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 Gala\BDH SIGLO XX\"/>
    </mc:Choice>
  </mc:AlternateContent>
  <bookViews>
    <workbookView xWindow="0" yWindow="0" windowWidth="20496" windowHeight="7368" tabRatio="702"/>
  </bookViews>
  <sheets>
    <sheet name="Base de datos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[2]TOC!#REF!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[2]TOC!#REF!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[2]TOC!#REF!</definedName>
    <definedName name="__123Graph_E" localSheetId="0" hidden="1">[2]TOC!#REF!</definedName>
    <definedName name="__123Graph_E" hidden="1">[2]TOC!#REF!</definedName>
    <definedName name="__123Graph_F" localSheetId="0" hidden="1">[2]TOC!#REF!</definedName>
    <definedName name="__123Graph_F" hidden="1">[2]TOC!#REF!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[3]Data!#REF!</definedName>
    <definedName name="_5__123Graph_DGROWTH_CPI" hidden="1">[3]Data!#REF!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'Base de datos'!$A$1:$I$39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>#REF!</definedName>
    <definedName name="BXG">[5]Q6!$E$19:$AH$19</definedName>
    <definedName name="CAPITAL" localSheetId="0">#REF!</definedName>
    <definedName name="CAPITAL">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>#REF!</definedName>
    <definedName name="Discount_NC" localSheetId="0">[9]NPV_base!#REF!</definedName>
    <definedName name="Discount_NC">[9]NPV_base!#REF!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>[9]NPV_base!#REF!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[9]NPV_base!#REF!</definedName>
    <definedName name="Interest_NC">[9]NPV_base!#REF!</definedName>
    <definedName name="InterestRate" localSheetId="0">#REF!</definedName>
    <definedName name="InterestRate">#REF!</definedName>
    <definedName name="LUR">[5]Q3!$E$16:$AH$16</definedName>
    <definedName name="MACRO" localSheetId="0">#REF!</definedName>
    <definedName name="MACRO">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>[11]!OnShow</definedName>
    <definedName name="PCPIG">[5]Q3!$E$26:$AH$26</definedName>
    <definedName name="PRICES" localSheetId="0">#REF!</definedName>
    <definedName name="PRICES">#REF!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[12]Q5!$A$1:$C$65536,[12]Q5!$A$1:$IV$7</definedName>
    <definedName name="TMG_RPCH">[5]Q5!$E$40:$AH$40</definedName>
    <definedName name="TRISM" localSheetId="0">#REF!</definedName>
    <definedName name="TRISM">#REF!</definedName>
    <definedName name="TXG_RPCH">[5]Q5!$E$32:$AH$32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43" i="12" l="1"/>
  <c r="EE44" i="12"/>
  <c r="EE45" i="12"/>
  <c r="ED6" i="12" l="1"/>
  <c r="ED7" i="12"/>
  <c r="ED8" i="12"/>
  <c r="ED9" i="12"/>
  <c r="ED10" i="12"/>
  <c r="ED11" i="12"/>
  <c r="ED12" i="12"/>
  <c r="ED13" i="12"/>
  <c r="ED14" i="12"/>
  <c r="ED15" i="12"/>
  <c r="ED16" i="12"/>
  <c r="ED17" i="12"/>
  <c r="ED18" i="12"/>
  <c r="ED19" i="12"/>
  <c r="ED20" i="12"/>
  <c r="ED21" i="12"/>
  <c r="ED22" i="12"/>
  <c r="ED23" i="12"/>
  <c r="ED24" i="12"/>
  <c r="ED25" i="12"/>
  <c r="ED26" i="12"/>
  <c r="ED27" i="12"/>
  <c r="ED28" i="12"/>
  <c r="ED29" i="12"/>
  <c r="ED30" i="12"/>
  <c r="ED31" i="12"/>
  <c r="ED32" i="12"/>
  <c r="ED33" i="12"/>
  <c r="ED34" i="12"/>
  <c r="ED35" i="12"/>
  <c r="ED36" i="12"/>
  <c r="ED37" i="12"/>
  <c r="ED38" i="12"/>
  <c r="ED39" i="12"/>
  <c r="ED40" i="12"/>
  <c r="ED41" i="12"/>
  <c r="ED42" i="12"/>
  <c r="ED43" i="12"/>
  <c r="ED44" i="12"/>
  <c r="ED45" i="12"/>
  <c r="ED46" i="12"/>
  <c r="ED47" i="12"/>
  <c r="ED48" i="12"/>
  <c r="ED49" i="12"/>
  <c r="ED50" i="12"/>
  <c r="ED51" i="12"/>
  <c r="ED52" i="12"/>
  <c r="ED53" i="12"/>
  <c r="ED54" i="12"/>
  <c r="ED55" i="12"/>
  <c r="ED56" i="12"/>
  <c r="ED57" i="12"/>
  <c r="ED58" i="12"/>
  <c r="ED59" i="12"/>
  <c r="ED60" i="12"/>
  <c r="ED61" i="12"/>
  <c r="ED62" i="12"/>
  <c r="ED63" i="12"/>
  <c r="ED64" i="12"/>
  <c r="ED65" i="12"/>
  <c r="ED66" i="12"/>
  <c r="ED67" i="12"/>
  <c r="ED68" i="12"/>
  <c r="ED69" i="12"/>
  <c r="ED70" i="12"/>
  <c r="ED71" i="12"/>
  <c r="ED72" i="12"/>
  <c r="ED73" i="12"/>
  <c r="ED74" i="12"/>
  <c r="ED75" i="12"/>
  <c r="ED76" i="12"/>
  <c r="ED77" i="12"/>
  <c r="ED78" i="12"/>
  <c r="ED79" i="12"/>
  <c r="ED80" i="12"/>
  <c r="ED81" i="12"/>
  <c r="ED82" i="12"/>
  <c r="ED83" i="12"/>
  <c r="ED84" i="12"/>
  <c r="ED85" i="12"/>
  <c r="ED86" i="12"/>
  <c r="ED87" i="12"/>
  <c r="ED88" i="12"/>
  <c r="ED89" i="12"/>
  <c r="ED90" i="12"/>
  <c r="ED91" i="12"/>
  <c r="ED92" i="12"/>
  <c r="ED93" i="12"/>
  <c r="ED94" i="12"/>
  <c r="ED95" i="12"/>
  <c r="ED96" i="12"/>
  <c r="ED97" i="12"/>
  <c r="ED98" i="12"/>
  <c r="ED99" i="12"/>
  <c r="ED100" i="12"/>
  <c r="ED101" i="12"/>
  <c r="ED102" i="12"/>
  <c r="ED103" i="12"/>
  <c r="ED104" i="12"/>
  <c r="ED105" i="12"/>
  <c r="ED5" i="12"/>
  <c r="DS43" i="12"/>
  <c r="DS44" i="12"/>
  <c r="DS45" i="12"/>
  <c r="DR6" i="12"/>
  <c r="DR7" i="12"/>
  <c r="DR8" i="12"/>
  <c r="DR9" i="12"/>
  <c r="DR10" i="12"/>
  <c r="DR11" i="12"/>
  <c r="DR12" i="12"/>
  <c r="DR13" i="12"/>
  <c r="DR14" i="12"/>
  <c r="DR15" i="12"/>
  <c r="DR16" i="12"/>
  <c r="DR17" i="12"/>
  <c r="DR18" i="12"/>
  <c r="DR19" i="12"/>
  <c r="DR20" i="12"/>
  <c r="DR21" i="12"/>
  <c r="DR22" i="12"/>
  <c r="DR23" i="12"/>
  <c r="DR24" i="12"/>
  <c r="DR25" i="12"/>
  <c r="DR26" i="12"/>
  <c r="DR27" i="12"/>
  <c r="DR28" i="12"/>
  <c r="DR29" i="12"/>
  <c r="DR30" i="12"/>
  <c r="DR31" i="12"/>
  <c r="DR32" i="12"/>
  <c r="DR33" i="12"/>
  <c r="DR34" i="12"/>
  <c r="DR35" i="12"/>
  <c r="DR36" i="12"/>
  <c r="DR37" i="12"/>
  <c r="DR38" i="12"/>
  <c r="DR39" i="12"/>
  <c r="DR40" i="12"/>
  <c r="DR41" i="12"/>
  <c r="DR42" i="12"/>
  <c r="DR43" i="12"/>
  <c r="DR44" i="12"/>
  <c r="DR45" i="12"/>
  <c r="DR46" i="12"/>
  <c r="DR47" i="12"/>
  <c r="DR48" i="12"/>
  <c r="DR49" i="12"/>
  <c r="DR50" i="12"/>
  <c r="DR51" i="12"/>
  <c r="DR52" i="12"/>
  <c r="DR53" i="12"/>
  <c r="DR54" i="12"/>
  <c r="DR55" i="12"/>
  <c r="DR56" i="12"/>
  <c r="DR57" i="12"/>
  <c r="DR58" i="12"/>
  <c r="DR59" i="12"/>
  <c r="DR60" i="12"/>
  <c r="DR61" i="12"/>
  <c r="DR62" i="12"/>
  <c r="DR63" i="12"/>
  <c r="DR64" i="12"/>
  <c r="DR65" i="12"/>
  <c r="DR66" i="12"/>
  <c r="DR67" i="12"/>
  <c r="DR68" i="12"/>
  <c r="DR69" i="12"/>
  <c r="DR70" i="12"/>
  <c r="DR71" i="12"/>
  <c r="DR72" i="12"/>
  <c r="DR73" i="12"/>
  <c r="DR74" i="12"/>
  <c r="DR75" i="12"/>
  <c r="DR76" i="12"/>
  <c r="DR77" i="12"/>
  <c r="DR78" i="12"/>
  <c r="DR79" i="12"/>
  <c r="DR80" i="12"/>
  <c r="DR81" i="12"/>
  <c r="DR82" i="12"/>
  <c r="DR83" i="12"/>
  <c r="DR84" i="12"/>
  <c r="DR85" i="12"/>
  <c r="DR86" i="12"/>
  <c r="DR87" i="12"/>
  <c r="DR88" i="12"/>
  <c r="DR89" i="12"/>
  <c r="DR90" i="12"/>
  <c r="DR91" i="12"/>
  <c r="DR92" i="12"/>
  <c r="DR93" i="12"/>
  <c r="DR94" i="12"/>
  <c r="DR95" i="12"/>
  <c r="DR96" i="12"/>
  <c r="DR97" i="12"/>
  <c r="DR98" i="12"/>
  <c r="DR99" i="12"/>
  <c r="DR100" i="12"/>
  <c r="DR101" i="12"/>
  <c r="DR102" i="12"/>
  <c r="DR103" i="12"/>
  <c r="DR104" i="12"/>
  <c r="DR105" i="12"/>
  <c r="DR5" i="12"/>
  <c r="DM6" i="12"/>
  <c r="DM7" i="12"/>
  <c r="DM8" i="12"/>
  <c r="DM9" i="12"/>
  <c r="DM10" i="12"/>
  <c r="DM11" i="12"/>
  <c r="DM12" i="12"/>
  <c r="DM13" i="12"/>
  <c r="DM14" i="12"/>
  <c r="DM15" i="12"/>
  <c r="DM16" i="12"/>
  <c r="DM17" i="12"/>
  <c r="DM18" i="12"/>
  <c r="DM19" i="12"/>
  <c r="DM20" i="12"/>
  <c r="DM21" i="12"/>
  <c r="DM22" i="12"/>
  <c r="DM23" i="12"/>
  <c r="DM24" i="12"/>
  <c r="DM25" i="12"/>
  <c r="DM26" i="12"/>
  <c r="DM27" i="12"/>
  <c r="DM28" i="12"/>
  <c r="DM29" i="12"/>
  <c r="DM30" i="12"/>
  <c r="DM31" i="12"/>
  <c r="DM32" i="12"/>
  <c r="DM33" i="12"/>
  <c r="DM34" i="12"/>
  <c r="DM35" i="12"/>
  <c r="DM36" i="12"/>
  <c r="DM37" i="12"/>
  <c r="DM38" i="12"/>
  <c r="DM39" i="12"/>
  <c r="DM40" i="12"/>
  <c r="DM41" i="12"/>
  <c r="DM42" i="12"/>
  <c r="DM43" i="12"/>
  <c r="DM44" i="12"/>
  <c r="DM45" i="12"/>
  <c r="DM46" i="12"/>
  <c r="DM47" i="12"/>
  <c r="DM48" i="12"/>
  <c r="DM49" i="12"/>
  <c r="DM50" i="12"/>
  <c r="DM51" i="12"/>
  <c r="DM52" i="12"/>
  <c r="DM53" i="12"/>
  <c r="DM54" i="12"/>
  <c r="DM55" i="12"/>
  <c r="DM56" i="12"/>
  <c r="DM57" i="12"/>
  <c r="DM58" i="12"/>
  <c r="DM59" i="12"/>
  <c r="DM60" i="12"/>
  <c r="DM61" i="12"/>
  <c r="DM62" i="12"/>
  <c r="DM63" i="12"/>
  <c r="DM64" i="12"/>
  <c r="DM65" i="12"/>
  <c r="DM66" i="12"/>
  <c r="DM67" i="12"/>
  <c r="DM68" i="12"/>
  <c r="DM69" i="12"/>
  <c r="DM70" i="12"/>
  <c r="DM71" i="12"/>
  <c r="DM72" i="12"/>
  <c r="DM73" i="12"/>
  <c r="DM74" i="12"/>
  <c r="DM75" i="12"/>
  <c r="DM76" i="12"/>
  <c r="DM77" i="12"/>
  <c r="DM78" i="12"/>
  <c r="DM79" i="12"/>
  <c r="DM80" i="12"/>
  <c r="DM81" i="12"/>
  <c r="DM82" i="12"/>
  <c r="DM83" i="12"/>
  <c r="DM84" i="12"/>
  <c r="DM85" i="12"/>
  <c r="DM86" i="12"/>
  <c r="DM87" i="12"/>
  <c r="DM88" i="12"/>
  <c r="DM89" i="12"/>
  <c r="DM90" i="12"/>
  <c r="DM91" i="12"/>
  <c r="DM92" i="12"/>
  <c r="DM93" i="12"/>
  <c r="DM94" i="12"/>
  <c r="DM95" i="12"/>
  <c r="DM96" i="12"/>
  <c r="DM97" i="12"/>
  <c r="DM98" i="12"/>
  <c r="DM99" i="12"/>
  <c r="DM100" i="12"/>
  <c r="DM101" i="12"/>
  <c r="DM102" i="12"/>
  <c r="DM103" i="12"/>
  <c r="DM104" i="12"/>
  <c r="DM105" i="12"/>
  <c r="DM5" i="12"/>
  <c r="ED107" i="12"/>
  <c r="EF107" i="12"/>
  <c r="EH107" i="12"/>
  <c r="ED108" i="12"/>
  <c r="EF108" i="12"/>
  <c r="EH108" i="12"/>
  <c r="ED109" i="12"/>
  <c r="EF109" i="12"/>
  <c r="EH109" i="12"/>
  <c r="ED110" i="12"/>
  <c r="EF110" i="12"/>
  <c r="EH110" i="12"/>
  <c r="ED111" i="12"/>
  <c r="EF111" i="12"/>
  <c r="EH111" i="12"/>
  <c r="ED112" i="12"/>
  <c r="EF112" i="12"/>
  <c r="EH112" i="12"/>
  <c r="ED113" i="12"/>
  <c r="EF113" i="12"/>
  <c r="EH113" i="12"/>
  <c r="ED114" i="12"/>
  <c r="EF114" i="12"/>
  <c r="EH114" i="12"/>
  <c r="ED115" i="12"/>
  <c r="EF115" i="12"/>
  <c r="EH115" i="12"/>
  <c r="ED116" i="12"/>
  <c r="EF116" i="12"/>
  <c r="EH116" i="12"/>
  <c r="ED117" i="12"/>
  <c r="EF117" i="12"/>
  <c r="EH117" i="12"/>
  <c r="ED118" i="12"/>
  <c r="EF118" i="12"/>
  <c r="EH118" i="12"/>
  <c r="ED119" i="12"/>
  <c r="EF119" i="12"/>
  <c r="EH119" i="12"/>
  <c r="ED120" i="12"/>
  <c r="EF120" i="12"/>
  <c r="EH120" i="12"/>
  <c r="ED121" i="12"/>
  <c r="EF121" i="12"/>
  <c r="EH121" i="12"/>
  <c r="ED122" i="12"/>
  <c r="EF122" i="12"/>
  <c r="EH122" i="12"/>
  <c r="ED123" i="12"/>
  <c r="EF123" i="12"/>
  <c r="EH123" i="12"/>
  <c r="ED124" i="12"/>
  <c r="EF124" i="12"/>
  <c r="EH124" i="12"/>
  <c r="ED125" i="12"/>
  <c r="EF125" i="12"/>
  <c r="EH125" i="12"/>
  <c r="ED126" i="12"/>
  <c r="EF126" i="12"/>
  <c r="EH126" i="12"/>
  <c r="ED127" i="12"/>
  <c r="EF127" i="12"/>
  <c r="EH127" i="12"/>
  <c r="ED128" i="12"/>
  <c r="EF128" i="12"/>
  <c r="EH128" i="12"/>
  <c r="ED129" i="12"/>
  <c r="EF129" i="12"/>
  <c r="EH129" i="12"/>
  <c r="ED130" i="12"/>
  <c r="EF130" i="12"/>
  <c r="EH130" i="12"/>
  <c r="EF106" i="12"/>
  <c r="EH106" i="12"/>
  <c r="ED106" i="12"/>
  <c r="DR107" i="12"/>
  <c r="DS107" i="12"/>
  <c r="DT107" i="12"/>
  <c r="DU107" i="12"/>
  <c r="DV107" i="12"/>
  <c r="DW107" i="12"/>
  <c r="DX107" i="12"/>
  <c r="DY107" i="12"/>
  <c r="DZ107" i="12"/>
  <c r="EA107" i="12"/>
  <c r="EB107" i="12"/>
  <c r="DR108" i="12"/>
  <c r="DS108" i="12"/>
  <c r="DT108" i="12"/>
  <c r="DU108" i="12"/>
  <c r="DV108" i="12"/>
  <c r="DW108" i="12"/>
  <c r="DX108" i="12"/>
  <c r="DY108" i="12"/>
  <c r="DZ108" i="12"/>
  <c r="EA108" i="12"/>
  <c r="EB108" i="12"/>
  <c r="DR109" i="12"/>
  <c r="DS109" i="12"/>
  <c r="DT109" i="12"/>
  <c r="DU109" i="12"/>
  <c r="DV109" i="12"/>
  <c r="DW109" i="12"/>
  <c r="DX109" i="12"/>
  <c r="DY109" i="12"/>
  <c r="DZ109" i="12"/>
  <c r="EA109" i="12"/>
  <c r="EB109" i="12"/>
  <c r="DR110" i="12"/>
  <c r="DS110" i="12"/>
  <c r="DT110" i="12"/>
  <c r="DU110" i="12"/>
  <c r="DV110" i="12"/>
  <c r="DW110" i="12"/>
  <c r="DX110" i="12"/>
  <c r="DY110" i="12"/>
  <c r="DZ110" i="12"/>
  <c r="EA110" i="12"/>
  <c r="EB110" i="12"/>
  <c r="DR111" i="12"/>
  <c r="DS111" i="12"/>
  <c r="DT111" i="12"/>
  <c r="DU111" i="12"/>
  <c r="DV111" i="12"/>
  <c r="DW111" i="12"/>
  <c r="DX111" i="12"/>
  <c r="DY111" i="12"/>
  <c r="DZ111" i="12"/>
  <c r="EA111" i="12"/>
  <c r="EB111" i="12"/>
  <c r="DR112" i="12"/>
  <c r="DS112" i="12"/>
  <c r="DT112" i="12"/>
  <c r="DU112" i="12"/>
  <c r="DV112" i="12"/>
  <c r="DW112" i="12"/>
  <c r="DX112" i="12"/>
  <c r="DY112" i="12"/>
  <c r="DZ112" i="12"/>
  <c r="EA112" i="12"/>
  <c r="EB112" i="12"/>
  <c r="DR113" i="12"/>
  <c r="DS113" i="12"/>
  <c r="DT113" i="12"/>
  <c r="DU113" i="12"/>
  <c r="DV113" i="12"/>
  <c r="DW113" i="12"/>
  <c r="DX113" i="12"/>
  <c r="DY113" i="12"/>
  <c r="DZ113" i="12"/>
  <c r="EA113" i="12"/>
  <c r="EB113" i="12"/>
  <c r="DR114" i="12"/>
  <c r="DS114" i="12"/>
  <c r="DT114" i="12"/>
  <c r="DU114" i="12"/>
  <c r="DV114" i="12"/>
  <c r="DW114" i="12"/>
  <c r="DX114" i="12"/>
  <c r="DY114" i="12"/>
  <c r="DZ114" i="12"/>
  <c r="EA114" i="12"/>
  <c r="EB114" i="12"/>
  <c r="DR115" i="12"/>
  <c r="DS115" i="12"/>
  <c r="DT115" i="12"/>
  <c r="DU115" i="12"/>
  <c r="DV115" i="12"/>
  <c r="DW115" i="12"/>
  <c r="DX115" i="12"/>
  <c r="DY115" i="12"/>
  <c r="DZ115" i="12"/>
  <c r="EA115" i="12"/>
  <c r="EB115" i="12"/>
  <c r="DR116" i="12"/>
  <c r="DS116" i="12"/>
  <c r="DT116" i="12"/>
  <c r="DU116" i="12"/>
  <c r="DV116" i="12"/>
  <c r="DW116" i="12"/>
  <c r="DX116" i="12"/>
  <c r="DY116" i="12"/>
  <c r="DZ116" i="12"/>
  <c r="EA116" i="12"/>
  <c r="EB116" i="12"/>
  <c r="DR117" i="12"/>
  <c r="DS117" i="12"/>
  <c r="DT117" i="12"/>
  <c r="DU117" i="12"/>
  <c r="DV117" i="12"/>
  <c r="DW117" i="12"/>
  <c r="DX117" i="12"/>
  <c r="DY117" i="12"/>
  <c r="DZ117" i="12"/>
  <c r="EA117" i="12"/>
  <c r="EB117" i="12"/>
  <c r="DR118" i="12"/>
  <c r="DS118" i="12"/>
  <c r="DT118" i="12"/>
  <c r="DU118" i="12"/>
  <c r="DV118" i="12"/>
  <c r="DW118" i="12"/>
  <c r="DX118" i="12"/>
  <c r="DY118" i="12"/>
  <c r="DZ118" i="12"/>
  <c r="EA118" i="12"/>
  <c r="EB118" i="12"/>
  <c r="DR119" i="12"/>
  <c r="DS119" i="12"/>
  <c r="DT119" i="12"/>
  <c r="DU119" i="12"/>
  <c r="DV119" i="12"/>
  <c r="DW119" i="12"/>
  <c r="DX119" i="12"/>
  <c r="DY119" i="12"/>
  <c r="DZ119" i="12"/>
  <c r="EA119" i="12"/>
  <c r="EB119" i="12"/>
  <c r="DR120" i="12"/>
  <c r="DS120" i="12"/>
  <c r="DT120" i="12"/>
  <c r="DU120" i="12"/>
  <c r="DV120" i="12"/>
  <c r="DW120" i="12"/>
  <c r="DX120" i="12"/>
  <c r="DY120" i="12"/>
  <c r="DZ120" i="12"/>
  <c r="EA120" i="12"/>
  <c r="EB120" i="12"/>
  <c r="DR121" i="12"/>
  <c r="DS121" i="12"/>
  <c r="DT121" i="12"/>
  <c r="DU121" i="12"/>
  <c r="DV121" i="12"/>
  <c r="DW121" i="12"/>
  <c r="DX121" i="12"/>
  <c r="DY121" i="12"/>
  <c r="DZ121" i="12"/>
  <c r="EA121" i="12"/>
  <c r="EB121" i="12"/>
  <c r="DR122" i="12"/>
  <c r="DS122" i="12"/>
  <c r="DT122" i="12"/>
  <c r="DU122" i="12"/>
  <c r="DV122" i="12"/>
  <c r="DW122" i="12"/>
  <c r="DX122" i="12"/>
  <c r="DY122" i="12"/>
  <c r="DZ122" i="12"/>
  <c r="EA122" i="12"/>
  <c r="EB122" i="12"/>
  <c r="DR123" i="12"/>
  <c r="DS123" i="12"/>
  <c r="DT123" i="12"/>
  <c r="DU123" i="12"/>
  <c r="DV123" i="12"/>
  <c r="DW123" i="12"/>
  <c r="DX123" i="12"/>
  <c r="DY123" i="12"/>
  <c r="DZ123" i="12"/>
  <c r="EA123" i="12"/>
  <c r="EB123" i="12"/>
  <c r="DR124" i="12"/>
  <c r="DS124" i="12"/>
  <c r="DT124" i="12"/>
  <c r="DU124" i="12"/>
  <c r="DV124" i="12"/>
  <c r="DW124" i="12"/>
  <c r="DX124" i="12"/>
  <c r="DY124" i="12"/>
  <c r="DZ124" i="12"/>
  <c r="EA124" i="12"/>
  <c r="EB124" i="12"/>
  <c r="DR125" i="12"/>
  <c r="DS125" i="12"/>
  <c r="DT125" i="12"/>
  <c r="DU125" i="12"/>
  <c r="DV125" i="12"/>
  <c r="DW125" i="12"/>
  <c r="DX125" i="12"/>
  <c r="DY125" i="12"/>
  <c r="DZ125" i="12"/>
  <c r="EA125" i="12"/>
  <c r="EB125" i="12"/>
  <c r="DR126" i="12"/>
  <c r="DS126" i="12"/>
  <c r="DT126" i="12"/>
  <c r="DU126" i="12"/>
  <c r="DV126" i="12"/>
  <c r="DW126" i="12"/>
  <c r="DX126" i="12"/>
  <c r="DY126" i="12"/>
  <c r="DZ126" i="12"/>
  <c r="EA126" i="12"/>
  <c r="EB126" i="12"/>
  <c r="DR127" i="12"/>
  <c r="DS127" i="12"/>
  <c r="DT127" i="12"/>
  <c r="DU127" i="12"/>
  <c r="DV127" i="12"/>
  <c r="DW127" i="12"/>
  <c r="DX127" i="12"/>
  <c r="DY127" i="12"/>
  <c r="DZ127" i="12"/>
  <c r="EA127" i="12"/>
  <c r="EB127" i="12"/>
  <c r="DR128" i="12"/>
  <c r="DS128" i="12"/>
  <c r="DT128" i="12"/>
  <c r="DU128" i="12"/>
  <c r="DV128" i="12"/>
  <c r="DW128" i="12"/>
  <c r="DX128" i="12"/>
  <c r="DY128" i="12"/>
  <c r="DZ128" i="12"/>
  <c r="EA128" i="12"/>
  <c r="EB128" i="12"/>
  <c r="DR129" i="12"/>
  <c r="DS129" i="12"/>
  <c r="DT129" i="12"/>
  <c r="DU129" i="12"/>
  <c r="DV129" i="12"/>
  <c r="DW129" i="12"/>
  <c r="DX129" i="12"/>
  <c r="DY129" i="12"/>
  <c r="DZ129" i="12"/>
  <c r="EA129" i="12"/>
  <c r="EB129" i="12"/>
  <c r="DR130" i="12"/>
  <c r="DS130" i="12"/>
  <c r="DT130" i="12"/>
  <c r="DU130" i="12"/>
  <c r="DV130" i="12"/>
  <c r="DW130" i="12"/>
  <c r="DX130" i="12"/>
  <c r="DY130" i="12"/>
  <c r="DZ130" i="12"/>
  <c r="EA130" i="12"/>
  <c r="EB130" i="12"/>
  <c r="DS106" i="12"/>
  <c r="DT106" i="12"/>
  <c r="DU106" i="12"/>
  <c r="DV106" i="12"/>
  <c r="DW106" i="12"/>
  <c r="DX106" i="12"/>
  <c r="DY106" i="12"/>
  <c r="DZ106" i="12"/>
  <c r="EA106" i="12"/>
  <c r="EB106" i="12"/>
  <c r="DR106" i="12"/>
  <c r="DM107" i="12"/>
  <c r="DN107" i="12"/>
  <c r="DO107" i="12"/>
  <c r="DM108" i="12"/>
  <c r="DN108" i="12"/>
  <c r="DO108" i="12"/>
  <c r="DM109" i="12"/>
  <c r="DN109" i="12"/>
  <c r="DO109" i="12"/>
  <c r="DM110" i="12"/>
  <c r="DN110" i="12"/>
  <c r="DO110" i="12"/>
  <c r="DM111" i="12"/>
  <c r="DN111" i="12"/>
  <c r="DO111" i="12"/>
  <c r="DM112" i="12"/>
  <c r="DN112" i="12"/>
  <c r="DO112" i="12"/>
  <c r="DM113" i="12"/>
  <c r="DN113" i="12"/>
  <c r="DO113" i="12"/>
  <c r="DM114" i="12"/>
  <c r="DN114" i="12"/>
  <c r="DO114" i="12"/>
  <c r="DM115" i="12"/>
  <c r="DN115" i="12"/>
  <c r="DO115" i="12"/>
  <c r="DM116" i="12"/>
  <c r="DN116" i="12"/>
  <c r="DO116" i="12"/>
  <c r="DM117" i="12"/>
  <c r="DN117" i="12"/>
  <c r="DO117" i="12"/>
  <c r="DM118" i="12"/>
  <c r="DN118" i="12"/>
  <c r="DO118" i="12"/>
  <c r="DM119" i="12"/>
  <c r="DN119" i="12"/>
  <c r="DO119" i="12"/>
  <c r="DM120" i="12"/>
  <c r="DN120" i="12"/>
  <c r="DO120" i="12"/>
  <c r="DM121" i="12"/>
  <c r="DN121" i="12"/>
  <c r="DO121" i="12"/>
  <c r="DM122" i="12"/>
  <c r="DN122" i="12"/>
  <c r="DO122" i="12"/>
  <c r="DM123" i="12"/>
  <c r="DN123" i="12"/>
  <c r="DO123" i="12"/>
  <c r="DM124" i="12"/>
  <c r="DN124" i="12"/>
  <c r="DO124" i="12"/>
  <c r="DM125" i="12"/>
  <c r="DN125" i="12"/>
  <c r="DO125" i="12"/>
  <c r="DM126" i="12"/>
  <c r="DN126" i="12"/>
  <c r="DO126" i="12"/>
  <c r="DM127" i="12"/>
  <c r="DN127" i="12"/>
  <c r="DO127" i="12"/>
  <c r="DM128" i="12"/>
  <c r="DN128" i="12"/>
  <c r="DO128" i="12"/>
  <c r="DM129" i="12"/>
  <c r="DN129" i="12"/>
  <c r="DO129" i="12"/>
  <c r="DM130" i="12"/>
  <c r="DN130" i="12"/>
  <c r="DO130" i="12"/>
  <c r="DN106" i="12"/>
  <c r="DO106" i="12"/>
  <c r="DM106" i="12"/>
  <c r="FZ120" i="12" l="1"/>
  <c r="FZ121" i="12"/>
  <c r="FZ122" i="12"/>
  <c r="FZ123" i="12"/>
  <c r="FZ124" i="12"/>
  <c r="FZ125" i="12"/>
  <c r="FZ126" i="12"/>
  <c r="FZ127" i="12"/>
  <c r="FZ128" i="12"/>
  <c r="FZ129" i="12"/>
  <c r="FZ130" i="12"/>
  <c r="FZ131" i="12"/>
  <c r="FZ132" i="12"/>
  <c r="FZ133" i="12"/>
  <c r="FZ134" i="12"/>
  <c r="FZ135" i="12"/>
  <c r="FZ136" i="12"/>
  <c r="FZ137" i="12"/>
  <c r="FZ138" i="12"/>
  <c r="FZ139" i="12"/>
  <c r="FZ119" i="12"/>
  <c r="GB94" i="12"/>
  <c r="GB95" i="12"/>
  <c r="GB96" i="12"/>
  <c r="GB97" i="12"/>
  <c r="GB98" i="12"/>
  <c r="GB99" i="12"/>
  <c r="GB100" i="12"/>
  <c r="GB101" i="12"/>
  <c r="GB102" i="12"/>
  <c r="GB103" i="12"/>
  <c r="GB104" i="12"/>
  <c r="GB105" i="12"/>
  <c r="GB106" i="12"/>
  <c r="GB107" i="12"/>
  <c r="GB108" i="12"/>
  <c r="GB110" i="12"/>
  <c r="FZ110" i="12" s="1"/>
  <c r="GB111" i="12"/>
  <c r="GB112" i="12"/>
  <c r="FZ112" i="12" s="1"/>
  <c r="GB113" i="12"/>
  <c r="GB114" i="12"/>
  <c r="GB115" i="12"/>
  <c r="GB116" i="12"/>
  <c r="GB117" i="12"/>
  <c r="GB118" i="12"/>
  <c r="GB119" i="12"/>
  <c r="GB120" i="12"/>
  <c r="GB121" i="12"/>
  <c r="GB122" i="12"/>
  <c r="GB123" i="12"/>
  <c r="GB124" i="12"/>
  <c r="GB125" i="12"/>
  <c r="GB126" i="12"/>
  <c r="GB127" i="12"/>
  <c r="GB128" i="12"/>
  <c r="GB129" i="12"/>
  <c r="GB130" i="12"/>
  <c r="GB131" i="12"/>
  <c r="GB132" i="12"/>
  <c r="GB133" i="12"/>
  <c r="GB134" i="12"/>
  <c r="GB135" i="12"/>
  <c r="GB136" i="12"/>
  <c r="GB137" i="12"/>
  <c r="GB138" i="12"/>
  <c r="GB139" i="12"/>
  <c r="GB109" i="12"/>
  <c r="GG110" i="12"/>
  <c r="GG111" i="12"/>
  <c r="GG112" i="12"/>
  <c r="GG113" i="12"/>
  <c r="GG114" i="12"/>
  <c r="GG115" i="12"/>
  <c r="GG116" i="12"/>
  <c r="GG117" i="12"/>
  <c r="GG118" i="12"/>
  <c r="GG119" i="12"/>
  <c r="GG120" i="12"/>
  <c r="GG121" i="12"/>
  <c r="GG122" i="12"/>
  <c r="GG123" i="12"/>
  <c r="GG124" i="12"/>
  <c r="GG125" i="12"/>
  <c r="GG126" i="12"/>
  <c r="GG127" i="12"/>
  <c r="GG128" i="12"/>
  <c r="GG129" i="12"/>
  <c r="GG130" i="12"/>
  <c r="GG131" i="12"/>
  <c r="GG132" i="12"/>
  <c r="GG133" i="12"/>
  <c r="GG134" i="12"/>
  <c r="GG135" i="12"/>
  <c r="GG136" i="12"/>
  <c r="GG137" i="12"/>
  <c r="GG138" i="12"/>
  <c r="GG139" i="12"/>
  <c r="GG109" i="12"/>
  <c r="GH110" i="12"/>
  <c r="GH111" i="12"/>
  <c r="GH112" i="12"/>
  <c r="GH113" i="12"/>
  <c r="GH114" i="12"/>
  <c r="GH115" i="12"/>
  <c r="GH116" i="12"/>
  <c r="GH117" i="12"/>
  <c r="GH118" i="12"/>
  <c r="GH119" i="12"/>
  <c r="GH120" i="12"/>
  <c r="GH121" i="12"/>
  <c r="GH122" i="12"/>
  <c r="GH123" i="12"/>
  <c r="GH124" i="12"/>
  <c r="GH125" i="12"/>
  <c r="GH126" i="12"/>
  <c r="GH127" i="12"/>
  <c r="GH128" i="12"/>
  <c r="GH129" i="12"/>
  <c r="GH130" i="12"/>
  <c r="GH131" i="12"/>
  <c r="GH132" i="12"/>
  <c r="GH133" i="12"/>
  <c r="GH134" i="12"/>
  <c r="GH135" i="12"/>
  <c r="GH136" i="12"/>
  <c r="GH137" i="12"/>
  <c r="GH138" i="12"/>
  <c r="GH139" i="12"/>
  <c r="GH109" i="12"/>
  <c r="GE110" i="12"/>
  <c r="GE111" i="12"/>
  <c r="GE112" i="12"/>
  <c r="GE113" i="12"/>
  <c r="GE114" i="12"/>
  <c r="GE115" i="12"/>
  <c r="GE116" i="12"/>
  <c r="GE117" i="12"/>
  <c r="GE118" i="12"/>
  <c r="GE119" i="12"/>
  <c r="GE120" i="12"/>
  <c r="GE121" i="12"/>
  <c r="GE122" i="12"/>
  <c r="GE123" i="12"/>
  <c r="GE124" i="12"/>
  <c r="GE125" i="12"/>
  <c r="GE126" i="12"/>
  <c r="GE127" i="12"/>
  <c r="GE128" i="12"/>
  <c r="GE129" i="12"/>
  <c r="GE130" i="12"/>
  <c r="GE131" i="12"/>
  <c r="GE132" i="12"/>
  <c r="GE133" i="12"/>
  <c r="GE134" i="12"/>
  <c r="GE135" i="12"/>
  <c r="GE136" i="12"/>
  <c r="GE137" i="12"/>
  <c r="GE138" i="12"/>
  <c r="GE139" i="12"/>
  <c r="GE109" i="12"/>
  <c r="GE92" i="12"/>
  <c r="GE93" i="12"/>
  <c r="GE94" i="12"/>
  <c r="GE95" i="12"/>
  <c r="GE96" i="12"/>
  <c r="GE97" i="12"/>
  <c r="GE98" i="12"/>
  <c r="GE99" i="12"/>
  <c r="GE100" i="12"/>
  <c r="GE101" i="12"/>
  <c r="GE102" i="12"/>
  <c r="GE103" i="12"/>
  <c r="GE104" i="12"/>
  <c r="GE105" i="12"/>
  <c r="GE106" i="12"/>
  <c r="GE107" i="12"/>
  <c r="GE108" i="12"/>
  <c r="GE91" i="12"/>
  <c r="GE76" i="12"/>
  <c r="GE77" i="12"/>
  <c r="GE78" i="12"/>
  <c r="GE79" i="12"/>
  <c r="GE80" i="12"/>
  <c r="GE81" i="12"/>
  <c r="GE82" i="12"/>
  <c r="GE75" i="12"/>
  <c r="GE66" i="12"/>
  <c r="GE67" i="12"/>
  <c r="GE68" i="12"/>
  <c r="GE69" i="12"/>
  <c r="GE70" i="12"/>
  <c r="GE71" i="12"/>
  <c r="GE65" i="12"/>
  <c r="GE58" i="12"/>
  <c r="GE54" i="12"/>
  <c r="GE51" i="12"/>
  <c r="GE42" i="12"/>
  <c r="GE40" i="12"/>
  <c r="GE32" i="12"/>
  <c r="GE29" i="12"/>
  <c r="FX15" i="12"/>
  <c r="FX16" i="12"/>
  <c r="FX17" i="12"/>
  <c r="FX19" i="12"/>
  <c r="FX22" i="12"/>
  <c r="FX24" i="12"/>
  <c r="FX25" i="12"/>
  <c r="FX26" i="12"/>
  <c r="FX27" i="12"/>
  <c r="FX28" i="12"/>
  <c r="FX29" i="12"/>
  <c r="FX30" i="12"/>
  <c r="FX31" i="12"/>
  <c r="FX32" i="12"/>
  <c r="FX33" i="12"/>
  <c r="FX34" i="12"/>
  <c r="FX35" i="12"/>
  <c r="FX36" i="12"/>
  <c r="FX37" i="12"/>
  <c r="FX38" i="12"/>
  <c r="FX39" i="12"/>
  <c r="FX40" i="12"/>
  <c r="FX41" i="12"/>
  <c r="FX42" i="12"/>
  <c r="FX46" i="12"/>
  <c r="FX47" i="12"/>
  <c r="FX48" i="12"/>
  <c r="FX49" i="12"/>
  <c r="FX50" i="12"/>
  <c r="FX51" i="12"/>
  <c r="FX52" i="12"/>
  <c r="FX53" i="12"/>
  <c r="FX54" i="12"/>
  <c r="FX55" i="12"/>
  <c r="FX56" i="12"/>
  <c r="FX57" i="12"/>
  <c r="FX58" i="12"/>
  <c r="FX59" i="12"/>
  <c r="FX60" i="12"/>
  <c r="FX61" i="12"/>
  <c r="FX62" i="12"/>
  <c r="FX63" i="12"/>
  <c r="FX64" i="12"/>
  <c r="FX65" i="12"/>
  <c r="FX66" i="12"/>
  <c r="FX67" i="12"/>
  <c r="FX68" i="12"/>
  <c r="FX69" i="12"/>
  <c r="FX70" i="12"/>
  <c r="FX71" i="12"/>
  <c r="FX72" i="12"/>
  <c r="FX73" i="12"/>
  <c r="FX74" i="12"/>
  <c r="FX75" i="12"/>
  <c r="FX76" i="12"/>
  <c r="FX77" i="12"/>
  <c r="FX78" i="12"/>
  <c r="FX79" i="12"/>
  <c r="FX80" i="12"/>
  <c r="FX87" i="12"/>
  <c r="FX88" i="12"/>
  <c r="FX89" i="12"/>
  <c r="FX90" i="12"/>
  <c r="FX91" i="12"/>
  <c r="FX92" i="12"/>
  <c r="FX93" i="12"/>
  <c r="FX94" i="12"/>
  <c r="FX95" i="12"/>
  <c r="FX96" i="12"/>
  <c r="FX97" i="12"/>
  <c r="FX98" i="12"/>
  <c r="FX99" i="12"/>
  <c r="FX109" i="12"/>
  <c r="FX110" i="12"/>
  <c r="FX111" i="12"/>
  <c r="FX112" i="12"/>
  <c r="FX113" i="12"/>
  <c r="FX114" i="12"/>
  <c r="FX115" i="12"/>
  <c r="FX116" i="12"/>
  <c r="FX117" i="12"/>
  <c r="FX118" i="12"/>
  <c r="FX119" i="12"/>
  <c r="FX120" i="12"/>
  <c r="FX121" i="12"/>
  <c r="FX122" i="12"/>
  <c r="FX123" i="12"/>
  <c r="FX124" i="12"/>
  <c r="FX125" i="12"/>
  <c r="FX126" i="12"/>
  <c r="FX127" i="12"/>
  <c r="FX128" i="12"/>
  <c r="FX129" i="12"/>
  <c r="FX130" i="12"/>
  <c r="FX131" i="12"/>
  <c r="FX132" i="12"/>
  <c r="FX133" i="12"/>
  <c r="FX134" i="12"/>
  <c r="FX135" i="12"/>
  <c r="FX136" i="12"/>
  <c r="FX137" i="12"/>
  <c r="FX138" i="12"/>
  <c r="FX139" i="12"/>
  <c r="FP95" i="12"/>
  <c r="FQ95" i="12"/>
  <c r="FR95" i="12"/>
  <c r="FT95" i="12"/>
  <c r="FU95" i="12"/>
  <c r="FP96" i="12"/>
  <c r="FQ96" i="12"/>
  <c r="FR96" i="12"/>
  <c r="FT96" i="12"/>
  <c r="FU96" i="12"/>
  <c r="FP97" i="12"/>
  <c r="FQ97" i="12"/>
  <c r="FR97" i="12"/>
  <c r="FT97" i="12"/>
  <c r="FU97" i="12"/>
  <c r="FP98" i="12"/>
  <c r="FQ98" i="12"/>
  <c r="FR98" i="12"/>
  <c r="FT98" i="12"/>
  <c r="FU98" i="12"/>
  <c r="FP99" i="12"/>
  <c r="FQ99" i="12"/>
  <c r="FR99" i="12"/>
  <c r="FT99" i="12"/>
  <c r="FU99" i="12"/>
  <c r="FP100" i="12"/>
  <c r="FQ100" i="12"/>
  <c r="FR100" i="12"/>
  <c r="FT100" i="12"/>
  <c r="FU100" i="12"/>
  <c r="FP101" i="12"/>
  <c r="FQ101" i="12"/>
  <c r="FR101" i="12"/>
  <c r="FT101" i="12"/>
  <c r="FU101" i="12"/>
  <c r="FP102" i="12"/>
  <c r="FQ102" i="12"/>
  <c r="FR102" i="12"/>
  <c r="FT102" i="12"/>
  <c r="FU102" i="12"/>
  <c r="FP103" i="12"/>
  <c r="FQ103" i="12"/>
  <c r="FR103" i="12"/>
  <c r="FT103" i="12"/>
  <c r="FU103" i="12"/>
  <c r="FP104" i="12"/>
  <c r="FQ104" i="12"/>
  <c r="FR104" i="12"/>
  <c r="FT104" i="12"/>
  <c r="FU104" i="12"/>
  <c r="FP105" i="12"/>
  <c r="FQ105" i="12"/>
  <c r="FR105" i="12"/>
  <c r="FT105" i="12"/>
  <c r="FU105" i="12"/>
  <c r="FP106" i="12"/>
  <c r="FQ106" i="12"/>
  <c r="FR106" i="12"/>
  <c r="FS106" i="12"/>
  <c r="FT106" i="12"/>
  <c r="FU106" i="12"/>
  <c r="FV106" i="12"/>
  <c r="FP107" i="12"/>
  <c r="FQ107" i="12"/>
  <c r="FR107" i="12"/>
  <c r="FS107" i="12"/>
  <c r="FT107" i="12"/>
  <c r="FU107" i="12"/>
  <c r="FV107" i="12"/>
  <c r="FP108" i="12"/>
  <c r="FQ108" i="12"/>
  <c r="FR108" i="12"/>
  <c r="FS108" i="12"/>
  <c r="FT108" i="12"/>
  <c r="FU108" i="12"/>
  <c r="FV108" i="12"/>
  <c r="FP109" i="12"/>
  <c r="FQ109" i="12"/>
  <c r="FR109" i="12"/>
  <c r="FS109" i="12"/>
  <c r="FT109" i="12"/>
  <c r="FU109" i="12"/>
  <c r="FV109" i="12"/>
  <c r="FP110" i="12"/>
  <c r="FQ110" i="12"/>
  <c r="FR110" i="12"/>
  <c r="FS110" i="12"/>
  <c r="FT110" i="12"/>
  <c r="FU110" i="12"/>
  <c r="FV110" i="12"/>
  <c r="FP111" i="12"/>
  <c r="FQ111" i="12"/>
  <c r="FR111" i="12"/>
  <c r="FS111" i="12"/>
  <c r="FT111" i="12"/>
  <c r="FU111" i="12"/>
  <c r="FV111" i="12"/>
  <c r="FP112" i="12"/>
  <c r="FQ112" i="12"/>
  <c r="FR112" i="12"/>
  <c r="FS112" i="12"/>
  <c r="FT112" i="12"/>
  <c r="FU112" i="12"/>
  <c r="FV112" i="12"/>
  <c r="FP113" i="12"/>
  <c r="FQ113" i="12"/>
  <c r="FR113" i="12"/>
  <c r="FS113" i="12"/>
  <c r="FT113" i="12"/>
  <c r="FU113" i="12"/>
  <c r="FV113" i="12"/>
  <c r="FP114" i="12"/>
  <c r="FQ114" i="12"/>
  <c r="FR114" i="12"/>
  <c r="FS114" i="12"/>
  <c r="FT114" i="12"/>
  <c r="FU114" i="12"/>
  <c r="FV114" i="12"/>
  <c r="FP115" i="12"/>
  <c r="FQ115" i="12"/>
  <c r="FR115" i="12"/>
  <c r="FS115" i="12"/>
  <c r="FT115" i="12"/>
  <c r="FU115" i="12"/>
  <c r="FV115" i="12"/>
  <c r="FP116" i="12"/>
  <c r="FQ116" i="12"/>
  <c r="FR116" i="12"/>
  <c r="FS116" i="12"/>
  <c r="FT116" i="12"/>
  <c r="FU116" i="12"/>
  <c r="FV116" i="12"/>
  <c r="FP117" i="12"/>
  <c r="FQ117" i="12"/>
  <c r="FR117" i="12"/>
  <c r="FS117" i="12"/>
  <c r="FT117" i="12"/>
  <c r="FU117" i="12"/>
  <c r="FV117" i="12"/>
  <c r="FP118" i="12"/>
  <c r="FQ118" i="12"/>
  <c r="FR118" i="12"/>
  <c r="FS118" i="12"/>
  <c r="FT118" i="12"/>
  <c r="FU118" i="12"/>
  <c r="FV118" i="12"/>
  <c r="FP119" i="12"/>
  <c r="FQ119" i="12"/>
  <c r="FR119" i="12"/>
  <c r="FS119" i="12"/>
  <c r="FT119" i="12"/>
  <c r="FU119" i="12"/>
  <c r="FV119" i="12"/>
  <c r="FP120" i="12"/>
  <c r="FQ120" i="12"/>
  <c r="FR120" i="12"/>
  <c r="FS120" i="12"/>
  <c r="FT120" i="12"/>
  <c r="FU120" i="12"/>
  <c r="FV120" i="12"/>
  <c r="FP121" i="12"/>
  <c r="FQ121" i="12"/>
  <c r="FR121" i="12"/>
  <c r="FS121" i="12"/>
  <c r="FT121" i="12"/>
  <c r="FU121" i="12"/>
  <c r="FV121" i="12"/>
  <c r="FP122" i="12"/>
  <c r="FQ122" i="12"/>
  <c r="FR122" i="12"/>
  <c r="FS122" i="12"/>
  <c r="FT122" i="12"/>
  <c r="FU122" i="12"/>
  <c r="FV122" i="12"/>
  <c r="FP123" i="12"/>
  <c r="FQ123" i="12"/>
  <c r="FR123" i="12"/>
  <c r="FS123" i="12"/>
  <c r="FT123" i="12"/>
  <c r="FU123" i="12"/>
  <c r="FV123" i="12"/>
  <c r="FP124" i="12"/>
  <c r="FQ124" i="12"/>
  <c r="FR124" i="12"/>
  <c r="FS124" i="12"/>
  <c r="FT124" i="12"/>
  <c r="FU124" i="12"/>
  <c r="FV124" i="12"/>
  <c r="FP125" i="12"/>
  <c r="FQ125" i="12"/>
  <c r="FR125" i="12"/>
  <c r="FS125" i="12"/>
  <c r="FT125" i="12"/>
  <c r="FU125" i="12"/>
  <c r="FV125" i="12"/>
  <c r="FP126" i="12"/>
  <c r="FQ126" i="12"/>
  <c r="FR126" i="12"/>
  <c r="FS126" i="12"/>
  <c r="FT126" i="12"/>
  <c r="FU126" i="12"/>
  <c r="FV126" i="12"/>
  <c r="FP127" i="12"/>
  <c r="FQ127" i="12"/>
  <c r="FR127" i="12"/>
  <c r="FS127" i="12"/>
  <c r="FT127" i="12"/>
  <c r="FU127" i="12"/>
  <c r="FV127" i="12"/>
  <c r="FP128" i="12"/>
  <c r="FQ128" i="12"/>
  <c r="FR128" i="12"/>
  <c r="FS128" i="12"/>
  <c r="FT128" i="12"/>
  <c r="FU128" i="12"/>
  <c r="FV128" i="12"/>
  <c r="FP129" i="12"/>
  <c r="FQ129" i="12"/>
  <c r="FR129" i="12"/>
  <c r="FS129" i="12"/>
  <c r="FT129" i="12"/>
  <c r="FU129" i="12"/>
  <c r="FV129" i="12"/>
  <c r="FP130" i="12"/>
  <c r="FQ130" i="12"/>
  <c r="FR130" i="12"/>
  <c r="FS130" i="12"/>
  <c r="FT130" i="12"/>
  <c r="FU130" i="12"/>
  <c r="FV130" i="12"/>
  <c r="FP131" i="12"/>
  <c r="FQ131" i="12"/>
  <c r="FR131" i="12"/>
  <c r="FS131" i="12"/>
  <c r="FT131" i="12"/>
  <c r="FU131" i="12"/>
  <c r="FV131" i="12"/>
  <c r="FP132" i="12"/>
  <c r="FQ132" i="12"/>
  <c r="FR132" i="12"/>
  <c r="FS132" i="12"/>
  <c r="FT132" i="12"/>
  <c r="FU132" i="12"/>
  <c r="FV132" i="12"/>
  <c r="FP133" i="12"/>
  <c r="FQ133" i="12"/>
  <c r="FR133" i="12"/>
  <c r="FS133" i="12"/>
  <c r="FT133" i="12"/>
  <c r="FU133" i="12"/>
  <c r="FV133" i="12"/>
  <c r="FP134" i="12"/>
  <c r="FQ134" i="12"/>
  <c r="FR134" i="12"/>
  <c r="FS134" i="12"/>
  <c r="FT134" i="12"/>
  <c r="FU134" i="12"/>
  <c r="FV134" i="12"/>
  <c r="FP135" i="12"/>
  <c r="FQ135" i="12"/>
  <c r="FR135" i="12"/>
  <c r="FS135" i="12"/>
  <c r="FT135" i="12"/>
  <c r="FU135" i="12"/>
  <c r="FV135" i="12"/>
  <c r="FP136" i="12"/>
  <c r="FQ136" i="12"/>
  <c r="FR136" i="12"/>
  <c r="FS136" i="12"/>
  <c r="FT136" i="12"/>
  <c r="FU136" i="12"/>
  <c r="FV136" i="12"/>
  <c r="FP137" i="12"/>
  <c r="FQ137" i="12"/>
  <c r="FR137" i="12"/>
  <c r="FS137" i="12"/>
  <c r="FT137" i="12"/>
  <c r="FU137" i="12"/>
  <c r="FV137" i="12"/>
  <c r="FP138" i="12"/>
  <c r="FQ138" i="12"/>
  <c r="FR138" i="12"/>
  <c r="FS138" i="12"/>
  <c r="FT138" i="12"/>
  <c r="FU138" i="12"/>
  <c r="FV138" i="12"/>
  <c r="FP139" i="12"/>
  <c r="FQ139" i="12"/>
  <c r="FR139" i="12"/>
  <c r="FS139" i="12"/>
  <c r="FT139" i="12"/>
  <c r="FU139" i="12"/>
  <c r="FV139" i="12"/>
  <c r="FU94" i="12"/>
  <c r="FT94" i="12"/>
  <c r="FR94" i="12"/>
  <c r="FQ94" i="12"/>
  <c r="FP94" i="12"/>
  <c r="FZ113" i="12" l="1"/>
  <c r="FZ115" i="12"/>
  <c r="FZ114" i="12"/>
  <c r="FZ117" i="12"/>
  <c r="FZ109" i="12"/>
  <c r="FZ95" i="12"/>
  <c r="FZ111" i="12"/>
  <c r="FZ98" i="12"/>
  <c r="FZ94" i="12"/>
  <c r="FZ97" i="12"/>
  <c r="FZ99" i="12"/>
  <c r="FZ118" i="12"/>
  <c r="FZ116" i="12"/>
  <c r="FZ96" i="12"/>
  <c r="FE95" i="12"/>
  <c r="FF95" i="12"/>
  <c r="FG95" i="12"/>
  <c r="FH95" i="12"/>
  <c r="FI95" i="12"/>
  <c r="FJ95" i="12"/>
  <c r="FK95" i="12"/>
  <c r="FE96" i="12"/>
  <c r="FF96" i="12"/>
  <c r="FG96" i="12"/>
  <c r="FH96" i="12"/>
  <c r="FI96" i="12"/>
  <c r="FJ96" i="12"/>
  <c r="FK96" i="12"/>
  <c r="FE97" i="12"/>
  <c r="FF97" i="12"/>
  <c r="FG97" i="12"/>
  <c r="FH97" i="12"/>
  <c r="FI97" i="12"/>
  <c r="FJ97" i="12"/>
  <c r="FK97" i="12"/>
  <c r="FE98" i="12"/>
  <c r="FF98" i="12"/>
  <c r="FG98" i="12"/>
  <c r="FH98" i="12"/>
  <c r="FI98" i="12"/>
  <c r="FJ98" i="12"/>
  <c r="FK98" i="12"/>
  <c r="FE99" i="12"/>
  <c r="FF99" i="12"/>
  <c r="FG99" i="12"/>
  <c r="FH99" i="12"/>
  <c r="FI99" i="12"/>
  <c r="FJ99" i="12"/>
  <c r="FK99" i="12"/>
  <c r="FE100" i="12"/>
  <c r="FF100" i="12"/>
  <c r="FG100" i="12"/>
  <c r="FH100" i="12"/>
  <c r="FI100" i="12"/>
  <c r="FJ100" i="12"/>
  <c r="FK100" i="12"/>
  <c r="FE101" i="12"/>
  <c r="FF101" i="12"/>
  <c r="FG101" i="12"/>
  <c r="FH101" i="12"/>
  <c r="FI101" i="12"/>
  <c r="FJ101" i="12"/>
  <c r="FK101" i="12"/>
  <c r="FE102" i="12"/>
  <c r="FF102" i="12"/>
  <c r="FG102" i="12"/>
  <c r="FH102" i="12"/>
  <c r="FI102" i="12"/>
  <c r="FJ102" i="12"/>
  <c r="FK102" i="12"/>
  <c r="FE103" i="12"/>
  <c r="FF103" i="12"/>
  <c r="FG103" i="12"/>
  <c r="FH103" i="12"/>
  <c r="FI103" i="12"/>
  <c r="FJ103" i="12"/>
  <c r="FK103" i="12"/>
  <c r="FE104" i="12"/>
  <c r="FF104" i="12"/>
  <c r="FG104" i="12"/>
  <c r="FH104" i="12"/>
  <c r="FI104" i="12"/>
  <c r="FJ104" i="12"/>
  <c r="FK104" i="12"/>
  <c r="FE105" i="12"/>
  <c r="FF105" i="12"/>
  <c r="FG105" i="12"/>
  <c r="FH105" i="12"/>
  <c r="FI105" i="12"/>
  <c r="FJ105" i="12"/>
  <c r="FK105" i="12"/>
  <c r="FE106" i="12"/>
  <c r="FG106" i="12"/>
  <c r="FH106" i="12"/>
  <c r="FI106" i="12"/>
  <c r="FJ106" i="12"/>
  <c r="FK106" i="12"/>
  <c r="FE107" i="12"/>
  <c r="FG107" i="12"/>
  <c r="FH107" i="12"/>
  <c r="FI107" i="12"/>
  <c r="FJ107" i="12"/>
  <c r="FK107" i="12"/>
  <c r="FE108" i="12"/>
  <c r="FG108" i="12"/>
  <c r="FH108" i="12"/>
  <c r="FI108" i="12"/>
  <c r="FJ108" i="12"/>
  <c r="FK108" i="12"/>
  <c r="FE109" i="12"/>
  <c r="FG109" i="12"/>
  <c r="FH109" i="12"/>
  <c r="FI109" i="12"/>
  <c r="FJ109" i="12"/>
  <c r="FK109" i="12"/>
  <c r="FE110" i="12"/>
  <c r="FG110" i="12"/>
  <c r="FH110" i="12"/>
  <c r="FI110" i="12"/>
  <c r="FJ110" i="12"/>
  <c r="FK110" i="12"/>
  <c r="FE111" i="12"/>
  <c r="FG111" i="12"/>
  <c r="FH111" i="12"/>
  <c r="FI111" i="12"/>
  <c r="FJ111" i="12"/>
  <c r="FK111" i="12"/>
  <c r="FE112" i="12"/>
  <c r="FG112" i="12"/>
  <c r="FH112" i="12"/>
  <c r="FI112" i="12"/>
  <c r="FJ112" i="12"/>
  <c r="FK112" i="12"/>
  <c r="FE113" i="12"/>
  <c r="FG113" i="12"/>
  <c r="FH113" i="12"/>
  <c r="FI113" i="12"/>
  <c r="FJ113" i="12"/>
  <c r="FK113" i="12"/>
  <c r="FE114" i="12"/>
  <c r="FG114" i="12"/>
  <c r="FH114" i="12"/>
  <c r="FI114" i="12"/>
  <c r="FJ114" i="12"/>
  <c r="FK114" i="12"/>
  <c r="FE115" i="12"/>
  <c r="FG115" i="12"/>
  <c r="FH115" i="12"/>
  <c r="FI115" i="12"/>
  <c r="FJ115" i="12"/>
  <c r="FK115" i="12"/>
  <c r="FE116" i="12"/>
  <c r="FG116" i="12"/>
  <c r="FH116" i="12"/>
  <c r="FI116" i="12"/>
  <c r="FJ116" i="12"/>
  <c r="FK116" i="12"/>
  <c r="FE117" i="12"/>
  <c r="FG117" i="12"/>
  <c r="FH117" i="12"/>
  <c r="FI117" i="12"/>
  <c r="FJ117" i="12"/>
  <c r="FK117" i="12"/>
  <c r="FE118" i="12"/>
  <c r="FG118" i="12"/>
  <c r="FH118" i="12"/>
  <c r="FI118" i="12"/>
  <c r="FJ118" i="12"/>
  <c r="FK118" i="12"/>
  <c r="FE119" i="12"/>
  <c r="FG119" i="12"/>
  <c r="FH119" i="12"/>
  <c r="FI119" i="12"/>
  <c r="FJ119" i="12"/>
  <c r="FK119" i="12"/>
  <c r="FE120" i="12"/>
  <c r="FG120" i="12"/>
  <c r="FH120" i="12"/>
  <c r="FI120" i="12"/>
  <c r="FJ120" i="12"/>
  <c r="FK120" i="12"/>
  <c r="FE121" i="12"/>
  <c r="FG121" i="12"/>
  <c r="FH121" i="12"/>
  <c r="FI121" i="12"/>
  <c r="FJ121" i="12"/>
  <c r="FK121" i="12"/>
  <c r="FE122" i="12"/>
  <c r="FG122" i="12"/>
  <c r="FH122" i="12"/>
  <c r="FI122" i="12"/>
  <c r="FJ122" i="12"/>
  <c r="FK122" i="12"/>
  <c r="FE123" i="12"/>
  <c r="FG123" i="12"/>
  <c r="FH123" i="12"/>
  <c r="FI123" i="12"/>
  <c r="FJ123" i="12"/>
  <c r="FK123" i="12"/>
  <c r="FE124" i="12"/>
  <c r="FG124" i="12"/>
  <c r="FH124" i="12"/>
  <c r="FI124" i="12"/>
  <c r="FJ124" i="12"/>
  <c r="FK124" i="12"/>
  <c r="FE125" i="12"/>
  <c r="FG125" i="12"/>
  <c r="FH125" i="12"/>
  <c r="FI125" i="12"/>
  <c r="FJ125" i="12"/>
  <c r="FK125" i="12"/>
  <c r="FE126" i="12"/>
  <c r="FG126" i="12"/>
  <c r="FH126" i="12"/>
  <c r="FI126" i="12"/>
  <c r="FJ126" i="12"/>
  <c r="FK126" i="12"/>
  <c r="FE127" i="12"/>
  <c r="FG127" i="12"/>
  <c r="FH127" i="12"/>
  <c r="FI127" i="12"/>
  <c r="FJ127" i="12"/>
  <c r="FK127" i="12"/>
  <c r="FE128" i="12"/>
  <c r="FG128" i="12"/>
  <c r="FH128" i="12"/>
  <c r="FI128" i="12"/>
  <c r="FJ128" i="12"/>
  <c r="FK128" i="12"/>
  <c r="FE129" i="12"/>
  <c r="FG129" i="12"/>
  <c r="FH129" i="12"/>
  <c r="FI129" i="12"/>
  <c r="FJ129" i="12"/>
  <c r="FK129" i="12"/>
  <c r="FE130" i="12"/>
  <c r="FG130" i="12"/>
  <c r="FH130" i="12"/>
  <c r="FI130" i="12"/>
  <c r="FJ130" i="12"/>
  <c r="FK130" i="12"/>
  <c r="FE131" i="12"/>
  <c r="FG131" i="12"/>
  <c r="FH131" i="12"/>
  <c r="FI131" i="12"/>
  <c r="FJ131" i="12"/>
  <c r="FK131" i="12"/>
  <c r="FE132" i="12"/>
  <c r="FG132" i="12"/>
  <c r="FH132" i="12"/>
  <c r="FI132" i="12"/>
  <c r="FJ132" i="12"/>
  <c r="FK132" i="12"/>
  <c r="FE133" i="12"/>
  <c r="FG133" i="12"/>
  <c r="FH133" i="12"/>
  <c r="FI133" i="12"/>
  <c r="FJ133" i="12"/>
  <c r="FK133" i="12"/>
  <c r="FE134" i="12"/>
  <c r="FG134" i="12"/>
  <c r="FH134" i="12"/>
  <c r="FI134" i="12"/>
  <c r="FJ134" i="12"/>
  <c r="FK134" i="12"/>
  <c r="FE135" i="12"/>
  <c r="FG135" i="12"/>
  <c r="FH135" i="12"/>
  <c r="FI135" i="12"/>
  <c r="FJ135" i="12"/>
  <c r="FK135" i="12"/>
  <c r="FE136" i="12"/>
  <c r="FG136" i="12"/>
  <c r="FH136" i="12"/>
  <c r="FI136" i="12"/>
  <c r="FJ136" i="12"/>
  <c r="FK136" i="12"/>
  <c r="FE137" i="12"/>
  <c r="FG137" i="12"/>
  <c r="FH137" i="12"/>
  <c r="FI137" i="12"/>
  <c r="FJ137" i="12"/>
  <c r="FK137" i="12"/>
  <c r="FE138" i="12"/>
  <c r="FG138" i="12"/>
  <c r="FH138" i="12"/>
  <c r="FI138" i="12"/>
  <c r="FJ138" i="12"/>
  <c r="FK138" i="12"/>
  <c r="FE139" i="12"/>
  <c r="FG139" i="12"/>
  <c r="FH139" i="12"/>
  <c r="FI139" i="12"/>
  <c r="FJ139" i="12"/>
  <c r="FK139" i="12"/>
  <c r="FK94" i="12"/>
  <c r="FJ94" i="12"/>
  <c r="FI94" i="12"/>
  <c r="FF94" i="12"/>
  <c r="FG94" i="12"/>
  <c r="FH94" i="12"/>
  <c r="FE94" i="12" l="1"/>
  <c r="FD95" i="12"/>
  <c r="FD96" i="12"/>
  <c r="FD97" i="12"/>
  <c r="FD98" i="12"/>
  <c r="FD99" i="12"/>
  <c r="FD100" i="12"/>
  <c r="FD101" i="12"/>
  <c r="FD102" i="12"/>
  <c r="FD103" i="12"/>
  <c r="FD104" i="12"/>
  <c r="FD105" i="12"/>
  <c r="FD106" i="12"/>
  <c r="FD107" i="12"/>
  <c r="FD108" i="12"/>
  <c r="FD109" i="12"/>
  <c r="FD110" i="12"/>
  <c r="FD111" i="12"/>
  <c r="FD112" i="12"/>
  <c r="FD113" i="12"/>
  <c r="FD114" i="12"/>
  <c r="FD115" i="12"/>
  <c r="FD116" i="12"/>
  <c r="FD117" i="12"/>
  <c r="FD118" i="12"/>
  <c r="FD119" i="12"/>
  <c r="FD120" i="12"/>
  <c r="FD121" i="12"/>
  <c r="FD122" i="12"/>
  <c r="FD123" i="12"/>
  <c r="FD124" i="12"/>
  <c r="FD125" i="12"/>
  <c r="FD126" i="12"/>
  <c r="FD127" i="12"/>
  <c r="FD128" i="12"/>
  <c r="FD129" i="12"/>
  <c r="FD130" i="12"/>
  <c r="FD131" i="12"/>
  <c r="FD132" i="12"/>
  <c r="FD133" i="12"/>
  <c r="FD134" i="12"/>
  <c r="FD135" i="12"/>
  <c r="FD136" i="12"/>
  <c r="FD137" i="12"/>
  <c r="FD138" i="12"/>
  <c r="FD139" i="12"/>
  <c r="FD94" i="12"/>
  <c r="FC95" i="12"/>
  <c r="FC96" i="12"/>
  <c r="FC97" i="12"/>
  <c r="FC98" i="12"/>
  <c r="FC99" i="12"/>
  <c r="FC100" i="12"/>
  <c r="FC101" i="12"/>
  <c r="FC102" i="12"/>
  <c r="FC103" i="12"/>
  <c r="FC104" i="12"/>
  <c r="FC105" i="12"/>
  <c r="FC106" i="12"/>
  <c r="FC107" i="12"/>
  <c r="FC108" i="12"/>
  <c r="FC109" i="12"/>
  <c r="FC110" i="12"/>
  <c r="FC111" i="12"/>
  <c r="FC112" i="12"/>
  <c r="FC113" i="12"/>
  <c r="FC114" i="12"/>
  <c r="FC115" i="12"/>
  <c r="FC116" i="12"/>
  <c r="FC117" i="12"/>
  <c r="FC118" i="12"/>
  <c r="FC119" i="12"/>
  <c r="FC120" i="12"/>
  <c r="FC121" i="12"/>
  <c r="FC122" i="12"/>
  <c r="FC123" i="12"/>
  <c r="FC124" i="12"/>
  <c r="FC125" i="12"/>
  <c r="FC126" i="12"/>
  <c r="FC127" i="12"/>
  <c r="FC128" i="12"/>
  <c r="FC129" i="12"/>
  <c r="FC130" i="12"/>
  <c r="FC131" i="12"/>
  <c r="FC132" i="12"/>
  <c r="FC133" i="12"/>
  <c r="FC134" i="12"/>
  <c r="FC135" i="12"/>
  <c r="FC136" i="12"/>
  <c r="FC137" i="12"/>
  <c r="FC138" i="12"/>
  <c r="FC139" i="12"/>
  <c r="FC94" i="12"/>
  <c r="EZ106" i="12"/>
  <c r="EZ107" i="12"/>
  <c r="EZ108" i="12"/>
  <c r="EZ109" i="12"/>
  <c r="EZ110" i="12"/>
  <c r="EZ111" i="12"/>
  <c r="EZ112" i="12"/>
  <c r="EZ113" i="12"/>
  <c r="EZ114" i="12"/>
  <c r="EZ115" i="12"/>
  <c r="EZ116" i="12"/>
  <c r="EZ117" i="12"/>
  <c r="EZ118" i="12"/>
  <c r="EZ119" i="12"/>
  <c r="EZ120" i="12"/>
  <c r="EZ121" i="12"/>
  <c r="EZ122" i="12"/>
  <c r="EZ123" i="12"/>
  <c r="EZ124" i="12"/>
  <c r="EZ125" i="12"/>
  <c r="EZ126" i="12"/>
  <c r="EZ127" i="12"/>
  <c r="EZ128" i="12"/>
  <c r="EZ129" i="12"/>
  <c r="EZ130" i="12"/>
  <c r="EZ131" i="12"/>
  <c r="EZ132" i="12"/>
  <c r="EZ133" i="12"/>
  <c r="EZ134" i="12"/>
  <c r="EZ135" i="12"/>
  <c r="EZ136" i="12"/>
  <c r="EZ137" i="12"/>
  <c r="EZ138" i="12"/>
  <c r="EZ139" i="12"/>
  <c r="EX106" i="12"/>
  <c r="EX107" i="12"/>
  <c r="EX108" i="12"/>
  <c r="EX109" i="12"/>
  <c r="EX110" i="12"/>
  <c r="EX111" i="12"/>
  <c r="EX112" i="12"/>
  <c r="EX113" i="12"/>
  <c r="EX114" i="12"/>
  <c r="EX115" i="12"/>
  <c r="EX116" i="12"/>
  <c r="EX117" i="12"/>
  <c r="EX118" i="12"/>
  <c r="EX119" i="12"/>
  <c r="EX120" i="12"/>
  <c r="EX121" i="12"/>
  <c r="EX122" i="12"/>
  <c r="EX123" i="12"/>
  <c r="EX124" i="12"/>
  <c r="EX125" i="12"/>
  <c r="EX126" i="12"/>
  <c r="EX127" i="12"/>
  <c r="EX128" i="12"/>
  <c r="EX129" i="12"/>
  <c r="EX130" i="12"/>
  <c r="EX131" i="12"/>
  <c r="EX132" i="12"/>
  <c r="EX133" i="12"/>
  <c r="EX134" i="12"/>
  <c r="EX135" i="12"/>
  <c r="EX136" i="12"/>
  <c r="EX137" i="12"/>
  <c r="EX138" i="12"/>
  <c r="EX139" i="12"/>
  <c r="ES95" i="12"/>
  <c r="ES96" i="12"/>
  <c r="ES97" i="12"/>
  <c r="ES98" i="12"/>
  <c r="ES99" i="12"/>
  <c r="ES100" i="12"/>
  <c r="ES101" i="12"/>
  <c r="ES102" i="12"/>
  <c r="ES103" i="12"/>
  <c r="ES104" i="12"/>
  <c r="ES105" i="12"/>
  <c r="ES106" i="12"/>
  <c r="ES107" i="12"/>
  <c r="ES108" i="12"/>
  <c r="ES109" i="12"/>
  <c r="ES110" i="12"/>
  <c r="ES111" i="12"/>
  <c r="ES112" i="12"/>
  <c r="ES113" i="12"/>
  <c r="ES114" i="12"/>
  <c r="ES115" i="12"/>
  <c r="ES116" i="12"/>
  <c r="ES117" i="12"/>
  <c r="ES118" i="12"/>
  <c r="ES119" i="12"/>
  <c r="ES120" i="12"/>
  <c r="ES121" i="12"/>
  <c r="ES122" i="12"/>
  <c r="ES123" i="12"/>
  <c r="ES124" i="12"/>
  <c r="ES125" i="12"/>
  <c r="ES126" i="12"/>
  <c r="ES127" i="12"/>
  <c r="ES128" i="12"/>
  <c r="ES129" i="12"/>
  <c r="ES130" i="12"/>
  <c r="ES131" i="12"/>
  <c r="ES132" i="12"/>
  <c r="ES133" i="12"/>
  <c r="ES134" i="12"/>
  <c r="ES135" i="12"/>
  <c r="ES136" i="12"/>
  <c r="ES137" i="12"/>
  <c r="ES138" i="12"/>
  <c r="ES139" i="12"/>
  <c r="ES94" i="12"/>
  <c r="EQ95" i="12"/>
  <c r="EQ96" i="12"/>
  <c r="EQ97" i="12"/>
  <c r="EQ98" i="12"/>
  <c r="EQ99" i="12"/>
  <c r="EQ100" i="12"/>
  <c r="EQ101" i="12"/>
  <c r="EQ102" i="12"/>
  <c r="EQ103" i="12"/>
  <c r="EQ104" i="12"/>
  <c r="EQ105" i="12"/>
  <c r="EQ106" i="12"/>
  <c r="EQ107" i="12"/>
  <c r="EQ108" i="12"/>
  <c r="EQ109" i="12"/>
  <c r="EQ110" i="12"/>
  <c r="EQ111" i="12"/>
  <c r="EQ112" i="12"/>
  <c r="EQ113" i="12"/>
  <c r="EQ114" i="12"/>
  <c r="EQ115" i="12"/>
  <c r="EQ116" i="12"/>
  <c r="EQ117" i="12"/>
  <c r="EQ118" i="12"/>
  <c r="EQ119" i="12"/>
  <c r="EQ120" i="12"/>
  <c r="EQ121" i="12"/>
  <c r="EQ122" i="12"/>
  <c r="EQ123" i="12"/>
  <c r="EQ124" i="12"/>
  <c r="EQ125" i="12"/>
  <c r="EQ126" i="12"/>
  <c r="EQ127" i="12"/>
  <c r="EQ128" i="12"/>
  <c r="EQ129" i="12"/>
  <c r="EQ130" i="12"/>
  <c r="EQ131" i="12"/>
  <c r="EQ132" i="12"/>
  <c r="EQ133" i="12"/>
  <c r="EQ134" i="12"/>
  <c r="EQ135" i="12"/>
  <c r="EQ136" i="12"/>
  <c r="EQ137" i="12"/>
  <c r="EQ138" i="12"/>
  <c r="EQ139" i="12"/>
  <c r="EQ94" i="12"/>
  <c r="EU95" i="12"/>
  <c r="EU96" i="12"/>
  <c r="EU97" i="12"/>
  <c r="EU98" i="12"/>
  <c r="EU99" i="12"/>
  <c r="EU100" i="12"/>
  <c r="EU101" i="12"/>
  <c r="EU102" i="12"/>
  <c r="EU103" i="12"/>
  <c r="EU104" i="12"/>
  <c r="EU105" i="12"/>
  <c r="EU106" i="12"/>
  <c r="EU107" i="12"/>
  <c r="EU108" i="12"/>
  <c r="EU109" i="12"/>
  <c r="EU110" i="12"/>
  <c r="EU111" i="12"/>
  <c r="EU112" i="12"/>
  <c r="EU113" i="12"/>
  <c r="EU114" i="12"/>
  <c r="EU115" i="12"/>
  <c r="EU116" i="12"/>
  <c r="EU117" i="12"/>
  <c r="EU118" i="12"/>
  <c r="EU119" i="12"/>
  <c r="EU120" i="12"/>
  <c r="EU121" i="12"/>
  <c r="EU122" i="12"/>
  <c r="EU123" i="12"/>
  <c r="EU124" i="12"/>
  <c r="EU125" i="12"/>
  <c r="EU126" i="12"/>
  <c r="EU127" i="12"/>
  <c r="EU128" i="12"/>
  <c r="EU129" i="12"/>
  <c r="EU130" i="12"/>
  <c r="EU131" i="12"/>
  <c r="EU132" i="12"/>
  <c r="EU133" i="12"/>
  <c r="EU134" i="12"/>
  <c r="EU135" i="12"/>
  <c r="EU136" i="12"/>
  <c r="EU137" i="12"/>
  <c r="EU138" i="12"/>
  <c r="EU139" i="12"/>
  <c r="EU94" i="12"/>
  <c r="EO95" i="12"/>
  <c r="EO96" i="12"/>
  <c r="EO97" i="12"/>
  <c r="EO98" i="12"/>
  <c r="EO99" i="12"/>
  <c r="EO100" i="12"/>
  <c r="EO101" i="12"/>
  <c r="EO102" i="12"/>
  <c r="EO103" i="12"/>
  <c r="EO104" i="12"/>
  <c r="EO105" i="12"/>
  <c r="EO106" i="12"/>
  <c r="EO107" i="12"/>
  <c r="EO108" i="12"/>
  <c r="EO109" i="12"/>
  <c r="EO110" i="12"/>
  <c r="EO111" i="12"/>
  <c r="EO112" i="12"/>
  <c r="EO113" i="12"/>
  <c r="EO114" i="12"/>
  <c r="EO115" i="12"/>
  <c r="EO116" i="12"/>
  <c r="EO117" i="12"/>
  <c r="EO118" i="12"/>
  <c r="EO119" i="12"/>
  <c r="EO120" i="12"/>
  <c r="EO121" i="12"/>
  <c r="EO122" i="12"/>
  <c r="EO123" i="12"/>
  <c r="EO124" i="12"/>
  <c r="EO125" i="12"/>
  <c r="EO126" i="12"/>
  <c r="EO127" i="12"/>
  <c r="EO128" i="12"/>
  <c r="EO129" i="12"/>
  <c r="EO130" i="12"/>
  <c r="EO131" i="12"/>
  <c r="EO132" i="12"/>
  <c r="EO133" i="12"/>
  <c r="EO134" i="12"/>
  <c r="EO135" i="12"/>
  <c r="EO136" i="12"/>
  <c r="EO137" i="12"/>
  <c r="EO138" i="12"/>
  <c r="EO139" i="12"/>
  <c r="EO94" i="12"/>
  <c r="EM106" i="12"/>
  <c r="EM107" i="12"/>
  <c r="EM108" i="12"/>
  <c r="EM109" i="12"/>
  <c r="EM110" i="12"/>
  <c r="EM111" i="12"/>
  <c r="EM112" i="12"/>
  <c r="EM113" i="12"/>
  <c r="EM114" i="12"/>
  <c r="EM115" i="12"/>
  <c r="EM116" i="12"/>
  <c r="EM117" i="12"/>
  <c r="EM118" i="12"/>
  <c r="EM119" i="12"/>
  <c r="EM120" i="12"/>
  <c r="EM121" i="12"/>
  <c r="EM122" i="12"/>
  <c r="EM123" i="12"/>
  <c r="EM124" i="12"/>
  <c r="EM125" i="12"/>
  <c r="EM126" i="12"/>
  <c r="EM127" i="12"/>
  <c r="EM128" i="12"/>
  <c r="EM129" i="12"/>
  <c r="EM130" i="12"/>
  <c r="EM131" i="12"/>
  <c r="EM132" i="12"/>
  <c r="EM133" i="12"/>
  <c r="EM134" i="12"/>
  <c r="EM135" i="12"/>
  <c r="EM136" i="12"/>
  <c r="EM137" i="12"/>
  <c r="EM138" i="12"/>
  <c r="EM139" i="12"/>
  <c r="BN90" i="12" l="1"/>
  <c r="BN91" i="12"/>
  <c r="BN92" i="12"/>
  <c r="BN93" i="12"/>
  <c r="BN94" i="12"/>
  <c r="BN95" i="12"/>
  <c r="BN96" i="12"/>
  <c r="BN97" i="12"/>
  <c r="BN98" i="12"/>
  <c r="BN99" i="12"/>
  <c r="BN100" i="12"/>
  <c r="BN101" i="12"/>
  <c r="BN102" i="12"/>
  <c r="BN103" i="12"/>
  <c r="BN104" i="12"/>
  <c r="BN105" i="12"/>
  <c r="BN106" i="12"/>
  <c r="BN107" i="12"/>
  <c r="BN108" i="12"/>
  <c r="BN109" i="12"/>
  <c r="BN110" i="12"/>
  <c r="BN111" i="12"/>
  <c r="BN112" i="12"/>
  <c r="BN113" i="12"/>
  <c r="BN114" i="12"/>
  <c r="BN115" i="12"/>
  <c r="BN116" i="12"/>
  <c r="BN117" i="12"/>
  <c r="BN118" i="12"/>
  <c r="BN119" i="12"/>
  <c r="BN120" i="12"/>
  <c r="BN121" i="12"/>
  <c r="BN122" i="12"/>
  <c r="BN123" i="12"/>
  <c r="BN124" i="12"/>
  <c r="BN125" i="12"/>
  <c r="BN126" i="12"/>
  <c r="BN127" i="12"/>
  <c r="BN128" i="12"/>
  <c r="BN129" i="12"/>
  <c r="BN130" i="12"/>
  <c r="BN131" i="12"/>
  <c r="BN132" i="12"/>
  <c r="BN133" i="12"/>
  <c r="BN134" i="12"/>
  <c r="BN135" i="12"/>
  <c r="BN136" i="12"/>
  <c r="BN137" i="12"/>
  <c r="BN138" i="12"/>
  <c r="BN139" i="12"/>
  <c r="BN89" i="12"/>
  <c r="BL90" i="12"/>
  <c r="BL91" i="12"/>
  <c r="BL92" i="12"/>
  <c r="BL93" i="12"/>
  <c r="BL94" i="12"/>
  <c r="BL95" i="12"/>
  <c r="BL96" i="12"/>
  <c r="BL97" i="12"/>
  <c r="BM97" i="12" s="1"/>
  <c r="BL98" i="12"/>
  <c r="BL99" i="12"/>
  <c r="BL100" i="12"/>
  <c r="BM100" i="12" s="1"/>
  <c r="BL101" i="12"/>
  <c r="BL102" i="12"/>
  <c r="BM102" i="12" s="1"/>
  <c r="BL103" i="12"/>
  <c r="BL104" i="12"/>
  <c r="BL105" i="12"/>
  <c r="BL106" i="12"/>
  <c r="BL107" i="12"/>
  <c r="BL108" i="12"/>
  <c r="BL109" i="12"/>
  <c r="BL110" i="12"/>
  <c r="BL111" i="12"/>
  <c r="BL112" i="12"/>
  <c r="BL113" i="12"/>
  <c r="BL114" i="12"/>
  <c r="BL115" i="12"/>
  <c r="BL116" i="12"/>
  <c r="BL117" i="12"/>
  <c r="BL118" i="12"/>
  <c r="BL119" i="12"/>
  <c r="BM119" i="12" s="1"/>
  <c r="BL120" i="12"/>
  <c r="BL121" i="12"/>
  <c r="BL122" i="12"/>
  <c r="BM122" i="12" s="1"/>
  <c r="BL123" i="12"/>
  <c r="BL124" i="12"/>
  <c r="BM124" i="12" s="1"/>
  <c r="BL125" i="12"/>
  <c r="BL126" i="12"/>
  <c r="BL127" i="12"/>
  <c r="BL128" i="12"/>
  <c r="BL129" i="12"/>
  <c r="BL130" i="12"/>
  <c r="BL131" i="12"/>
  <c r="BL132" i="12"/>
  <c r="BL133" i="12"/>
  <c r="BL134" i="12"/>
  <c r="BL135" i="12"/>
  <c r="BL136" i="12"/>
  <c r="BL137" i="12"/>
  <c r="BL138" i="12"/>
  <c r="BL139" i="12"/>
  <c r="BL89" i="12"/>
  <c r="BK90" i="12"/>
  <c r="BK91" i="12"/>
  <c r="BK92" i="12"/>
  <c r="BK93" i="12"/>
  <c r="BK94" i="12"/>
  <c r="BK95" i="12"/>
  <c r="BK96" i="12"/>
  <c r="BK97" i="12"/>
  <c r="BK98" i="12"/>
  <c r="BK99" i="12"/>
  <c r="BK100" i="12"/>
  <c r="BK101" i="12"/>
  <c r="BK102" i="12"/>
  <c r="BK103" i="12"/>
  <c r="BK104" i="12"/>
  <c r="BK105" i="12"/>
  <c r="BK106" i="12"/>
  <c r="BK107" i="12"/>
  <c r="BK108" i="12"/>
  <c r="BK109" i="12"/>
  <c r="BK110" i="12"/>
  <c r="BK111" i="12"/>
  <c r="BK112" i="12"/>
  <c r="BK113" i="12"/>
  <c r="BK114" i="12"/>
  <c r="BK115" i="12"/>
  <c r="BK116" i="12"/>
  <c r="BK117" i="12"/>
  <c r="BK118" i="12"/>
  <c r="BK119" i="12"/>
  <c r="BK120" i="12"/>
  <c r="BK121" i="12"/>
  <c r="BK122" i="12"/>
  <c r="BK123" i="12"/>
  <c r="BK124" i="12"/>
  <c r="BK125" i="12"/>
  <c r="BK126" i="12"/>
  <c r="BK127" i="12"/>
  <c r="BK128" i="12"/>
  <c r="BK129" i="12"/>
  <c r="BK130" i="12"/>
  <c r="BK131" i="12"/>
  <c r="BK132" i="12"/>
  <c r="BK133" i="12"/>
  <c r="BK134" i="12"/>
  <c r="BK135" i="12"/>
  <c r="BK136" i="12"/>
  <c r="BK137" i="12"/>
  <c r="BK138" i="12"/>
  <c r="BK139" i="12"/>
  <c r="BK89" i="12"/>
  <c r="BJ119" i="12"/>
  <c r="BI90" i="12"/>
  <c r="BI91" i="12"/>
  <c r="BI92" i="12"/>
  <c r="BI93" i="12"/>
  <c r="BI94" i="12"/>
  <c r="BI95" i="12"/>
  <c r="BI96" i="12"/>
  <c r="BI97" i="12"/>
  <c r="BI98" i="12"/>
  <c r="BI99" i="12"/>
  <c r="BI100" i="12"/>
  <c r="BI101" i="12"/>
  <c r="BI102" i="12"/>
  <c r="BI103" i="12"/>
  <c r="BI104" i="12"/>
  <c r="BI105" i="12"/>
  <c r="BI106" i="12"/>
  <c r="BI107" i="12"/>
  <c r="BI108" i="12"/>
  <c r="BI109" i="12"/>
  <c r="BI110" i="12"/>
  <c r="BI111" i="12"/>
  <c r="BI112" i="12"/>
  <c r="BI113" i="12"/>
  <c r="BI114" i="12"/>
  <c r="BI115" i="12"/>
  <c r="BI116" i="12"/>
  <c r="BI117" i="12"/>
  <c r="BI118" i="12"/>
  <c r="BI119" i="12"/>
  <c r="BI120" i="12"/>
  <c r="BI121" i="12"/>
  <c r="BI122" i="12"/>
  <c r="BI123" i="12"/>
  <c r="BI124" i="12"/>
  <c r="BI125" i="12"/>
  <c r="BI126" i="12"/>
  <c r="BJ126" i="12" s="1"/>
  <c r="BI127" i="12"/>
  <c r="BI128" i="12"/>
  <c r="BI129" i="12"/>
  <c r="BI130" i="12"/>
  <c r="BI131" i="12"/>
  <c r="BI132" i="12"/>
  <c r="BI133" i="12"/>
  <c r="BJ133" i="12" s="1"/>
  <c r="BI134" i="12"/>
  <c r="BI135" i="12"/>
  <c r="BI136" i="12"/>
  <c r="BI137" i="12"/>
  <c r="BI138" i="12"/>
  <c r="BI139" i="12"/>
  <c r="BI89" i="12"/>
  <c r="BH90" i="12"/>
  <c r="BH91" i="12"/>
  <c r="BH92" i="12"/>
  <c r="BH93" i="12"/>
  <c r="BH94" i="12"/>
  <c r="BH95" i="12"/>
  <c r="BH96" i="12"/>
  <c r="BH97" i="12"/>
  <c r="BH98" i="12"/>
  <c r="BH99" i="12"/>
  <c r="BH100" i="12"/>
  <c r="BH101" i="12"/>
  <c r="BH102" i="12"/>
  <c r="BH103" i="12"/>
  <c r="BH104" i="12"/>
  <c r="BH105" i="12"/>
  <c r="BH106" i="12"/>
  <c r="BH107" i="12"/>
  <c r="BH108" i="12"/>
  <c r="BH109" i="12"/>
  <c r="BH110" i="12"/>
  <c r="BH111" i="12"/>
  <c r="BH112" i="12"/>
  <c r="BH113" i="12"/>
  <c r="BH114" i="12"/>
  <c r="BH115" i="12"/>
  <c r="BH116" i="12"/>
  <c r="BH117" i="12"/>
  <c r="BH118" i="12"/>
  <c r="BH119" i="12"/>
  <c r="BH120" i="12"/>
  <c r="BH121" i="12"/>
  <c r="BH122" i="12"/>
  <c r="BH123" i="12"/>
  <c r="BH124" i="12"/>
  <c r="BH125" i="12"/>
  <c r="BH126" i="12"/>
  <c r="BH127" i="12"/>
  <c r="BH128" i="12"/>
  <c r="BH129" i="12"/>
  <c r="BH130" i="12"/>
  <c r="BH131" i="12"/>
  <c r="BH132" i="12"/>
  <c r="BH133" i="12"/>
  <c r="BH134" i="12"/>
  <c r="BH135" i="12"/>
  <c r="BH136" i="12"/>
  <c r="BH137" i="12"/>
  <c r="BH138" i="12"/>
  <c r="BH139" i="12"/>
  <c r="BH89" i="12"/>
  <c r="BG98" i="12"/>
  <c r="BG120" i="12"/>
  <c r="BF90" i="12"/>
  <c r="BF91" i="12"/>
  <c r="BF92" i="12"/>
  <c r="BF93" i="12"/>
  <c r="BF94" i="12"/>
  <c r="BF95" i="12"/>
  <c r="BF96" i="12"/>
  <c r="BF97" i="12"/>
  <c r="BF98" i="12"/>
  <c r="BF99" i="12"/>
  <c r="BF100" i="12"/>
  <c r="BF101" i="12"/>
  <c r="BF102" i="12"/>
  <c r="BF103" i="12"/>
  <c r="BF104" i="12"/>
  <c r="BF105" i="12"/>
  <c r="BF106" i="12"/>
  <c r="BF107" i="12"/>
  <c r="BF108" i="12"/>
  <c r="BF109" i="12"/>
  <c r="BF110" i="12"/>
  <c r="BG110" i="12" s="1"/>
  <c r="BF111" i="12"/>
  <c r="BF112" i="12"/>
  <c r="BF113" i="12"/>
  <c r="BG113" i="12" s="1"/>
  <c r="BF114" i="12"/>
  <c r="BF115" i="12"/>
  <c r="BF116" i="12"/>
  <c r="BF117" i="12"/>
  <c r="BF118" i="12"/>
  <c r="BF119" i="12"/>
  <c r="BF120" i="12"/>
  <c r="BF121" i="12"/>
  <c r="BF122" i="12"/>
  <c r="BF123" i="12"/>
  <c r="BF124" i="12"/>
  <c r="BF125" i="12"/>
  <c r="BF126" i="12"/>
  <c r="BF127" i="12"/>
  <c r="BF128" i="12"/>
  <c r="BF129" i="12"/>
  <c r="BF130" i="12"/>
  <c r="BF131" i="12"/>
  <c r="BF132" i="12"/>
  <c r="BG132" i="12" s="1"/>
  <c r="BF133" i="12"/>
  <c r="BF134" i="12"/>
  <c r="BF135" i="12"/>
  <c r="BG135" i="12" s="1"/>
  <c r="BF136" i="12"/>
  <c r="BF137" i="12"/>
  <c r="BF138" i="12"/>
  <c r="BF139" i="12"/>
  <c r="BF89" i="12"/>
  <c r="BE90" i="12"/>
  <c r="BE91" i="12"/>
  <c r="BE92" i="12"/>
  <c r="BE93" i="12"/>
  <c r="BE94" i="12"/>
  <c r="BE95" i="12"/>
  <c r="BE96" i="12"/>
  <c r="BE97" i="12"/>
  <c r="BE98" i="12"/>
  <c r="BE99" i="12"/>
  <c r="BE100" i="12"/>
  <c r="BE101" i="12"/>
  <c r="BE102" i="12"/>
  <c r="BE103" i="12"/>
  <c r="BE104" i="12"/>
  <c r="BE105" i="12"/>
  <c r="BE106" i="12"/>
  <c r="BE107" i="12"/>
  <c r="BE108" i="12"/>
  <c r="BE109" i="12"/>
  <c r="BE110" i="12"/>
  <c r="BE111" i="12"/>
  <c r="BE112" i="12"/>
  <c r="BE113" i="12"/>
  <c r="BE114" i="12"/>
  <c r="BE115" i="12"/>
  <c r="BE116" i="12"/>
  <c r="BE117" i="12"/>
  <c r="BE118" i="12"/>
  <c r="BE119" i="12"/>
  <c r="BE120" i="12"/>
  <c r="BE121" i="12"/>
  <c r="BE122" i="12"/>
  <c r="BE123" i="12"/>
  <c r="BE124" i="12"/>
  <c r="BE125" i="12"/>
  <c r="BE126" i="12"/>
  <c r="BE127" i="12"/>
  <c r="BE128" i="12"/>
  <c r="BE129" i="12"/>
  <c r="BE130" i="12"/>
  <c r="BE131" i="12"/>
  <c r="BE132" i="12"/>
  <c r="BE133" i="12"/>
  <c r="BE134" i="12"/>
  <c r="BE135" i="12"/>
  <c r="BE136" i="12"/>
  <c r="BE137" i="12"/>
  <c r="BE138" i="12"/>
  <c r="BE139" i="12"/>
  <c r="BE89" i="12"/>
  <c r="BC90" i="12"/>
  <c r="BC91" i="12"/>
  <c r="BC92" i="12"/>
  <c r="BC93" i="12"/>
  <c r="BC94" i="12"/>
  <c r="BC95" i="12"/>
  <c r="BC96" i="12"/>
  <c r="BD96" i="12" s="1"/>
  <c r="BC97" i="12"/>
  <c r="BC98" i="12"/>
  <c r="BC99" i="12"/>
  <c r="BC100" i="12"/>
  <c r="BC101" i="12"/>
  <c r="BC102" i="12"/>
  <c r="BC103" i="12"/>
  <c r="BC104" i="12"/>
  <c r="BC105" i="12"/>
  <c r="BC106" i="12"/>
  <c r="BC107" i="12"/>
  <c r="BC108" i="12"/>
  <c r="BC109" i="12"/>
  <c r="BC110" i="12"/>
  <c r="BC111" i="12"/>
  <c r="BC112" i="12"/>
  <c r="BC113" i="12"/>
  <c r="BC114" i="12"/>
  <c r="BC115" i="12"/>
  <c r="BC116" i="12"/>
  <c r="BC117" i="12"/>
  <c r="BC118" i="12"/>
  <c r="BC119" i="12"/>
  <c r="BC120" i="12"/>
  <c r="BC121" i="12"/>
  <c r="BC122" i="12"/>
  <c r="BC123" i="12"/>
  <c r="BC124" i="12"/>
  <c r="BC125" i="12"/>
  <c r="BC126" i="12"/>
  <c r="BC127" i="12"/>
  <c r="BC128" i="12"/>
  <c r="BC129" i="12"/>
  <c r="BC130" i="12"/>
  <c r="BC131" i="12"/>
  <c r="BC132" i="12"/>
  <c r="BC133" i="12"/>
  <c r="BC134" i="12"/>
  <c r="BC135" i="12"/>
  <c r="BC136" i="12"/>
  <c r="BC137" i="12"/>
  <c r="BC138" i="12"/>
  <c r="BC139" i="12"/>
  <c r="BC89" i="12"/>
  <c r="BB90" i="12"/>
  <c r="BB91" i="12"/>
  <c r="BB92" i="12"/>
  <c r="BB93" i="12"/>
  <c r="BB94" i="12"/>
  <c r="BB95" i="12"/>
  <c r="BB96" i="12"/>
  <c r="BB97" i="12"/>
  <c r="BB98" i="12"/>
  <c r="BB99" i="12"/>
  <c r="BB100" i="12"/>
  <c r="BB101" i="12"/>
  <c r="BB102" i="12"/>
  <c r="BB103" i="12"/>
  <c r="BB104" i="12"/>
  <c r="BB105" i="12"/>
  <c r="BB106" i="12"/>
  <c r="BB107" i="12"/>
  <c r="BB108" i="12"/>
  <c r="BB109" i="12"/>
  <c r="BB110" i="12"/>
  <c r="BB111" i="12"/>
  <c r="BB112" i="12"/>
  <c r="BB113" i="12"/>
  <c r="BB114" i="12"/>
  <c r="BB115" i="12"/>
  <c r="BB116" i="12"/>
  <c r="BB117" i="12"/>
  <c r="BB118" i="12"/>
  <c r="BB119" i="12"/>
  <c r="BB120" i="12"/>
  <c r="BB121" i="12"/>
  <c r="BB122" i="12"/>
  <c r="BB123" i="12"/>
  <c r="BB124" i="12"/>
  <c r="BB125" i="12"/>
  <c r="BB126" i="12"/>
  <c r="BB127" i="12"/>
  <c r="BB128" i="12"/>
  <c r="BB129" i="12"/>
  <c r="BB130" i="12"/>
  <c r="BB131" i="12"/>
  <c r="BB132" i="12"/>
  <c r="BB133" i="12"/>
  <c r="BB134" i="12"/>
  <c r="BB135" i="12"/>
  <c r="BB136" i="12"/>
  <c r="BB137" i="12"/>
  <c r="BB138" i="12"/>
  <c r="BB139" i="12"/>
  <c r="BB89" i="12"/>
  <c r="AZ90" i="12"/>
  <c r="AZ91" i="12"/>
  <c r="AZ92" i="12"/>
  <c r="AZ93" i="12"/>
  <c r="AZ94" i="12"/>
  <c r="AZ95" i="12"/>
  <c r="AZ96" i="12"/>
  <c r="AZ97" i="12"/>
  <c r="AZ98" i="12"/>
  <c r="AZ99" i="12"/>
  <c r="AZ100" i="12"/>
  <c r="AZ101" i="12"/>
  <c r="AZ102" i="12"/>
  <c r="AZ103" i="12"/>
  <c r="AZ104" i="12"/>
  <c r="BA104" i="12" s="1"/>
  <c r="AZ105" i="12"/>
  <c r="AZ106" i="12"/>
  <c r="AZ107" i="12"/>
  <c r="AZ108" i="12"/>
  <c r="AZ109" i="12"/>
  <c r="BA109" i="12" s="1"/>
  <c r="AZ110" i="12"/>
  <c r="AZ111" i="12"/>
  <c r="AZ112" i="12"/>
  <c r="AZ113" i="12"/>
  <c r="AZ114" i="12"/>
  <c r="AZ115" i="12"/>
  <c r="AZ116" i="12"/>
  <c r="AZ117" i="12"/>
  <c r="AZ118" i="12"/>
  <c r="AZ119" i="12"/>
  <c r="AZ120" i="12"/>
  <c r="AZ121" i="12"/>
  <c r="AZ122" i="12"/>
  <c r="AZ123" i="12"/>
  <c r="AZ124" i="12"/>
  <c r="AZ125" i="12"/>
  <c r="AZ126" i="12"/>
  <c r="AZ127" i="12"/>
  <c r="AZ128" i="12"/>
  <c r="AZ129" i="12"/>
  <c r="AZ130" i="12"/>
  <c r="AZ131" i="12"/>
  <c r="AZ132" i="12"/>
  <c r="AZ133" i="12"/>
  <c r="AZ134" i="12"/>
  <c r="AZ135" i="12"/>
  <c r="AZ136" i="12"/>
  <c r="AZ137" i="12"/>
  <c r="AZ138" i="12"/>
  <c r="AZ139" i="12"/>
  <c r="AZ89" i="12"/>
  <c r="AY90" i="12"/>
  <c r="AY91" i="12"/>
  <c r="AY92" i="12"/>
  <c r="AY93" i="12"/>
  <c r="AY94" i="12"/>
  <c r="AY95" i="12"/>
  <c r="AY96" i="12"/>
  <c r="AY97" i="12"/>
  <c r="AY98" i="12"/>
  <c r="AY99" i="12"/>
  <c r="AY100" i="12"/>
  <c r="AY101" i="12"/>
  <c r="AY102" i="12"/>
  <c r="AY103" i="12"/>
  <c r="AY104" i="12"/>
  <c r="AY105" i="12"/>
  <c r="AY106" i="12"/>
  <c r="AY107" i="12"/>
  <c r="AY108" i="12"/>
  <c r="AY109" i="12"/>
  <c r="AY110" i="12"/>
  <c r="AY111" i="12"/>
  <c r="AY112" i="12"/>
  <c r="AY113" i="12"/>
  <c r="AY114" i="12"/>
  <c r="AY115" i="12"/>
  <c r="AY116" i="12"/>
  <c r="AY117" i="12"/>
  <c r="AY118" i="12"/>
  <c r="AY119" i="12"/>
  <c r="AY120" i="12"/>
  <c r="AY121" i="12"/>
  <c r="AY122" i="12"/>
  <c r="AY123" i="12"/>
  <c r="AY124" i="12"/>
  <c r="AY125" i="12"/>
  <c r="AY126" i="12"/>
  <c r="AY127" i="12"/>
  <c r="AY128" i="12"/>
  <c r="AY129" i="12"/>
  <c r="AY130" i="12"/>
  <c r="AY131" i="12"/>
  <c r="AY132" i="12"/>
  <c r="AY133" i="12"/>
  <c r="AY134" i="12"/>
  <c r="AY135" i="12"/>
  <c r="AY136" i="12"/>
  <c r="AY137" i="12"/>
  <c r="AY138" i="12"/>
  <c r="AY139" i="12"/>
  <c r="AY89" i="12"/>
  <c r="AW90" i="12"/>
  <c r="AW91" i="12"/>
  <c r="AW92" i="12"/>
  <c r="AW93" i="12"/>
  <c r="AW94" i="12"/>
  <c r="AW95" i="12"/>
  <c r="AX95" i="12" s="1"/>
  <c r="AW96" i="12"/>
  <c r="AW97" i="12"/>
  <c r="AW98" i="12"/>
  <c r="AW99" i="12"/>
  <c r="AW100" i="12"/>
  <c r="AW101" i="12"/>
  <c r="AW102" i="12"/>
  <c r="AW103" i="12"/>
  <c r="AW104" i="12"/>
  <c r="AW105" i="12"/>
  <c r="AW106" i="12"/>
  <c r="AW107" i="12"/>
  <c r="AW108" i="12"/>
  <c r="AW109" i="12"/>
  <c r="AW110" i="12"/>
  <c r="AW111" i="12"/>
  <c r="AW112" i="12"/>
  <c r="AW113" i="12"/>
  <c r="AW114" i="12"/>
  <c r="AW115" i="12"/>
  <c r="AW116" i="12"/>
  <c r="AW117" i="12"/>
  <c r="AX117" i="12" s="1"/>
  <c r="AW118" i="12"/>
  <c r="AW119" i="12"/>
  <c r="AW120" i="12"/>
  <c r="AW121" i="12"/>
  <c r="AW122" i="12"/>
  <c r="AW123" i="12"/>
  <c r="AW124" i="12"/>
  <c r="AW125" i="12"/>
  <c r="AW126" i="12"/>
  <c r="AW127" i="12"/>
  <c r="AW128" i="12"/>
  <c r="AW129" i="12"/>
  <c r="AW130" i="12"/>
  <c r="AW131" i="12"/>
  <c r="AW132" i="12"/>
  <c r="AW133" i="12"/>
  <c r="AW134" i="12"/>
  <c r="AW135" i="12"/>
  <c r="AW136" i="12"/>
  <c r="AW137" i="12"/>
  <c r="AW138" i="12"/>
  <c r="AW139" i="12"/>
  <c r="AX139" i="12" s="1"/>
  <c r="AW89" i="12"/>
  <c r="AV90" i="12"/>
  <c r="AV91" i="12"/>
  <c r="AV92" i="12"/>
  <c r="AV93" i="12"/>
  <c r="AV94" i="12"/>
  <c r="AV95" i="12"/>
  <c r="AV96" i="12"/>
  <c r="AV97" i="12"/>
  <c r="AV98" i="12"/>
  <c r="AV99" i="12"/>
  <c r="AV100" i="12"/>
  <c r="AV101" i="12"/>
  <c r="AV102" i="12"/>
  <c r="AV103" i="12"/>
  <c r="AV104" i="12"/>
  <c r="AV105" i="12"/>
  <c r="AV106" i="12"/>
  <c r="AV107" i="12"/>
  <c r="AV108" i="12"/>
  <c r="AV109" i="12"/>
  <c r="AV110" i="12"/>
  <c r="AV111" i="12"/>
  <c r="AV112" i="12"/>
  <c r="AV113" i="12"/>
  <c r="AV114" i="12"/>
  <c r="AV115" i="12"/>
  <c r="AV116" i="12"/>
  <c r="AV117" i="12"/>
  <c r="AV118" i="12"/>
  <c r="AV119" i="12"/>
  <c r="AV120" i="12"/>
  <c r="AV121" i="12"/>
  <c r="AV122" i="12"/>
  <c r="AV123" i="12"/>
  <c r="AV124" i="12"/>
  <c r="AV125" i="12"/>
  <c r="AV126" i="12"/>
  <c r="AV127" i="12"/>
  <c r="AV128" i="12"/>
  <c r="AV129" i="12"/>
  <c r="AV130" i="12"/>
  <c r="AV131" i="12"/>
  <c r="AV132" i="12"/>
  <c r="AV133" i="12"/>
  <c r="AV134" i="12"/>
  <c r="AV135" i="12"/>
  <c r="AV136" i="12"/>
  <c r="AV137" i="12"/>
  <c r="AV138" i="12"/>
  <c r="AV139" i="12"/>
  <c r="AV89" i="12"/>
  <c r="BA128" i="12" l="1"/>
  <c r="BA106" i="12"/>
  <c r="BG133" i="12"/>
  <c r="BG111" i="12"/>
  <c r="BJ127" i="12"/>
  <c r="BJ105" i="12"/>
  <c r="BJ111" i="12"/>
  <c r="AX138" i="12"/>
  <c r="AX116" i="12"/>
  <c r="AX94" i="12"/>
  <c r="BA130" i="12"/>
  <c r="BA108" i="12"/>
  <c r="BD122" i="12"/>
  <c r="BD100" i="12"/>
  <c r="BG136" i="12"/>
  <c r="BG114" i="12"/>
  <c r="BG92" i="12"/>
  <c r="BJ130" i="12"/>
  <c r="BJ108" i="12"/>
  <c r="BM126" i="12"/>
  <c r="BA126" i="12"/>
  <c r="BG91" i="12"/>
  <c r="AX133" i="12"/>
  <c r="AX111" i="12"/>
  <c r="BA125" i="12"/>
  <c r="BA103" i="12"/>
  <c r="BD139" i="12"/>
  <c r="BD117" i="12"/>
  <c r="BD95" i="12"/>
  <c r="AX118" i="12"/>
  <c r="AX96" i="12"/>
  <c r="BA132" i="12"/>
  <c r="BA110" i="12"/>
  <c r="BG116" i="12"/>
  <c r="BG94" i="12"/>
  <c r="BJ132" i="12"/>
  <c r="BJ110" i="12"/>
  <c r="BA131" i="12"/>
  <c r="BM115" i="12"/>
  <c r="BJ135" i="12"/>
  <c r="BJ113" i="12"/>
  <c r="BJ91" i="12"/>
  <c r="AX130" i="12"/>
  <c r="AX108" i="12"/>
  <c r="BA122" i="12"/>
  <c r="BD136" i="12"/>
  <c r="BD114" i="12"/>
  <c r="BD92" i="12"/>
  <c r="BJ100" i="12"/>
  <c r="BM93" i="12"/>
  <c r="BJ122" i="12"/>
  <c r="BJ92" i="12"/>
  <c r="BM129" i="12"/>
  <c r="BM107" i="12"/>
  <c r="BM104" i="12"/>
  <c r="BD121" i="12"/>
  <c r="BD99" i="12"/>
  <c r="BG130" i="12"/>
  <c r="BG108" i="12"/>
  <c r="BJ124" i="12"/>
  <c r="BJ102" i="12"/>
  <c r="BM139" i="12"/>
  <c r="BM117" i="12"/>
  <c r="BM95" i="12"/>
  <c r="BJ117" i="12"/>
  <c r="BJ95" i="12"/>
  <c r="BM132" i="12"/>
  <c r="BM110" i="12"/>
  <c r="BJ114" i="12"/>
  <c r="AX131" i="12"/>
  <c r="AX109" i="12"/>
  <c r="BA123" i="12"/>
  <c r="BA101" i="12"/>
  <c r="BG129" i="12"/>
  <c r="BG107" i="12"/>
  <c r="BM138" i="12"/>
  <c r="BM116" i="12"/>
  <c r="BM94" i="12"/>
  <c r="BD135" i="12"/>
  <c r="BD113" i="12"/>
  <c r="BD91" i="12"/>
  <c r="AX126" i="12"/>
  <c r="AX104" i="12"/>
  <c r="BA118" i="12"/>
  <c r="BA96" i="12"/>
  <c r="AX105" i="12"/>
  <c r="BD133" i="12"/>
  <c r="BD111" i="12"/>
  <c r="BG126" i="12"/>
  <c r="BG104" i="12"/>
  <c r="AX124" i="12"/>
  <c r="AX102" i="12"/>
  <c r="BD130" i="12"/>
  <c r="BG122" i="12"/>
  <c r="BG100" i="12"/>
  <c r="BJ138" i="12"/>
  <c r="BJ116" i="12"/>
  <c r="BJ94" i="12"/>
  <c r="BM131" i="12"/>
  <c r="BM109" i="12"/>
  <c r="BD129" i="12"/>
  <c r="BA100" i="12"/>
  <c r="AX120" i="12"/>
  <c r="AX98" i="12"/>
  <c r="BA134" i="12"/>
  <c r="BA112" i="12"/>
  <c r="BD126" i="12"/>
  <c r="BD104" i="12"/>
  <c r="BA124" i="12"/>
  <c r="BD138" i="12"/>
  <c r="BD116" i="12"/>
  <c r="BD94" i="12"/>
  <c r="BJ125" i="12"/>
  <c r="BM118" i="12"/>
  <c r="BM96" i="12"/>
  <c r="AX127" i="12"/>
  <c r="BJ120" i="12"/>
  <c r="BJ98" i="12"/>
  <c r="BD108" i="12"/>
  <c r="BG121" i="12"/>
  <c r="BG99" i="12"/>
  <c r="BG134" i="12"/>
  <c r="BG112" i="12"/>
  <c r="BJ128" i="12"/>
  <c r="BJ106" i="12"/>
  <c r="AX103" i="12"/>
  <c r="BA139" i="12"/>
  <c r="BA117" i="12"/>
  <c r="BA95" i="12"/>
  <c r="BD131" i="12"/>
  <c r="BD109" i="12"/>
  <c r="BG124" i="12"/>
  <c r="BG102" i="12"/>
  <c r="BD128" i="12"/>
  <c r="BD106" i="12"/>
  <c r="BM130" i="12"/>
  <c r="BM108" i="12"/>
  <c r="BM137" i="12"/>
  <c r="AX128" i="12"/>
  <c r="AX106" i="12"/>
  <c r="BA120" i="12"/>
  <c r="BA98" i="12"/>
  <c r="BG127" i="12"/>
  <c r="BG105" i="12"/>
  <c r="BJ121" i="12"/>
  <c r="BM136" i="12"/>
  <c r="BM114" i="12"/>
  <c r="BM92" i="12"/>
  <c r="BJ97" i="12"/>
  <c r="BM134" i="12"/>
  <c r="AX125" i="12"/>
  <c r="AX115" i="12"/>
  <c r="BJ136" i="12"/>
  <c r="AX135" i="12"/>
  <c r="AX113" i="12"/>
  <c r="BD123" i="12"/>
  <c r="BD101" i="12"/>
  <c r="BJ134" i="12"/>
  <c r="BJ112" i="12"/>
  <c r="BD124" i="12"/>
  <c r="BA127" i="12"/>
  <c r="BA105" i="12"/>
  <c r="BD102" i="12"/>
  <c r="BD120" i="12"/>
  <c r="BD132" i="12"/>
  <c r="AX121" i="12"/>
  <c r="AX99" i="12"/>
  <c r="BA135" i="12"/>
  <c r="BA113" i="12"/>
  <c r="BA91" i="12"/>
  <c r="BD110" i="12"/>
  <c r="BG131" i="12"/>
  <c r="BG109" i="12"/>
  <c r="BJ129" i="12"/>
  <c r="BJ107" i="12"/>
  <c r="BA102" i="12"/>
  <c r="BG128" i="12"/>
  <c r="AX132" i="12"/>
  <c r="AX110" i="12"/>
  <c r="BD125" i="12"/>
  <c r="BD103" i="12"/>
  <c r="BG106" i="12"/>
  <c r="BM133" i="12"/>
  <c r="BM111" i="12"/>
  <c r="BA119" i="12"/>
  <c r="BA97" i="12"/>
  <c r="BD98" i="12"/>
  <c r="BG123" i="12"/>
  <c r="BG101" i="12"/>
  <c r="BJ104" i="12"/>
  <c r="BJ118" i="12"/>
  <c r="BM128" i="12"/>
  <c r="BM106" i="12"/>
  <c r="BJ103" i="12"/>
  <c r="BM127" i="12"/>
  <c r="BM105" i="12"/>
  <c r="AX122" i="12"/>
  <c r="AX100" i="12"/>
  <c r="BA136" i="12"/>
  <c r="BA114" i="12"/>
  <c r="BA92" i="12"/>
  <c r="BD137" i="12"/>
  <c r="BD115" i="12"/>
  <c r="BD93" i="12"/>
  <c r="BG119" i="12"/>
  <c r="BG97" i="12"/>
  <c r="BJ99" i="12"/>
  <c r="BM123" i="12"/>
  <c r="BM101" i="12"/>
  <c r="BA90" i="12"/>
  <c r="BJ139" i="12"/>
  <c r="AX119" i="12"/>
  <c r="AX97" i="12"/>
  <c r="BA133" i="12"/>
  <c r="BA111" i="12"/>
  <c r="BD134" i="12"/>
  <c r="BD112" i="12"/>
  <c r="BG137" i="12"/>
  <c r="BG115" i="12"/>
  <c r="BG93" i="12"/>
  <c r="BJ96" i="12"/>
  <c r="BM120" i="12"/>
  <c r="BM98" i="12"/>
  <c r="BG139" i="12"/>
  <c r="BG96" i="12"/>
  <c r="BG90" i="12"/>
  <c r="BM103" i="12"/>
  <c r="AX137" i="12"/>
  <c r="AX90" i="12"/>
  <c r="BD90" i="12"/>
  <c r="BG118" i="12"/>
  <c r="BM125" i="12"/>
  <c r="BA138" i="12"/>
  <c r="BA116" i="12"/>
  <c r="BA94" i="12"/>
  <c r="AX93" i="12"/>
  <c r="BD107" i="12"/>
  <c r="BD119" i="12"/>
  <c r="BM113" i="12"/>
  <c r="BM90" i="12"/>
  <c r="BJ90" i="12"/>
  <c r="AX123" i="12"/>
  <c r="AX101" i="12"/>
  <c r="BA137" i="12"/>
  <c r="BA115" i="12"/>
  <c r="BA93" i="12"/>
  <c r="BJ131" i="12"/>
  <c r="BJ109" i="12"/>
  <c r="BD97" i="12"/>
  <c r="BG117" i="12"/>
  <c r="BG95" i="12"/>
  <c r="BM135" i="12"/>
  <c r="BA121" i="12"/>
  <c r="BA99" i="12"/>
  <c r="BD118" i="12"/>
  <c r="BG138" i="12"/>
  <c r="BJ137" i="12"/>
  <c r="BJ115" i="12"/>
  <c r="BJ93" i="12"/>
  <c r="AX92" i="12"/>
  <c r="BD127" i="12"/>
  <c r="BD105" i="12"/>
  <c r="BG125" i="12"/>
  <c r="BG103" i="12"/>
  <c r="BM121" i="12"/>
  <c r="BM99" i="12"/>
  <c r="BA129" i="12"/>
  <c r="BA107" i="12"/>
  <c r="BJ123" i="12"/>
  <c r="BJ101" i="12"/>
  <c r="AX129" i="12"/>
  <c r="AX107" i="12"/>
  <c r="BM91" i="12"/>
  <c r="BM112" i="12"/>
  <c r="AX91" i="12"/>
  <c r="AX114" i="12"/>
  <c r="AX136" i="12"/>
  <c r="AX134" i="12"/>
  <c r="AX112" i="12"/>
  <c r="HS154" i="12"/>
  <c r="HR154" i="12"/>
  <c r="HQ154" i="12"/>
  <c r="CK154" i="12"/>
  <c r="CI154" i="12"/>
  <c r="CG154" i="12"/>
  <c r="CE154" i="12"/>
  <c r="CB154" i="12"/>
  <c r="BZ154" i="12"/>
  <c r="AS154" i="12"/>
  <c r="AQ154" i="12"/>
  <c r="AO154" i="12"/>
  <c r="AM154" i="12"/>
  <c r="AL154" i="12"/>
  <c r="AK154" i="12"/>
  <c r="AJ154" i="12"/>
  <c r="AI154" i="12"/>
  <c r="AG154" i="12"/>
  <c r="AD154" i="12"/>
  <c r="AB154" i="12"/>
  <c r="AA154" i="12"/>
  <c r="Z154" i="12"/>
  <c r="X154" i="12"/>
  <c r="V154" i="12"/>
  <c r="U154" i="12"/>
  <c r="T154" i="12"/>
  <c r="S154" i="12"/>
  <c r="R154" i="12"/>
  <c r="Q154" i="12"/>
  <c r="P154" i="12"/>
  <c r="M154" i="12"/>
  <c r="K154" i="12"/>
  <c r="I154" i="12"/>
  <c r="G154" i="12"/>
  <c r="E154" i="12"/>
  <c r="C154" i="12"/>
  <c r="B154" i="12"/>
  <c r="HS153" i="12"/>
  <c r="HR153" i="12"/>
  <c r="HQ153" i="12"/>
  <c r="CK153" i="12"/>
  <c r="CI153" i="12"/>
  <c r="CG153" i="12"/>
  <c r="CE153" i="12"/>
  <c r="CB153" i="12"/>
  <c r="BZ153" i="12"/>
  <c r="AS153" i="12"/>
  <c r="AQ153" i="12"/>
  <c r="AO153" i="12"/>
  <c r="AM153" i="12"/>
  <c r="AL153" i="12"/>
  <c r="AK153" i="12"/>
  <c r="AJ153" i="12"/>
  <c r="AI153" i="12"/>
  <c r="AG153" i="12"/>
  <c r="AD153" i="12"/>
  <c r="AB153" i="12"/>
  <c r="AA153" i="12"/>
  <c r="Z153" i="12"/>
  <c r="X153" i="12"/>
  <c r="V153" i="12"/>
  <c r="U153" i="12"/>
  <c r="T153" i="12"/>
  <c r="S153" i="12"/>
  <c r="R153" i="12"/>
  <c r="Q153" i="12"/>
  <c r="P153" i="12"/>
  <c r="M153" i="12"/>
  <c r="K153" i="12"/>
  <c r="I153" i="12"/>
  <c r="G153" i="12"/>
  <c r="E153" i="12"/>
  <c r="C153" i="12"/>
  <c r="B153" i="12"/>
  <c r="HS152" i="12"/>
  <c r="HR152" i="12"/>
  <c r="HQ152" i="12"/>
  <c r="CK152" i="12"/>
  <c r="CI152" i="12"/>
  <c r="CG152" i="12"/>
  <c r="CE152" i="12"/>
  <c r="CB152" i="12"/>
  <c r="BZ152" i="12"/>
  <c r="AS152" i="12"/>
  <c r="AQ152" i="12"/>
  <c r="AO152" i="12"/>
  <c r="AM152" i="12"/>
  <c r="AL152" i="12"/>
  <c r="AK152" i="12"/>
  <c r="AJ152" i="12"/>
  <c r="AI152" i="12"/>
  <c r="AG152" i="12"/>
  <c r="AD152" i="12"/>
  <c r="AB152" i="12"/>
  <c r="AA152" i="12"/>
  <c r="Z152" i="12"/>
  <c r="X152" i="12"/>
  <c r="V152" i="12"/>
  <c r="U152" i="12"/>
  <c r="T152" i="12"/>
  <c r="S152" i="12"/>
  <c r="R152" i="12"/>
  <c r="Q152" i="12"/>
  <c r="P152" i="12"/>
  <c r="M152" i="12"/>
  <c r="K152" i="12"/>
  <c r="I152" i="12"/>
  <c r="G152" i="12"/>
  <c r="E152" i="12"/>
  <c r="C152" i="12"/>
  <c r="B152" i="12"/>
  <c r="HS151" i="12"/>
  <c r="HR151" i="12"/>
  <c r="HQ151" i="12"/>
  <c r="CK151" i="12"/>
  <c r="CI151" i="12"/>
  <c r="CG151" i="12"/>
  <c r="CE151" i="12"/>
  <c r="CB151" i="12"/>
  <c r="BZ151" i="12"/>
  <c r="AS151" i="12"/>
  <c r="AQ151" i="12"/>
  <c r="AO151" i="12"/>
  <c r="AM151" i="12"/>
  <c r="AL151" i="12"/>
  <c r="AK151" i="12"/>
  <c r="AJ151" i="12"/>
  <c r="AI151" i="12"/>
  <c r="AG151" i="12"/>
  <c r="AD151" i="12"/>
  <c r="AB151" i="12"/>
  <c r="AA151" i="12"/>
  <c r="Z151" i="12"/>
  <c r="X151" i="12"/>
  <c r="V151" i="12"/>
  <c r="U151" i="12"/>
  <c r="T151" i="12"/>
  <c r="S151" i="12"/>
  <c r="R151" i="12"/>
  <c r="Q151" i="12"/>
  <c r="P151" i="12"/>
  <c r="M151" i="12"/>
  <c r="K151" i="12"/>
  <c r="I151" i="12"/>
  <c r="G151" i="12"/>
  <c r="E151" i="12"/>
  <c r="C151" i="12"/>
  <c r="B151" i="12"/>
  <c r="HS150" i="12"/>
  <c r="HR150" i="12"/>
  <c r="HQ150" i="12"/>
  <c r="CK150" i="12"/>
  <c r="CI150" i="12"/>
  <c r="CG150" i="12"/>
  <c r="CE150" i="12"/>
  <c r="CB150" i="12"/>
  <c r="BZ150" i="12"/>
  <c r="AS150" i="12"/>
  <c r="AQ150" i="12"/>
  <c r="AO150" i="12"/>
  <c r="AM150" i="12"/>
  <c r="AL150" i="12"/>
  <c r="AK150" i="12"/>
  <c r="AJ150" i="12"/>
  <c r="AI150" i="12"/>
  <c r="AG150" i="12"/>
  <c r="AD150" i="12"/>
  <c r="AB150" i="12"/>
  <c r="AA150" i="12"/>
  <c r="Z150" i="12"/>
  <c r="X150" i="12"/>
  <c r="V150" i="12"/>
  <c r="U150" i="12"/>
  <c r="T150" i="12"/>
  <c r="S150" i="12"/>
  <c r="R150" i="12"/>
  <c r="Q150" i="12"/>
  <c r="P150" i="12"/>
  <c r="M150" i="12"/>
  <c r="K150" i="12"/>
  <c r="I150" i="12"/>
  <c r="G150" i="12"/>
  <c r="E150" i="12"/>
  <c r="C150" i="12"/>
  <c r="B150" i="12"/>
  <c r="HS149" i="12"/>
  <c r="HR149" i="12"/>
  <c r="HQ149" i="12"/>
  <c r="CK149" i="12"/>
  <c r="CI149" i="12"/>
  <c r="CG149" i="12"/>
  <c r="CE149" i="12"/>
  <c r="CB149" i="12"/>
  <c r="BZ149" i="12"/>
  <c r="AS149" i="12"/>
  <c r="AQ149" i="12"/>
  <c r="AO149" i="12"/>
  <c r="AM149" i="12"/>
  <c r="AL149" i="12"/>
  <c r="AK149" i="12"/>
  <c r="AJ149" i="12"/>
  <c r="AI149" i="12"/>
  <c r="AG149" i="12"/>
  <c r="AD149" i="12"/>
  <c r="AB149" i="12"/>
  <c r="AA149" i="12"/>
  <c r="Z149" i="12"/>
  <c r="X149" i="12"/>
  <c r="V149" i="12"/>
  <c r="U149" i="12"/>
  <c r="T149" i="12"/>
  <c r="S149" i="12"/>
  <c r="R149" i="12"/>
  <c r="Q149" i="12"/>
  <c r="P149" i="12"/>
  <c r="M149" i="12"/>
  <c r="K149" i="12"/>
  <c r="I149" i="12"/>
  <c r="G149" i="12"/>
  <c r="E149" i="12"/>
  <c r="C149" i="12"/>
  <c r="B149" i="12"/>
  <c r="HS148" i="12"/>
  <c r="HR148" i="12"/>
  <c r="HQ148" i="12"/>
  <c r="CK148" i="12"/>
  <c r="CI148" i="12"/>
  <c r="CG148" i="12"/>
  <c r="CE148" i="12"/>
  <c r="CB148" i="12"/>
  <c r="BZ148" i="12"/>
  <c r="AS148" i="12"/>
  <c r="AQ148" i="12"/>
  <c r="AO148" i="12"/>
  <c r="AM148" i="12"/>
  <c r="AL148" i="12"/>
  <c r="AK148" i="12"/>
  <c r="AJ148" i="12"/>
  <c r="AI148" i="12"/>
  <c r="AG148" i="12"/>
  <c r="AD148" i="12"/>
  <c r="AB148" i="12"/>
  <c r="AA148" i="12"/>
  <c r="Z148" i="12"/>
  <c r="X148" i="12"/>
  <c r="V148" i="12"/>
  <c r="U148" i="12"/>
  <c r="T148" i="12"/>
  <c r="S148" i="12"/>
  <c r="R148" i="12"/>
  <c r="Q148" i="12"/>
  <c r="P148" i="12"/>
  <c r="M148" i="12"/>
  <c r="K148" i="12"/>
  <c r="I148" i="12"/>
  <c r="G148" i="12"/>
  <c r="E148" i="12"/>
  <c r="C148" i="12"/>
  <c r="B148" i="12"/>
  <c r="HS147" i="12"/>
  <c r="HR147" i="12"/>
  <c r="HQ147" i="12"/>
  <c r="CK147" i="12"/>
  <c r="CI147" i="12"/>
  <c r="CG147" i="12"/>
  <c r="CE147" i="12"/>
  <c r="CB147" i="12"/>
  <c r="BZ147" i="12"/>
  <c r="AS147" i="12"/>
  <c r="AQ147" i="12"/>
  <c r="AO147" i="12"/>
  <c r="AM147" i="12"/>
  <c r="AL147" i="12"/>
  <c r="AK147" i="12"/>
  <c r="AJ147" i="12"/>
  <c r="AI147" i="12"/>
  <c r="AG147" i="12"/>
  <c r="AD147" i="12"/>
  <c r="AB147" i="12"/>
  <c r="AA147" i="12"/>
  <c r="Z147" i="12"/>
  <c r="X147" i="12"/>
  <c r="V147" i="12"/>
  <c r="U147" i="12"/>
  <c r="T147" i="12"/>
  <c r="S147" i="12"/>
  <c r="R147" i="12"/>
  <c r="Q147" i="12"/>
  <c r="P147" i="12"/>
  <c r="M147" i="12"/>
  <c r="K147" i="12"/>
  <c r="I147" i="12"/>
  <c r="G147" i="12"/>
  <c r="E147" i="12"/>
  <c r="C147" i="12"/>
  <c r="B147" i="12"/>
  <c r="HS146" i="12"/>
  <c r="HR146" i="12"/>
  <c r="HQ146" i="12"/>
  <c r="CK146" i="12"/>
  <c r="CI146" i="12"/>
  <c r="CG146" i="12"/>
  <c r="CE146" i="12"/>
  <c r="CB146" i="12"/>
  <c r="BZ146" i="12"/>
  <c r="AS146" i="12"/>
  <c r="AQ146" i="12"/>
  <c r="AO146" i="12"/>
  <c r="AM146" i="12"/>
  <c r="AL146" i="12"/>
  <c r="AK146" i="12"/>
  <c r="AJ146" i="12"/>
  <c r="AI146" i="12"/>
  <c r="AG146" i="12"/>
  <c r="AD146" i="12"/>
  <c r="AB146" i="12"/>
  <c r="AA146" i="12"/>
  <c r="Z146" i="12"/>
  <c r="X146" i="12"/>
  <c r="V146" i="12"/>
  <c r="U146" i="12"/>
  <c r="T146" i="12"/>
  <c r="S146" i="12"/>
  <c r="R146" i="12"/>
  <c r="Q146" i="12"/>
  <c r="P146" i="12"/>
  <c r="M146" i="12"/>
  <c r="K146" i="12"/>
  <c r="I146" i="12"/>
  <c r="G146" i="12"/>
  <c r="E146" i="12"/>
  <c r="C146" i="12"/>
  <c r="B146" i="12"/>
  <c r="HS145" i="12"/>
  <c r="HR145" i="12"/>
  <c r="HQ145" i="12"/>
  <c r="CK145" i="12"/>
  <c r="CI145" i="12"/>
  <c r="CG145" i="12"/>
  <c r="CE145" i="12"/>
  <c r="CB145" i="12"/>
  <c r="BZ145" i="12"/>
  <c r="AS145" i="12"/>
  <c r="AQ145" i="12"/>
  <c r="AO145" i="12"/>
  <c r="AM145" i="12"/>
  <c r="AL145" i="12"/>
  <c r="AK145" i="12"/>
  <c r="AJ145" i="12"/>
  <c r="AI145" i="12"/>
  <c r="AG145" i="12"/>
  <c r="AD145" i="12"/>
  <c r="AB145" i="12"/>
  <c r="AA145" i="12"/>
  <c r="Z145" i="12"/>
  <c r="X145" i="12"/>
  <c r="V145" i="12"/>
  <c r="U145" i="12"/>
  <c r="T145" i="12"/>
  <c r="S145" i="12"/>
  <c r="R145" i="12"/>
  <c r="Q145" i="12"/>
  <c r="P145" i="12"/>
  <c r="M145" i="12"/>
  <c r="K145" i="12"/>
  <c r="I145" i="12"/>
  <c r="G145" i="12"/>
  <c r="E145" i="12"/>
  <c r="C145" i="12"/>
  <c r="B145" i="12"/>
  <c r="HS144" i="12"/>
  <c r="HR144" i="12"/>
  <c r="HQ144" i="12"/>
  <c r="CK144" i="12"/>
  <c r="CI144" i="12"/>
  <c r="CG144" i="12"/>
  <c r="CE144" i="12"/>
  <c r="CB144" i="12"/>
  <c r="BZ144" i="12"/>
  <c r="AS144" i="12"/>
  <c r="AQ144" i="12"/>
  <c r="AO144" i="12"/>
  <c r="AM144" i="12"/>
  <c r="AL144" i="12"/>
  <c r="AK144" i="12"/>
  <c r="AJ144" i="12"/>
  <c r="AI144" i="12"/>
  <c r="AG144" i="12"/>
  <c r="AD144" i="12"/>
  <c r="AB144" i="12"/>
  <c r="AA144" i="12"/>
  <c r="Z144" i="12"/>
  <c r="X144" i="12"/>
  <c r="V144" i="12"/>
  <c r="U144" i="12"/>
  <c r="T144" i="12"/>
  <c r="S144" i="12"/>
  <c r="R144" i="12"/>
  <c r="Q144" i="12"/>
  <c r="P144" i="12"/>
  <c r="M144" i="12"/>
  <c r="K144" i="12"/>
  <c r="I144" i="12"/>
  <c r="G144" i="12"/>
  <c r="E144" i="12"/>
  <c r="C144" i="12"/>
  <c r="B144" i="12"/>
  <c r="HS143" i="12"/>
  <c r="HR143" i="12"/>
  <c r="HQ143" i="12"/>
  <c r="CK143" i="12"/>
  <c r="CI143" i="12"/>
  <c r="CG143" i="12"/>
  <c r="CE143" i="12"/>
  <c r="CB143" i="12"/>
  <c r="BZ143" i="12"/>
  <c r="AS143" i="12"/>
  <c r="AQ143" i="12"/>
  <c r="AO143" i="12"/>
  <c r="AM143" i="12"/>
  <c r="AL143" i="12"/>
  <c r="AK143" i="12"/>
  <c r="AJ143" i="12"/>
  <c r="AI143" i="12"/>
  <c r="AG143" i="12"/>
  <c r="AD143" i="12"/>
  <c r="AB143" i="12"/>
  <c r="AA143" i="12"/>
  <c r="Z143" i="12"/>
  <c r="X143" i="12"/>
  <c r="V143" i="12"/>
  <c r="U143" i="12"/>
  <c r="T143" i="12"/>
  <c r="S143" i="12"/>
  <c r="R143" i="12"/>
  <c r="Q143" i="12"/>
  <c r="P143" i="12"/>
  <c r="M143" i="12"/>
  <c r="K143" i="12"/>
  <c r="I143" i="12"/>
  <c r="G143" i="12"/>
  <c r="E143" i="12"/>
  <c r="C143" i="12"/>
  <c r="B143" i="12"/>
  <c r="HS142" i="12"/>
  <c r="HR142" i="12"/>
  <c r="HQ142" i="12"/>
  <c r="CK142" i="12"/>
  <c r="CI142" i="12"/>
  <c r="CG142" i="12"/>
  <c r="CE142" i="12"/>
  <c r="CB142" i="12"/>
  <c r="BZ142" i="12"/>
  <c r="AS142" i="12"/>
  <c r="AQ142" i="12"/>
  <c r="AO142" i="12"/>
  <c r="AM142" i="12"/>
  <c r="AL142" i="12"/>
  <c r="AK142" i="12"/>
  <c r="AJ142" i="12"/>
  <c r="AI142" i="12"/>
  <c r="AG142" i="12"/>
  <c r="AD142" i="12"/>
  <c r="AB142" i="12"/>
  <c r="AA142" i="12"/>
  <c r="Z142" i="12"/>
  <c r="X142" i="12"/>
  <c r="V142" i="12"/>
  <c r="U142" i="12"/>
  <c r="T142" i="12"/>
  <c r="S142" i="12"/>
  <c r="R142" i="12"/>
  <c r="Q142" i="12"/>
  <c r="P142" i="12"/>
  <c r="M142" i="12"/>
  <c r="K142" i="12"/>
  <c r="I142" i="12"/>
  <c r="G142" i="12"/>
  <c r="E142" i="12"/>
  <c r="C142" i="12"/>
  <c r="B142" i="12"/>
  <c r="HS141" i="12"/>
  <c r="HR141" i="12"/>
  <c r="HQ141" i="12"/>
  <c r="CK141" i="12"/>
  <c r="CI141" i="12"/>
  <c r="CG141" i="12"/>
  <c r="CE141" i="12"/>
  <c r="CB141" i="12"/>
  <c r="BZ141" i="12"/>
  <c r="AS141" i="12"/>
  <c r="AQ141" i="12"/>
  <c r="AO141" i="12"/>
  <c r="AM141" i="12"/>
  <c r="AL141" i="12"/>
  <c r="AK141" i="12"/>
  <c r="AJ141" i="12"/>
  <c r="AI141" i="12"/>
  <c r="AG141" i="12"/>
  <c r="AD141" i="12"/>
  <c r="AB141" i="12"/>
  <c r="AA141" i="12"/>
  <c r="Z141" i="12"/>
  <c r="X141" i="12"/>
  <c r="V141" i="12"/>
  <c r="U141" i="12"/>
  <c r="T141" i="12"/>
  <c r="S141" i="12"/>
  <c r="R141" i="12"/>
  <c r="Q141" i="12"/>
  <c r="P141" i="12"/>
  <c r="M141" i="12"/>
  <c r="K141" i="12"/>
  <c r="I141" i="12"/>
  <c r="G141" i="12"/>
  <c r="E141" i="12"/>
  <c r="C141" i="12"/>
  <c r="B141" i="12"/>
  <c r="HS140" i="12"/>
  <c r="HR140" i="12"/>
  <c r="HQ140" i="12"/>
  <c r="CK140" i="12"/>
  <c r="CI140" i="12"/>
  <c r="CG140" i="12"/>
  <c r="CE140" i="12"/>
  <c r="CB140" i="12"/>
  <c r="BZ140" i="12"/>
  <c r="AS140" i="12"/>
  <c r="AQ140" i="12"/>
  <c r="AO140" i="12"/>
  <c r="AM140" i="12"/>
  <c r="AL140" i="12"/>
  <c r="AK140" i="12"/>
  <c r="AJ140" i="12"/>
  <c r="AI140" i="12"/>
  <c r="AG140" i="12"/>
  <c r="AD140" i="12"/>
  <c r="AB140" i="12"/>
  <c r="AA140" i="12"/>
  <c r="Z140" i="12"/>
  <c r="X140" i="12"/>
  <c r="V140" i="12"/>
  <c r="U140" i="12"/>
  <c r="T140" i="12"/>
  <c r="S140" i="12"/>
  <c r="R140" i="12"/>
  <c r="Q140" i="12"/>
  <c r="P140" i="12"/>
  <c r="M140" i="12"/>
  <c r="K140" i="12"/>
  <c r="I140" i="12"/>
  <c r="G140" i="12"/>
  <c r="E140" i="12"/>
  <c r="C140" i="12"/>
  <c r="B140" i="12"/>
  <c r="HS139" i="12"/>
  <c r="HR139" i="12"/>
  <c r="HQ139" i="12"/>
  <c r="CK139" i="12"/>
  <c r="CI139" i="12"/>
  <c r="CG139" i="12"/>
  <c r="CE139" i="12"/>
  <c r="CB139" i="12"/>
  <c r="BZ139" i="12"/>
  <c r="BS139" i="12"/>
  <c r="BQ139" i="12"/>
  <c r="BP139" i="12"/>
  <c r="AS139" i="12"/>
  <c r="AQ139" i="12"/>
  <c r="AO139" i="12"/>
  <c r="AM139" i="12"/>
  <c r="AL139" i="12"/>
  <c r="AK139" i="12"/>
  <c r="AJ139" i="12"/>
  <c r="AI139" i="12"/>
  <c r="AG139" i="12"/>
  <c r="AD139" i="12"/>
  <c r="AB139" i="12"/>
  <c r="Z139" i="12"/>
  <c r="X139" i="12"/>
  <c r="V139" i="12"/>
  <c r="U139" i="12"/>
  <c r="T139" i="12"/>
  <c r="S139" i="12"/>
  <c r="R139" i="12"/>
  <c r="Q139" i="12"/>
  <c r="P139" i="12"/>
  <c r="M139" i="12"/>
  <c r="K139" i="12"/>
  <c r="I139" i="12"/>
  <c r="G139" i="12"/>
  <c r="E139" i="12"/>
  <c r="C139" i="12"/>
  <c r="B139" i="12"/>
  <c r="HS138" i="12"/>
  <c r="HR138" i="12"/>
  <c r="HQ138" i="12"/>
  <c r="CK138" i="12"/>
  <c r="CI138" i="12"/>
  <c r="CG138" i="12"/>
  <c r="CE138" i="12"/>
  <c r="CB138" i="12"/>
  <c r="BZ138" i="12"/>
  <c r="BS138" i="12"/>
  <c r="BQ138" i="12"/>
  <c r="BP138" i="12"/>
  <c r="AS138" i="12"/>
  <c r="AQ138" i="12"/>
  <c r="AO138" i="12"/>
  <c r="AM138" i="12"/>
  <c r="AL138" i="12"/>
  <c r="AK138" i="12"/>
  <c r="AJ138" i="12"/>
  <c r="AI138" i="12"/>
  <c r="AG138" i="12"/>
  <c r="AD138" i="12"/>
  <c r="AB138" i="12"/>
  <c r="Z138" i="12"/>
  <c r="X138" i="12"/>
  <c r="V138" i="12"/>
  <c r="U138" i="12"/>
  <c r="T138" i="12"/>
  <c r="S138" i="12"/>
  <c r="R138" i="12"/>
  <c r="Q138" i="12"/>
  <c r="P138" i="12"/>
  <c r="M138" i="12"/>
  <c r="K138" i="12"/>
  <c r="I138" i="12"/>
  <c r="G138" i="12"/>
  <c r="E138" i="12"/>
  <c r="C138" i="12"/>
  <c r="B138" i="12"/>
  <c r="HS137" i="12"/>
  <c r="HR137" i="12"/>
  <c r="HQ137" i="12"/>
  <c r="CK137" i="12"/>
  <c r="CI137" i="12"/>
  <c r="CG137" i="12"/>
  <c r="CE137" i="12"/>
  <c r="CB137" i="12"/>
  <c r="BZ137" i="12"/>
  <c r="BS137" i="12"/>
  <c r="BQ137" i="12"/>
  <c r="BP137" i="12"/>
  <c r="AS137" i="12"/>
  <c r="AQ137" i="12"/>
  <c r="AO137" i="12"/>
  <c r="AM137" i="12"/>
  <c r="AL137" i="12"/>
  <c r="AK137" i="12"/>
  <c r="AJ137" i="12"/>
  <c r="AI137" i="12"/>
  <c r="AG137" i="12"/>
  <c r="AD137" i="12"/>
  <c r="AB137" i="12"/>
  <c r="Z137" i="12"/>
  <c r="X137" i="12"/>
  <c r="V137" i="12"/>
  <c r="U137" i="12"/>
  <c r="T137" i="12"/>
  <c r="S137" i="12"/>
  <c r="R137" i="12"/>
  <c r="Q137" i="12"/>
  <c r="P137" i="12"/>
  <c r="M137" i="12"/>
  <c r="K137" i="12"/>
  <c r="I137" i="12"/>
  <c r="G137" i="12"/>
  <c r="E137" i="12"/>
  <c r="C137" i="12"/>
  <c r="B137" i="12"/>
  <c r="HS136" i="12"/>
  <c r="HR136" i="12"/>
  <c r="HQ136" i="12"/>
  <c r="CK136" i="12"/>
  <c r="CI136" i="12"/>
  <c r="CG136" i="12"/>
  <c r="CE136" i="12"/>
  <c r="CB136" i="12"/>
  <c r="BZ136" i="12"/>
  <c r="BS136" i="12"/>
  <c r="BQ136" i="12"/>
  <c r="BP136" i="12"/>
  <c r="AS136" i="12"/>
  <c r="AQ136" i="12"/>
  <c r="AO136" i="12"/>
  <c r="AM136" i="12"/>
  <c r="AL136" i="12"/>
  <c r="AK136" i="12"/>
  <c r="AJ136" i="12"/>
  <c r="AI136" i="12"/>
  <c r="AG136" i="12"/>
  <c r="AD136" i="12"/>
  <c r="AB136" i="12"/>
  <c r="Z136" i="12"/>
  <c r="X136" i="12"/>
  <c r="V136" i="12"/>
  <c r="U136" i="12"/>
  <c r="T136" i="12"/>
  <c r="S136" i="12"/>
  <c r="R136" i="12"/>
  <c r="Q136" i="12"/>
  <c r="P136" i="12"/>
  <c r="M136" i="12"/>
  <c r="K136" i="12"/>
  <c r="I136" i="12"/>
  <c r="G136" i="12"/>
  <c r="E136" i="12"/>
  <c r="C136" i="12"/>
  <c r="B136" i="12"/>
  <c r="HS135" i="12"/>
  <c r="HR135" i="12"/>
  <c r="HQ135" i="12"/>
  <c r="CK135" i="12"/>
  <c r="CI135" i="12"/>
  <c r="CG135" i="12"/>
  <c r="CE135" i="12"/>
  <c r="CB135" i="12"/>
  <c r="BZ135" i="12"/>
  <c r="BS135" i="12"/>
  <c r="BQ135" i="12"/>
  <c r="BP135" i="12"/>
  <c r="AS135" i="12"/>
  <c r="AQ135" i="12"/>
  <c r="AO135" i="12"/>
  <c r="AM135" i="12"/>
  <c r="AL135" i="12"/>
  <c r="AK135" i="12"/>
  <c r="AJ135" i="12"/>
  <c r="AI135" i="12"/>
  <c r="AG135" i="12"/>
  <c r="AD135" i="12"/>
  <c r="AB135" i="12"/>
  <c r="Z135" i="12"/>
  <c r="X135" i="12"/>
  <c r="V135" i="12"/>
  <c r="U135" i="12"/>
  <c r="T135" i="12"/>
  <c r="S135" i="12"/>
  <c r="R135" i="12"/>
  <c r="Q135" i="12"/>
  <c r="P135" i="12"/>
  <c r="M135" i="12"/>
  <c r="K135" i="12"/>
  <c r="I135" i="12"/>
  <c r="G135" i="12"/>
  <c r="E135" i="12"/>
  <c r="C135" i="12"/>
  <c r="B135" i="12"/>
  <c r="HS134" i="12"/>
  <c r="HR134" i="12"/>
  <c r="HQ134" i="12"/>
  <c r="CK134" i="12"/>
  <c r="CI134" i="12"/>
  <c r="CG134" i="12"/>
  <c r="CE134" i="12"/>
  <c r="CB134" i="12"/>
  <c r="BZ134" i="12"/>
  <c r="BS134" i="12"/>
  <c r="BQ134" i="12"/>
  <c r="BP134" i="12"/>
  <c r="AS134" i="12"/>
  <c r="AQ134" i="12"/>
  <c r="AO134" i="12"/>
  <c r="AM134" i="12"/>
  <c r="AL134" i="12"/>
  <c r="AK134" i="12"/>
  <c r="AJ134" i="12"/>
  <c r="AI134" i="12"/>
  <c r="AG134" i="12"/>
  <c r="AD134" i="12"/>
  <c r="AB134" i="12"/>
  <c r="Z134" i="12"/>
  <c r="X134" i="12"/>
  <c r="V134" i="12"/>
  <c r="U134" i="12"/>
  <c r="T134" i="12"/>
  <c r="S134" i="12"/>
  <c r="R134" i="12"/>
  <c r="Q134" i="12"/>
  <c r="P134" i="12"/>
  <c r="M134" i="12"/>
  <c r="K134" i="12"/>
  <c r="I134" i="12"/>
  <c r="G134" i="12"/>
  <c r="E134" i="12"/>
  <c r="C134" i="12"/>
  <c r="B134" i="12"/>
  <c r="HS133" i="12"/>
  <c r="HR133" i="12"/>
  <c r="HQ133" i="12"/>
  <c r="CK133" i="12"/>
  <c r="CI133" i="12"/>
  <c r="CG133" i="12"/>
  <c r="CE133" i="12"/>
  <c r="CB133" i="12"/>
  <c r="BZ133" i="12"/>
  <c r="BS133" i="12"/>
  <c r="BQ133" i="12"/>
  <c r="BP133" i="12"/>
  <c r="AS133" i="12"/>
  <c r="AQ133" i="12"/>
  <c r="AO133" i="12"/>
  <c r="AM133" i="12"/>
  <c r="AL133" i="12"/>
  <c r="AK133" i="12"/>
  <c r="AJ133" i="12"/>
  <c r="AI133" i="12"/>
  <c r="AG133" i="12"/>
  <c r="AD133" i="12"/>
  <c r="AB133" i="12"/>
  <c r="Z133" i="12"/>
  <c r="X133" i="12"/>
  <c r="V133" i="12"/>
  <c r="U133" i="12"/>
  <c r="T133" i="12"/>
  <c r="S133" i="12"/>
  <c r="R133" i="12"/>
  <c r="Q133" i="12"/>
  <c r="P133" i="12"/>
  <c r="M133" i="12"/>
  <c r="K133" i="12"/>
  <c r="I133" i="12"/>
  <c r="G133" i="12"/>
  <c r="E133" i="12"/>
  <c r="C133" i="12"/>
  <c r="B133" i="12"/>
  <c r="HS132" i="12"/>
  <c r="HR132" i="12"/>
  <c r="HQ132" i="12"/>
  <c r="CK132" i="12"/>
  <c r="CI132" i="12"/>
  <c r="CG132" i="12"/>
  <c r="CE132" i="12"/>
  <c r="CB132" i="12"/>
  <c r="BZ132" i="12"/>
  <c r="BS132" i="12"/>
  <c r="BQ132" i="12"/>
  <c r="BP132" i="12"/>
  <c r="AS132" i="12"/>
  <c r="AQ132" i="12"/>
  <c r="AO132" i="12"/>
  <c r="AM132" i="12"/>
  <c r="AL132" i="12"/>
  <c r="AK132" i="12"/>
  <c r="AJ132" i="12"/>
  <c r="AI132" i="12"/>
  <c r="AG132" i="12"/>
  <c r="AD132" i="12"/>
  <c r="AB132" i="12"/>
  <c r="Z132" i="12"/>
  <c r="X132" i="12"/>
  <c r="V132" i="12"/>
  <c r="U132" i="12"/>
  <c r="T132" i="12"/>
  <c r="S132" i="12"/>
  <c r="R132" i="12"/>
  <c r="Q132" i="12"/>
  <c r="P132" i="12"/>
  <c r="M132" i="12"/>
  <c r="K132" i="12"/>
  <c r="I132" i="12"/>
  <c r="G132" i="12"/>
  <c r="E132" i="12"/>
  <c r="C132" i="12"/>
  <c r="B132" i="12"/>
  <c r="HS131" i="12"/>
  <c r="HR131" i="12"/>
  <c r="HQ131" i="12"/>
  <c r="CK131" i="12"/>
  <c r="CI131" i="12"/>
  <c r="CG131" i="12"/>
  <c r="CE131" i="12"/>
  <c r="CB131" i="12"/>
  <c r="BZ131" i="12"/>
  <c r="BS131" i="12"/>
  <c r="BQ131" i="12"/>
  <c r="BP131" i="12"/>
  <c r="AS131" i="12"/>
  <c r="AQ131" i="12"/>
  <c r="AO131" i="12"/>
  <c r="AM131" i="12"/>
  <c r="AL131" i="12"/>
  <c r="AK131" i="12"/>
  <c r="AJ131" i="12"/>
  <c r="AI131" i="12"/>
  <c r="AG131" i="12"/>
  <c r="AD131" i="12"/>
  <c r="AB131" i="12"/>
  <c r="Z131" i="12"/>
  <c r="X131" i="12"/>
  <c r="V131" i="12"/>
  <c r="U131" i="12"/>
  <c r="T131" i="12"/>
  <c r="S131" i="12"/>
  <c r="R131" i="12"/>
  <c r="Q131" i="12"/>
  <c r="P131" i="12"/>
  <c r="M131" i="12"/>
  <c r="K131" i="12"/>
  <c r="I131" i="12"/>
  <c r="G131" i="12"/>
  <c r="E131" i="12"/>
  <c r="C131" i="12"/>
  <c r="B131" i="12"/>
  <c r="KN130" i="12"/>
  <c r="KG130" i="12"/>
  <c r="HS130" i="12"/>
  <c r="HR130" i="12"/>
  <c r="HQ130" i="12"/>
  <c r="DC130" i="12"/>
  <c r="DB130" i="12"/>
  <c r="DA130" i="12"/>
  <c r="CZ130" i="12"/>
  <c r="CY130" i="12"/>
  <c r="CX130" i="12"/>
  <c r="CW130" i="12"/>
  <c r="CV130" i="12"/>
  <c r="CU130" i="12"/>
  <c r="CT130" i="12"/>
  <c r="CS130" i="12"/>
  <c r="CR130" i="12"/>
  <c r="CQ130" i="12"/>
  <c r="CP130" i="12"/>
  <c r="CO130" i="12"/>
  <c r="CN130" i="12"/>
  <c r="CK130" i="12"/>
  <c r="CI130" i="12"/>
  <c r="CG130" i="12"/>
  <c r="CE130" i="12"/>
  <c r="CB130" i="12"/>
  <c r="BZ130" i="12"/>
  <c r="BS130" i="12"/>
  <c r="BQ130" i="12"/>
  <c r="BP130" i="12"/>
  <c r="AS130" i="12"/>
  <c r="AQ130" i="12"/>
  <c r="AO130" i="12"/>
  <c r="AM130" i="12"/>
  <c r="AL130" i="12"/>
  <c r="AK130" i="12"/>
  <c r="AJ130" i="12"/>
  <c r="AI130" i="12"/>
  <c r="AG130" i="12"/>
  <c r="AD130" i="12"/>
  <c r="AB130" i="12"/>
  <c r="Z130" i="12"/>
  <c r="X130" i="12"/>
  <c r="V130" i="12"/>
  <c r="U130" i="12"/>
  <c r="T130" i="12"/>
  <c r="S130" i="12"/>
  <c r="R130" i="12"/>
  <c r="Q130" i="12"/>
  <c r="P130" i="12"/>
  <c r="M130" i="12"/>
  <c r="K130" i="12"/>
  <c r="I130" i="12"/>
  <c r="G130" i="12"/>
  <c r="E130" i="12"/>
  <c r="C130" i="12"/>
  <c r="B130" i="12"/>
  <c r="KN129" i="12"/>
  <c r="KG129" i="12"/>
  <c r="KE129" i="12"/>
  <c r="KD129" i="12"/>
  <c r="KB129" i="12"/>
  <c r="KA129" i="12"/>
  <c r="JZ129" i="12"/>
  <c r="JY129" i="12"/>
  <c r="JW129" i="12"/>
  <c r="JV129" i="12"/>
  <c r="JU129" i="12"/>
  <c r="JT129" i="12"/>
  <c r="JS129" i="12"/>
  <c r="JR129" i="12"/>
  <c r="JQ129" i="12"/>
  <c r="JP129" i="12"/>
  <c r="JO129" i="12"/>
  <c r="JN129" i="12"/>
  <c r="HS129" i="12"/>
  <c r="HR129" i="12"/>
  <c r="HQ129" i="12"/>
  <c r="DC129" i="12"/>
  <c r="DB129" i="12"/>
  <c r="DA129" i="12"/>
  <c r="CZ129" i="12"/>
  <c r="CY129" i="12"/>
  <c r="CX129" i="12"/>
  <c r="CW129" i="12"/>
  <c r="CV129" i="12"/>
  <c r="CU129" i="12"/>
  <c r="CT129" i="12"/>
  <c r="CS129" i="12"/>
  <c r="CR129" i="12"/>
  <c r="CQ129" i="12"/>
  <c r="CP129" i="12"/>
  <c r="CO129" i="12"/>
  <c r="CN129" i="12"/>
  <c r="CK129" i="12"/>
  <c r="CI129" i="12"/>
  <c r="CG129" i="12"/>
  <c r="CE129" i="12"/>
  <c r="CB129" i="12"/>
  <c r="BZ129" i="12"/>
  <c r="BS129" i="12"/>
  <c r="BQ129" i="12"/>
  <c r="BP129" i="12"/>
  <c r="AS129" i="12"/>
  <c r="AQ129" i="12"/>
  <c r="AO129" i="12"/>
  <c r="AM129" i="12"/>
  <c r="AL129" i="12"/>
  <c r="AK129" i="12"/>
  <c r="AJ129" i="12"/>
  <c r="AI129" i="12"/>
  <c r="AG129" i="12"/>
  <c r="AD129" i="12"/>
  <c r="AB129" i="12"/>
  <c r="Z129" i="12"/>
  <c r="X129" i="12"/>
  <c r="V129" i="12"/>
  <c r="U129" i="12"/>
  <c r="T129" i="12"/>
  <c r="S129" i="12"/>
  <c r="R129" i="12"/>
  <c r="Q129" i="12"/>
  <c r="P129" i="12"/>
  <c r="M129" i="12"/>
  <c r="K129" i="12"/>
  <c r="I129" i="12"/>
  <c r="G129" i="12"/>
  <c r="E129" i="12"/>
  <c r="C129" i="12"/>
  <c r="B129" i="12"/>
  <c r="KN128" i="12"/>
  <c r="KG128" i="12"/>
  <c r="KE128" i="12"/>
  <c r="KD128" i="12"/>
  <c r="KB128" i="12"/>
  <c r="KA128" i="12"/>
  <c r="JZ128" i="12"/>
  <c r="JY128" i="12"/>
  <c r="JW128" i="12"/>
  <c r="JV128" i="12"/>
  <c r="JU128" i="12"/>
  <c r="JT128" i="12"/>
  <c r="JS128" i="12"/>
  <c r="JR128" i="12"/>
  <c r="JQ128" i="12"/>
  <c r="JP128" i="12"/>
  <c r="JO128" i="12"/>
  <c r="JN128" i="12"/>
  <c r="HS128" i="12"/>
  <c r="HR128" i="12"/>
  <c r="HQ128" i="12"/>
  <c r="DC128" i="12"/>
  <c r="DB128" i="12"/>
  <c r="DA128" i="12"/>
  <c r="CZ128" i="12"/>
  <c r="CY128" i="12"/>
  <c r="CX128" i="12"/>
  <c r="CW128" i="12"/>
  <c r="CV128" i="12"/>
  <c r="CU128" i="12"/>
  <c r="CT128" i="12"/>
  <c r="CS128" i="12"/>
  <c r="CR128" i="12"/>
  <c r="CQ128" i="12"/>
  <c r="CP128" i="12"/>
  <c r="CO128" i="12"/>
  <c r="CN128" i="12"/>
  <c r="CK128" i="12"/>
  <c r="CI128" i="12"/>
  <c r="CG128" i="12"/>
  <c r="CE128" i="12"/>
  <c r="CB128" i="12"/>
  <c r="BZ128" i="12"/>
  <c r="BS128" i="12"/>
  <c r="BQ128" i="12"/>
  <c r="BP128" i="12"/>
  <c r="AS128" i="12"/>
  <c r="AQ128" i="12"/>
  <c r="AO128" i="12"/>
  <c r="AM128" i="12"/>
  <c r="AL128" i="12"/>
  <c r="AK128" i="12"/>
  <c r="AJ128" i="12"/>
  <c r="AI128" i="12"/>
  <c r="AG128" i="12"/>
  <c r="AD128" i="12"/>
  <c r="AB128" i="12"/>
  <c r="Z128" i="12"/>
  <c r="X128" i="12"/>
  <c r="V128" i="12"/>
  <c r="U128" i="12"/>
  <c r="T128" i="12"/>
  <c r="S128" i="12"/>
  <c r="R128" i="12"/>
  <c r="Q128" i="12"/>
  <c r="P128" i="12"/>
  <c r="M128" i="12"/>
  <c r="K128" i="12"/>
  <c r="I128" i="12"/>
  <c r="G128" i="12"/>
  <c r="E128" i="12"/>
  <c r="C128" i="12"/>
  <c r="B128" i="12"/>
  <c r="KN127" i="12"/>
  <c r="KG127" i="12"/>
  <c r="KE127" i="12"/>
  <c r="KD127" i="12"/>
  <c r="KB127" i="12"/>
  <c r="KA127" i="12"/>
  <c r="JZ127" i="12"/>
  <c r="JY127" i="12"/>
  <c r="JW127" i="12"/>
  <c r="JV127" i="12"/>
  <c r="JU127" i="12"/>
  <c r="JT127" i="12"/>
  <c r="JS127" i="12"/>
  <c r="JR127" i="12"/>
  <c r="JQ127" i="12"/>
  <c r="JP127" i="12"/>
  <c r="JO127" i="12"/>
  <c r="JN127" i="12"/>
  <c r="HS127" i="12"/>
  <c r="HR127" i="12"/>
  <c r="HQ127" i="12"/>
  <c r="DC127" i="12"/>
  <c r="DB127" i="12"/>
  <c r="DA127" i="12"/>
  <c r="CZ127" i="12"/>
  <c r="CY127" i="12"/>
  <c r="CX127" i="12"/>
  <c r="CW127" i="12"/>
  <c r="CV127" i="12"/>
  <c r="CU127" i="12"/>
  <c r="CT127" i="12"/>
  <c r="CS127" i="12"/>
  <c r="CR127" i="12"/>
  <c r="CQ127" i="12"/>
  <c r="CP127" i="12"/>
  <c r="CO127" i="12"/>
  <c r="CN127" i="12"/>
  <c r="CK127" i="12"/>
  <c r="CI127" i="12"/>
  <c r="CG127" i="12"/>
  <c r="CE127" i="12"/>
  <c r="CB127" i="12"/>
  <c r="BZ127" i="12"/>
  <c r="BS127" i="12"/>
  <c r="BQ127" i="12"/>
  <c r="BP127" i="12"/>
  <c r="AS127" i="12"/>
  <c r="AQ127" i="12"/>
  <c r="AO127" i="12"/>
  <c r="AM127" i="12"/>
  <c r="AL127" i="12"/>
  <c r="AK127" i="12"/>
  <c r="AJ127" i="12"/>
  <c r="AI127" i="12"/>
  <c r="AG127" i="12"/>
  <c r="AD127" i="12"/>
  <c r="AB127" i="12"/>
  <c r="Z127" i="12"/>
  <c r="X127" i="12"/>
  <c r="V127" i="12"/>
  <c r="U127" i="12"/>
  <c r="T127" i="12"/>
  <c r="S127" i="12"/>
  <c r="R127" i="12"/>
  <c r="Q127" i="12"/>
  <c r="P127" i="12"/>
  <c r="M127" i="12"/>
  <c r="K127" i="12"/>
  <c r="I127" i="12"/>
  <c r="G127" i="12"/>
  <c r="E127" i="12"/>
  <c r="C127" i="12"/>
  <c r="B127" i="12"/>
  <c r="KN126" i="12"/>
  <c r="KG126" i="12"/>
  <c r="KE126" i="12"/>
  <c r="KD126" i="12"/>
  <c r="KB126" i="12"/>
  <c r="KA126" i="12"/>
  <c r="JZ126" i="12"/>
  <c r="JY126" i="12"/>
  <c r="JW126" i="12"/>
  <c r="JV126" i="12"/>
  <c r="JU126" i="12"/>
  <c r="JT126" i="12"/>
  <c r="JS126" i="12"/>
  <c r="JR126" i="12"/>
  <c r="JQ126" i="12"/>
  <c r="JP126" i="12"/>
  <c r="JO126" i="12"/>
  <c r="JN126" i="12"/>
  <c r="HS126" i="12"/>
  <c r="HR126" i="12"/>
  <c r="HQ126" i="12"/>
  <c r="DC126" i="12"/>
  <c r="DB126" i="12"/>
  <c r="DA126" i="12"/>
  <c r="CZ126" i="12"/>
  <c r="CY126" i="12"/>
  <c r="CX126" i="12"/>
  <c r="CW126" i="12"/>
  <c r="CV126" i="12"/>
  <c r="CU126" i="12"/>
  <c r="CT126" i="12"/>
  <c r="CS126" i="12"/>
  <c r="CR126" i="12"/>
  <c r="CQ126" i="12"/>
  <c r="CP126" i="12"/>
  <c r="CO126" i="12"/>
  <c r="CN126" i="12"/>
  <c r="CK126" i="12"/>
  <c r="CI126" i="12"/>
  <c r="CG126" i="12"/>
  <c r="CE126" i="12"/>
  <c r="CB126" i="12"/>
  <c r="BZ126" i="12"/>
  <c r="BS126" i="12"/>
  <c r="BQ126" i="12"/>
  <c r="BP126" i="12"/>
  <c r="AS126" i="12"/>
  <c r="AQ126" i="12"/>
  <c r="AO126" i="12"/>
  <c r="AM126" i="12"/>
  <c r="AL126" i="12"/>
  <c r="AK126" i="12"/>
  <c r="AJ126" i="12"/>
  <c r="AI126" i="12"/>
  <c r="AG126" i="12"/>
  <c r="AD126" i="12"/>
  <c r="AB126" i="12"/>
  <c r="Z126" i="12"/>
  <c r="X126" i="12"/>
  <c r="V126" i="12"/>
  <c r="U126" i="12"/>
  <c r="T126" i="12"/>
  <c r="S126" i="12"/>
  <c r="R126" i="12"/>
  <c r="Q126" i="12"/>
  <c r="P126" i="12"/>
  <c r="M126" i="12"/>
  <c r="K126" i="12"/>
  <c r="I126" i="12"/>
  <c r="G126" i="12"/>
  <c r="E126" i="12"/>
  <c r="C126" i="12"/>
  <c r="B126" i="12"/>
  <c r="KN125" i="12"/>
  <c r="KG125" i="12"/>
  <c r="KE125" i="12"/>
  <c r="KD125" i="12"/>
  <c r="KB125" i="12"/>
  <c r="KA125" i="12"/>
  <c r="JZ125" i="12"/>
  <c r="JY125" i="12"/>
  <c r="JW125" i="12"/>
  <c r="JV125" i="12"/>
  <c r="JU125" i="12"/>
  <c r="JT125" i="12"/>
  <c r="JS125" i="12"/>
  <c r="JR125" i="12"/>
  <c r="JQ125" i="12"/>
  <c r="JP125" i="12"/>
  <c r="JO125" i="12"/>
  <c r="JN125" i="12"/>
  <c r="HS125" i="12"/>
  <c r="HR125" i="12"/>
  <c r="HQ125" i="12"/>
  <c r="DC125" i="12"/>
  <c r="DB125" i="12"/>
  <c r="DA125" i="12"/>
  <c r="CZ125" i="12"/>
  <c r="CY125" i="12"/>
  <c r="CX125" i="12"/>
  <c r="CW125" i="12"/>
  <c r="CV125" i="12"/>
  <c r="CU125" i="12"/>
  <c r="CT125" i="12"/>
  <c r="CS125" i="12"/>
  <c r="CR125" i="12"/>
  <c r="CQ125" i="12"/>
  <c r="CP125" i="12"/>
  <c r="CO125" i="12"/>
  <c r="CN125" i="12"/>
  <c r="CK125" i="12"/>
  <c r="CI125" i="12"/>
  <c r="CG125" i="12"/>
  <c r="CE125" i="12"/>
  <c r="CB125" i="12"/>
  <c r="BZ125" i="12"/>
  <c r="BS125" i="12"/>
  <c r="BQ125" i="12"/>
  <c r="BP125" i="12"/>
  <c r="AS125" i="12"/>
  <c r="AQ125" i="12"/>
  <c r="AO125" i="12"/>
  <c r="AM125" i="12"/>
  <c r="AL125" i="12"/>
  <c r="AK125" i="12"/>
  <c r="AJ125" i="12"/>
  <c r="AI125" i="12"/>
  <c r="AG125" i="12"/>
  <c r="AD125" i="12"/>
  <c r="AB125" i="12"/>
  <c r="Z125" i="12"/>
  <c r="X125" i="12"/>
  <c r="V125" i="12"/>
  <c r="U125" i="12"/>
  <c r="T125" i="12"/>
  <c r="S125" i="12"/>
  <c r="R125" i="12"/>
  <c r="Q125" i="12"/>
  <c r="P125" i="12"/>
  <c r="M125" i="12"/>
  <c r="K125" i="12"/>
  <c r="I125" i="12"/>
  <c r="G125" i="12"/>
  <c r="E125" i="12"/>
  <c r="C125" i="12"/>
  <c r="B125" i="12"/>
  <c r="KN124" i="12"/>
  <c r="KG124" i="12"/>
  <c r="KE124" i="12"/>
  <c r="KD124" i="12"/>
  <c r="KB124" i="12"/>
  <c r="KA124" i="12"/>
  <c r="JZ124" i="12"/>
  <c r="JY124" i="12"/>
  <c r="JX124" i="12"/>
  <c r="JW124" i="12"/>
  <c r="JV124" i="12"/>
  <c r="JU124" i="12"/>
  <c r="JT124" i="12"/>
  <c r="JS124" i="12"/>
  <c r="JR124" i="12"/>
  <c r="JQ124" i="12"/>
  <c r="JP124" i="12"/>
  <c r="JO124" i="12"/>
  <c r="JN124" i="12"/>
  <c r="HS124" i="12"/>
  <c r="HR124" i="12"/>
  <c r="HQ124" i="12"/>
  <c r="DC124" i="12"/>
  <c r="DB124" i="12"/>
  <c r="DA124" i="12"/>
  <c r="CZ124" i="12"/>
  <c r="CY124" i="12"/>
  <c r="CX124" i="12"/>
  <c r="CW124" i="12"/>
  <c r="CV124" i="12"/>
  <c r="CU124" i="12"/>
  <c r="CT124" i="12"/>
  <c r="CS124" i="12"/>
  <c r="CR124" i="12"/>
  <c r="CQ124" i="12"/>
  <c r="CP124" i="12"/>
  <c r="CO124" i="12"/>
  <c r="CN124" i="12"/>
  <c r="CK124" i="12"/>
  <c r="CI124" i="12"/>
  <c r="CG124" i="12"/>
  <c r="CE124" i="12"/>
  <c r="CB124" i="12"/>
  <c r="BZ124" i="12"/>
  <c r="BS124" i="12"/>
  <c r="BQ124" i="12"/>
  <c r="BP124" i="12"/>
  <c r="AS124" i="12"/>
  <c r="AQ124" i="12"/>
  <c r="AO124" i="12"/>
  <c r="AM124" i="12"/>
  <c r="AL124" i="12"/>
  <c r="AK124" i="12"/>
  <c r="AJ124" i="12"/>
  <c r="AI124" i="12"/>
  <c r="AG124" i="12"/>
  <c r="AD124" i="12"/>
  <c r="AB124" i="12"/>
  <c r="Z124" i="12"/>
  <c r="X124" i="12"/>
  <c r="V124" i="12"/>
  <c r="U124" i="12"/>
  <c r="T124" i="12"/>
  <c r="S124" i="12"/>
  <c r="R124" i="12"/>
  <c r="Q124" i="12"/>
  <c r="P124" i="12"/>
  <c r="M124" i="12"/>
  <c r="K124" i="12"/>
  <c r="I124" i="12"/>
  <c r="G124" i="12"/>
  <c r="E124" i="12"/>
  <c r="C124" i="12"/>
  <c r="B124" i="12"/>
  <c r="KG123" i="12"/>
  <c r="KE123" i="12"/>
  <c r="KD123" i="12"/>
  <c r="KB123" i="12"/>
  <c r="KA123" i="12"/>
  <c r="JZ123" i="12"/>
  <c r="JY123" i="12"/>
  <c r="JX123" i="12"/>
  <c r="JW123" i="12"/>
  <c r="JV123" i="12"/>
  <c r="JU123" i="12"/>
  <c r="JT123" i="12"/>
  <c r="JS123" i="12"/>
  <c r="JR123" i="12"/>
  <c r="JQ123" i="12"/>
  <c r="JP123" i="12"/>
  <c r="JO123" i="12"/>
  <c r="JN123" i="12"/>
  <c r="HS123" i="12"/>
  <c r="HR123" i="12"/>
  <c r="HQ123" i="12"/>
  <c r="DC123" i="12"/>
  <c r="DB123" i="12"/>
  <c r="DA123" i="12"/>
  <c r="CZ123" i="12"/>
  <c r="CY123" i="12"/>
  <c r="CX123" i="12"/>
  <c r="CW123" i="12"/>
  <c r="CV123" i="12"/>
  <c r="CU123" i="12"/>
  <c r="CT123" i="12"/>
  <c r="CS123" i="12"/>
  <c r="CR123" i="12"/>
  <c r="CQ123" i="12"/>
  <c r="CP123" i="12"/>
  <c r="CO123" i="12"/>
  <c r="CN123" i="12"/>
  <c r="CK123" i="12"/>
  <c r="CI123" i="12"/>
  <c r="CG123" i="12"/>
  <c r="CE123" i="12"/>
  <c r="CB123" i="12"/>
  <c r="BZ123" i="12"/>
  <c r="BS123" i="12"/>
  <c r="BQ123" i="12"/>
  <c r="BP123" i="12"/>
  <c r="AS123" i="12"/>
  <c r="AQ123" i="12"/>
  <c r="AO123" i="12"/>
  <c r="AM123" i="12"/>
  <c r="AL123" i="12"/>
  <c r="AK123" i="12"/>
  <c r="AJ123" i="12"/>
  <c r="AI123" i="12"/>
  <c r="AG123" i="12"/>
  <c r="AD123" i="12"/>
  <c r="AB123" i="12"/>
  <c r="Z123" i="12"/>
  <c r="X123" i="12"/>
  <c r="V123" i="12"/>
  <c r="U123" i="12"/>
  <c r="T123" i="12"/>
  <c r="S123" i="12"/>
  <c r="R123" i="12"/>
  <c r="Q123" i="12"/>
  <c r="P123" i="12"/>
  <c r="M123" i="12"/>
  <c r="K123" i="12"/>
  <c r="I123" i="12"/>
  <c r="G123" i="12"/>
  <c r="E123" i="12"/>
  <c r="C123" i="12"/>
  <c r="B123" i="12"/>
  <c r="KG122" i="12"/>
  <c r="KE122" i="12"/>
  <c r="KD122" i="12"/>
  <c r="KB122" i="12"/>
  <c r="KA122" i="12"/>
  <c r="JZ122" i="12"/>
  <c r="JY122" i="12"/>
  <c r="JX122" i="12"/>
  <c r="JW122" i="12"/>
  <c r="JV122" i="12"/>
  <c r="JU122" i="12"/>
  <c r="JT122" i="12"/>
  <c r="JS122" i="12"/>
  <c r="JR122" i="12"/>
  <c r="JQ122" i="12"/>
  <c r="JP122" i="12"/>
  <c r="JO122" i="12"/>
  <c r="JN122" i="12"/>
  <c r="HS122" i="12"/>
  <c r="HR122" i="12"/>
  <c r="HQ122" i="12"/>
  <c r="DC122" i="12"/>
  <c r="DB122" i="12"/>
  <c r="DA122" i="12"/>
  <c r="CZ122" i="12"/>
  <c r="CY122" i="12"/>
  <c r="CX122" i="12"/>
  <c r="CW122" i="12"/>
  <c r="CV122" i="12"/>
  <c r="CU122" i="12"/>
  <c r="CT122" i="12"/>
  <c r="CS122" i="12"/>
  <c r="CR122" i="12"/>
  <c r="CQ122" i="12"/>
  <c r="CP122" i="12"/>
  <c r="CO122" i="12"/>
  <c r="CN122" i="12"/>
  <c r="CK122" i="12"/>
  <c r="CI122" i="12"/>
  <c r="CG122" i="12"/>
  <c r="CE122" i="12"/>
  <c r="CB122" i="12"/>
  <c r="BZ122" i="12"/>
  <c r="BS122" i="12"/>
  <c r="BQ122" i="12"/>
  <c r="BP122" i="12"/>
  <c r="AS122" i="12"/>
  <c r="AQ122" i="12"/>
  <c r="AO122" i="12"/>
  <c r="AM122" i="12"/>
  <c r="AL122" i="12"/>
  <c r="AK122" i="12"/>
  <c r="AJ122" i="12"/>
  <c r="AI122" i="12"/>
  <c r="AG122" i="12"/>
  <c r="AD122" i="12"/>
  <c r="AB122" i="12"/>
  <c r="Z122" i="12"/>
  <c r="X122" i="12"/>
  <c r="V122" i="12"/>
  <c r="U122" i="12"/>
  <c r="T122" i="12"/>
  <c r="S122" i="12"/>
  <c r="R122" i="12"/>
  <c r="Q122" i="12"/>
  <c r="P122" i="12"/>
  <c r="M122" i="12"/>
  <c r="K122" i="12"/>
  <c r="I122" i="12"/>
  <c r="G122" i="12"/>
  <c r="E122" i="12"/>
  <c r="C122" i="12"/>
  <c r="B122" i="12"/>
  <c r="KG121" i="12"/>
  <c r="KE121" i="12"/>
  <c r="KD121" i="12"/>
  <c r="KB121" i="12"/>
  <c r="KA121" i="12"/>
  <c r="JZ121" i="12"/>
  <c r="JY121" i="12"/>
  <c r="JX121" i="12"/>
  <c r="JW121" i="12"/>
  <c r="JV121" i="12"/>
  <c r="JU121" i="12"/>
  <c r="JT121" i="12"/>
  <c r="JS121" i="12"/>
  <c r="JR121" i="12"/>
  <c r="JQ121" i="12"/>
  <c r="JP121" i="12"/>
  <c r="JO121" i="12"/>
  <c r="JN121" i="12"/>
  <c r="HS121" i="12"/>
  <c r="HR121" i="12"/>
  <c r="HQ121" i="12"/>
  <c r="DC121" i="12"/>
  <c r="DB121" i="12"/>
  <c r="DA121" i="12"/>
  <c r="CZ121" i="12"/>
  <c r="CY121" i="12"/>
  <c r="CX121" i="12"/>
  <c r="CW121" i="12"/>
  <c r="CV121" i="12"/>
  <c r="CU121" i="12"/>
  <c r="CT121" i="12"/>
  <c r="CS121" i="12"/>
  <c r="CR121" i="12"/>
  <c r="CQ121" i="12"/>
  <c r="CP121" i="12"/>
  <c r="CO121" i="12"/>
  <c r="CN121" i="12"/>
  <c r="CK121" i="12"/>
  <c r="CI121" i="12"/>
  <c r="CG121" i="12"/>
  <c r="CE121" i="12"/>
  <c r="CB121" i="12"/>
  <c r="BZ121" i="12"/>
  <c r="BS121" i="12"/>
  <c r="BQ121" i="12"/>
  <c r="BP121" i="12"/>
  <c r="AS121" i="12"/>
  <c r="AQ121" i="12"/>
  <c r="AO121" i="12"/>
  <c r="AM121" i="12"/>
  <c r="AL121" i="12"/>
  <c r="AK121" i="12"/>
  <c r="AJ121" i="12"/>
  <c r="AI121" i="12"/>
  <c r="AG121" i="12"/>
  <c r="AD121" i="12"/>
  <c r="AB121" i="12"/>
  <c r="Z121" i="12"/>
  <c r="X121" i="12"/>
  <c r="V121" i="12"/>
  <c r="U121" i="12"/>
  <c r="T121" i="12"/>
  <c r="S121" i="12"/>
  <c r="R121" i="12"/>
  <c r="Q121" i="12"/>
  <c r="P121" i="12"/>
  <c r="M121" i="12"/>
  <c r="K121" i="12"/>
  <c r="I121" i="12"/>
  <c r="G121" i="12"/>
  <c r="E121" i="12"/>
  <c r="C121" i="12"/>
  <c r="B121" i="12"/>
  <c r="KG120" i="12"/>
  <c r="KE120" i="12"/>
  <c r="KC120" i="12"/>
  <c r="KB120" i="12"/>
  <c r="KA120" i="12"/>
  <c r="JZ120" i="12"/>
  <c r="JY120" i="12"/>
  <c r="JX120" i="12"/>
  <c r="JW120" i="12"/>
  <c r="JV120" i="12"/>
  <c r="JU120" i="12"/>
  <c r="JT120" i="12"/>
  <c r="JS120" i="12"/>
  <c r="JR120" i="12"/>
  <c r="JQ120" i="12"/>
  <c r="JP120" i="12"/>
  <c r="JO120" i="12"/>
  <c r="JN120" i="12"/>
  <c r="HS120" i="12"/>
  <c r="HR120" i="12"/>
  <c r="HQ120" i="12"/>
  <c r="DC120" i="12"/>
  <c r="DB120" i="12"/>
  <c r="DA120" i="12"/>
  <c r="CZ120" i="12"/>
  <c r="CY120" i="12"/>
  <c r="CX120" i="12"/>
  <c r="CW120" i="12"/>
  <c r="CV120" i="12"/>
  <c r="CU120" i="12"/>
  <c r="CT120" i="12"/>
  <c r="CS120" i="12"/>
  <c r="CR120" i="12"/>
  <c r="CQ120" i="12"/>
  <c r="CP120" i="12"/>
  <c r="CO120" i="12"/>
  <c r="CN120" i="12"/>
  <c r="CK120" i="12"/>
  <c r="CI120" i="12"/>
  <c r="CG120" i="12"/>
  <c r="CE120" i="12"/>
  <c r="CB120" i="12"/>
  <c r="BZ120" i="12"/>
  <c r="BS120" i="12"/>
  <c r="BQ120" i="12"/>
  <c r="BP120" i="12"/>
  <c r="AS120" i="12"/>
  <c r="AQ120" i="12"/>
  <c r="AO120" i="12"/>
  <c r="AM120" i="12"/>
  <c r="AL120" i="12"/>
  <c r="AK120" i="12"/>
  <c r="AJ120" i="12"/>
  <c r="AI120" i="12"/>
  <c r="AG120" i="12"/>
  <c r="AD120" i="12"/>
  <c r="AB120" i="12"/>
  <c r="Z120" i="12"/>
  <c r="X120" i="12"/>
  <c r="V120" i="12"/>
  <c r="U120" i="12"/>
  <c r="T120" i="12"/>
  <c r="S120" i="12"/>
  <c r="R120" i="12"/>
  <c r="Q120" i="12"/>
  <c r="P120" i="12"/>
  <c r="M120" i="12"/>
  <c r="K120" i="12"/>
  <c r="I120" i="12"/>
  <c r="G120" i="12"/>
  <c r="E120" i="12"/>
  <c r="C120" i="12"/>
  <c r="B120" i="12"/>
  <c r="KG119" i="12"/>
  <c r="KE119" i="12"/>
  <c r="KC119" i="12"/>
  <c r="KB119" i="12"/>
  <c r="KA119" i="12"/>
  <c r="JZ119" i="12"/>
  <c r="JY119" i="12"/>
  <c r="JX119" i="12"/>
  <c r="JW119" i="12"/>
  <c r="JV119" i="12"/>
  <c r="JU119" i="12"/>
  <c r="JT119" i="12"/>
  <c r="JS119" i="12"/>
  <c r="JR119" i="12"/>
  <c r="JQ119" i="12"/>
  <c r="JP119" i="12"/>
  <c r="JO119" i="12"/>
  <c r="JN119" i="12"/>
  <c r="HS119" i="12"/>
  <c r="HR119" i="12"/>
  <c r="HQ119" i="12"/>
  <c r="DC119" i="12"/>
  <c r="DB119" i="12"/>
  <c r="DA119" i="12"/>
  <c r="CZ119" i="12"/>
  <c r="CY119" i="12"/>
  <c r="CX119" i="12"/>
  <c r="CW119" i="12"/>
  <c r="CV119" i="12"/>
  <c r="CU119" i="12"/>
  <c r="CT119" i="12"/>
  <c r="CS119" i="12"/>
  <c r="CR119" i="12"/>
  <c r="CQ119" i="12"/>
  <c r="CP119" i="12"/>
  <c r="CO119" i="12"/>
  <c r="CN119" i="12"/>
  <c r="CK119" i="12"/>
  <c r="CI119" i="12"/>
  <c r="CG119" i="12"/>
  <c r="CE119" i="12"/>
  <c r="CB119" i="12"/>
  <c r="BZ119" i="12"/>
  <c r="BS119" i="12"/>
  <c r="BQ119" i="12"/>
  <c r="BP119" i="12"/>
  <c r="AS119" i="12"/>
  <c r="AQ119" i="12"/>
  <c r="AO119" i="12"/>
  <c r="AM119" i="12"/>
  <c r="AL119" i="12"/>
  <c r="AK119" i="12"/>
  <c r="AJ119" i="12"/>
  <c r="AI119" i="12"/>
  <c r="AG119" i="12"/>
  <c r="AD119" i="12"/>
  <c r="AB119" i="12"/>
  <c r="Z119" i="12"/>
  <c r="X119" i="12"/>
  <c r="V119" i="12"/>
  <c r="U119" i="12"/>
  <c r="T119" i="12"/>
  <c r="S119" i="12"/>
  <c r="R119" i="12"/>
  <c r="Q119" i="12"/>
  <c r="P119" i="12"/>
  <c r="M119" i="12"/>
  <c r="K119" i="12"/>
  <c r="I119" i="12"/>
  <c r="G119" i="12"/>
  <c r="E119" i="12"/>
  <c r="C119" i="12"/>
  <c r="B119" i="12"/>
  <c r="KG118" i="12"/>
  <c r="KE118" i="12"/>
  <c r="KC118" i="12"/>
  <c r="KB118" i="12"/>
  <c r="KA118" i="12"/>
  <c r="JZ118" i="12"/>
  <c r="JY118" i="12"/>
  <c r="JX118" i="12"/>
  <c r="JW118" i="12"/>
  <c r="JV118" i="12"/>
  <c r="JU118" i="12"/>
  <c r="JT118" i="12"/>
  <c r="JS118" i="12"/>
  <c r="JR118" i="12"/>
  <c r="JQ118" i="12"/>
  <c r="JP118" i="12"/>
  <c r="JO118" i="12"/>
  <c r="JN118" i="12"/>
  <c r="JL118" i="12"/>
  <c r="JK118" i="12"/>
  <c r="JJ118" i="12"/>
  <c r="JI118" i="12"/>
  <c r="JH118" i="12"/>
  <c r="JG118" i="12"/>
  <c r="JF118" i="12"/>
  <c r="JE118" i="12"/>
  <c r="JD118" i="12"/>
  <c r="JC118" i="12"/>
  <c r="JB118" i="12"/>
  <c r="JA118" i="12"/>
  <c r="IZ118" i="12"/>
  <c r="IY118" i="12"/>
  <c r="IW118" i="12"/>
  <c r="IV118" i="12"/>
  <c r="IU118" i="12"/>
  <c r="IS118" i="12"/>
  <c r="IR118" i="12"/>
  <c r="IQ118" i="12"/>
  <c r="IO118" i="12"/>
  <c r="IN118" i="12"/>
  <c r="IM118" i="12"/>
  <c r="IK118" i="12"/>
  <c r="IJ118" i="12"/>
  <c r="II118" i="12"/>
  <c r="IH118" i="12"/>
  <c r="IF118" i="12"/>
  <c r="IE118" i="12"/>
  <c r="ID118" i="12"/>
  <c r="IC118" i="12"/>
  <c r="IA118" i="12"/>
  <c r="GO118" i="12" s="1"/>
  <c r="HZ118" i="12"/>
  <c r="GN118" i="12" s="1"/>
  <c r="HY118" i="12"/>
  <c r="GM118" i="12" s="1"/>
  <c r="HX118" i="12"/>
  <c r="GK118" i="12" s="1"/>
  <c r="HV118" i="12"/>
  <c r="HU118" i="12"/>
  <c r="HS118" i="12"/>
  <c r="HR118" i="12"/>
  <c r="HQ118" i="12"/>
  <c r="DC118" i="12"/>
  <c r="DB118" i="12"/>
  <c r="DA118" i="12"/>
  <c r="CZ118" i="12"/>
  <c r="CY118" i="12"/>
  <c r="CX118" i="12"/>
  <c r="CW118" i="12"/>
  <c r="CV118" i="12"/>
  <c r="CU118" i="12"/>
  <c r="CT118" i="12"/>
  <c r="CS118" i="12"/>
  <c r="CR118" i="12"/>
  <c r="CQ118" i="12"/>
  <c r="CP118" i="12"/>
  <c r="CO118" i="12"/>
  <c r="CN118" i="12"/>
  <c r="CK118" i="12"/>
  <c r="CI118" i="12"/>
  <c r="CG118" i="12"/>
  <c r="CE118" i="12"/>
  <c r="CB118" i="12"/>
  <c r="BZ118" i="12"/>
  <c r="BS118" i="12"/>
  <c r="BQ118" i="12"/>
  <c r="BP118" i="12"/>
  <c r="AS118" i="12"/>
  <c r="AQ118" i="12"/>
  <c r="AO118" i="12"/>
  <c r="AM118" i="12"/>
  <c r="AL118" i="12"/>
  <c r="AK118" i="12"/>
  <c r="AJ118" i="12"/>
  <c r="AI118" i="12"/>
  <c r="AG118" i="12"/>
  <c r="AD118" i="12"/>
  <c r="AB118" i="12"/>
  <c r="Z118" i="12"/>
  <c r="X118" i="12"/>
  <c r="V118" i="12"/>
  <c r="U118" i="12"/>
  <c r="T118" i="12"/>
  <c r="S118" i="12"/>
  <c r="R118" i="12"/>
  <c r="Q118" i="12"/>
  <c r="P118" i="12"/>
  <c r="M118" i="12"/>
  <c r="K118" i="12"/>
  <c r="I118" i="12"/>
  <c r="G118" i="12"/>
  <c r="E118" i="12"/>
  <c r="C118" i="12"/>
  <c r="B118" i="12"/>
  <c r="KG117" i="12"/>
  <c r="KE117" i="12"/>
  <c r="KC117" i="12"/>
  <c r="KB117" i="12"/>
  <c r="KA117" i="12"/>
  <c r="JZ117" i="12"/>
  <c r="JY117" i="12"/>
  <c r="JX117" i="12"/>
  <c r="JW117" i="12"/>
  <c r="JV117" i="12"/>
  <c r="JU117" i="12"/>
  <c r="JT117" i="12"/>
  <c r="JS117" i="12"/>
  <c r="JR117" i="12"/>
  <c r="JQ117" i="12"/>
  <c r="JP117" i="12"/>
  <c r="JO117" i="12"/>
  <c r="JN117" i="12"/>
  <c r="JL117" i="12"/>
  <c r="JK117" i="12"/>
  <c r="JJ117" i="12"/>
  <c r="JI117" i="12"/>
  <c r="JH117" i="12"/>
  <c r="JG117" i="12"/>
  <c r="JF117" i="12"/>
  <c r="JE117" i="12"/>
  <c r="JD117" i="12"/>
  <c r="JC117" i="12"/>
  <c r="JB117" i="12"/>
  <c r="JA117" i="12"/>
  <c r="IZ117" i="12"/>
  <c r="IY117" i="12"/>
  <c r="IW117" i="12"/>
  <c r="IV117" i="12"/>
  <c r="IU117" i="12"/>
  <c r="IS117" i="12"/>
  <c r="IR117" i="12"/>
  <c r="IQ117" i="12"/>
  <c r="IO117" i="12"/>
  <c r="IN117" i="12"/>
  <c r="IM117" i="12"/>
  <c r="IK117" i="12"/>
  <c r="IJ117" i="12"/>
  <c r="II117" i="12"/>
  <c r="IH117" i="12"/>
  <c r="IF117" i="12"/>
  <c r="IE117" i="12"/>
  <c r="ID117" i="12"/>
  <c r="IC117" i="12"/>
  <c r="IA117" i="12"/>
  <c r="GO117" i="12" s="1"/>
  <c r="HZ117" i="12"/>
  <c r="GN117" i="12" s="1"/>
  <c r="HY117" i="12"/>
  <c r="GM117" i="12" s="1"/>
  <c r="HX117" i="12"/>
  <c r="GK117" i="12" s="1"/>
  <c r="HV117" i="12"/>
  <c r="HU117" i="12"/>
  <c r="HS117" i="12"/>
  <c r="HR117" i="12"/>
  <c r="HQ117" i="12"/>
  <c r="DC117" i="12"/>
  <c r="DB117" i="12"/>
  <c r="DA117" i="12"/>
  <c r="CZ117" i="12"/>
  <c r="CY117" i="12"/>
  <c r="CX117" i="12"/>
  <c r="CW117" i="12"/>
  <c r="CV117" i="12"/>
  <c r="CU117" i="12"/>
  <c r="CT117" i="12"/>
  <c r="CS117" i="12"/>
  <c r="CR117" i="12"/>
  <c r="CQ117" i="12"/>
  <c r="CP117" i="12"/>
  <c r="CO117" i="12"/>
  <c r="CN117" i="12"/>
  <c r="CK117" i="12"/>
  <c r="CI117" i="12"/>
  <c r="CG117" i="12"/>
  <c r="CE117" i="12"/>
  <c r="CB117" i="12"/>
  <c r="BZ117" i="12"/>
  <c r="BS117" i="12"/>
  <c r="BQ117" i="12"/>
  <c r="BP117" i="12"/>
  <c r="AS117" i="12"/>
  <c r="AQ117" i="12"/>
  <c r="AO117" i="12"/>
  <c r="AM117" i="12"/>
  <c r="AL117" i="12"/>
  <c r="AK117" i="12"/>
  <c r="AJ117" i="12"/>
  <c r="AI117" i="12"/>
  <c r="AG117" i="12"/>
  <c r="AD117" i="12"/>
  <c r="AB117" i="12"/>
  <c r="Z117" i="12"/>
  <c r="X117" i="12"/>
  <c r="V117" i="12"/>
  <c r="U117" i="12"/>
  <c r="T117" i="12"/>
  <c r="S117" i="12"/>
  <c r="R117" i="12"/>
  <c r="Q117" i="12"/>
  <c r="P117" i="12"/>
  <c r="M117" i="12"/>
  <c r="K117" i="12"/>
  <c r="I117" i="12"/>
  <c r="G117" i="12"/>
  <c r="E117" i="12"/>
  <c r="C117" i="12"/>
  <c r="B117" i="12"/>
  <c r="KG116" i="12"/>
  <c r="KE116" i="12"/>
  <c r="KC116" i="12"/>
  <c r="KB116" i="12"/>
  <c r="KA116" i="12"/>
  <c r="JZ116" i="12"/>
  <c r="JY116" i="12"/>
  <c r="JX116" i="12"/>
  <c r="JW116" i="12"/>
  <c r="JV116" i="12"/>
  <c r="JU116" i="12"/>
  <c r="JT116" i="12"/>
  <c r="JS116" i="12"/>
  <c r="JR116" i="12"/>
  <c r="JQ116" i="12"/>
  <c r="JP116" i="12"/>
  <c r="JO116" i="12"/>
  <c r="JN116" i="12"/>
  <c r="JL116" i="12"/>
  <c r="JK116" i="12"/>
  <c r="JJ116" i="12"/>
  <c r="JI116" i="12"/>
  <c r="JH116" i="12"/>
  <c r="JG116" i="12"/>
  <c r="JF116" i="12"/>
  <c r="JE116" i="12"/>
  <c r="JD116" i="12"/>
  <c r="JC116" i="12"/>
  <c r="JB116" i="12"/>
  <c r="JA116" i="12"/>
  <c r="IZ116" i="12"/>
  <c r="IY116" i="12"/>
  <c r="IW116" i="12"/>
  <c r="IV116" i="12"/>
  <c r="IU116" i="12"/>
  <c r="IS116" i="12"/>
  <c r="IR116" i="12"/>
  <c r="IQ116" i="12"/>
  <c r="IO116" i="12"/>
  <c r="IN116" i="12"/>
  <c r="IM116" i="12"/>
  <c r="IK116" i="12"/>
  <c r="IJ116" i="12"/>
  <c r="II116" i="12"/>
  <c r="IH116" i="12"/>
  <c r="IF116" i="12"/>
  <c r="IE116" i="12"/>
  <c r="ID116" i="12"/>
  <c r="IC116" i="12"/>
  <c r="IA116" i="12"/>
  <c r="GO116" i="12" s="1"/>
  <c r="HZ116" i="12"/>
  <c r="GN116" i="12" s="1"/>
  <c r="HY116" i="12"/>
  <c r="GM116" i="12" s="1"/>
  <c r="HX116" i="12"/>
  <c r="GK116" i="12" s="1"/>
  <c r="HV116" i="12"/>
  <c r="HU116" i="12"/>
  <c r="HS116" i="12"/>
  <c r="HR116" i="12"/>
  <c r="HQ116" i="12"/>
  <c r="DC116" i="12"/>
  <c r="DB116" i="12"/>
  <c r="DA116" i="12"/>
  <c r="CZ116" i="12"/>
  <c r="CY116" i="12"/>
  <c r="CX116" i="12"/>
  <c r="CW116" i="12"/>
  <c r="CV116" i="12"/>
  <c r="CU116" i="12"/>
  <c r="CT116" i="12"/>
  <c r="CS116" i="12"/>
  <c r="CR116" i="12"/>
  <c r="CQ116" i="12"/>
  <c r="CP116" i="12"/>
  <c r="CO116" i="12"/>
  <c r="CN116" i="12"/>
  <c r="CK116" i="12"/>
  <c r="CI116" i="12"/>
  <c r="CG116" i="12"/>
  <c r="CE116" i="12"/>
  <c r="CB116" i="12"/>
  <c r="BZ116" i="12"/>
  <c r="BS116" i="12"/>
  <c r="BQ116" i="12"/>
  <c r="BP116" i="12"/>
  <c r="AS116" i="12"/>
  <c r="AQ116" i="12"/>
  <c r="AO116" i="12"/>
  <c r="AM116" i="12"/>
  <c r="AL116" i="12"/>
  <c r="AK116" i="12"/>
  <c r="AJ116" i="12"/>
  <c r="AI116" i="12"/>
  <c r="AG116" i="12"/>
  <c r="AD116" i="12"/>
  <c r="AB116" i="12"/>
  <c r="Z116" i="12"/>
  <c r="X116" i="12"/>
  <c r="V116" i="12"/>
  <c r="U116" i="12"/>
  <c r="T116" i="12"/>
  <c r="S116" i="12"/>
  <c r="R116" i="12"/>
  <c r="Q116" i="12"/>
  <c r="P116" i="12"/>
  <c r="M116" i="12"/>
  <c r="K116" i="12"/>
  <c r="I116" i="12"/>
  <c r="G116" i="12"/>
  <c r="E116" i="12"/>
  <c r="C116" i="12"/>
  <c r="B116" i="12"/>
  <c r="KG115" i="12"/>
  <c r="KE115" i="12"/>
  <c r="KC115" i="12"/>
  <c r="KB115" i="12"/>
  <c r="KA115" i="12"/>
  <c r="JZ115" i="12"/>
  <c r="JY115" i="12"/>
  <c r="JX115" i="12"/>
  <c r="JW115" i="12"/>
  <c r="JV115" i="12"/>
  <c r="JU115" i="12"/>
  <c r="JT115" i="12"/>
  <c r="JS115" i="12"/>
  <c r="JR115" i="12"/>
  <c r="JQ115" i="12"/>
  <c r="JP115" i="12"/>
  <c r="JO115" i="12"/>
  <c r="JN115" i="12"/>
  <c r="JL115" i="12"/>
  <c r="JK115" i="12"/>
  <c r="JJ115" i="12"/>
  <c r="JI115" i="12"/>
  <c r="JH115" i="12"/>
  <c r="JG115" i="12"/>
  <c r="JF115" i="12"/>
  <c r="JE115" i="12"/>
  <c r="JD115" i="12"/>
  <c r="JC115" i="12"/>
  <c r="JB115" i="12"/>
  <c r="JA115" i="12"/>
  <c r="IZ115" i="12"/>
  <c r="IY115" i="12"/>
  <c r="IW115" i="12"/>
  <c r="IV115" i="12"/>
  <c r="IU115" i="12"/>
  <c r="IS115" i="12"/>
  <c r="IR115" i="12"/>
  <c r="IQ115" i="12"/>
  <c r="IO115" i="12"/>
  <c r="IN115" i="12"/>
  <c r="IM115" i="12"/>
  <c r="IK115" i="12"/>
  <c r="IJ115" i="12"/>
  <c r="II115" i="12"/>
  <c r="IH115" i="12"/>
  <c r="IF115" i="12"/>
  <c r="IE115" i="12"/>
  <c r="ID115" i="12"/>
  <c r="IC115" i="12"/>
  <c r="IA115" i="12"/>
  <c r="GO115" i="12" s="1"/>
  <c r="HZ115" i="12"/>
  <c r="GN115" i="12" s="1"/>
  <c r="HY115" i="12"/>
  <c r="GM115" i="12" s="1"/>
  <c r="HX115" i="12"/>
  <c r="GK115" i="12" s="1"/>
  <c r="HV115" i="12"/>
  <c r="HU115" i="12"/>
  <c r="HS115" i="12"/>
  <c r="HR115" i="12"/>
  <c r="HQ115" i="12"/>
  <c r="DC115" i="12"/>
  <c r="DB115" i="12"/>
  <c r="DA115" i="12"/>
  <c r="CZ115" i="12"/>
  <c r="CY115" i="12"/>
  <c r="CX115" i="12"/>
  <c r="CW115" i="12"/>
  <c r="CV115" i="12"/>
  <c r="CU115" i="12"/>
  <c r="CT115" i="12"/>
  <c r="CS115" i="12"/>
  <c r="CR115" i="12"/>
  <c r="CQ115" i="12"/>
  <c r="CP115" i="12"/>
  <c r="CO115" i="12"/>
  <c r="CN115" i="12"/>
  <c r="CK115" i="12"/>
  <c r="CI115" i="12"/>
  <c r="CG115" i="12"/>
  <c r="CE115" i="12"/>
  <c r="CB115" i="12"/>
  <c r="BZ115" i="12"/>
  <c r="BS115" i="12"/>
  <c r="BQ115" i="12"/>
  <c r="BP115" i="12"/>
  <c r="AS115" i="12"/>
  <c r="AQ115" i="12"/>
  <c r="AO115" i="12"/>
  <c r="AM115" i="12"/>
  <c r="AL115" i="12"/>
  <c r="AK115" i="12"/>
  <c r="AJ115" i="12"/>
  <c r="AI115" i="12"/>
  <c r="AG115" i="12"/>
  <c r="AD115" i="12"/>
  <c r="AB115" i="12"/>
  <c r="Z115" i="12"/>
  <c r="X115" i="12"/>
  <c r="V115" i="12"/>
  <c r="U115" i="12"/>
  <c r="T115" i="12"/>
  <c r="S115" i="12"/>
  <c r="R115" i="12"/>
  <c r="Q115" i="12"/>
  <c r="P115" i="12"/>
  <c r="M115" i="12"/>
  <c r="K115" i="12"/>
  <c r="I115" i="12"/>
  <c r="G115" i="12"/>
  <c r="E115" i="12"/>
  <c r="C115" i="12"/>
  <c r="B115" i="12"/>
  <c r="KG114" i="12"/>
  <c r="KE114" i="12"/>
  <c r="KC114" i="12"/>
  <c r="KB114" i="12"/>
  <c r="KA114" i="12"/>
  <c r="JZ114" i="12"/>
  <c r="JY114" i="12"/>
  <c r="JW114" i="12"/>
  <c r="JV114" i="12"/>
  <c r="JU114" i="12"/>
  <c r="JT114" i="12"/>
  <c r="JS114" i="12"/>
  <c r="JR114" i="12"/>
  <c r="JQ114" i="12"/>
  <c r="JP114" i="12"/>
  <c r="JO114" i="12"/>
  <c r="JN114" i="12"/>
  <c r="JL114" i="12"/>
  <c r="JK114" i="12"/>
  <c r="JJ114" i="12"/>
  <c r="JI114" i="12"/>
  <c r="JH114" i="12"/>
  <c r="JG114" i="12"/>
  <c r="JF114" i="12"/>
  <c r="JE114" i="12"/>
  <c r="JD114" i="12"/>
  <c r="JC114" i="12"/>
  <c r="JB114" i="12"/>
  <c r="JA114" i="12"/>
  <c r="IZ114" i="12"/>
  <c r="IY114" i="12"/>
  <c r="IW114" i="12"/>
  <c r="IV114" i="12"/>
  <c r="IU114" i="12"/>
  <c r="IS114" i="12"/>
  <c r="IR114" i="12"/>
  <c r="IQ114" i="12"/>
  <c r="IO114" i="12"/>
  <c r="IN114" i="12"/>
  <c r="IM114" i="12"/>
  <c r="IK114" i="12"/>
  <c r="IJ114" i="12"/>
  <c r="II114" i="12"/>
  <c r="IH114" i="12"/>
  <c r="IF114" i="12"/>
  <c r="IE114" i="12"/>
  <c r="ID114" i="12"/>
  <c r="IC114" i="12"/>
  <c r="IA114" i="12"/>
  <c r="GO114" i="12" s="1"/>
  <c r="HZ114" i="12"/>
  <c r="GN114" i="12" s="1"/>
  <c r="HY114" i="12"/>
  <c r="GM114" i="12" s="1"/>
  <c r="HX114" i="12"/>
  <c r="GK114" i="12" s="1"/>
  <c r="HV114" i="12"/>
  <c r="HU114" i="12"/>
  <c r="HS114" i="12"/>
  <c r="HR114" i="12"/>
  <c r="HQ114" i="12"/>
  <c r="DC114" i="12"/>
  <c r="DB114" i="12"/>
  <c r="DA114" i="12"/>
  <c r="CZ114" i="12"/>
  <c r="CY114" i="12"/>
  <c r="CX114" i="12"/>
  <c r="CW114" i="12"/>
  <c r="CV114" i="12"/>
  <c r="CU114" i="12"/>
  <c r="CT114" i="12"/>
  <c r="CS114" i="12"/>
  <c r="CR114" i="12"/>
  <c r="CQ114" i="12"/>
  <c r="CP114" i="12"/>
  <c r="CO114" i="12"/>
  <c r="CN114" i="12"/>
  <c r="CK114" i="12"/>
  <c r="CI114" i="12"/>
  <c r="CG114" i="12"/>
  <c r="CE114" i="12"/>
  <c r="CB114" i="12"/>
  <c r="BZ114" i="12"/>
  <c r="BS114" i="12"/>
  <c r="BQ114" i="12"/>
  <c r="BP114" i="12"/>
  <c r="AS114" i="12"/>
  <c r="AQ114" i="12"/>
  <c r="AO114" i="12"/>
  <c r="AM114" i="12"/>
  <c r="AL114" i="12"/>
  <c r="AK114" i="12"/>
  <c r="AJ114" i="12"/>
  <c r="AI114" i="12"/>
  <c r="AG114" i="12"/>
  <c r="AD114" i="12"/>
  <c r="AB114" i="12"/>
  <c r="Z114" i="12"/>
  <c r="X114" i="12"/>
  <c r="V114" i="12"/>
  <c r="U114" i="12"/>
  <c r="T114" i="12"/>
  <c r="S114" i="12"/>
  <c r="R114" i="12"/>
  <c r="Q114" i="12"/>
  <c r="P114" i="12"/>
  <c r="M114" i="12"/>
  <c r="K114" i="12"/>
  <c r="I114" i="12"/>
  <c r="G114" i="12"/>
  <c r="E114" i="12"/>
  <c r="C114" i="12"/>
  <c r="B114" i="12"/>
  <c r="KG113" i="12"/>
  <c r="KE113" i="12"/>
  <c r="KC113" i="12"/>
  <c r="KB113" i="12"/>
  <c r="KA113" i="12"/>
  <c r="JZ113" i="12"/>
  <c r="JY113" i="12"/>
  <c r="JW113" i="12"/>
  <c r="JV113" i="12"/>
  <c r="JU113" i="12"/>
  <c r="JT113" i="12"/>
  <c r="JS113" i="12"/>
  <c r="JR113" i="12"/>
  <c r="JQ113" i="12"/>
  <c r="JP113" i="12"/>
  <c r="JO113" i="12"/>
  <c r="JN113" i="12"/>
  <c r="JL113" i="12"/>
  <c r="JK113" i="12"/>
  <c r="JJ113" i="12"/>
  <c r="JI113" i="12"/>
  <c r="JH113" i="12"/>
  <c r="JG113" i="12"/>
  <c r="JF113" i="12"/>
  <c r="JE113" i="12"/>
  <c r="JD113" i="12"/>
  <c r="JC113" i="12"/>
  <c r="JB113" i="12"/>
  <c r="JA113" i="12"/>
  <c r="IZ113" i="12"/>
  <c r="IY113" i="12"/>
  <c r="IS113" i="12"/>
  <c r="IR113" i="12"/>
  <c r="IQ113" i="12"/>
  <c r="IO113" i="12"/>
  <c r="IN113" i="12"/>
  <c r="IM113" i="12"/>
  <c r="IK113" i="12"/>
  <c r="IJ113" i="12"/>
  <c r="II113" i="12"/>
  <c r="IH113" i="12"/>
  <c r="IF113" i="12"/>
  <c r="IE113" i="12"/>
  <c r="ID113" i="12"/>
  <c r="IC113" i="12"/>
  <c r="IA113" i="12"/>
  <c r="GO113" i="12" s="1"/>
  <c r="HZ113" i="12"/>
  <c r="GN113" i="12" s="1"/>
  <c r="HY113" i="12"/>
  <c r="GM113" i="12" s="1"/>
  <c r="HX113" i="12"/>
  <c r="GK113" i="12" s="1"/>
  <c r="HV113" i="12"/>
  <c r="HU113" i="12"/>
  <c r="HS113" i="12"/>
  <c r="HR113" i="12"/>
  <c r="HQ113" i="12"/>
  <c r="DC113" i="12"/>
  <c r="DB113" i="12"/>
  <c r="DA113" i="12"/>
  <c r="CZ113" i="12"/>
  <c r="CY113" i="12"/>
  <c r="CX113" i="12"/>
  <c r="CW113" i="12"/>
  <c r="CV113" i="12"/>
  <c r="CU113" i="12"/>
  <c r="CT113" i="12"/>
  <c r="CS113" i="12"/>
  <c r="CR113" i="12"/>
  <c r="CQ113" i="12"/>
  <c r="CP113" i="12"/>
  <c r="CO113" i="12"/>
  <c r="CN113" i="12"/>
  <c r="CK113" i="12"/>
  <c r="CI113" i="12"/>
  <c r="CG113" i="12"/>
  <c r="CE113" i="12"/>
  <c r="CB113" i="12"/>
  <c r="BZ113" i="12"/>
  <c r="BS113" i="12"/>
  <c r="BQ113" i="12"/>
  <c r="BP113" i="12"/>
  <c r="AS113" i="12"/>
  <c r="AQ113" i="12"/>
  <c r="AO113" i="12"/>
  <c r="AM113" i="12"/>
  <c r="AL113" i="12"/>
  <c r="AK113" i="12"/>
  <c r="AJ113" i="12"/>
  <c r="AI113" i="12"/>
  <c r="AG113" i="12"/>
  <c r="AD113" i="12"/>
  <c r="AB113" i="12"/>
  <c r="Z113" i="12"/>
  <c r="X113" i="12"/>
  <c r="V113" i="12"/>
  <c r="U113" i="12"/>
  <c r="T113" i="12"/>
  <c r="S113" i="12"/>
  <c r="R113" i="12"/>
  <c r="Q113" i="12"/>
  <c r="P113" i="12"/>
  <c r="M113" i="12"/>
  <c r="K113" i="12"/>
  <c r="I113" i="12"/>
  <c r="G113" i="12"/>
  <c r="E113" i="12"/>
  <c r="C113" i="12"/>
  <c r="B113" i="12"/>
  <c r="KG112" i="12"/>
  <c r="KE112" i="12"/>
  <c r="KC112" i="12"/>
  <c r="KB112" i="12"/>
  <c r="KA112" i="12"/>
  <c r="JZ112" i="12"/>
  <c r="JY112" i="12"/>
  <c r="JW112" i="12"/>
  <c r="JV112" i="12"/>
  <c r="JU112" i="12"/>
  <c r="JT112" i="12"/>
  <c r="JS112" i="12"/>
  <c r="JR112" i="12"/>
  <c r="JQ112" i="12"/>
  <c r="JP112" i="12"/>
  <c r="JO112" i="12"/>
  <c r="JN112" i="12"/>
  <c r="JL112" i="12"/>
  <c r="JK112" i="12"/>
  <c r="JJ112" i="12"/>
  <c r="JI112" i="12"/>
  <c r="JH112" i="12"/>
  <c r="JG112" i="12"/>
  <c r="JF112" i="12"/>
  <c r="JE112" i="12"/>
  <c r="JD112" i="12"/>
  <c r="JC112" i="12"/>
  <c r="JB112" i="12"/>
  <c r="JA112" i="12"/>
  <c r="IZ112" i="12"/>
  <c r="IY112" i="12"/>
  <c r="IS112" i="12"/>
  <c r="IR112" i="12"/>
  <c r="IQ112" i="12"/>
  <c r="IO112" i="12"/>
  <c r="IN112" i="12"/>
  <c r="IM112" i="12"/>
  <c r="IK112" i="12"/>
  <c r="IJ112" i="12"/>
  <c r="II112" i="12"/>
  <c r="IH112" i="12"/>
  <c r="IF112" i="12"/>
  <c r="IE112" i="12"/>
  <c r="ID112" i="12"/>
  <c r="IC112" i="12"/>
  <c r="IA112" i="12"/>
  <c r="GO112" i="12" s="1"/>
  <c r="HZ112" i="12"/>
  <c r="GN112" i="12" s="1"/>
  <c r="HY112" i="12"/>
  <c r="GM112" i="12" s="1"/>
  <c r="HX112" i="12"/>
  <c r="GK112" i="12" s="1"/>
  <c r="GL112" i="12" s="1"/>
  <c r="HV112" i="12"/>
  <c r="HU112" i="12"/>
  <c r="HS112" i="12"/>
  <c r="HR112" i="12"/>
  <c r="HQ112" i="12"/>
  <c r="DC112" i="12"/>
  <c r="DB112" i="12"/>
  <c r="DA112" i="12"/>
  <c r="CZ112" i="12"/>
  <c r="CY112" i="12"/>
  <c r="CX112" i="12"/>
  <c r="CW112" i="12"/>
  <c r="CV112" i="12"/>
  <c r="CU112" i="12"/>
  <c r="CT112" i="12"/>
  <c r="CS112" i="12"/>
  <c r="CR112" i="12"/>
  <c r="CQ112" i="12"/>
  <c r="CP112" i="12"/>
  <c r="CO112" i="12"/>
  <c r="CN112" i="12"/>
  <c r="CK112" i="12"/>
  <c r="CI112" i="12"/>
  <c r="CG112" i="12"/>
  <c r="CE112" i="12"/>
  <c r="CB112" i="12"/>
  <c r="BZ112" i="12"/>
  <c r="BS112" i="12"/>
  <c r="BQ112" i="12"/>
  <c r="BP112" i="12"/>
  <c r="AS112" i="12"/>
  <c r="AQ112" i="12"/>
  <c r="AO112" i="12"/>
  <c r="AM112" i="12"/>
  <c r="AL112" i="12"/>
  <c r="AK112" i="12"/>
  <c r="AJ112" i="12"/>
  <c r="AI112" i="12"/>
  <c r="AG112" i="12"/>
  <c r="AD112" i="12"/>
  <c r="AB112" i="12"/>
  <c r="Z112" i="12"/>
  <c r="X112" i="12"/>
  <c r="V112" i="12"/>
  <c r="U112" i="12"/>
  <c r="T112" i="12"/>
  <c r="S112" i="12"/>
  <c r="R112" i="12"/>
  <c r="Q112" i="12"/>
  <c r="P112" i="12"/>
  <c r="M112" i="12"/>
  <c r="K112" i="12"/>
  <c r="I112" i="12"/>
  <c r="G112" i="12"/>
  <c r="E112" i="12"/>
  <c r="C112" i="12"/>
  <c r="B112" i="12"/>
  <c r="KG111" i="12"/>
  <c r="KE111" i="12"/>
  <c r="KB111" i="12"/>
  <c r="KA111" i="12"/>
  <c r="JZ111" i="12"/>
  <c r="JY111" i="12"/>
  <c r="JW111" i="12"/>
  <c r="JV111" i="12"/>
  <c r="JU111" i="12"/>
  <c r="JT111" i="12"/>
  <c r="JS111" i="12"/>
  <c r="JR111" i="12"/>
  <c r="JQ111" i="12"/>
  <c r="JP111" i="12"/>
  <c r="JO111" i="12"/>
  <c r="JN111" i="12"/>
  <c r="JL111" i="12"/>
  <c r="JK111" i="12"/>
  <c r="JI111" i="12"/>
  <c r="JH111" i="12"/>
  <c r="JG111" i="12"/>
  <c r="JF111" i="12"/>
  <c r="JE111" i="12"/>
  <c r="JD111" i="12"/>
  <c r="JC111" i="12"/>
  <c r="JB111" i="12"/>
  <c r="JA111" i="12"/>
  <c r="IZ111" i="12"/>
  <c r="IY111" i="12"/>
  <c r="IS111" i="12"/>
  <c r="IR111" i="12"/>
  <c r="IQ111" i="12"/>
  <c r="IO111" i="12"/>
  <c r="IN111" i="12"/>
  <c r="IM111" i="12"/>
  <c r="IF111" i="12"/>
  <c r="IE111" i="12"/>
  <c r="ID111" i="12"/>
  <c r="IC111" i="12"/>
  <c r="IA111" i="12"/>
  <c r="GO111" i="12" s="1"/>
  <c r="HZ111" i="12"/>
  <c r="GN111" i="12" s="1"/>
  <c r="HY111" i="12"/>
  <c r="GM111" i="12" s="1"/>
  <c r="HX111" i="12"/>
  <c r="GK111" i="12" s="1"/>
  <c r="HV111" i="12"/>
  <c r="HU111" i="12"/>
  <c r="HS111" i="12"/>
  <c r="HR111" i="12"/>
  <c r="HQ111" i="12"/>
  <c r="DC111" i="12"/>
  <c r="DB111" i="12"/>
  <c r="DA111" i="12"/>
  <c r="CZ111" i="12"/>
  <c r="CY111" i="12"/>
  <c r="CX111" i="12"/>
  <c r="CW111" i="12"/>
  <c r="CV111" i="12"/>
  <c r="CU111" i="12"/>
  <c r="CT111" i="12"/>
  <c r="CS111" i="12"/>
  <c r="CR111" i="12"/>
  <c r="CQ111" i="12"/>
  <c r="CP111" i="12"/>
  <c r="CO111" i="12"/>
  <c r="CN111" i="12"/>
  <c r="CK111" i="12"/>
  <c r="CI111" i="12"/>
  <c r="CG111" i="12"/>
  <c r="CE111" i="12"/>
  <c r="CB111" i="12"/>
  <c r="BZ111" i="12"/>
  <c r="BS111" i="12"/>
  <c r="BQ111" i="12"/>
  <c r="BP111" i="12"/>
  <c r="AS111" i="12"/>
  <c r="AQ111" i="12"/>
  <c r="AO111" i="12"/>
  <c r="AM111" i="12"/>
  <c r="AL111" i="12"/>
  <c r="AK111" i="12"/>
  <c r="AJ111" i="12"/>
  <c r="AI111" i="12"/>
  <c r="AG111" i="12"/>
  <c r="AD111" i="12"/>
  <c r="AB111" i="12"/>
  <c r="Z111" i="12"/>
  <c r="X111" i="12"/>
  <c r="V111" i="12"/>
  <c r="U111" i="12"/>
  <c r="T111" i="12"/>
  <c r="S111" i="12"/>
  <c r="R111" i="12"/>
  <c r="Q111" i="12"/>
  <c r="P111" i="12"/>
  <c r="M111" i="12"/>
  <c r="K111" i="12"/>
  <c r="I111" i="12"/>
  <c r="G111" i="12"/>
  <c r="E111" i="12"/>
  <c r="C111" i="12"/>
  <c r="B111" i="12"/>
  <c r="KG110" i="12"/>
  <c r="KE110" i="12"/>
  <c r="KB110" i="12"/>
  <c r="KA110" i="12"/>
  <c r="JZ110" i="12"/>
  <c r="JY110" i="12"/>
  <c r="JW110" i="12"/>
  <c r="JV110" i="12"/>
  <c r="JU110" i="12"/>
  <c r="JT110" i="12"/>
  <c r="JS110" i="12"/>
  <c r="JR110" i="12"/>
  <c r="JQ110" i="12"/>
  <c r="JP110" i="12"/>
  <c r="JO110" i="12"/>
  <c r="JN110" i="12"/>
  <c r="JL110" i="12"/>
  <c r="JK110" i="12"/>
  <c r="JI110" i="12"/>
  <c r="JH110" i="12"/>
  <c r="JG110" i="12"/>
  <c r="JF110" i="12"/>
  <c r="JE110" i="12"/>
  <c r="JD110" i="12"/>
  <c r="JC110" i="12"/>
  <c r="JB110" i="12"/>
  <c r="JA110" i="12"/>
  <c r="IZ110" i="12"/>
  <c r="IY110" i="12"/>
  <c r="IS110" i="12"/>
  <c r="IR110" i="12"/>
  <c r="IQ110" i="12"/>
  <c r="IO110" i="12"/>
  <c r="IN110" i="12"/>
  <c r="IM110" i="12"/>
  <c r="IF110" i="12"/>
  <c r="IE110" i="12"/>
  <c r="ID110" i="12"/>
  <c r="IC110" i="12"/>
  <c r="IA110" i="12"/>
  <c r="GO110" i="12" s="1"/>
  <c r="HZ110" i="12"/>
  <c r="GN110" i="12" s="1"/>
  <c r="HY110" i="12"/>
  <c r="GM110" i="12" s="1"/>
  <c r="HX110" i="12"/>
  <c r="GK110" i="12" s="1"/>
  <c r="HV110" i="12"/>
  <c r="HU110" i="12"/>
  <c r="HS110" i="12"/>
  <c r="HR110" i="12"/>
  <c r="HQ110" i="12"/>
  <c r="DC110" i="12"/>
  <c r="DB110" i="12"/>
  <c r="DA110" i="12"/>
  <c r="CZ110" i="12"/>
  <c r="CY110" i="12"/>
  <c r="CX110" i="12"/>
  <c r="CW110" i="12"/>
  <c r="CV110" i="12"/>
  <c r="CU110" i="12"/>
  <c r="CT110" i="12"/>
  <c r="CS110" i="12"/>
  <c r="CR110" i="12"/>
  <c r="CQ110" i="12"/>
  <c r="CP110" i="12"/>
  <c r="CO110" i="12"/>
  <c r="CN110" i="12"/>
  <c r="CK110" i="12"/>
  <c r="CI110" i="12"/>
  <c r="CG110" i="12"/>
  <c r="CE110" i="12"/>
  <c r="CB110" i="12"/>
  <c r="BZ110" i="12"/>
  <c r="BS110" i="12"/>
  <c r="BQ110" i="12"/>
  <c r="BP110" i="12"/>
  <c r="AS110" i="12"/>
  <c r="AQ110" i="12"/>
  <c r="AO110" i="12"/>
  <c r="AM110" i="12"/>
  <c r="AL110" i="12"/>
  <c r="AK110" i="12"/>
  <c r="AJ110" i="12"/>
  <c r="AI110" i="12"/>
  <c r="AG110" i="12"/>
  <c r="AD110" i="12"/>
  <c r="AB110" i="12"/>
  <c r="Z110" i="12"/>
  <c r="X110" i="12"/>
  <c r="V110" i="12"/>
  <c r="U110" i="12"/>
  <c r="T110" i="12"/>
  <c r="S110" i="12"/>
  <c r="R110" i="12"/>
  <c r="Q110" i="12"/>
  <c r="P110" i="12"/>
  <c r="M110" i="12"/>
  <c r="K110" i="12"/>
  <c r="I110" i="12"/>
  <c r="G110" i="12"/>
  <c r="E110" i="12"/>
  <c r="C110" i="12"/>
  <c r="B110" i="12"/>
  <c r="KG109" i="12"/>
  <c r="KE109" i="12"/>
  <c r="KB109" i="12"/>
  <c r="KA109" i="12"/>
  <c r="JZ109" i="12"/>
  <c r="JY109" i="12"/>
  <c r="JW109" i="12"/>
  <c r="JV109" i="12"/>
  <c r="JU109" i="12"/>
  <c r="JT109" i="12"/>
  <c r="JS109" i="12"/>
  <c r="JR109" i="12"/>
  <c r="JQ109" i="12"/>
  <c r="JP109" i="12"/>
  <c r="JO109" i="12"/>
  <c r="JN109" i="12"/>
  <c r="JL109" i="12"/>
  <c r="JK109" i="12"/>
  <c r="JI109" i="12"/>
  <c r="JH109" i="12"/>
  <c r="JG109" i="12"/>
  <c r="JF109" i="12"/>
  <c r="JE109" i="12"/>
  <c r="JD109" i="12"/>
  <c r="JC109" i="12"/>
  <c r="JB109" i="12"/>
  <c r="JA109" i="12"/>
  <c r="IZ109" i="12"/>
  <c r="IY109" i="12"/>
  <c r="IS109" i="12"/>
  <c r="IR109" i="12"/>
  <c r="IQ109" i="12"/>
  <c r="IO109" i="12"/>
  <c r="IN109" i="12"/>
  <c r="IM109" i="12"/>
  <c r="IF109" i="12"/>
  <c r="IE109" i="12"/>
  <c r="ID109" i="12"/>
  <c r="IC109" i="12"/>
  <c r="IA109" i="12"/>
  <c r="GO109" i="12" s="1"/>
  <c r="HZ109" i="12"/>
  <c r="GN109" i="12" s="1"/>
  <c r="HY109" i="12"/>
  <c r="GM109" i="12" s="1"/>
  <c r="HX109" i="12"/>
  <c r="GK109" i="12" s="1"/>
  <c r="GL109" i="12" s="1"/>
  <c r="HV109" i="12"/>
  <c r="HU109" i="12"/>
  <c r="HS109" i="12"/>
  <c r="HR109" i="12"/>
  <c r="HQ109" i="12"/>
  <c r="DC109" i="12"/>
  <c r="DB109" i="12"/>
  <c r="DA109" i="12"/>
  <c r="CZ109" i="12"/>
  <c r="CY109" i="12"/>
  <c r="CX109" i="12"/>
  <c r="CW109" i="12"/>
  <c r="CV109" i="12"/>
  <c r="CU109" i="12"/>
  <c r="CT109" i="12"/>
  <c r="CS109" i="12"/>
  <c r="CR109" i="12"/>
  <c r="CQ109" i="12"/>
  <c r="CP109" i="12"/>
  <c r="CO109" i="12"/>
  <c r="CN109" i="12"/>
  <c r="CK109" i="12"/>
  <c r="CI109" i="12"/>
  <c r="CG109" i="12"/>
  <c r="CE109" i="12"/>
  <c r="CB109" i="12"/>
  <c r="BZ109" i="12"/>
  <c r="BS109" i="12"/>
  <c r="BQ109" i="12"/>
  <c r="BP109" i="12"/>
  <c r="AS109" i="12"/>
  <c r="AQ109" i="12"/>
  <c r="AO109" i="12"/>
  <c r="AM109" i="12"/>
  <c r="AL109" i="12"/>
  <c r="AK109" i="12"/>
  <c r="AJ109" i="12"/>
  <c r="AI109" i="12"/>
  <c r="AG109" i="12"/>
  <c r="AD109" i="12"/>
  <c r="AB109" i="12"/>
  <c r="Z109" i="12"/>
  <c r="X109" i="12"/>
  <c r="V109" i="12"/>
  <c r="U109" i="12"/>
  <c r="T109" i="12"/>
  <c r="S109" i="12"/>
  <c r="R109" i="12"/>
  <c r="Q109" i="12"/>
  <c r="P109" i="12"/>
  <c r="M109" i="12"/>
  <c r="K109" i="12"/>
  <c r="I109" i="12"/>
  <c r="G109" i="12"/>
  <c r="E109" i="12"/>
  <c r="C109" i="12"/>
  <c r="B109" i="12"/>
  <c r="KG108" i="12"/>
  <c r="KE108" i="12"/>
  <c r="KB108" i="12"/>
  <c r="KA108" i="12"/>
  <c r="JZ108" i="12"/>
  <c r="JY108" i="12"/>
  <c r="JW108" i="12"/>
  <c r="JV108" i="12"/>
  <c r="JU108" i="12"/>
  <c r="JT108" i="12"/>
  <c r="JS108" i="12"/>
  <c r="JR108" i="12"/>
  <c r="JQ108" i="12"/>
  <c r="JP108" i="12"/>
  <c r="JO108" i="12"/>
  <c r="JN108" i="12"/>
  <c r="JL108" i="12"/>
  <c r="JK108" i="12"/>
  <c r="JI108" i="12"/>
  <c r="JH108" i="12"/>
  <c r="JG108" i="12"/>
  <c r="JF108" i="12"/>
  <c r="JE108" i="12"/>
  <c r="JD108" i="12"/>
  <c r="JC108" i="12"/>
  <c r="JB108" i="12"/>
  <c r="JA108" i="12"/>
  <c r="IZ108" i="12"/>
  <c r="IY108" i="12"/>
  <c r="IS108" i="12"/>
  <c r="IR108" i="12"/>
  <c r="IQ108" i="12"/>
  <c r="IO108" i="12"/>
  <c r="IN108" i="12"/>
  <c r="IM108" i="12"/>
  <c r="IF108" i="12"/>
  <c r="IE108" i="12"/>
  <c r="ID108" i="12"/>
  <c r="IC108" i="12"/>
  <c r="IA108" i="12"/>
  <c r="GO108" i="12" s="1"/>
  <c r="HZ108" i="12"/>
  <c r="GN108" i="12" s="1"/>
  <c r="HY108" i="12"/>
  <c r="GM108" i="12" s="1"/>
  <c r="HX108" i="12"/>
  <c r="GK108" i="12" s="1"/>
  <c r="HV108" i="12"/>
  <c r="HU108" i="12"/>
  <c r="HS108" i="12"/>
  <c r="HR108" i="12"/>
  <c r="HQ108" i="12"/>
  <c r="DC108" i="12"/>
  <c r="DB108" i="12"/>
  <c r="DA108" i="12"/>
  <c r="CZ108" i="12"/>
  <c r="CY108" i="12"/>
  <c r="CX108" i="12"/>
  <c r="CW108" i="12"/>
  <c r="CV108" i="12"/>
  <c r="CU108" i="12"/>
  <c r="CT108" i="12"/>
  <c r="CS108" i="12"/>
  <c r="CR108" i="12"/>
  <c r="CQ108" i="12"/>
  <c r="CP108" i="12"/>
  <c r="CO108" i="12"/>
  <c r="CN108" i="12"/>
  <c r="CK108" i="12"/>
  <c r="CI108" i="12"/>
  <c r="CG108" i="12"/>
  <c r="CE108" i="12"/>
  <c r="CB108" i="12"/>
  <c r="BZ108" i="12"/>
  <c r="BS108" i="12"/>
  <c r="BQ108" i="12"/>
  <c r="BP108" i="12"/>
  <c r="AS108" i="12"/>
  <c r="AQ108" i="12"/>
  <c r="AO108" i="12"/>
  <c r="AM108" i="12"/>
  <c r="AL108" i="12"/>
  <c r="AK108" i="12"/>
  <c r="AJ108" i="12"/>
  <c r="AI108" i="12"/>
  <c r="AG108" i="12"/>
  <c r="AD108" i="12"/>
  <c r="AB108" i="12"/>
  <c r="Z108" i="12"/>
  <c r="X108" i="12"/>
  <c r="V108" i="12"/>
  <c r="U108" i="12"/>
  <c r="T108" i="12"/>
  <c r="S108" i="12"/>
  <c r="R108" i="12"/>
  <c r="Q108" i="12"/>
  <c r="P108" i="12"/>
  <c r="M108" i="12"/>
  <c r="K108" i="12"/>
  <c r="I108" i="12"/>
  <c r="G108" i="12"/>
  <c r="E108" i="12"/>
  <c r="C108" i="12"/>
  <c r="B108" i="12"/>
  <c r="KG107" i="12"/>
  <c r="KE107" i="12"/>
  <c r="KB107" i="12"/>
  <c r="KA107" i="12"/>
  <c r="JZ107" i="12"/>
  <c r="JY107" i="12"/>
  <c r="JW107" i="12"/>
  <c r="JV107" i="12"/>
  <c r="JU107" i="12"/>
  <c r="JT107" i="12"/>
  <c r="JS107" i="12"/>
  <c r="JR107" i="12"/>
  <c r="JQ107" i="12"/>
  <c r="JP107" i="12"/>
  <c r="JO107" i="12"/>
  <c r="JN107" i="12"/>
  <c r="JL107" i="12"/>
  <c r="JK107" i="12"/>
  <c r="JI107" i="12"/>
  <c r="JH107" i="12"/>
  <c r="JG107" i="12"/>
  <c r="JF107" i="12"/>
  <c r="JE107" i="12"/>
  <c r="JD107" i="12"/>
  <c r="JC107" i="12"/>
  <c r="JB107" i="12"/>
  <c r="JA107" i="12"/>
  <c r="IZ107" i="12"/>
  <c r="IY107" i="12"/>
  <c r="IS107" i="12"/>
  <c r="IR107" i="12"/>
  <c r="IQ107" i="12"/>
  <c r="IO107" i="12"/>
  <c r="IN107" i="12"/>
  <c r="IM107" i="12"/>
  <c r="IF107" i="12"/>
  <c r="IE107" i="12"/>
  <c r="ID107" i="12"/>
  <c r="IC107" i="12"/>
  <c r="IA107" i="12"/>
  <c r="GO107" i="12" s="1"/>
  <c r="HZ107" i="12"/>
  <c r="GN107" i="12" s="1"/>
  <c r="HY107" i="12"/>
  <c r="GM107" i="12" s="1"/>
  <c r="HX107" i="12"/>
  <c r="GK107" i="12" s="1"/>
  <c r="GL107" i="12" s="1"/>
  <c r="HV107" i="12"/>
  <c r="HU107" i="12"/>
  <c r="HS107" i="12"/>
  <c r="HR107" i="12"/>
  <c r="HQ107" i="12"/>
  <c r="HM107" i="12"/>
  <c r="HJ107" i="12"/>
  <c r="HG107" i="12"/>
  <c r="HD107" i="12"/>
  <c r="GX107" i="12"/>
  <c r="GU107" i="12"/>
  <c r="DC107" i="12"/>
  <c r="DB107" i="12"/>
  <c r="DA107" i="12"/>
  <c r="CZ107" i="12"/>
  <c r="CY107" i="12"/>
  <c r="CX107" i="12"/>
  <c r="CW107" i="12"/>
  <c r="CV107" i="12"/>
  <c r="CU107" i="12"/>
  <c r="CT107" i="12"/>
  <c r="CS107" i="12"/>
  <c r="CR107" i="12"/>
  <c r="CQ107" i="12"/>
  <c r="CP107" i="12"/>
  <c r="CO107" i="12"/>
  <c r="CN107" i="12"/>
  <c r="CK107" i="12"/>
  <c r="CI107" i="12"/>
  <c r="CG107" i="12"/>
  <c r="CE107" i="12"/>
  <c r="CB107" i="12"/>
  <c r="BZ107" i="12"/>
  <c r="BS107" i="12"/>
  <c r="BQ107" i="12"/>
  <c r="BP107" i="12"/>
  <c r="AS107" i="12"/>
  <c r="AQ107" i="12"/>
  <c r="AO107" i="12"/>
  <c r="AM107" i="12"/>
  <c r="AL107" i="12"/>
  <c r="AK107" i="12"/>
  <c r="AJ107" i="12"/>
  <c r="AI107" i="12"/>
  <c r="AG107" i="12"/>
  <c r="AD107" i="12"/>
  <c r="AB107" i="12"/>
  <c r="Z107" i="12"/>
  <c r="X107" i="12"/>
  <c r="V107" i="12"/>
  <c r="U107" i="12"/>
  <c r="T107" i="12"/>
  <c r="S107" i="12"/>
  <c r="R107" i="12"/>
  <c r="Q107" i="12"/>
  <c r="P107" i="12"/>
  <c r="M107" i="12"/>
  <c r="K107" i="12"/>
  <c r="I107" i="12"/>
  <c r="G107" i="12"/>
  <c r="E107" i="12"/>
  <c r="C107" i="12"/>
  <c r="B107" i="12"/>
  <c r="KG106" i="12"/>
  <c r="KE106" i="12"/>
  <c r="KB106" i="12"/>
  <c r="KA106" i="12"/>
  <c r="JZ106" i="12"/>
  <c r="JY106" i="12"/>
  <c r="JU106" i="12"/>
  <c r="JT106" i="12"/>
  <c r="JS106" i="12"/>
  <c r="JR106" i="12"/>
  <c r="JQ106" i="12"/>
  <c r="JP106" i="12"/>
  <c r="JO106" i="12"/>
  <c r="JN106" i="12"/>
  <c r="JL106" i="12"/>
  <c r="JK106" i="12"/>
  <c r="JI106" i="12"/>
  <c r="JH106" i="12"/>
  <c r="JG106" i="12"/>
  <c r="JF106" i="12"/>
  <c r="JE106" i="12"/>
  <c r="JD106" i="12"/>
  <c r="JC106" i="12"/>
  <c r="JB106" i="12"/>
  <c r="JA106" i="12"/>
  <c r="IZ106" i="12"/>
  <c r="IY106" i="12"/>
  <c r="IS106" i="12"/>
  <c r="IR106" i="12"/>
  <c r="IQ106" i="12"/>
  <c r="IO106" i="12"/>
  <c r="IN106" i="12"/>
  <c r="IM106" i="12"/>
  <c r="IF106" i="12"/>
  <c r="IE106" i="12"/>
  <c r="ID106" i="12"/>
  <c r="IC106" i="12"/>
  <c r="IA106" i="12"/>
  <c r="GO106" i="12" s="1"/>
  <c r="HZ106" i="12"/>
  <c r="GN106" i="12" s="1"/>
  <c r="HY106" i="12"/>
  <c r="GM106" i="12" s="1"/>
  <c r="HX106" i="12"/>
  <c r="GK106" i="12" s="1"/>
  <c r="HV106" i="12"/>
  <c r="HU106" i="12"/>
  <c r="HS106" i="12"/>
  <c r="HR106" i="12"/>
  <c r="HQ106" i="12"/>
  <c r="HM106" i="12"/>
  <c r="HJ106" i="12"/>
  <c r="HG106" i="12"/>
  <c r="HD106" i="12"/>
  <c r="GX106" i="12"/>
  <c r="GU106" i="12"/>
  <c r="DC106" i="12"/>
  <c r="DB106" i="12"/>
  <c r="DA106" i="12"/>
  <c r="CZ106" i="12"/>
  <c r="CY106" i="12"/>
  <c r="CX106" i="12"/>
  <c r="CW106" i="12"/>
  <c r="CV106" i="12"/>
  <c r="CU106" i="12"/>
  <c r="CT106" i="12"/>
  <c r="CS106" i="12"/>
  <c r="CR106" i="12"/>
  <c r="CQ106" i="12"/>
  <c r="CP106" i="12"/>
  <c r="CO106" i="12"/>
  <c r="CN106" i="12"/>
  <c r="CK106" i="12"/>
  <c r="CI106" i="12"/>
  <c r="CG106" i="12"/>
  <c r="CE106" i="12"/>
  <c r="CB106" i="12"/>
  <c r="BZ106" i="12"/>
  <c r="BS106" i="12"/>
  <c r="BQ106" i="12"/>
  <c r="BP106" i="12"/>
  <c r="AS106" i="12"/>
  <c r="AQ106" i="12"/>
  <c r="AO106" i="12"/>
  <c r="AM106" i="12"/>
  <c r="AL106" i="12"/>
  <c r="AK106" i="12"/>
  <c r="AJ106" i="12"/>
  <c r="AI106" i="12"/>
  <c r="AG106" i="12"/>
  <c r="AD106" i="12"/>
  <c r="AB106" i="12"/>
  <c r="Z106" i="12"/>
  <c r="X106" i="12"/>
  <c r="V106" i="12"/>
  <c r="U106" i="12"/>
  <c r="T106" i="12"/>
  <c r="S106" i="12"/>
  <c r="R106" i="12"/>
  <c r="Q106" i="12"/>
  <c r="P106" i="12"/>
  <c r="M106" i="12"/>
  <c r="K106" i="12"/>
  <c r="I106" i="12"/>
  <c r="G106" i="12"/>
  <c r="E106" i="12"/>
  <c r="C106" i="12"/>
  <c r="B106" i="12"/>
  <c r="KG105" i="12"/>
  <c r="KE105" i="12"/>
  <c r="KB105" i="12"/>
  <c r="KA105" i="12"/>
  <c r="JZ105" i="12"/>
  <c r="JY105" i="12"/>
  <c r="JU105" i="12"/>
  <c r="JT105" i="12"/>
  <c r="JS105" i="12"/>
  <c r="JR105" i="12"/>
  <c r="JQ105" i="12"/>
  <c r="JP105" i="12"/>
  <c r="JO105" i="12"/>
  <c r="JN105" i="12"/>
  <c r="JL105" i="12"/>
  <c r="JK105" i="12"/>
  <c r="JI105" i="12"/>
  <c r="JH105" i="12"/>
  <c r="JG105" i="12"/>
  <c r="JF105" i="12"/>
  <c r="JE105" i="12"/>
  <c r="JD105" i="12"/>
  <c r="JC105" i="12"/>
  <c r="JB105" i="12"/>
  <c r="JA105" i="12"/>
  <c r="IZ105" i="12"/>
  <c r="IY105" i="12"/>
  <c r="IS105" i="12"/>
  <c r="IR105" i="12"/>
  <c r="IQ105" i="12"/>
  <c r="IO105" i="12"/>
  <c r="IN105" i="12"/>
  <c r="IM105" i="12"/>
  <c r="IF105" i="12"/>
  <c r="IE105" i="12"/>
  <c r="ID105" i="12"/>
  <c r="IC105" i="12"/>
  <c r="IA105" i="12"/>
  <c r="GO105" i="12" s="1"/>
  <c r="HZ105" i="12"/>
  <c r="GN105" i="12" s="1"/>
  <c r="HY105" i="12"/>
  <c r="GM105" i="12" s="1"/>
  <c r="HX105" i="12"/>
  <c r="GK105" i="12" s="1"/>
  <c r="HV105" i="12"/>
  <c r="HU105" i="12"/>
  <c r="HS105" i="12"/>
  <c r="HR105" i="12"/>
  <c r="HQ105" i="12"/>
  <c r="HM105" i="12"/>
  <c r="HJ105" i="12"/>
  <c r="HG105" i="12"/>
  <c r="HD105" i="12"/>
  <c r="GX105" i="12"/>
  <c r="GU105" i="12"/>
  <c r="DC105" i="12"/>
  <c r="DB105" i="12"/>
  <c r="DA105" i="12"/>
  <c r="CZ105" i="12"/>
  <c r="CY105" i="12"/>
  <c r="CX105" i="12"/>
  <c r="CW105" i="12"/>
  <c r="CV105" i="12"/>
  <c r="CU105" i="12"/>
  <c r="CT105" i="12"/>
  <c r="CS105" i="12"/>
  <c r="CR105" i="12"/>
  <c r="CQ105" i="12"/>
  <c r="CP105" i="12"/>
  <c r="CO105" i="12"/>
  <c r="CN105" i="12"/>
  <c r="CK105" i="12"/>
  <c r="CI105" i="12"/>
  <c r="CG105" i="12"/>
  <c r="CE105" i="12"/>
  <c r="CB105" i="12"/>
  <c r="BZ105" i="12"/>
  <c r="BS105" i="12"/>
  <c r="BQ105" i="12"/>
  <c r="BP105" i="12"/>
  <c r="AS105" i="12"/>
  <c r="AQ105" i="12"/>
  <c r="AO105" i="12"/>
  <c r="AM105" i="12"/>
  <c r="AL105" i="12"/>
  <c r="AK105" i="12"/>
  <c r="AJ105" i="12"/>
  <c r="AI105" i="12"/>
  <c r="AG105" i="12"/>
  <c r="AD105" i="12"/>
  <c r="AB105" i="12"/>
  <c r="Z105" i="12"/>
  <c r="X105" i="12"/>
  <c r="V105" i="12"/>
  <c r="U105" i="12"/>
  <c r="T105" i="12"/>
  <c r="S105" i="12"/>
  <c r="R105" i="12"/>
  <c r="Q105" i="12"/>
  <c r="P105" i="12"/>
  <c r="M105" i="12"/>
  <c r="K105" i="12"/>
  <c r="I105" i="12"/>
  <c r="G105" i="12"/>
  <c r="E105" i="12"/>
  <c r="C105" i="12"/>
  <c r="B105" i="12"/>
  <c r="KG104" i="12"/>
  <c r="KE104" i="12"/>
  <c r="KB104" i="12"/>
  <c r="KA104" i="12"/>
  <c r="JZ104" i="12"/>
  <c r="JY104" i="12"/>
  <c r="JU104" i="12"/>
  <c r="JT104" i="12"/>
  <c r="JS104" i="12"/>
  <c r="JR104" i="12"/>
  <c r="JQ104" i="12"/>
  <c r="JP104" i="12"/>
  <c r="JO104" i="12"/>
  <c r="JN104" i="12"/>
  <c r="JL104" i="12"/>
  <c r="JK104" i="12"/>
  <c r="JI104" i="12"/>
  <c r="JH104" i="12"/>
  <c r="JG104" i="12"/>
  <c r="JF104" i="12"/>
  <c r="JE104" i="12"/>
  <c r="JD104" i="12"/>
  <c r="JC104" i="12"/>
  <c r="JB104" i="12"/>
  <c r="JA104" i="12"/>
  <c r="IZ104" i="12"/>
  <c r="IY104" i="12"/>
  <c r="IS104" i="12"/>
  <c r="IR104" i="12"/>
  <c r="IQ104" i="12"/>
  <c r="IO104" i="12"/>
  <c r="IN104" i="12"/>
  <c r="IM104" i="12"/>
  <c r="IF104" i="12"/>
  <c r="IE104" i="12"/>
  <c r="ID104" i="12"/>
  <c r="IC104" i="12"/>
  <c r="IA104" i="12"/>
  <c r="GO104" i="12" s="1"/>
  <c r="HZ104" i="12"/>
  <c r="GN104" i="12" s="1"/>
  <c r="HY104" i="12"/>
  <c r="GM104" i="12" s="1"/>
  <c r="HX104" i="12"/>
  <c r="GK104" i="12" s="1"/>
  <c r="GL104" i="12" s="1"/>
  <c r="HV104" i="12"/>
  <c r="HU104" i="12"/>
  <c r="HS104" i="12"/>
  <c r="HR104" i="12"/>
  <c r="HQ104" i="12"/>
  <c r="HM104" i="12"/>
  <c r="HJ104" i="12"/>
  <c r="HG104" i="12"/>
  <c r="HD104" i="12"/>
  <c r="GX104" i="12"/>
  <c r="GU104" i="12"/>
  <c r="DC104" i="12"/>
  <c r="DB104" i="12"/>
  <c r="DA104" i="12"/>
  <c r="CZ104" i="12"/>
  <c r="CY104" i="12"/>
  <c r="CX104" i="12"/>
  <c r="CW104" i="12"/>
  <c r="CV104" i="12"/>
  <c r="CU104" i="12"/>
  <c r="CT104" i="12"/>
  <c r="CS104" i="12"/>
  <c r="CR104" i="12"/>
  <c r="CQ104" i="12"/>
  <c r="CP104" i="12"/>
  <c r="CO104" i="12"/>
  <c r="CN104" i="12"/>
  <c r="CK104" i="12"/>
  <c r="CI104" i="12"/>
  <c r="CG104" i="12"/>
  <c r="CE104" i="12"/>
  <c r="CB104" i="12"/>
  <c r="BZ104" i="12"/>
  <c r="BS104" i="12"/>
  <c r="BQ104" i="12"/>
  <c r="BP104" i="12"/>
  <c r="AS104" i="12"/>
  <c r="AQ104" i="12"/>
  <c r="AO104" i="12"/>
  <c r="AM104" i="12"/>
  <c r="AL104" i="12"/>
  <c r="AK104" i="12"/>
  <c r="AJ104" i="12"/>
  <c r="AI104" i="12"/>
  <c r="AG104" i="12"/>
  <c r="AD104" i="12"/>
  <c r="AB104" i="12"/>
  <c r="Z104" i="12"/>
  <c r="X104" i="12"/>
  <c r="V104" i="12"/>
  <c r="U104" i="12"/>
  <c r="T104" i="12"/>
  <c r="S104" i="12"/>
  <c r="R104" i="12"/>
  <c r="Q104" i="12"/>
  <c r="P104" i="12"/>
  <c r="M104" i="12"/>
  <c r="K104" i="12"/>
  <c r="I104" i="12"/>
  <c r="G104" i="12"/>
  <c r="E104" i="12"/>
  <c r="C104" i="12"/>
  <c r="B104" i="12"/>
  <c r="KG103" i="12"/>
  <c r="KE103" i="12"/>
  <c r="KB103" i="12"/>
  <c r="KA103" i="12"/>
  <c r="JZ103" i="12"/>
  <c r="JY103" i="12"/>
  <c r="JU103" i="12"/>
  <c r="JT103" i="12"/>
  <c r="JS103" i="12"/>
  <c r="JR103" i="12"/>
  <c r="JQ103" i="12"/>
  <c r="JP103" i="12"/>
  <c r="JO103" i="12"/>
  <c r="JN103" i="12"/>
  <c r="JL103" i="12"/>
  <c r="JK103" i="12"/>
  <c r="JI103" i="12"/>
  <c r="JH103" i="12"/>
  <c r="JG103" i="12"/>
  <c r="JF103" i="12"/>
  <c r="JE103" i="12"/>
  <c r="JD103" i="12"/>
  <c r="JC103" i="12"/>
  <c r="JB103" i="12"/>
  <c r="JA103" i="12"/>
  <c r="IZ103" i="12"/>
  <c r="IY103" i="12"/>
  <c r="IS103" i="12"/>
  <c r="IR103" i="12"/>
  <c r="IQ103" i="12"/>
  <c r="IO103" i="12"/>
  <c r="IN103" i="12"/>
  <c r="IM103" i="12"/>
  <c r="IF103" i="12"/>
  <c r="IE103" i="12"/>
  <c r="ID103" i="12"/>
  <c r="IC103" i="12"/>
  <c r="IA103" i="12"/>
  <c r="GO103" i="12" s="1"/>
  <c r="HZ103" i="12"/>
  <c r="GN103" i="12" s="1"/>
  <c r="HY103" i="12"/>
  <c r="GM103" i="12" s="1"/>
  <c r="HX103" i="12"/>
  <c r="GK103" i="12" s="1"/>
  <c r="HV103" i="12"/>
  <c r="HU103" i="12"/>
  <c r="HS103" i="12"/>
  <c r="HR103" i="12"/>
  <c r="HQ103" i="12"/>
  <c r="HM103" i="12"/>
  <c r="HJ103" i="12"/>
  <c r="HG103" i="12"/>
  <c r="HD103" i="12"/>
  <c r="GX103" i="12"/>
  <c r="GU103" i="12"/>
  <c r="DC103" i="12"/>
  <c r="DB103" i="12"/>
  <c r="DA103" i="12"/>
  <c r="CZ103" i="12"/>
  <c r="CY103" i="12"/>
  <c r="CX103" i="12"/>
  <c r="CW103" i="12"/>
  <c r="CV103" i="12"/>
  <c r="CU103" i="12"/>
  <c r="CT103" i="12"/>
  <c r="CS103" i="12"/>
  <c r="CR103" i="12"/>
  <c r="CQ103" i="12"/>
  <c r="CP103" i="12"/>
  <c r="CO103" i="12"/>
  <c r="CN103" i="12"/>
  <c r="CK103" i="12"/>
  <c r="CI103" i="12"/>
  <c r="CG103" i="12"/>
  <c r="CE103" i="12"/>
  <c r="CB103" i="12"/>
  <c r="BZ103" i="12"/>
  <c r="BS103" i="12"/>
  <c r="BQ103" i="12"/>
  <c r="BP103" i="12"/>
  <c r="AS103" i="12"/>
  <c r="AQ103" i="12"/>
  <c r="AO103" i="12"/>
  <c r="AM103" i="12"/>
  <c r="AL103" i="12"/>
  <c r="AK103" i="12"/>
  <c r="AJ103" i="12"/>
  <c r="AI103" i="12"/>
  <c r="AG103" i="12"/>
  <c r="AD103" i="12"/>
  <c r="AB103" i="12"/>
  <c r="Z103" i="12"/>
  <c r="X103" i="12"/>
  <c r="V103" i="12"/>
  <c r="U103" i="12"/>
  <c r="T103" i="12"/>
  <c r="S103" i="12"/>
  <c r="R103" i="12"/>
  <c r="Q103" i="12"/>
  <c r="P103" i="12"/>
  <c r="M103" i="12"/>
  <c r="K103" i="12"/>
  <c r="I103" i="12"/>
  <c r="G103" i="12"/>
  <c r="E103" i="12"/>
  <c r="C103" i="12"/>
  <c r="B103" i="12"/>
  <c r="KG102" i="12"/>
  <c r="KE102" i="12"/>
  <c r="KB102" i="12"/>
  <c r="KA102" i="12"/>
  <c r="JZ102" i="12"/>
  <c r="JY102" i="12"/>
  <c r="JU102" i="12"/>
  <c r="JT102" i="12"/>
  <c r="JS102" i="12"/>
  <c r="JR102" i="12"/>
  <c r="JQ102" i="12"/>
  <c r="JP102" i="12"/>
  <c r="JO102" i="12"/>
  <c r="JN102" i="12"/>
  <c r="JL102" i="12"/>
  <c r="JK102" i="12"/>
  <c r="JI102" i="12"/>
  <c r="JH102" i="12"/>
  <c r="JG102" i="12"/>
  <c r="JF102" i="12"/>
  <c r="JE102" i="12"/>
  <c r="JD102" i="12"/>
  <c r="JC102" i="12"/>
  <c r="JB102" i="12"/>
  <c r="JA102" i="12"/>
  <c r="IZ102" i="12"/>
  <c r="IY102" i="12"/>
  <c r="IS102" i="12"/>
  <c r="IR102" i="12"/>
  <c r="IQ102" i="12"/>
  <c r="IO102" i="12"/>
  <c r="IN102" i="12"/>
  <c r="IM102" i="12"/>
  <c r="IF102" i="12"/>
  <c r="IE102" i="12"/>
  <c r="ID102" i="12"/>
  <c r="IC102" i="12"/>
  <c r="IA102" i="12"/>
  <c r="GO102" i="12" s="1"/>
  <c r="HZ102" i="12"/>
  <c r="GN102" i="12" s="1"/>
  <c r="HY102" i="12"/>
  <c r="GM102" i="12" s="1"/>
  <c r="HX102" i="12"/>
  <c r="GK102" i="12" s="1"/>
  <c r="GL102" i="12" s="1"/>
  <c r="HV102" i="12"/>
  <c r="HU102" i="12"/>
  <c r="HS102" i="12"/>
  <c r="HR102" i="12"/>
  <c r="HQ102" i="12"/>
  <c r="HM102" i="12"/>
  <c r="HJ102" i="12"/>
  <c r="HG102" i="12"/>
  <c r="HD102" i="12"/>
  <c r="GX102" i="12"/>
  <c r="GU102" i="12"/>
  <c r="DC102" i="12"/>
  <c r="DB102" i="12"/>
  <c r="DA102" i="12"/>
  <c r="CZ102" i="12"/>
  <c r="CY102" i="12"/>
  <c r="CX102" i="12"/>
  <c r="CW102" i="12"/>
  <c r="CV102" i="12"/>
  <c r="CU102" i="12"/>
  <c r="CT102" i="12"/>
  <c r="CS102" i="12"/>
  <c r="CR102" i="12"/>
  <c r="CQ102" i="12"/>
  <c r="CP102" i="12"/>
  <c r="CO102" i="12"/>
  <c r="CN102" i="12"/>
  <c r="CK102" i="12"/>
  <c r="CI102" i="12"/>
  <c r="CG102" i="12"/>
  <c r="CE102" i="12"/>
  <c r="CB102" i="12"/>
  <c r="BZ102" i="12"/>
  <c r="BS102" i="12"/>
  <c r="BQ102" i="12"/>
  <c r="BP102" i="12"/>
  <c r="AS102" i="12"/>
  <c r="AQ102" i="12"/>
  <c r="AO102" i="12"/>
  <c r="AM102" i="12"/>
  <c r="AL102" i="12"/>
  <c r="AK102" i="12"/>
  <c r="AJ102" i="12"/>
  <c r="AI102" i="12"/>
  <c r="AG102" i="12"/>
  <c r="AD102" i="12"/>
  <c r="AB102" i="12"/>
  <c r="Z102" i="12"/>
  <c r="X102" i="12"/>
  <c r="V102" i="12"/>
  <c r="U102" i="12"/>
  <c r="T102" i="12"/>
  <c r="S102" i="12"/>
  <c r="R102" i="12"/>
  <c r="Q102" i="12"/>
  <c r="P102" i="12"/>
  <c r="M102" i="12"/>
  <c r="K102" i="12"/>
  <c r="I102" i="12"/>
  <c r="G102" i="12"/>
  <c r="E102" i="12"/>
  <c r="C102" i="12"/>
  <c r="B102" i="12"/>
  <c r="KG101" i="12"/>
  <c r="KE101" i="12"/>
  <c r="KB101" i="12"/>
  <c r="KA101" i="12"/>
  <c r="JZ101" i="12"/>
  <c r="JY101" i="12"/>
  <c r="JU101" i="12"/>
  <c r="JT101" i="12"/>
  <c r="JS101" i="12"/>
  <c r="JR101" i="12"/>
  <c r="JQ101" i="12"/>
  <c r="JP101" i="12"/>
  <c r="JO101" i="12"/>
  <c r="JN101" i="12"/>
  <c r="JL101" i="12"/>
  <c r="JK101" i="12"/>
  <c r="JI101" i="12"/>
  <c r="JH101" i="12"/>
  <c r="JG101" i="12"/>
  <c r="JF101" i="12"/>
  <c r="JE101" i="12"/>
  <c r="JD101" i="12"/>
  <c r="JC101" i="12"/>
  <c r="JB101" i="12"/>
  <c r="JA101" i="12"/>
  <c r="IZ101" i="12"/>
  <c r="IY101" i="12"/>
  <c r="IS101" i="12"/>
  <c r="IR101" i="12"/>
  <c r="IQ101" i="12"/>
  <c r="IO101" i="12"/>
  <c r="IN101" i="12"/>
  <c r="IM101" i="12"/>
  <c r="IF101" i="12"/>
  <c r="IE101" i="12"/>
  <c r="ID101" i="12"/>
  <c r="IC101" i="12"/>
  <c r="IA101" i="12"/>
  <c r="GO101" i="12" s="1"/>
  <c r="HZ101" i="12"/>
  <c r="GN101" i="12" s="1"/>
  <c r="HY101" i="12"/>
  <c r="GM101" i="12" s="1"/>
  <c r="HX101" i="12"/>
  <c r="GK101" i="12" s="1"/>
  <c r="HV101" i="12"/>
  <c r="HU101" i="12"/>
  <c r="HS101" i="12"/>
  <c r="HR101" i="12"/>
  <c r="HQ101" i="12"/>
  <c r="HM101" i="12"/>
  <c r="HJ101" i="12"/>
  <c r="HG101" i="12"/>
  <c r="HD101" i="12"/>
  <c r="GX101" i="12"/>
  <c r="GU101" i="12"/>
  <c r="DC101" i="12"/>
  <c r="DB101" i="12"/>
  <c r="DA101" i="12"/>
  <c r="CZ101" i="12"/>
  <c r="CY101" i="12"/>
  <c r="CX101" i="12"/>
  <c r="CW101" i="12"/>
  <c r="CV101" i="12"/>
  <c r="CU101" i="12"/>
  <c r="CT101" i="12"/>
  <c r="CS101" i="12"/>
  <c r="CR101" i="12"/>
  <c r="CQ101" i="12"/>
  <c r="CP101" i="12"/>
  <c r="CO101" i="12"/>
  <c r="CN101" i="12"/>
  <c r="CK101" i="12"/>
  <c r="CI101" i="12"/>
  <c r="CG101" i="12"/>
  <c r="CE101" i="12"/>
  <c r="CB101" i="12"/>
  <c r="BZ101" i="12"/>
  <c r="BS101" i="12"/>
  <c r="BQ101" i="12"/>
  <c r="BP101" i="12"/>
  <c r="AS101" i="12"/>
  <c r="AQ101" i="12"/>
  <c r="AO101" i="12"/>
  <c r="AM101" i="12"/>
  <c r="AL101" i="12"/>
  <c r="AK101" i="12"/>
  <c r="AJ101" i="12"/>
  <c r="AI101" i="12"/>
  <c r="AG101" i="12"/>
  <c r="AD101" i="12"/>
  <c r="AB101" i="12"/>
  <c r="Z101" i="12"/>
  <c r="X101" i="12"/>
  <c r="V101" i="12"/>
  <c r="U101" i="12"/>
  <c r="T101" i="12"/>
  <c r="S101" i="12"/>
  <c r="R101" i="12"/>
  <c r="Q101" i="12"/>
  <c r="P101" i="12"/>
  <c r="M101" i="12"/>
  <c r="K101" i="12"/>
  <c r="I101" i="12"/>
  <c r="G101" i="12"/>
  <c r="E101" i="12"/>
  <c r="C101" i="12"/>
  <c r="B101" i="12"/>
  <c r="KG100" i="12"/>
  <c r="KE100" i="12"/>
  <c r="KB100" i="12"/>
  <c r="KA100" i="12"/>
  <c r="JZ100" i="12"/>
  <c r="JY100" i="12"/>
  <c r="JU100" i="12"/>
  <c r="JT100" i="12"/>
  <c r="JS100" i="12"/>
  <c r="JR100" i="12"/>
  <c r="JQ100" i="12"/>
  <c r="JP100" i="12"/>
  <c r="JO100" i="12"/>
  <c r="JN100" i="12"/>
  <c r="JL100" i="12"/>
  <c r="JK100" i="12"/>
  <c r="JI100" i="12"/>
  <c r="JH100" i="12"/>
  <c r="JG100" i="12"/>
  <c r="JF100" i="12"/>
  <c r="JE100" i="12"/>
  <c r="JD100" i="12"/>
  <c r="JC100" i="12"/>
  <c r="JB100" i="12"/>
  <c r="JA100" i="12"/>
  <c r="IZ100" i="12"/>
  <c r="IY100" i="12"/>
  <c r="IS100" i="12"/>
  <c r="IR100" i="12"/>
  <c r="IQ100" i="12"/>
  <c r="IO100" i="12"/>
  <c r="IN100" i="12"/>
  <c r="IM100" i="12"/>
  <c r="IF100" i="12"/>
  <c r="IE100" i="12"/>
  <c r="ID100" i="12"/>
  <c r="IC100" i="12"/>
  <c r="IA100" i="12"/>
  <c r="GO100" i="12" s="1"/>
  <c r="HZ100" i="12"/>
  <c r="GN100" i="12" s="1"/>
  <c r="HY100" i="12"/>
  <c r="GM100" i="12" s="1"/>
  <c r="HX100" i="12"/>
  <c r="GK100" i="12" s="1"/>
  <c r="GL100" i="12" s="1"/>
  <c r="HV100" i="12"/>
  <c r="HU100" i="12"/>
  <c r="HS100" i="12"/>
  <c r="HR100" i="12"/>
  <c r="HQ100" i="12"/>
  <c r="HM100" i="12"/>
  <c r="HJ100" i="12"/>
  <c r="HG100" i="12"/>
  <c r="HD100" i="12"/>
  <c r="GX100" i="12"/>
  <c r="GU100" i="12"/>
  <c r="DC100" i="12"/>
  <c r="DB100" i="12"/>
  <c r="DA100" i="12"/>
  <c r="CZ100" i="12"/>
  <c r="CY100" i="12"/>
  <c r="CX100" i="12"/>
  <c r="CW100" i="12"/>
  <c r="CV100" i="12"/>
  <c r="CU100" i="12"/>
  <c r="CT100" i="12"/>
  <c r="CS100" i="12"/>
  <c r="CR100" i="12"/>
  <c r="CQ100" i="12"/>
  <c r="CP100" i="12"/>
  <c r="CO100" i="12"/>
  <c r="CN100" i="12"/>
  <c r="CK100" i="12"/>
  <c r="CI100" i="12"/>
  <c r="CG100" i="12"/>
  <c r="CE100" i="12"/>
  <c r="CB100" i="12"/>
  <c r="BZ100" i="12"/>
  <c r="BS100" i="12"/>
  <c r="BQ100" i="12"/>
  <c r="BP100" i="12"/>
  <c r="AS100" i="12"/>
  <c r="AQ100" i="12"/>
  <c r="AO100" i="12"/>
  <c r="AM100" i="12"/>
  <c r="AL100" i="12"/>
  <c r="AK100" i="12"/>
  <c r="AJ100" i="12"/>
  <c r="AI100" i="12"/>
  <c r="AG100" i="12"/>
  <c r="AD100" i="12"/>
  <c r="AB100" i="12"/>
  <c r="Z100" i="12"/>
  <c r="X100" i="12"/>
  <c r="V100" i="12"/>
  <c r="U100" i="12"/>
  <c r="T100" i="12"/>
  <c r="S100" i="12"/>
  <c r="R100" i="12"/>
  <c r="Q100" i="12"/>
  <c r="P100" i="12"/>
  <c r="M100" i="12"/>
  <c r="K100" i="12"/>
  <c r="I100" i="12"/>
  <c r="G100" i="12"/>
  <c r="E100" i="12"/>
  <c r="C100" i="12"/>
  <c r="B100" i="12"/>
  <c r="KG99" i="12"/>
  <c r="KE99" i="12"/>
  <c r="KB99" i="12"/>
  <c r="KA99" i="12"/>
  <c r="JZ99" i="12"/>
  <c r="JY99" i="12"/>
  <c r="JU99" i="12"/>
  <c r="JT99" i="12"/>
  <c r="JS99" i="12"/>
  <c r="JR99" i="12"/>
  <c r="JQ99" i="12"/>
  <c r="JP99" i="12"/>
  <c r="JO99" i="12"/>
  <c r="JN99" i="12"/>
  <c r="JL99" i="12"/>
  <c r="JK99" i="12"/>
  <c r="JI99" i="12"/>
  <c r="JH99" i="12"/>
  <c r="JG99" i="12"/>
  <c r="JF99" i="12"/>
  <c r="JE99" i="12"/>
  <c r="JD99" i="12"/>
  <c r="JC99" i="12"/>
  <c r="JB99" i="12"/>
  <c r="JA99" i="12"/>
  <c r="IZ99" i="12"/>
  <c r="IY99" i="12"/>
  <c r="IS99" i="12"/>
  <c r="IR99" i="12"/>
  <c r="IQ99" i="12"/>
  <c r="IO99" i="12"/>
  <c r="IN99" i="12"/>
  <c r="IM99" i="12"/>
  <c r="IF99" i="12"/>
  <c r="IE99" i="12"/>
  <c r="ID99" i="12"/>
  <c r="IC99" i="12"/>
  <c r="IA99" i="12"/>
  <c r="GO99" i="12" s="1"/>
  <c r="HZ99" i="12"/>
  <c r="GN99" i="12" s="1"/>
  <c r="HY99" i="12"/>
  <c r="GM99" i="12" s="1"/>
  <c r="HX99" i="12"/>
  <c r="GK99" i="12" s="1"/>
  <c r="GL99" i="12" s="1"/>
  <c r="HV99" i="12"/>
  <c r="HU99" i="12"/>
  <c r="HS99" i="12"/>
  <c r="HR99" i="12"/>
  <c r="HQ99" i="12"/>
  <c r="HM99" i="12"/>
  <c r="HJ99" i="12"/>
  <c r="HG99" i="12"/>
  <c r="HD99" i="12"/>
  <c r="GX99" i="12"/>
  <c r="GU99" i="12"/>
  <c r="DC99" i="12"/>
  <c r="DB99" i="12"/>
  <c r="DA99" i="12"/>
  <c r="CZ99" i="12"/>
  <c r="CY99" i="12"/>
  <c r="CX99" i="12"/>
  <c r="CW99" i="12"/>
  <c r="CV99" i="12"/>
  <c r="CU99" i="12"/>
  <c r="CT99" i="12"/>
  <c r="CS99" i="12"/>
  <c r="CR99" i="12"/>
  <c r="CQ99" i="12"/>
  <c r="CP99" i="12"/>
  <c r="CO99" i="12"/>
  <c r="CN99" i="12"/>
  <c r="CK99" i="12"/>
  <c r="CI99" i="12"/>
  <c r="CG99" i="12"/>
  <c r="CE99" i="12"/>
  <c r="CB99" i="12"/>
  <c r="BZ99" i="12"/>
  <c r="BS99" i="12"/>
  <c r="BQ99" i="12"/>
  <c r="BP99" i="12"/>
  <c r="AS99" i="12"/>
  <c r="AQ99" i="12"/>
  <c r="AO99" i="12"/>
  <c r="AM99" i="12"/>
  <c r="AL99" i="12"/>
  <c r="AK99" i="12"/>
  <c r="AJ99" i="12"/>
  <c r="AI99" i="12"/>
  <c r="AG99" i="12"/>
  <c r="AD99" i="12"/>
  <c r="AB99" i="12"/>
  <c r="Z99" i="12"/>
  <c r="X99" i="12"/>
  <c r="V99" i="12"/>
  <c r="U99" i="12"/>
  <c r="T99" i="12"/>
  <c r="S99" i="12"/>
  <c r="R99" i="12"/>
  <c r="Q99" i="12"/>
  <c r="P99" i="12"/>
  <c r="M99" i="12"/>
  <c r="K99" i="12"/>
  <c r="I99" i="12"/>
  <c r="G99" i="12"/>
  <c r="E99" i="12"/>
  <c r="C99" i="12"/>
  <c r="B99" i="12"/>
  <c r="KG98" i="12"/>
  <c r="KE98" i="12"/>
  <c r="KB98" i="12"/>
  <c r="KA98" i="12"/>
  <c r="JZ98" i="12"/>
  <c r="JY98" i="12"/>
  <c r="JU98" i="12"/>
  <c r="JT98" i="12"/>
  <c r="JS98" i="12"/>
  <c r="JR98" i="12"/>
  <c r="JQ98" i="12"/>
  <c r="JP98" i="12"/>
  <c r="JO98" i="12"/>
  <c r="JN98" i="12"/>
  <c r="JL98" i="12"/>
  <c r="JK98" i="12"/>
  <c r="JI98" i="12"/>
  <c r="JH98" i="12"/>
  <c r="JG98" i="12"/>
  <c r="JF98" i="12"/>
  <c r="JE98" i="12"/>
  <c r="JD98" i="12"/>
  <c r="JC98" i="12"/>
  <c r="JB98" i="12"/>
  <c r="JA98" i="12"/>
  <c r="IZ98" i="12"/>
  <c r="IY98" i="12"/>
  <c r="IS98" i="12"/>
  <c r="IR98" i="12"/>
  <c r="IQ98" i="12"/>
  <c r="IO98" i="12"/>
  <c r="IN98" i="12"/>
  <c r="IM98" i="12"/>
  <c r="IF98" i="12"/>
  <c r="IE98" i="12"/>
  <c r="ID98" i="12"/>
  <c r="IC98" i="12"/>
  <c r="IA98" i="12"/>
  <c r="GO98" i="12" s="1"/>
  <c r="HZ98" i="12"/>
  <c r="GN98" i="12" s="1"/>
  <c r="HY98" i="12"/>
  <c r="GM98" i="12" s="1"/>
  <c r="HX98" i="12"/>
  <c r="GK98" i="12" s="1"/>
  <c r="HV98" i="12"/>
  <c r="HU98" i="12"/>
  <c r="HS98" i="12"/>
  <c r="HR98" i="12"/>
  <c r="HQ98" i="12"/>
  <c r="HM98" i="12"/>
  <c r="HJ98" i="12"/>
  <c r="HG98" i="12"/>
  <c r="HD98" i="12"/>
  <c r="GX98" i="12"/>
  <c r="GU98" i="12"/>
  <c r="DC98" i="12"/>
  <c r="DB98" i="12"/>
  <c r="DA98" i="12"/>
  <c r="CZ98" i="12"/>
  <c r="CY98" i="12"/>
  <c r="CX98" i="12"/>
  <c r="CW98" i="12"/>
  <c r="CV98" i="12"/>
  <c r="CU98" i="12"/>
  <c r="CT98" i="12"/>
  <c r="CS98" i="12"/>
  <c r="CR98" i="12"/>
  <c r="CQ98" i="12"/>
  <c r="CP98" i="12"/>
  <c r="CO98" i="12"/>
  <c r="CN98" i="12"/>
  <c r="CK98" i="12"/>
  <c r="CI98" i="12"/>
  <c r="CG98" i="12"/>
  <c r="CE98" i="12"/>
  <c r="CB98" i="12"/>
  <c r="BZ98" i="12"/>
  <c r="BS98" i="12"/>
  <c r="BQ98" i="12"/>
  <c r="BP98" i="12"/>
  <c r="AS98" i="12"/>
  <c r="AQ98" i="12"/>
  <c r="AO98" i="12"/>
  <c r="AM98" i="12"/>
  <c r="AL98" i="12"/>
  <c r="AK98" i="12"/>
  <c r="AJ98" i="12"/>
  <c r="AI98" i="12"/>
  <c r="AG98" i="12"/>
  <c r="AD98" i="12"/>
  <c r="AB98" i="12"/>
  <c r="Z98" i="12"/>
  <c r="X98" i="12"/>
  <c r="V98" i="12"/>
  <c r="U98" i="12"/>
  <c r="T98" i="12"/>
  <c r="S98" i="12"/>
  <c r="R98" i="12"/>
  <c r="Q98" i="12"/>
  <c r="P98" i="12"/>
  <c r="M98" i="12"/>
  <c r="K98" i="12"/>
  <c r="I98" i="12"/>
  <c r="G98" i="12"/>
  <c r="E98" i="12"/>
  <c r="C98" i="12"/>
  <c r="B98" i="12"/>
  <c r="KG97" i="12"/>
  <c r="KE97" i="12"/>
  <c r="KB97" i="12"/>
  <c r="KA97" i="12"/>
  <c r="JZ97" i="12"/>
  <c r="JY97" i="12"/>
  <c r="JU97" i="12"/>
  <c r="JT97" i="12"/>
  <c r="JS97" i="12"/>
  <c r="JR97" i="12"/>
  <c r="JQ97" i="12"/>
  <c r="JP97" i="12"/>
  <c r="JO97" i="12"/>
  <c r="JN97" i="12"/>
  <c r="JL97" i="12"/>
  <c r="JK97" i="12"/>
  <c r="JI97" i="12"/>
  <c r="JH97" i="12"/>
  <c r="JG97" i="12"/>
  <c r="JF97" i="12"/>
  <c r="JE97" i="12"/>
  <c r="JD97" i="12"/>
  <c r="JC97" i="12"/>
  <c r="JB97" i="12"/>
  <c r="JA97" i="12"/>
  <c r="IZ97" i="12"/>
  <c r="IY97" i="12"/>
  <c r="IS97" i="12"/>
  <c r="IR97" i="12"/>
  <c r="IQ97" i="12"/>
  <c r="IO97" i="12"/>
  <c r="IN97" i="12"/>
  <c r="IM97" i="12"/>
  <c r="IF97" i="12"/>
  <c r="IE97" i="12"/>
  <c r="ID97" i="12"/>
  <c r="IC97" i="12"/>
  <c r="IA97" i="12"/>
  <c r="GO97" i="12" s="1"/>
  <c r="HZ97" i="12"/>
  <c r="GN97" i="12" s="1"/>
  <c r="HY97" i="12"/>
  <c r="GM97" i="12" s="1"/>
  <c r="HX97" i="12"/>
  <c r="GK97" i="12" s="1"/>
  <c r="HV97" i="12"/>
  <c r="HU97" i="12"/>
  <c r="HS97" i="12"/>
  <c r="HR97" i="12"/>
  <c r="HQ97" i="12"/>
  <c r="HM97" i="12"/>
  <c r="HJ97" i="12"/>
  <c r="HG97" i="12"/>
  <c r="HD97" i="12"/>
  <c r="GX97" i="12"/>
  <c r="GU97" i="12"/>
  <c r="DC97" i="12"/>
  <c r="DB97" i="12"/>
  <c r="DA97" i="12"/>
  <c r="CZ97" i="12"/>
  <c r="CY97" i="12"/>
  <c r="CX97" i="12"/>
  <c r="CW97" i="12"/>
  <c r="CV97" i="12"/>
  <c r="CU97" i="12"/>
  <c r="CT97" i="12"/>
  <c r="CS97" i="12"/>
  <c r="CR97" i="12"/>
  <c r="CQ97" i="12"/>
  <c r="CP97" i="12"/>
  <c r="CO97" i="12"/>
  <c r="CN97" i="12"/>
  <c r="CK97" i="12"/>
  <c r="CI97" i="12"/>
  <c r="CG97" i="12"/>
  <c r="CE97" i="12"/>
  <c r="CB97" i="12"/>
  <c r="BZ97" i="12"/>
  <c r="BS97" i="12"/>
  <c r="BQ97" i="12"/>
  <c r="BP97" i="12"/>
  <c r="AS97" i="12"/>
  <c r="AQ97" i="12"/>
  <c r="AO97" i="12"/>
  <c r="AM97" i="12"/>
  <c r="AL97" i="12"/>
  <c r="AK97" i="12"/>
  <c r="AJ97" i="12"/>
  <c r="AI97" i="12"/>
  <c r="AG97" i="12"/>
  <c r="AD97" i="12"/>
  <c r="AB97" i="12"/>
  <c r="Z97" i="12"/>
  <c r="X97" i="12"/>
  <c r="V97" i="12"/>
  <c r="U97" i="12"/>
  <c r="T97" i="12"/>
  <c r="S97" i="12"/>
  <c r="R97" i="12"/>
  <c r="Q97" i="12"/>
  <c r="P97" i="12"/>
  <c r="M97" i="12"/>
  <c r="K97" i="12"/>
  <c r="I97" i="12"/>
  <c r="G97" i="12"/>
  <c r="E97" i="12"/>
  <c r="C97" i="12"/>
  <c r="B97" i="12"/>
  <c r="KG96" i="12"/>
  <c r="KE96" i="12"/>
  <c r="KB96" i="12"/>
  <c r="KA96" i="12"/>
  <c r="JZ96" i="12"/>
  <c r="JY96" i="12"/>
  <c r="JU96" i="12"/>
  <c r="JT96" i="12"/>
  <c r="JS96" i="12"/>
  <c r="JR96" i="12"/>
  <c r="JQ96" i="12"/>
  <c r="JP96" i="12"/>
  <c r="JO96" i="12"/>
  <c r="JN96" i="12"/>
  <c r="JL96" i="12"/>
  <c r="JK96" i="12"/>
  <c r="JI96" i="12"/>
  <c r="JH96" i="12"/>
  <c r="JG96" i="12"/>
  <c r="JF96" i="12"/>
  <c r="JE96" i="12"/>
  <c r="JD96" i="12"/>
  <c r="JC96" i="12"/>
  <c r="JB96" i="12"/>
  <c r="JA96" i="12"/>
  <c r="IZ96" i="12"/>
  <c r="IY96" i="12"/>
  <c r="IS96" i="12"/>
  <c r="IR96" i="12"/>
  <c r="IQ96" i="12"/>
  <c r="IO96" i="12"/>
  <c r="IN96" i="12"/>
  <c r="IM96" i="12"/>
  <c r="IF96" i="12"/>
  <c r="IE96" i="12"/>
  <c r="ID96" i="12"/>
  <c r="IC96" i="12"/>
  <c r="IA96" i="12"/>
  <c r="GO96" i="12" s="1"/>
  <c r="HZ96" i="12"/>
  <c r="GN96" i="12" s="1"/>
  <c r="HY96" i="12"/>
  <c r="GM96" i="12" s="1"/>
  <c r="HX96" i="12"/>
  <c r="GK96" i="12" s="1"/>
  <c r="GL96" i="12" s="1"/>
  <c r="HV96" i="12"/>
  <c r="HU96" i="12"/>
  <c r="HS96" i="12"/>
  <c r="HR96" i="12"/>
  <c r="HQ96" i="12"/>
  <c r="HM96" i="12"/>
  <c r="HJ96" i="12"/>
  <c r="HG96" i="12"/>
  <c r="HD96" i="12"/>
  <c r="GX96" i="12"/>
  <c r="GU96" i="12"/>
  <c r="DC96" i="12"/>
  <c r="DB96" i="12"/>
  <c r="DA96" i="12"/>
  <c r="CZ96" i="12"/>
  <c r="CY96" i="12"/>
  <c r="CX96" i="12"/>
  <c r="CW96" i="12"/>
  <c r="CV96" i="12"/>
  <c r="CU96" i="12"/>
  <c r="CT96" i="12"/>
  <c r="CS96" i="12"/>
  <c r="CR96" i="12"/>
  <c r="CQ96" i="12"/>
  <c r="CP96" i="12"/>
  <c r="CO96" i="12"/>
  <c r="CN96" i="12"/>
  <c r="CK96" i="12"/>
  <c r="CI96" i="12"/>
  <c r="CG96" i="12"/>
  <c r="CE96" i="12"/>
  <c r="CB96" i="12"/>
  <c r="BZ96" i="12"/>
  <c r="BS96" i="12"/>
  <c r="BQ96" i="12"/>
  <c r="BP96" i="12"/>
  <c r="AS96" i="12"/>
  <c r="AQ96" i="12"/>
  <c r="AO96" i="12"/>
  <c r="AM96" i="12"/>
  <c r="AL96" i="12"/>
  <c r="AK96" i="12"/>
  <c r="AJ96" i="12"/>
  <c r="AI96" i="12"/>
  <c r="AG96" i="12"/>
  <c r="AD96" i="12"/>
  <c r="AB96" i="12"/>
  <c r="Z96" i="12"/>
  <c r="X96" i="12"/>
  <c r="V96" i="12"/>
  <c r="U96" i="12"/>
  <c r="T96" i="12"/>
  <c r="S96" i="12"/>
  <c r="R96" i="12"/>
  <c r="Q96" i="12"/>
  <c r="P96" i="12"/>
  <c r="M96" i="12"/>
  <c r="K96" i="12"/>
  <c r="I96" i="12"/>
  <c r="G96" i="12"/>
  <c r="E96" i="12"/>
  <c r="C96" i="12"/>
  <c r="B96" i="12"/>
  <c r="KG95" i="12"/>
  <c r="KE95" i="12"/>
  <c r="KB95" i="12"/>
  <c r="KA95" i="12"/>
  <c r="JZ95" i="12"/>
  <c r="JY95" i="12"/>
  <c r="JU95" i="12"/>
  <c r="JT95" i="12"/>
  <c r="JS95" i="12"/>
  <c r="JR95" i="12"/>
  <c r="JQ95" i="12"/>
  <c r="JP95" i="12"/>
  <c r="JO95" i="12"/>
  <c r="JN95" i="12"/>
  <c r="JL95" i="12"/>
  <c r="JK95" i="12"/>
  <c r="JI95" i="12"/>
  <c r="JH95" i="12"/>
  <c r="JG95" i="12"/>
  <c r="JF95" i="12"/>
  <c r="JE95" i="12"/>
  <c r="JD95" i="12"/>
  <c r="JC95" i="12"/>
  <c r="JB95" i="12"/>
  <c r="JA95" i="12"/>
  <c r="IZ95" i="12"/>
  <c r="IY95" i="12"/>
  <c r="IS95" i="12"/>
  <c r="IR95" i="12"/>
  <c r="IQ95" i="12"/>
  <c r="IO95" i="12"/>
  <c r="IN95" i="12"/>
  <c r="IM95" i="12"/>
  <c r="IF95" i="12"/>
  <c r="IE95" i="12"/>
  <c r="ID95" i="12"/>
  <c r="IC95" i="12"/>
  <c r="IA95" i="12"/>
  <c r="GO95" i="12" s="1"/>
  <c r="HZ95" i="12"/>
  <c r="GN95" i="12" s="1"/>
  <c r="HY95" i="12"/>
  <c r="GM95" i="12" s="1"/>
  <c r="HX95" i="12"/>
  <c r="GK95" i="12" s="1"/>
  <c r="HV95" i="12"/>
  <c r="HU95" i="12"/>
  <c r="HS95" i="12"/>
  <c r="HR95" i="12"/>
  <c r="HQ95" i="12"/>
  <c r="HM95" i="12"/>
  <c r="HJ95" i="12"/>
  <c r="HG95" i="12"/>
  <c r="HD95" i="12"/>
  <c r="GX95" i="12"/>
  <c r="GU95" i="12"/>
  <c r="DC95" i="12"/>
  <c r="DB95" i="12"/>
  <c r="DA95" i="12"/>
  <c r="CZ95" i="12"/>
  <c r="CY95" i="12"/>
  <c r="CX95" i="12"/>
  <c r="CW95" i="12"/>
  <c r="CV95" i="12"/>
  <c r="CU95" i="12"/>
  <c r="CT95" i="12"/>
  <c r="CS95" i="12"/>
  <c r="CR95" i="12"/>
  <c r="CQ95" i="12"/>
  <c r="CP95" i="12"/>
  <c r="CO95" i="12"/>
  <c r="CN95" i="12"/>
  <c r="CK95" i="12"/>
  <c r="CI95" i="12"/>
  <c r="CG95" i="12"/>
  <c r="CE95" i="12"/>
  <c r="CB95" i="12"/>
  <c r="BZ95" i="12"/>
  <c r="BS95" i="12"/>
  <c r="BQ95" i="12"/>
  <c r="BP95" i="12"/>
  <c r="AS95" i="12"/>
  <c r="AQ95" i="12"/>
  <c r="AO95" i="12"/>
  <c r="AM95" i="12"/>
  <c r="AL95" i="12"/>
  <c r="AK95" i="12"/>
  <c r="AJ95" i="12"/>
  <c r="AI95" i="12"/>
  <c r="AG95" i="12"/>
  <c r="AD95" i="12"/>
  <c r="AB95" i="12"/>
  <c r="Z95" i="12"/>
  <c r="X95" i="12"/>
  <c r="V95" i="12"/>
  <c r="U95" i="12"/>
  <c r="T95" i="12"/>
  <c r="S95" i="12"/>
  <c r="R95" i="12"/>
  <c r="Q95" i="12"/>
  <c r="P95" i="12"/>
  <c r="M95" i="12"/>
  <c r="K95" i="12"/>
  <c r="I95" i="12"/>
  <c r="G95" i="12"/>
  <c r="E95" i="12"/>
  <c r="C95" i="12"/>
  <c r="B95" i="12"/>
  <c r="KG94" i="12"/>
  <c r="KE94" i="12"/>
  <c r="KB94" i="12"/>
  <c r="KA94" i="12"/>
  <c r="JZ94" i="12"/>
  <c r="JY94" i="12"/>
  <c r="JU94" i="12"/>
  <c r="JT94" i="12"/>
  <c r="JS94" i="12"/>
  <c r="JR94" i="12"/>
  <c r="JQ94" i="12"/>
  <c r="JP94" i="12"/>
  <c r="JO94" i="12"/>
  <c r="JN94" i="12"/>
  <c r="JL94" i="12"/>
  <c r="JK94" i="12"/>
  <c r="JI94" i="12"/>
  <c r="JH94" i="12"/>
  <c r="JG94" i="12"/>
  <c r="JF94" i="12"/>
  <c r="JE94" i="12"/>
  <c r="JD94" i="12"/>
  <c r="JC94" i="12"/>
  <c r="JB94" i="12"/>
  <c r="JA94" i="12"/>
  <c r="IZ94" i="12"/>
  <c r="IY94" i="12"/>
  <c r="IS94" i="12"/>
  <c r="IR94" i="12"/>
  <c r="IQ94" i="12"/>
  <c r="IO94" i="12"/>
  <c r="IN94" i="12"/>
  <c r="IM94" i="12"/>
  <c r="IF94" i="12"/>
  <c r="IE94" i="12"/>
  <c r="ID94" i="12"/>
  <c r="IC94" i="12"/>
  <c r="IA94" i="12"/>
  <c r="GO94" i="12" s="1"/>
  <c r="HZ94" i="12"/>
  <c r="GN94" i="12" s="1"/>
  <c r="HY94" i="12"/>
  <c r="GM94" i="12" s="1"/>
  <c r="HX94" i="12"/>
  <c r="GK94" i="12" s="1"/>
  <c r="HV94" i="12"/>
  <c r="HU94" i="12"/>
  <c r="HS94" i="12"/>
  <c r="HR94" i="12"/>
  <c r="HQ94" i="12"/>
  <c r="HM94" i="12"/>
  <c r="HJ94" i="12"/>
  <c r="HG94" i="12"/>
  <c r="HD94" i="12"/>
  <c r="GX94" i="12"/>
  <c r="GU94" i="12"/>
  <c r="DC94" i="12"/>
  <c r="DB94" i="12"/>
  <c r="DA94" i="12"/>
  <c r="CZ94" i="12"/>
  <c r="CY94" i="12"/>
  <c r="CX94" i="12"/>
  <c r="CW94" i="12"/>
  <c r="CV94" i="12"/>
  <c r="CU94" i="12"/>
  <c r="CT94" i="12"/>
  <c r="CS94" i="12"/>
  <c r="CR94" i="12"/>
  <c r="CQ94" i="12"/>
  <c r="CP94" i="12"/>
  <c r="CO94" i="12"/>
  <c r="CN94" i="12"/>
  <c r="CK94" i="12"/>
  <c r="CI94" i="12"/>
  <c r="CG94" i="12"/>
  <c r="CE94" i="12"/>
  <c r="CB94" i="12"/>
  <c r="BZ94" i="12"/>
  <c r="BS94" i="12"/>
  <c r="BQ94" i="12"/>
  <c r="BP94" i="12"/>
  <c r="AS94" i="12"/>
  <c r="AQ94" i="12"/>
  <c r="AO94" i="12"/>
  <c r="AM94" i="12"/>
  <c r="AL94" i="12"/>
  <c r="AK94" i="12"/>
  <c r="AJ94" i="12"/>
  <c r="AI94" i="12"/>
  <c r="AG94" i="12"/>
  <c r="AD94" i="12"/>
  <c r="AB94" i="12"/>
  <c r="Z94" i="12"/>
  <c r="X94" i="12"/>
  <c r="V94" i="12"/>
  <c r="U94" i="12"/>
  <c r="T94" i="12"/>
  <c r="S94" i="12"/>
  <c r="R94" i="12"/>
  <c r="Q94" i="12"/>
  <c r="P94" i="12"/>
  <c r="M94" i="12"/>
  <c r="K94" i="12"/>
  <c r="I94" i="12"/>
  <c r="G94" i="12"/>
  <c r="E94" i="12"/>
  <c r="C94" i="12"/>
  <c r="B94" i="12"/>
  <c r="KG93" i="12"/>
  <c r="KE93" i="12"/>
  <c r="KB93" i="12"/>
  <c r="KA93" i="12"/>
  <c r="JZ93" i="12"/>
  <c r="JY93" i="12"/>
  <c r="JU93" i="12"/>
  <c r="JT93" i="12"/>
  <c r="JS93" i="12"/>
  <c r="JR93" i="12"/>
  <c r="JQ93" i="12"/>
  <c r="JP93" i="12"/>
  <c r="JO93" i="12"/>
  <c r="JN93" i="12"/>
  <c r="JL93" i="12"/>
  <c r="JK93" i="12"/>
  <c r="JI93" i="12"/>
  <c r="JH93" i="12"/>
  <c r="JG93" i="12"/>
  <c r="JF93" i="12"/>
  <c r="JE93" i="12"/>
  <c r="JD93" i="12"/>
  <c r="JC93" i="12"/>
  <c r="JB93" i="12"/>
  <c r="JA93" i="12"/>
  <c r="IZ93" i="12"/>
  <c r="IY93" i="12"/>
  <c r="IS93" i="12"/>
  <c r="IR93" i="12"/>
  <c r="IQ93" i="12"/>
  <c r="IO93" i="12"/>
  <c r="IN93" i="12"/>
  <c r="IM93" i="12"/>
  <c r="IF93" i="12"/>
  <c r="IE93" i="12"/>
  <c r="ID93" i="12"/>
  <c r="IC93" i="12"/>
  <c r="IA93" i="12"/>
  <c r="GO93" i="12" s="1"/>
  <c r="HZ93" i="12"/>
  <c r="GN93" i="12" s="1"/>
  <c r="HY93" i="12"/>
  <c r="GM93" i="12" s="1"/>
  <c r="HX93" i="12"/>
  <c r="GK93" i="12" s="1"/>
  <c r="GL93" i="12" s="1"/>
  <c r="HV93" i="12"/>
  <c r="HU93" i="12"/>
  <c r="HS93" i="12"/>
  <c r="HR93" i="12"/>
  <c r="HQ93" i="12"/>
  <c r="HM93" i="12"/>
  <c r="HJ93" i="12"/>
  <c r="HG93" i="12"/>
  <c r="HD93" i="12"/>
  <c r="GX93" i="12"/>
  <c r="GU93" i="12"/>
  <c r="DC93" i="12"/>
  <c r="DB93" i="12"/>
  <c r="DA93" i="12"/>
  <c r="CZ93" i="12"/>
  <c r="CY93" i="12"/>
  <c r="CX93" i="12"/>
  <c r="CW93" i="12"/>
  <c r="CV93" i="12"/>
  <c r="CU93" i="12"/>
  <c r="CT93" i="12"/>
  <c r="CS93" i="12"/>
  <c r="CR93" i="12"/>
  <c r="CQ93" i="12"/>
  <c r="CP93" i="12"/>
  <c r="CO93" i="12"/>
  <c r="CN93" i="12"/>
  <c r="CK93" i="12"/>
  <c r="CI93" i="12"/>
  <c r="CG93" i="12"/>
  <c r="CE93" i="12"/>
  <c r="CB93" i="12"/>
  <c r="BZ93" i="12"/>
  <c r="BS93" i="12"/>
  <c r="BQ93" i="12"/>
  <c r="BP93" i="12"/>
  <c r="AS93" i="12"/>
  <c r="AQ93" i="12"/>
  <c r="AO93" i="12"/>
  <c r="AM93" i="12"/>
  <c r="AL93" i="12"/>
  <c r="AK93" i="12"/>
  <c r="AJ93" i="12"/>
  <c r="AI93" i="12"/>
  <c r="AG93" i="12"/>
  <c r="AD93" i="12"/>
  <c r="AB93" i="12"/>
  <c r="Z93" i="12"/>
  <c r="X93" i="12"/>
  <c r="V93" i="12"/>
  <c r="U93" i="12"/>
  <c r="T93" i="12"/>
  <c r="S93" i="12"/>
  <c r="R93" i="12"/>
  <c r="Q93" i="12"/>
  <c r="P93" i="12"/>
  <c r="M93" i="12"/>
  <c r="K93" i="12"/>
  <c r="I93" i="12"/>
  <c r="G93" i="12"/>
  <c r="E93" i="12"/>
  <c r="C93" i="12"/>
  <c r="B93" i="12"/>
  <c r="KG92" i="12"/>
  <c r="KE92" i="12"/>
  <c r="KB92" i="12"/>
  <c r="KA92" i="12"/>
  <c r="JZ92" i="12"/>
  <c r="JY92" i="12"/>
  <c r="JU92" i="12"/>
  <c r="JT92" i="12"/>
  <c r="JS92" i="12"/>
  <c r="JR92" i="12"/>
  <c r="JQ92" i="12"/>
  <c r="JP92" i="12"/>
  <c r="JO92" i="12"/>
  <c r="JN92" i="12"/>
  <c r="JL92" i="12"/>
  <c r="JK92" i="12"/>
  <c r="JI92" i="12"/>
  <c r="JH92" i="12"/>
  <c r="JG92" i="12"/>
  <c r="JF92" i="12"/>
  <c r="JE92" i="12"/>
  <c r="JD92" i="12"/>
  <c r="JC92" i="12"/>
  <c r="JB92" i="12"/>
  <c r="JA92" i="12"/>
  <c r="IZ92" i="12"/>
  <c r="IY92" i="12"/>
  <c r="IS92" i="12"/>
  <c r="IR92" i="12"/>
  <c r="IQ92" i="12"/>
  <c r="IO92" i="12"/>
  <c r="IN92" i="12"/>
  <c r="IM92" i="12"/>
  <c r="IF92" i="12"/>
  <c r="IE92" i="12"/>
  <c r="ID92" i="12"/>
  <c r="IC92" i="12"/>
  <c r="IA92" i="12"/>
  <c r="GO92" i="12" s="1"/>
  <c r="HZ92" i="12"/>
  <c r="GN92" i="12" s="1"/>
  <c r="HY92" i="12"/>
  <c r="GM92" i="12" s="1"/>
  <c r="HX92" i="12"/>
  <c r="GK92" i="12" s="1"/>
  <c r="HV92" i="12"/>
  <c r="HU92" i="12"/>
  <c r="HS92" i="12"/>
  <c r="HR92" i="12"/>
  <c r="HQ92" i="12"/>
  <c r="HM92" i="12"/>
  <c r="HJ92" i="12"/>
  <c r="HG92" i="12"/>
  <c r="HD92" i="12"/>
  <c r="GX92" i="12"/>
  <c r="GU92" i="12"/>
  <c r="DC92" i="12"/>
  <c r="DB92" i="12"/>
  <c r="DA92" i="12"/>
  <c r="CZ92" i="12"/>
  <c r="CY92" i="12"/>
  <c r="CX92" i="12"/>
  <c r="CW92" i="12"/>
  <c r="CV92" i="12"/>
  <c r="CU92" i="12"/>
  <c r="CT92" i="12"/>
  <c r="CS92" i="12"/>
  <c r="CR92" i="12"/>
  <c r="CQ92" i="12"/>
  <c r="CP92" i="12"/>
  <c r="CO92" i="12"/>
  <c r="CN92" i="12"/>
  <c r="CK92" i="12"/>
  <c r="CI92" i="12"/>
  <c r="CG92" i="12"/>
  <c r="CE92" i="12"/>
  <c r="CB92" i="12"/>
  <c r="BZ92" i="12"/>
  <c r="BS92" i="12"/>
  <c r="BQ92" i="12"/>
  <c r="BP92" i="12"/>
  <c r="AS92" i="12"/>
  <c r="AQ92" i="12"/>
  <c r="AO92" i="12"/>
  <c r="AM92" i="12"/>
  <c r="AL92" i="12"/>
  <c r="AK92" i="12"/>
  <c r="AJ92" i="12"/>
  <c r="AI92" i="12"/>
  <c r="AG92" i="12"/>
  <c r="AD92" i="12"/>
  <c r="AB92" i="12"/>
  <c r="Z92" i="12"/>
  <c r="X92" i="12"/>
  <c r="V92" i="12"/>
  <c r="U92" i="12"/>
  <c r="T92" i="12"/>
  <c r="S92" i="12"/>
  <c r="R92" i="12"/>
  <c r="Q92" i="12"/>
  <c r="P92" i="12"/>
  <c r="M92" i="12"/>
  <c r="K92" i="12"/>
  <c r="I92" i="12"/>
  <c r="G92" i="12"/>
  <c r="E92" i="12"/>
  <c r="C92" i="12"/>
  <c r="B92" i="12"/>
  <c r="KG91" i="12"/>
  <c r="KE91" i="12"/>
  <c r="KB91" i="12"/>
  <c r="KA91" i="12"/>
  <c r="JZ91" i="12"/>
  <c r="JY91" i="12"/>
  <c r="JU91" i="12"/>
  <c r="JT91" i="12"/>
  <c r="JS91" i="12"/>
  <c r="JR91" i="12"/>
  <c r="JQ91" i="12"/>
  <c r="JP91" i="12"/>
  <c r="JO91" i="12"/>
  <c r="JN91" i="12"/>
  <c r="JL91" i="12"/>
  <c r="JK91" i="12"/>
  <c r="JI91" i="12"/>
  <c r="JH91" i="12"/>
  <c r="JG91" i="12"/>
  <c r="JF91" i="12"/>
  <c r="JE91" i="12"/>
  <c r="JD91" i="12"/>
  <c r="JC91" i="12"/>
  <c r="JB91" i="12"/>
  <c r="JA91" i="12"/>
  <c r="IZ91" i="12"/>
  <c r="IY91" i="12"/>
  <c r="IS91" i="12"/>
  <c r="IR91" i="12"/>
  <c r="IQ91" i="12"/>
  <c r="IO91" i="12"/>
  <c r="IN91" i="12"/>
  <c r="IM91" i="12"/>
  <c r="IF91" i="12"/>
  <c r="IE91" i="12"/>
  <c r="ID91" i="12"/>
  <c r="IC91" i="12"/>
  <c r="IA91" i="12"/>
  <c r="GO91" i="12" s="1"/>
  <c r="HZ91" i="12"/>
  <c r="GN91" i="12" s="1"/>
  <c r="HY91" i="12"/>
  <c r="GM91" i="12" s="1"/>
  <c r="HX91" i="12"/>
  <c r="GK91" i="12" s="1"/>
  <c r="GL91" i="12" s="1"/>
  <c r="HV91" i="12"/>
  <c r="HU91" i="12"/>
  <c r="HS91" i="12"/>
  <c r="HR91" i="12"/>
  <c r="HQ91" i="12"/>
  <c r="HM91" i="12"/>
  <c r="HJ91" i="12"/>
  <c r="HG91" i="12"/>
  <c r="HD91" i="12"/>
  <c r="GX91" i="12"/>
  <c r="GU91" i="12"/>
  <c r="DC91" i="12"/>
  <c r="DB91" i="12"/>
  <c r="DA91" i="12"/>
  <c r="CZ91" i="12"/>
  <c r="CY91" i="12"/>
  <c r="CX91" i="12"/>
  <c r="CW91" i="12"/>
  <c r="CV91" i="12"/>
  <c r="CU91" i="12"/>
  <c r="CT91" i="12"/>
  <c r="CS91" i="12"/>
  <c r="CR91" i="12"/>
  <c r="CQ91" i="12"/>
  <c r="CP91" i="12"/>
  <c r="CO91" i="12"/>
  <c r="CN91" i="12"/>
  <c r="CK91" i="12"/>
  <c r="CI91" i="12"/>
  <c r="CG91" i="12"/>
  <c r="CE91" i="12"/>
  <c r="CB91" i="12"/>
  <c r="BZ91" i="12"/>
  <c r="BS91" i="12"/>
  <c r="BQ91" i="12"/>
  <c r="BP91" i="12"/>
  <c r="AS91" i="12"/>
  <c r="AQ91" i="12"/>
  <c r="AO91" i="12"/>
  <c r="AM91" i="12"/>
  <c r="AL91" i="12"/>
  <c r="AK91" i="12"/>
  <c r="AJ91" i="12"/>
  <c r="AI91" i="12"/>
  <c r="AG91" i="12"/>
  <c r="AD91" i="12"/>
  <c r="AB91" i="12"/>
  <c r="Z91" i="12"/>
  <c r="X91" i="12"/>
  <c r="V91" i="12"/>
  <c r="U91" i="12"/>
  <c r="T91" i="12"/>
  <c r="S91" i="12"/>
  <c r="R91" i="12"/>
  <c r="Q91" i="12"/>
  <c r="P91" i="12"/>
  <c r="M91" i="12"/>
  <c r="K91" i="12"/>
  <c r="I91" i="12"/>
  <c r="G91" i="12"/>
  <c r="E91" i="12"/>
  <c r="C91" i="12"/>
  <c r="B91" i="12"/>
  <c r="KG90" i="12"/>
  <c r="KE90" i="12"/>
  <c r="KB90" i="12"/>
  <c r="KA90" i="12"/>
  <c r="JZ90" i="12"/>
  <c r="JY90" i="12"/>
  <c r="JU90" i="12"/>
  <c r="JT90" i="12"/>
  <c r="JS90" i="12"/>
  <c r="JR90" i="12"/>
  <c r="JQ90" i="12"/>
  <c r="JP90" i="12"/>
  <c r="JO90" i="12"/>
  <c r="JN90" i="12"/>
  <c r="JL90" i="12"/>
  <c r="JK90" i="12"/>
  <c r="JI90" i="12"/>
  <c r="JH90" i="12"/>
  <c r="JG90" i="12"/>
  <c r="JF90" i="12"/>
  <c r="JE90" i="12"/>
  <c r="JD90" i="12"/>
  <c r="JC90" i="12"/>
  <c r="JB90" i="12"/>
  <c r="JA90" i="12"/>
  <c r="IZ90" i="12"/>
  <c r="IY90" i="12"/>
  <c r="IS90" i="12"/>
  <c r="IR90" i="12"/>
  <c r="IQ90" i="12"/>
  <c r="IO90" i="12"/>
  <c r="IN90" i="12"/>
  <c r="IM90" i="12"/>
  <c r="IF90" i="12"/>
  <c r="IE90" i="12"/>
  <c r="ID90" i="12"/>
  <c r="IC90" i="12"/>
  <c r="IA90" i="12"/>
  <c r="GO90" i="12" s="1"/>
  <c r="HZ90" i="12"/>
  <c r="GN90" i="12" s="1"/>
  <c r="HY90" i="12"/>
  <c r="GM90" i="12" s="1"/>
  <c r="HX90" i="12"/>
  <c r="GK90" i="12" s="1"/>
  <c r="HV90" i="12"/>
  <c r="HU90" i="12"/>
  <c r="HS90" i="12"/>
  <c r="HR90" i="12"/>
  <c r="HQ90" i="12"/>
  <c r="HM90" i="12"/>
  <c r="HJ90" i="12"/>
  <c r="HG90" i="12"/>
  <c r="HD90" i="12"/>
  <c r="GX90" i="12"/>
  <c r="GU90" i="12"/>
  <c r="DC90" i="12"/>
  <c r="DB90" i="12"/>
  <c r="DA90" i="12"/>
  <c r="CZ90" i="12"/>
  <c r="CY90" i="12"/>
  <c r="CX90" i="12"/>
  <c r="CW90" i="12"/>
  <c r="CV90" i="12"/>
  <c r="CU90" i="12"/>
  <c r="CT90" i="12"/>
  <c r="CS90" i="12"/>
  <c r="CR90" i="12"/>
  <c r="CQ90" i="12"/>
  <c r="CP90" i="12"/>
  <c r="CO90" i="12"/>
  <c r="CN90" i="12"/>
  <c r="CK90" i="12"/>
  <c r="CI90" i="12"/>
  <c r="CG90" i="12"/>
  <c r="CE90" i="12"/>
  <c r="CB90" i="12"/>
  <c r="BZ90" i="12"/>
  <c r="BS90" i="12"/>
  <c r="BQ90" i="12"/>
  <c r="BP90" i="12"/>
  <c r="AS90" i="12"/>
  <c r="AQ90" i="12"/>
  <c r="AO90" i="12"/>
  <c r="AM90" i="12"/>
  <c r="AL90" i="12"/>
  <c r="AK90" i="12"/>
  <c r="AJ90" i="12"/>
  <c r="AI90" i="12"/>
  <c r="AG90" i="12"/>
  <c r="AD90" i="12"/>
  <c r="AB90" i="12"/>
  <c r="Z90" i="12"/>
  <c r="X90" i="12"/>
  <c r="V90" i="12"/>
  <c r="U90" i="12"/>
  <c r="T90" i="12"/>
  <c r="S90" i="12"/>
  <c r="R90" i="12"/>
  <c r="Q90" i="12"/>
  <c r="P90" i="12"/>
  <c r="M90" i="12"/>
  <c r="K90" i="12"/>
  <c r="I90" i="12"/>
  <c r="G90" i="12"/>
  <c r="E90" i="12"/>
  <c r="C90" i="12"/>
  <c r="B90" i="12"/>
  <c r="KG89" i="12"/>
  <c r="KE89" i="12"/>
  <c r="KB89" i="12"/>
  <c r="KA89" i="12"/>
  <c r="JZ89" i="12"/>
  <c r="JY89" i="12"/>
  <c r="JU89" i="12"/>
  <c r="JT89" i="12"/>
  <c r="JS89" i="12"/>
  <c r="JR89" i="12"/>
  <c r="JQ89" i="12"/>
  <c r="JP89" i="12"/>
  <c r="JO89" i="12"/>
  <c r="JN89" i="12"/>
  <c r="JL89" i="12"/>
  <c r="JK89" i="12"/>
  <c r="JI89" i="12"/>
  <c r="JH89" i="12"/>
  <c r="JG89" i="12"/>
  <c r="JF89" i="12"/>
  <c r="JE89" i="12"/>
  <c r="JD89" i="12"/>
  <c r="JC89" i="12"/>
  <c r="JB89" i="12"/>
  <c r="JA89" i="12"/>
  <c r="IZ89" i="12"/>
  <c r="IY89" i="12"/>
  <c r="IS89" i="12"/>
  <c r="IR89" i="12"/>
  <c r="IQ89" i="12"/>
  <c r="IO89" i="12"/>
  <c r="IN89" i="12"/>
  <c r="IM89" i="12"/>
  <c r="IF89" i="12"/>
  <c r="IE89" i="12"/>
  <c r="ID89" i="12"/>
  <c r="IC89" i="12"/>
  <c r="IA89" i="12"/>
  <c r="GO89" i="12" s="1"/>
  <c r="HZ89" i="12"/>
  <c r="GN89" i="12" s="1"/>
  <c r="HY89" i="12"/>
  <c r="GM89" i="12" s="1"/>
  <c r="HX89" i="12"/>
  <c r="GK89" i="12" s="1"/>
  <c r="GL89" i="12" s="1"/>
  <c r="HV89" i="12"/>
  <c r="HU89" i="12"/>
  <c r="HS89" i="12"/>
  <c r="HR89" i="12"/>
  <c r="HQ89" i="12"/>
  <c r="HM89" i="12"/>
  <c r="HJ89" i="12"/>
  <c r="HG89" i="12"/>
  <c r="HD89" i="12"/>
  <c r="GX89" i="12"/>
  <c r="GU89" i="12"/>
  <c r="DC89" i="12"/>
  <c r="DB89" i="12"/>
  <c r="DA89" i="12"/>
  <c r="CZ89" i="12"/>
  <c r="CY89" i="12"/>
  <c r="CX89" i="12"/>
  <c r="CW89" i="12"/>
  <c r="CV89" i="12"/>
  <c r="CU89" i="12"/>
  <c r="CT89" i="12"/>
  <c r="CS89" i="12"/>
  <c r="CR89" i="12"/>
  <c r="CQ89" i="12"/>
  <c r="CP89" i="12"/>
  <c r="CO89" i="12"/>
  <c r="CN89" i="12"/>
  <c r="CK89" i="12"/>
  <c r="CI89" i="12"/>
  <c r="CG89" i="12"/>
  <c r="CE89" i="12"/>
  <c r="CB89" i="12"/>
  <c r="BZ89" i="12"/>
  <c r="BS89" i="12"/>
  <c r="BQ89" i="12"/>
  <c r="BP89" i="12"/>
  <c r="AS89" i="12"/>
  <c r="AQ89" i="12"/>
  <c r="AO89" i="12"/>
  <c r="AM89" i="12"/>
  <c r="AL89" i="12"/>
  <c r="AK89" i="12"/>
  <c r="AJ89" i="12"/>
  <c r="AI89" i="12"/>
  <c r="AG89" i="12"/>
  <c r="AD89" i="12"/>
  <c r="AB89" i="12"/>
  <c r="Z89" i="12"/>
  <c r="X89" i="12"/>
  <c r="V89" i="12"/>
  <c r="U89" i="12"/>
  <c r="T89" i="12"/>
  <c r="S89" i="12"/>
  <c r="R89" i="12"/>
  <c r="Q89" i="12"/>
  <c r="P89" i="12"/>
  <c r="M89" i="12"/>
  <c r="K89" i="12"/>
  <c r="I89" i="12"/>
  <c r="G89" i="12"/>
  <c r="E89" i="12"/>
  <c r="C89" i="12"/>
  <c r="B89" i="12"/>
  <c r="KG88" i="12"/>
  <c r="KE88" i="12"/>
  <c r="KB88" i="12"/>
  <c r="KA88" i="12"/>
  <c r="JZ88" i="12"/>
  <c r="JY88" i="12"/>
  <c r="JU88" i="12"/>
  <c r="JT88" i="12"/>
  <c r="JS88" i="12"/>
  <c r="JR88" i="12"/>
  <c r="JQ88" i="12"/>
  <c r="JP88" i="12"/>
  <c r="JO88" i="12"/>
  <c r="JN88" i="12"/>
  <c r="JL88" i="12"/>
  <c r="JK88" i="12"/>
  <c r="JI88" i="12"/>
  <c r="JH88" i="12"/>
  <c r="JG88" i="12"/>
  <c r="JF88" i="12"/>
  <c r="JE88" i="12"/>
  <c r="JD88" i="12"/>
  <c r="JC88" i="12"/>
  <c r="JB88" i="12"/>
  <c r="JA88" i="12"/>
  <c r="IZ88" i="12"/>
  <c r="IY88" i="12"/>
  <c r="IS88" i="12"/>
  <c r="IR88" i="12"/>
  <c r="IQ88" i="12"/>
  <c r="IO88" i="12"/>
  <c r="IN88" i="12"/>
  <c r="IM88" i="12"/>
  <c r="IF88" i="12"/>
  <c r="IE88" i="12"/>
  <c r="ID88" i="12"/>
  <c r="IC88" i="12"/>
  <c r="IA88" i="12"/>
  <c r="GO88" i="12" s="1"/>
  <c r="HZ88" i="12"/>
  <c r="GN88" i="12" s="1"/>
  <c r="HY88" i="12"/>
  <c r="GM88" i="12" s="1"/>
  <c r="HX88" i="12"/>
  <c r="GK88" i="12" s="1"/>
  <c r="GL88" i="12" s="1"/>
  <c r="HV88" i="12"/>
  <c r="HU88" i="12"/>
  <c r="HS88" i="12"/>
  <c r="HR88" i="12"/>
  <c r="HQ88" i="12"/>
  <c r="HM88" i="12"/>
  <c r="HJ88" i="12"/>
  <c r="HG88" i="12"/>
  <c r="HD88" i="12"/>
  <c r="GX88" i="12"/>
  <c r="GU88" i="12"/>
  <c r="DC88" i="12"/>
  <c r="DB88" i="12"/>
  <c r="DA88" i="12"/>
  <c r="CZ88" i="12"/>
  <c r="CY88" i="12"/>
  <c r="CX88" i="12"/>
  <c r="CW88" i="12"/>
  <c r="CV88" i="12"/>
  <c r="CU88" i="12"/>
  <c r="CT88" i="12"/>
  <c r="CS88" i="12"/>
  <c r="CR88" i="12"/>
  <c r="CQ88" i="12"/>
  <c r="CP88" i="12"/>
  <c r="CO88" i="12"/>
  <c r="CN88" i="12"/>
  <c r="CK88" i="12"/>
  <c r="CI88" i="12"/>
  <c r="CG88" i="12"/>
  <c r="CE88" i="12"/>
  <c r="CB88" i="12"/>
  <c r="BZ88" i="12"/>
  <c r="BS88" i="12"/>
  <c r="BQ88" i="12"/>
  <c r="BP88" i="12"/>
  <c r="AS88" i="12"/>
  <c r="AQ88" i="12"/>
  <c r="AO88" i="12"/>
  <c r="AM88" i="12"/>
  <c r="AL88" i="12"/>
  <c r="AK88" i="12"/>
  <c r="AJ88" i="12"/>
  <c r="AI88" i="12"/>
  <c r="AG88" i="12"/>
  <c r="AD88" i="12"/>
  <c r="AB88" i="12"/>
  <c r="Z88" i="12"/>
  <c r="X88" i="12"/>
  <c r="V88" i="12"/>
  <c r="U88" i="12"/>
  <c r="T88" i="12"/>
  <c r="S88" i="12"/>
  <c r="R88" i="12"/>
  <c r="Q88" i="12"/>
  <c r="P88" i="12"/>
  <c r="M88" i="12"/>
  <c r="K88" i="12"/>
  <c r="I88" i="12"/>
  <c r="G88" i="12"/>
  <c r="E88" i="12"/>
  <c r="C88" i="12"/>
  <c r="B88" i="12"/>
  <c r="KG87" i="12"/>
  <c r="KE87" i="12"/>
  <c r="KB87" i="12"/>
  <c r="KA87" i="12"/>
  <c r="JZ87" i="12"/>
  <c r="JY87" i="12"/>
  <c r="JU87" i="12"/>
  <c r="JT87" i="12"/>
  <c r="JS87" i="12"/>
  <c r="JR87" i="12"/>
  <c r="JQ87" i="12"/>
  <c r="JP87" i="12"/>
  <c r="JO87" i="12"/>
  <c r="JN87" i="12"/>
  <c r="JL87" i="12"/>
  <c r="JK87" i="12"/>
  <c r="JI87" i="12"/>
  <c r="JH87" i="12"/>
  <c r="JG87" i="12"/>
  <c r="JF87" i="12"/>
  <c r="JE87" i="12"/>
  <c r="JD87" i="12"/>
  <c r="JC87" i="12"/>
  <c r="JB87" i="12"/>
  <c r="JA87" i="12"/>
  <c r="IZ87" i="12"/>
  <c r="IY87" i="12"/>
  <c r="IS87" i="12"/>
  <c r="IR87" i="12"/>
  <c r="IQ87" i="12"/>
  <c r="IO87" i="12"/>
  <c r="IN87" i="12"/>
  <c r="IM87" i="12"/>
  <c r="IF87" i="12"/>
  <c r="IE87" i="12"/>
  <c r="ID87" i="12"/>
  <c r="IC87" i="12"/>
  <c r="IA87" i="12"/>
  <c r="GO87" i="12" s="1"/>
  <c r="HZ87" i="12"/>
  <c r="GN87" i="12" s="1"/>
  <c r="HY87" i="12"/>
  <c r="GM87" i="12" s="1"/>
  <c r="HX87" i="12"/>
  <c r="GK87" i="12" s="1"/>
  <c r="HV87" i="12"/>
  <c r="HU87" i="12"/>
  <c r="HS87" i="12"/>
  <c r="HR87" i="12"/>
  <c r="HQ87" i="12"/>
  <c r="HM87" i="12"/>
  <c r="HJ87" i="12"/>
  <c r="HG87" i="12"/>
  <c r="HD87" i="12"/>
  <c r="GX87" i="12"/>
  <c r="GU87" i="12"/>
  <c r="DC87" i="12"/>
  <c r="DB87" i="12"/>
  <c r="DA87" i="12"/>
  <c r="CZ87" i="12"/>
  <c r="CY87" i="12"/>
  <c r="CX87" i="12"/>
  <c r="CW87" i="12"/>
  <c r="CV87" i="12"/>
  <c r="CU87" i="12"/>
  <c r="CT87" i="12"/>
  <c r="CS87" i="12"/>
  <c r="CR87" i="12"/>
  <c r="CQ87" i="12"/>
  <c r="CP87" i="12"/>
  <c r="CO87" i="12"/>
  <c r="CN87" i="12"/>
  <c r="CK87" i="12"/>
  <c r="CI87" i="12"/>
  <c r="CG87" i="12"/>
  <c r="CE87" i="12"/>
  <c r="CB87" i="12"/>
  <c r="BZ87" i="12"/>
  <c r="BS87" i="12"/>
  <c r="BQ87" i="12"/>
  <c r="BP87" i="12"/>
  <c r="AS87" i="12"/>
  <c r="AQ87" i="12"/>
  <c r="AO87" i="12"/>
  <c r="AM87" i="12"/>
  <c r="AL87" i="12"/>
  <c r="AK87" i="12"/>
  <c r="AJ87" i="12"/>
  <c r="AI87" i="12"/>
  <c r="AG87" i="12"/>
  <c r="AD87" i="12"/>
  <c r="AB87" i="12"/>
  <c r="Z87" i="12"/>
  <c r="X87" i="12"/>
  <c r="V87" i="12"/>
  <c r="U87" i="12"/>
  <c r="T87" i="12"/>
  <c r="S87" i="12"/>
  <c r="R87" i="12"/>
  <c r="Q87" i="12"/>
  <c r="P87" i="12"/>
  <c r="M87" i="12"/>
  <c r="K87" i="12"/>
  <c r="I87" i="12"/>
  <c r="G87" i="12"/>
  <c r="E87" i="12"/>
  <c r="C87" i="12"/>
  <c r="B87" i="12"/>
  <c r="KG86" i="12"/>
  <c r="KE86" i="12"/>
  <c r="KB86" i="12"/>
  <c r="KA86" i="12"/>
  <c r="JZ86" i="12"/>
  <c r="JY86" i="12"/>
  <c r="JU86" i="12"/>
  <c r="JT86" i="12"/>
  <c r="JS86" i="12"/>
  <c r="JR86" i="12"/>
  <c r="JQ86" i="12"/>
  <c r="JP86" i="12"/>
  <c r="JO86" i="12"/>
  <c r="JN86" i="12"/>
  <c r="JL86" i="12"/>
  <c r="JK86" i="12"/>
  <c r="JI86" i="12"/>
  <c r="JH86" i="12"/>
  <c r="JG86" i="12"/>
  <c r="JF86" i="12"/>
  <c r="JE86" i="12"/>
  <c r="JD86" i="12"/>
  <c r="JC86" i="12"/>
  <c r="JB86" i="12"/>
  <c r="JA86" i="12"/>
  <c r="IZ86" i="12"/>
  <c r="IY86" i="12"/>
  <c r="IS86" i="12"/>
  <c r="IR86" i="12"/>
  <c r="IQ86" i="12"/>
  <c r="IO86" i="12"/>
  <c r="IN86" i="12"/>
  <c r="IM86" i="12"/>
  <c r="IF86" i="12"/>
  <c r="IE86" i="12"/>
  <c r="ID86" i="12"/>
  <c r="IC86" i="12"/>
  <c r="IA86" i="12"/>
  <c r="GO86" i="12" s="1"/>
  <c r="HZ86" i="12"/>
  <c r="GN86" i="12" s="1"/>
  <c r="HY86" i="12"/>
  <c r="GM86" i="12" s="1"/>
  <c r="HX86" i="12"/>
  <c r="GK86" i="12" s="1"/>
  <c r="GL86" i="12" s="1"/>
  <c r="HV86" i="12"/>
  <c r="HU86" i="12"/>
  <c r="HS86" i="12"/>
  <c r="HR86" i="12"/>
  <c r="HQ86" i="12"/>
  <c r="HM86" i="12"/>
  <c r="HJ86" i="12"/>
  <c r="HG86" i="12"/>
  <c r="HD86" i="12"/>
  <c r="GX86" i="12"/>
  <c r="GU86" i="12"/>
  <c r="DC86" i="12"/>
  <c r="DB86" i="12"/>
  <c r="DA86" i="12"/>
  <c r="CZ86" i="12"/>
  <c r="CY86" i="12"/>
  <c r="CX86" i="12"/>
  <c r="CW86" i="12"/>
  <c r="CV86" i="12"/>
  <c r="CU86" i="12"/>
  <c r="CT86" i="12"/>
  <c r="CS86" i="12"/>
  <c r="CR86" i="12"/>
  <c r="CQ86" i="12"/>
  <c r="CP86" i="12"/>
  <c r="CO86" i="12"/>
  <c r="CN86" i="12"/>
  <c r="CK86" i="12"/>
  <c r="CI86" i="12"/>
  <c r="CG86" i="12"/>
  <c r="CE86" i="12"/>
  <c r="CB86" i="12"/>
  <c r="BZ86" i="12"/>
  <c r="BS86" i="12"/>
  <c r="BQ86" i="12"/>
  <c r="BP86" i="12"/>
  <c r="AS86" i="12"/>
  <c r="AQ86" i="12"/>
  <c r="AO86" i="12"/>
  <c r="AM86" i="12"/>
  <c r="AL86" i="12"/>
  <c r="AK86" i="12"/>
  <c r="AJ86" i="12"/>
  <c r="AI86" i="12"/>
  <c r="AG86" i="12"/>
  <c r="AD86" i="12"/>
  <c r="AB86" i="12"/>
  <c r="Z86" i="12"/>
  <c r="X86" i="12"/>
  <c r="V86" i="12"/>
  <c r="U86" i="12"/>
  <c r="T86" i="12"/>
  <c r="S86" i="12"/>
  <c r="R86" i="12"/>
  <c r="Q86" i="12"/>
  <c r="P86" i="12"/>
  <c r="M86" i="12"/>
  <c r="K86" i="12"/>
  <c r="I86" i="12"/>
  <c r="G86" i="12"/>
  <c r="E86" i="12"/>
  <c r="C86" i="12"/>
  <c r="B86" i="12"/>
  <c r="KG85" i="12"/>
  <c r="KE85" i="12"/>
  <c r="KB85" i="12"/>
  <c r="KA85" i="12"/>
  <c r="JZ85" i="12"/>
  <c r="JY85" i="12"/>
  <c r="JU85" i="12"/>
  <c r="JT85" i="12"/>
  <c r="JS85" i="12"/>
  <c r="JR85" i="12"/>
  <c r="JQ85" i="12"/>
  <c r="JP85" i="12"/>
  <c r="JO85" i="12"/>
  <c r="JN85" i="12"/>
  <c r="JL85" i="12"/>
  <c r="JK85" i="12"/>
  <c r="JI85" i="12"/>
  <c r="JH85" i="12"/>
  <c r="JG85" i="12"/>
  <c r="JF85" i="12"/>
  <c r="JE85" i="12"/>
  <c r="JD85" i="12"/>
  <c r="JC85" i="12"/>
  <c r="JB85" i="12"/>
  <c r="JA85" i="12"/>
  <c r="IZ85" i="12"/>
  <c r="IY85" i="12"/>
  <c r="IS85" i="12"/>
  <c r="IR85" i="12"/>
  <c r="IQ85" i="12"/>
  <c r="IO85" i="12"/>
  <c r="IN85" i="12"/>
  <c r="IM85" i="12"/>
  <c r="IF85" i="12"/>
  <c r="IE85" i="12"/>
  <c r="ID85" i="12"/>
  <c r="IC85" i="12"/>
  <c r="IA85" i="12"/>
  <c r="GO85" i="12" s="1"/>
  <c r="HZ85" i="12"/>
  <c r="GN85" i="12" s="1"/>
  <c r="HY85" i="12"/>
  <c r="GM85" i="12" s="1"/>
  <c r="HX85" i="12"/>
  <c r="GK85" i="12" s="1"/>
  <c r="GL85" i="12" s="1"/>
  <c r="HV85" i="12"/>
  <c r="HU85" i="12"/>
  <c r="HS85" i="12"/>
  <c r="HR85" i="12"/>
  <c r="HQ85" i="12"/>
  <c r="HM85" i="12"/>
  <c r="HJ85" i="12"/>
  <c r="HG85" i="12"/>
  <c r="HD85" i="12"/>
  <c r="GX85" i="12"/>
  <c r="GU85" i="12"/>
  <c r="DC85" i="12"/>
  <c r="DB85" i="12"/>
  <c r="DA85" i="12"/>
  <c r="CZ85" i="12"/>
  <c r="CY85" i="12"/>
  <c r="CX85" i="12"/>
  <c r="CW85" i="12"/>
  <c r="CV85" i="12"/>
  <c r="CU85" i="12"/>
  <c r="CT85" i="12"/>
  <c r="CS85" i="12"/>
  <c r="CR85" i="12"/>
  <c r="CQ85" i="12"/>
  <c r="CP85" i="12"/>
  <c r="CO85" i="12"/>
  <c r="CN85" i="12"/>
  <c r="CK85" i="12"/>
  <c r="CI85" i="12"/>
  <c r="CG85" i="12"/>
  <c r="CE85" i="12"/>
  <c r="CB85" i="12"/>
  <c r="BZ85" i="12"/>
  <c r="BS85" i="12"/>
  <c r="BQ85" i="12"/>
  <c r="BP85" i="12"/>
  <c r="AS85" i="12"/>
  <c r="AQ85" i="12"/>
  <c r="AO85" i="12"/>
  <c r="AM85" i="12"/>
  <c r="AL85" i="12"/>
  <c r="AK85" i="12"/>
  <c r="AJ85" i="12"/>
  <c r="AI85" i="12"/>
  <c r="AG85" i="12"/>
  <c r="AD85" i="12"/>
  <c r="AB85" i="12"/>
  <c r="Z85" i="12"/>
  <c r="X85" i="12"/>
  <c r="V85" i="12"/>
  <c r="U85" i="12"/>
  <c r="T85" i="12"/>
  <c r="S85" i="12"/>
  <c r="R85" i="12"/>
  <c r="Q85" i="12"/>
  <c r="P85" i="12"/>
  <c r="M85" i="12"/>
  <c r="K85" i="12"/>
  <c r="I85" i="12"/>
  <c r="G85" i="12"/>
  <c r="E85" i="12"/>
  <c r="C85" i="12"/>
  <c r="B85" i="12"/>
  <c r="KG84" i="12"/>
  <c r="KE84" i="12"/>
  <c r="KB84" i="12"/>
  <c r="KA84" i="12"/>
  <c r="JZ84" i="12"/>
  <c r="JY84" i="12"/>
  <c r="JU84" i="12"/>
  <c r="JT84" i="12"/>
  <c r="JS84" i="12"/>
  <c r="JR84" i="12"/>
  <c r="JQ84" i="12"/>
  <c r="JP84" i="12"/>
  <c r="JO84" i="12"/>
  <c r="JN84" i="12"/>
  <c r="JL84" i="12"/>
  <c r="JK84" i="12"/>
  <c r="JI84" i="12"/>
  <c r="JH84" i="12"/>
  <c r="JG84" i="12"/>
  <c r="JF84" i="12"/>
  <c r="JE84" i="12"/>
  <c r="JD84" i="12"/>
  <c r="JC84" i="12"/>
  <c r="JB84" i="12"/>
  <c r="JA84" i="12"/>
  <c r="IZ84" i="12"/>
  <c r="IY84" i="12"/>
  <c r="IS84" i="12"/>
  <c r="IR84" i="12"/>
  <c r="IQ84" i="12"/>
  <c r="IO84" i="12"/>
  <c r="IN84" i="12"/>
  <c r="IM84" i="12"/>
  <c r="IF84" i="12"/>
  <c r="IE84" i="12"/>
  <c r="ID84" i="12"/>
  <c r="IC84" i="12"/>
  <c r="IA84" i="12"/>
  <c r="GO84" i="12" s="1"/>
  <c r="HZ84" i="12"/>
  <c r="GN84" i="12" s="1"/>
  <c r="HY84" i="12"/>
  <c r="GM84" i="12" s="1"/>
  <c r="HX84" i="12"/>
  <c r="GK84" i="12" s="1"/>
  <c r="HV84" i="12"/>
  <c r="HU84" i="12"/>
  <c r="HS84" i="12"/>
  <c r="HR84" i="12"/>
  <c r="HQ84" i="12"/>
  <c r="HM84" i="12"/>
  <c r="HJ84" i="12"/>
  <c r="HG84" i="12"/>
  <c r="HD84" i="12"/>
  <c r="GX84" i="12"/>
  <c r="GU84" i="12"/>
  <c r="DC84" i="12"/>
  <c r="DB84" i="12"/>
  <c r="DA84" i="12"/>
  <c r="CZ84" i="12"/>
  <c r="CY84" i="12"/>
  <c r="CX84" i="12"/>
  <c r="CW84" i="12"/>
  <c r="CV84" i="12"/>
  <c r="CU84" i="12"/>
  <c r="CT84" i="12"/>
  <c r="CS84" i="12"/>
  <c r="CR84" i="12"/>
  <c r="CQ84" i="12"/>
  <c r="CP84" i="12"/>
  <c r="CO84" i="12"/>
  <c r="CN84" i="12"/>
  <c r="CK84" i="12"/>
  <c r="CI84" i="12"/>
  <c r="CG84" i="12"/>
  <c r="CE84" i="12"/>
  <c r="CB84" i="12"/>
  <c r="BZ84" i="12"/>
  <c r="BS84" i="12"/>
  <c r="BQ84" i="12"/>
  <c r="BP84" i="12"/>
  <c r="AS84" i="12"/>
  <c r="AQ84" i="12"/>
  <c r="AO84" i="12"/>
  <c r="AM84" i="12"/>
  <c r="AL84" i="12"/>
  <c r="AK84" i="12"/>
  <c r="AJ84" i="12"/>
  <c r="AI84" i="12"/>
  <c r="AG84" i="12"/>
  <c r="AD84" i="12"/>
  <c r="AB84" i="12"/>
  <c r="Z84" i="12"/>
  <c r="X84" i="12"/>
  <c r="V84" i="12"/>
  <c r="U84" i="12"/>
  <c r="T84" i="12"/>
  <c r="S84" i="12"/>
  <c r="R84" i="12"/>
  <c r="Q84" i="12"/>
  <c r="P84" i="12"/>
  <c r="M84" i="12"/>
  <c r="K84" i="12"/>
  <c r="I84" i="12"/>
  <c r="G84" i="12"/>
  <c r="E84" i="12"/>
  <c r="C84" i="12"/>
  <c r="B84" i="12"/>
  <c r="KG83" i="12"/>
  <c r="KE83" i="12"/>
  <c r="KB83" i="12"/>
  <c r="KA83" i="12"/>
  <c r="JZ83" i="12"/>
  <c r="JY83" i="12"/>
  <c r="JU83" i="12"/>
  <c r="JT83" i="12"/>
  <c r="JS83" i="12"/>
  <c r="JR83" i="12"/>
  <c r="JQ83" i="12"/>
  <c r="JP83" i="12"/>
  <c r="JO83" i="12"/>
  <c r="JN83" i="12"/>
  <c r="JL83" i="12"/>
  <c r="JK83" i="12"/>
  <c r="JI83" i="12"/>
  <c r="JH83" i="12"/>
  <c r="JG83" i="12"/>
  <c r="JF83" i="12"/>
  <c r="JE83" i="12"/>
  <c r="JD83" i="12"/>
  <c r="JC83" i="12"/>
  <c r="JB83" i="12"/>
  <c r="JA83" i="12"/>
  <c r="IZ83" i="12"/>
  <c r="IY83" i="12"/>
  <c r="IS83" i="12"/>
  <c r="IR83" i="12"/>
  <c r="IQ83" i="12"/>
  <c r="IO83" i="12"/>
  <c r="IN83" i="12"/>
  <c r="IM83" i="12"/>
  <c r="IF83" i="12"/>
  <c r="IE83" i="12"/>
  <c r="ID83" i="12"/>
  <c r="IC83" i="12"/>
  <c r="IA83" i="12"/>
  <c r="GO83" i="12" s="1"/>
  <c r="HZ83" i="12"/>
  <c r="GN83" i="12" s="1"/>
  <c r="HY83" i="12"/>
  <c r="GM83" i="12" s="1"/>
  <c r="HX83" i="12"/>
  <c r="GK83" i="12" s="1"/>
  <c r="HV83" i="12"/>
  <c r="HU83" i="12"/>
  <c r="HS83" i="12"/>
  <c r="HR83" i="12"/>
  <c r="HQ83" i="12"/>
  <c r="HM83" i="12"/>
  <c r="HJ83" i="12"/>
  <c r="HG83" i="12"/>
  <c r="HD83" i="12"/>
  <c r="GX83" i="12"/>
  <c r="GU83" i="12"/>
  <c r="DC83" i="12"/>
  <c r="DB83" i="12"/>
  <c r="DA83" i="12"/>
  <c r="CZ83" i="12"/>
  <c r="CY83" i="12"/>
  <c r="CX83" i="12"/>
  <c r="CW83" i="12"/>
  <c r="CV83" i="12"/>
  <c r="CU83" i="12"/>
  <c r="CT83" i="12"/>
  <c r="CS83" i="12"/>
  <c r="CR83" i="12"/>
  <c r="CQ83" i="12"/>
  <c r="CP83" i="12"/>
  <c r="CO83" i="12"/>
  <c r="CN83" i="12"/>
  <c r="CK83" i="12"/>
  <c r="CI83" i="12"/>
  <c r="CG83" i="12"/>
  <c r="CE83" i="12"/>
  <c r="CB83" i="12"/>
  <c r="BZ83" i="12"/>
  <c r="BS83" i="12"/>
  <c r="BQ83" i="12"/>
  <c r="BP83" i="12"/>
  <c r="AS83" i="12"/>
  <c r="AQ83" i="12"/>
  <c r="AO83" i="12"/>
  <c r="AM83" i="12"/>
  <c r="AL83" i="12"/>
  <c r="AK83" i="12"/>
  <c r="AJ83" i="12"/>
  <c r="AI83" i="12"/>
  <c r="AG83" i="12"/>
  <c r="AD83" i="12"/>
  <c r="AB83" i="12"/>
  <c r="Z83" i="12"/>
  <c r="X83" i="12"/>
  <c r="V83" i="12"/>
  <c r="U83" i="12"/>
  <c r="T83" i="12"/>
  <c r="S83" i="12"/>
  <c r="R83" i="12"/>
  <c r="Q83" i="12"/>
  <c r="P83" i="12"/>
  <c r="M83" i="12"/>
  <c r="K83" i="12"/>
  <c r="I83" i="12"/>
  <c r="G83" i="12"/>
  <c r="E83" i="12"/>
  <c r="C83" i="12"/>
  <c r="B83" i="12"/>
  <c r="KG82" i="12"/>
  <c r="KE82" i="12"/>
  <c r="KB82" i="12"/>
  <c r="KA82" i="12"/>
  <c r="JZ82" i="12"/>
  <c r="JY82" i="12"/>
  <c r="JU82" i="12"/>
  <c r="JT82" i="12"/>
  <c r="JS82" i="12"/>
  <c r="JR82" i="12"/>
  <c r="JQ82" i="12"/>
  <c r="JP82" i="12"/>
  <c r="JO82" i="12"/>
  <c r="JN82" i="12"/>
  <c r="JL82" i="12"/>
  <c r="JK82" i="12"/>
  <c r="JI82" i="12"/>
  <c r="JH82" i="12"/>
  <c r="JG82" i="12"/>
  <c r="JF82" i="12"/>
  <c r="JE82" i="12"/>
  <c r="JD82" i="12"/>
  <c r="JC82" i="12"/>
  <c r="JB82" i="12"/>
  <c r="JA82" i="12"/>
  <c r="IZ82" i="12"/>
  <c r="IY82" i="12"/>
  <c r="IS82" i="12"/>
  <c r="IR82" i="12"/>
  <c r="IQ82" i="12"/>
  <c r="IO82" i="12"/>
  <c r="IN82" i="12"/>
  <c r="IM82" i="12"/>
  <c r="IF82" i="12"/>
  <c r="IE82" i="12"/>
  <c r="ID82" i="12"/>
  <c r="IC82" i="12"/>
  <c r="IA82" i="12"/>
  <c r="GO82" i="12" s="1"/>
  <c r="HZ82" i="12"/>
  <c r="GN82" i="12" s="1"/>
  <c r="HY82" i="12"/>
  <c r="GM82" i="12" s="1"/>
  <c r="HX82" i="12"/>
  <c r="GK82" i="12" s="1"/>
  <c r="GL82" i="12" s="1"/>
  <c r="HV82" i="12"/>
  <c r="HU82" i="12"/>
  <c r="HS82" i="12"/>
  <c r="HR82" i="12"/>
  <c r="HQ82" i="12"/>
  <c r="HM82" i="12"/>
  <c r="HJ82" i="12"/>
  <c r="HG82" i="12"/>
  <c r="HD82" i="12"/>
  <c r="GX82" i="12"/>
  <c r="GU82" i="12"/>
  <c r="DC82" i="12"/>
  <c r="DB82" i="12"/>
  <c r="DA82" i="12"/>
  <c r="CZ82" i="12"/>
  <c r="CY82" i="12"/>
  <c r="CX82" i="12"/>
  <c r="CW82" i="12"/>
  <c r="CV82" i="12"/>
  <c r="CU82" i="12"/>
  <c r="CT82" i="12"/>
  <c r="CS82" i="12"/>
  <c r="CR82" i="12"/>
  <c r="CQ82" i="12"/>
  <c r="CP82" i="12"/>
  <c r="CO82" i="12"/>
  <c r="CN82" i="12"/>
  <c r="CK82" i="12"/>
  <c r="CI82" i="12"/>
  <c r="CG82" i="12"/>
  <c r="CE82" i="12"/>
  <c r="CB82" i="12"/>
  <c r="BZ82" i="12"/>
  <c r="BS82" i="12"/>
  <c r="BQ82" i="12"/>
  <c r="BP82" i="12"/>
  <c r="AS82" i="12"/>
  <c r="AQ82" i="12"/>
  <c r="AO82" i="12"/>
  <c r="AM82" i="12"/>
  <c r="AL82" i="12"/>
  <c r="AK82" i="12"/>
  <c r="AJ82" i="12"/>
  <c r="AI82" i="12"/>
  <c r="AG82" i="12"/>
  <c r="AD82" i="12"/>
  <c r="AB82" i="12"/>
  <c r="Z82" i="12"/>
  <c r="X82" i="12"/>
  <c r="V82" i="12"/>
  <c r="U82" i="12"/>
  <c r="T82" i="12"/>
  <c r="S82" i="12"/>
  <c r="R82" i="12"/>
  <c r="Q82" i="12"/>
  <c r="P82" i="12"/>
  <c r="M82" i="12"/>
  <c r="K82" i="12"/>
  <c r="I82" i="12"/>
  <c r="G82" i="12"/>
  <c r="E82" i="12"/>
  <c r="C82" i="12"/>
  <c r="B82" i="12"/>
  <c r="KG81" i="12"/>
  <c r="KE81" i="12"/>
  <c r="KB81" i="12"/>
  <c r="KA81" i="12"/>
  <c r="JZ81" i="12"/>
  <c r="JY81" i="12"/>
  <c r="JU81" i="12"/>
  <c r="JT81" i="12"/>
  <c r="JS81" i="12"/>
  <c r="JR81" i="12"/>
  <c r="JQ81" i="12"/>
  <c r="JP81" i="12"/>
  <c r="JO81" i="12"/>
  <c r="JN81" i="12"/>
  <c r="JL81" i="12"/>
  <c r="JK81" i="12"/>
  <c r="JI81" i="12"/>
  <c r="JH81" i="12"/>
  <c r="JG81" i="12"/>
  <c r="JF81" i="12"/>
  <c r="JE81" i="12"/>
  <c r="JD81" i="12"/>
  <c r="JC81" i="12"/>
  <c r="JB81" i="12"/>
  <c r="JA81" i="12"/>
  <c r="IZ81" i="12"/>
  <c r="IY81" i="12"/>
  <c r="IS81" i="12"/>
  <c r="IR81" i="12"/>
  <c r="IQ81" i="12"/>
  <c r="IO81" i="12"/>
  <c r="IN81" i="12"/>
  <c r="IM81" i="12"/>
  <c r="IF81" i="12"/>
  <c r="IE81" i="12"/>
  <c r="ID81" i="12"/>
  <c r="IC81" i="12"/>
  <c r="IA81" i="12"/>
  <c r="GO81" i="12" s="1"/>
  <c r="HZ81" i="12"/>
  <c r="GN81" i="12" s="1"/>
  <c r="HY81" i="12"/>
  <c r="GM81" i="12" s="1"/>
  <c r="HX81" i="12"/>
  <c r="GK81" i="12" s="1"/>
  <c r="HV81" i="12"/>
  <c r="HU81" i="12"/>
  <c r="HS81" i="12"/>
  <c r="HR81" i="12"/>
  <c r="HQ81" i="12"/>
  <c r="HM81" i="12"/>
  <c r="HJ81" i="12"/>
  <c r="HG81" i="12"/>
  <c r="HD81" i="12"/>
  <c r="GX81" i="12"/>
  <c r="GU81" i="12"/>
  <c r="DC81" i="12"/>
  <c r="DB81" i="12"/>
  <c r="DA81" i="12"/>
  <c r="CZ81" i="12"/>
  <c r="CY81" i="12"/>
  <c r="CX81" i="12"/>
  <c r="CW81" i="12"/>
  <c r="CV81" i="12"/>
  <c r="CU81" i="12"/>
  <c r="CT81" i="12"/>
  <c r="CS81" i="12"/>
  <c r="CR81" i="12"/>
  <c r="CQ81" i="12"/>
  <c r="CP81" i="12"/>
  <c r="CO81" i="12"/>
  <c r="CN81" i="12"/>
  <c r="CK81" i="12"/>
  <c r="CI81" i="12"/>
  <c r="CG81" i="12"/>
  <c r="CE81" i="12"/>
  <c r="CB81" i="12"/>
  <c r="BZ81" i="12"/>
  <c r="BS81" i="12"/>
  <c r="BQ81" i="12"/>
  <c r="BP81" i="12"/>
  <c r="AS81" i="12"/>
  <c r="AQ81" i="12"/>
  <c r="AO81" i="12"/>
  <c r="AM81" i="12"/>
  <c r="AL81" i="12"/>
  <c r="AK81" i="12"/>
  <c r="AJ81" i="12"/>
  <c r="AI81" i="12"/>
  <c r="AG81" i="12"/>
  <c r="AD81" i="12"/>
  <c r="AB81" i="12"/>
  <c r="Z81" i="12"/>
  <c r="X81" i="12"/>
  <c r="V81" i="12"/>
  <c r="U81" i="12"/>
  <c r="T81" i="12"/>
  <c r="S81" i="12"/>
  <c r="R81" i="12"/>
  <c r="Q81" i="12"/>
  <c r="P81" i="12"/>
  <c r="M81" i="12"/>
  <c r="K81" i="12"/>
  <c r="I81" i="12"/>
  <c r="G81" i="12"/>
  <c r="E81" i="12"/>
  <c r="C81" i="12"/>
  <c r="B81" i="12"/>
  <c r="KG80" i="12"/>
  <c r="KE80" i="12"/>
  <c r="KB80" i="12"/>
  <c r="KA80" i="12"/>
  <c r="JZ80" i="12"/>
  <c r="JY80" i="12"/>
  <c r="JU80" i="12"/>
  <c r="JT80" i="12"/>
  <c r="JS80" i="12"/>
  <c r="JR80" i="12"/>
  <c r="JQ80" i="12"/>
  <c r="JP80" i="12"/>
  <c r="JO80" i="12"/>
  <c r="JN80" i="12"/>
  <c r="JL80" i="12"/>
  <c r="JK80" i="12"/>
  <c r="JI80" i="12"/>
  <c r="JH80" i="12"/>
  <c r="JG80" i="12"/>
  <c r="JF80" i="12"/>
  <c r="JE80" i="12"/>
  <c r="JD80" i="12"/>
  <c r="JC80" i="12"/>
  <c r="JB80" i="12"/>
  <c r="JA80" i="12"/>
  <c r="IZ80" i="12"/>
  <c r="IY80" i="12"/>
  <c r="IS80" i="12"/>
  <c r="IR80" i="12"/>
  <c r="IQ80" i="12"/>
  <c r="IO80" i="12"/>
  <c r="IN80" i="12"/>
  <c r="IM80" i="12"/>
  <c r="IF80" i="12"/>
  <c r="IE80" i="12"/>
  <c r="ID80" i="12"/>
  <c r="IC80" i="12"/>
  <c r="IA80" i="12"/>
  <c r="GO80" i="12" s="1"/>
  <c r="HZ80" i="12"/>
  <c r="GN80" i="12" s="1"/>
  <c r="HY80" i="12"/>
  <c r="GM80" i="12" s="1"/>
  <c r="HX80" i="12"/>
  <c r="GK80" i="12" s="1"/>
  <c r="GL80" i="12" s="1"/>
  <c r="HV80" i="12"/>
  <c r="HU80" i="12"/>
  <c r="HS80" i="12"/>
  <c r="HR80" i="12"/>
  <c r="HQ80" i="12"/>
  <c r="HM80" i="12"/>
  <c r="HJ80" i="12"/>
  <c r="HG80" i="12"/>
  <c r="HD80" i="12"/>
  <c r="GX80" i="12"/>
  <c r="GU80" i="12"/>
  <c r="DC80" i="12"/>
  <c r="DB80" i="12"/>
  <c r="DA80" i="12"/>
  <c r="CZ80" i="12"/>
  <c r="CY80" i="12"/>
  <c r="CX80" i="12"/>
  <c r="CW80" i="12"/>
  <c r="CV80" i="12"/>
  <c r="CU80" i="12"/>
  <c r="CT80" i="12"/>
  <c r="CS80" i="12"/>
  <c r="CR80" i="12"/>
  <c r="CQ80" i="12"/>
  <c r="CP80" i="12"/>
  <c r="CO80" i="12"/>
  <c r="CN80" i="12"/>
  <c r="CK80" i="12"/>
  <c r="CI80" i="12"/>
  <c r="CG80" i="12"/>
  <c r="CE80" i="12"/>
  <c r="CB80" i="12"/>
  <c r="BZ80" i="12"/>
  <c r="BS80" i="12"/>
  <c r="BQ80" i="12"/>
  <c r="BP80" i="12"/>
  <c r="AS80" i="12"/>
  <c r="AQ80" i="12"/>
  <c r="AO80" i="12"/>
  <c r="AM80" i="12"/>
  <c r="AL80" i="12"/>
  <c r="AK80" i="12"/>
  <c r="AJ80" i="12"/>
  <c r="AI80" i="12"/>
  <c r="AG80" i="12"/>
  <c r="AD80" i="12"/>
  <c r="AB80" i="12"/>
  <c r="Z80" i="12"/>
  <c r="X80" i="12"/>
  <c r="V80" i="12"/>
  <c r="U80" i="12"/>
  <c r="T80" i="12"/>
  <c r="S80" i="12"/>
  <c r="R80" i="12"/>
  <c r="Q80" i="12"/>
  <c r="P80" i="12"/>
  <c r="M80" i="12"/>
  <c r="K80" i="12"/>
  <c r="I80" i="12"/>
  <c r="G80" i="12"/>
  <c r="E80" i="12"/>
  <c r="C80" i="12"/>
  <c r="B80" i="12"/>
  <c r="KG79" i="12"/>
  <c r="KE79" i="12"/>
  <c r="KB79" i="12"/>
  <c r="KA79" i="12"/>
  <c r="JZ79" i="12"/>
  <c r="JY79" i="12"/>
  <c r="JU79" i="12"/>
  <c r="JT79" i="12"/>
  <c r="JS79" i="12"/>
  <c r="JR79" i="12"/>
  <c r="JQ79" i="12"/>
  <c r="JP79" i="12"/>
  <c r="JO79" i="12"/>
  <c r="JN79" i="12"/>
  <c r="JL79" i="12"/>
  <c r="JK79" i="12"/>
  <c r="JI79" i="12"/>
  <c r="JH79" i="12"/>
  <c r="JG79" i="12"/>
  <c r="JF79" i="12"/>
  <c r="JE79" i="12"/>
  <c r="JD79" i="12"/>
  <c r="JC79" i="12"/>
  <c r="JB79" i="12"/>
  <c r="JA79" i="12"/>
  <c r="IZ79" i="12"/>
  <c r="IY79" i="12"/>
  <c r="IS79" i="12"/>
  <c r="IR79" i="12"/>
  <c r="IQ79" i="12"/>
  <c r="IO79" i="12"/>
  <c r="IN79" i="12"/>
  <c r="IM79" i="12"/>
  <c r="IF79" i="12"/>
  <c r="IE79" i="12"/>
  <c r="ID79" i="12"/>
  <c r="IC79" i="12"/>
  <c r="IA79" i="12"/>
  <c r="GO79" i="12" s="1"/>
  <c r="HZ79" i="12"/>
  <c r="GN79" i="12" s="1"/>
  <c r="HY79" i="12"/>
  <c r="GM79" i="12" s="1"/>
  <c r="HX79" i="12"/>
  <c r="GK79" i="12" s="1"/>
  <c r="HV79" i="12"/>
  <c r="HU79" i="12"/>
  <c r="HS79" i="12"/>
  <c r="HR79" i="12"/>
  <c r="HQ79" i="12"/>
  <c r="HM79" i="12"/>
  <c r="HJ79" i="12"/>
  <c r="HG79" i="12"/>
  <c r="HD79" i="12"/>
  <c r="GX79" i="12"/>
  <c r="GU79" i="12"/>
  <c r="DC79" i="12"/>
  <c r="DB79" i="12"/>
  <c r="DA79" i="12"/>
  <c r="CZ79" i="12"/>
  <c r="CY79" i="12"/>
  <c r="CX79" i="12"/>
  <c r="CW79" i="12"/>
  <c r="CV79" i="12"/>
  <c r="CU79" i="12"/>
  <c r="CT79" i="12"/>
  <c r="CS79" i="12"/>
  <c r="CR79" i="12"/>
  <c r="CQ79" i="12"/>
  <c r="CP79" i="12"/>
  <c r="CO79" i="12"/>
  <c r="CN79" i="12"/>
  <c r="CK79" i="12"/>
  <c r="CI79" i="12"/>
  <c r="CG79" i="12"/>
  <c r="CE79" i="12"/>
  <c r="CB79" i="12"/>
  <c r="BZ79" i="12"/>
  <c r="BS79" i="12"/>
  <c r="BQ79" i="12"/>
  <c r="BP79" i="12"/>
  <c r="AS79" i="12"/>
  <c r="AQ79" i="12"/>
  <c r="AO79" i="12"/>
  <c r="AM79" i="12"/>
  <c r="AL79" i="12"/>
  <c r="AK79" i="12"/>
  <c r="AJ79" i="12"/>
  <c r="AI79" i="12"/>
  <c r="AG79" i="12"/>
  <c r="AD79" i="12"/>
  <c r="AB79" i="12"/>
  <c r="Z79" i="12"/>
  <c r="X79" i="12"/>
  <c r="V79" i="12"/>
  <c r="U79" i="12"/>
  <c r="T79" i="12"/>
  <c r="S79" i="12"/>
  <c r="R79" i="12"/>
  <c r="Q79" i="12"/>
  <c r="P79" i="12"/>
  <c r="M79" i="12"/>
  <c r="K79" i="12"/>
  <c r="I79" i="12"/>
  <c r="G79" i="12"/>
  <c r="E79" i="12"/>
  <c r="C79" i="12"/>
  <c r="B79" i="12"/>
  <c r="KG78" i="12"/>
  <c r="KE78" i="12"/>
  <c r="KB78" i="12"/>
  <c r="KA78" i="12"/>
  <c r="JZ78" i="12"/>
  <c r="JY78" i="12"/>
  <c r="JU78" i="12"/>
  <c r="JT78" i="12"/>
  <c r="JS78" i="12"/>
  <c r="JR78" i="12"/>
  <c r="JQ78" i="12"/>
  <c r="JP78" i="12"/>
  <c r="JO78" i="12"/>
  <c r="JN78" i="12"/>
  <c r="JL78" i="12"/>
  <c r="JK78" i="12"/>
  <c r="JI78" i="12"/>
  <c r="JH78" i="12"/>
  <c r="JG78" i="12"/>
  <c r="JF78" i="12"/>
  <c r="JE78" i="12"/>
  <c r="JD78" i="12"/>
  <c r="JC78" i="12"/>
  <c r="JB78" i="12"/>
  <c r="JA78" i="12"/>
  <c r="IZ78" i="12"/>
  <c r="IY78" i="12"/>
  <c r="IS78" i="12"/>
  <c r="IR78" i="12"/>
  <c r="IQ78" i="12"/>
  <c r="IO78" i="12"/>
  <c r="IN78" i="12"/>
  <c r="IM78" i="12"/>
  <c r="IF78" i="12"/>
  <c r="IE78" i="12"/>
  <c r="ID78" i="12"/>
  <c r="IC78" i="12"/>
  <c r="IA78" i="12"/>
  <c r="GO78" i="12" s="1"/>
  <c r="HZ78" i="12"/>
  <c r="GN78" i="12" s="1"/>
  <c r="HY78" i="12"/>
  <c r="GM78" i="12" s="1"/>
  <c r="HX78" i="12"/>
  <c r="GK78" i="12" s="1"/>
  <c r="GL78" i="12" s="1"/>
  <c r="HV78" i="12"/>
  <c r="HU78" i="12"/>
  <c r="HS78" i="12"/>
  <c r="HR78" i="12"/>
  <c r="HQ78" i="12"/>
  <c r="HM78" i="12"/>
  <c r="HJ78" i="12"/>
  <c r="HG78" i="12"/>
  <c r="HD78" i="12"/>
  <c r="GX78" i="12"/>
  <c r="GU78" i="12"/>
  <c r="DC78" i="12"/>
  <c r="DB78" i="12"/>
  <c r="DA78" i="12"/>
  <c r="CZ78" i="12"/>
  <c r="CY78" i="12"/>
  <c r="CX78" i="12"/>
  <c r="CW78" i="12"/>
  <c r="CV78" i="12"/>
  <c r="CU78" i="12"/>
  <c r="CT78" i="12"/>
  <c r="CS78" i="12"/>
  <c r="CR78" i="12"/>
  <c r="CQ78" i="12"/>
  <c r="CP78" i="12"/>
  <c r="CO78" i="12"/>
  <c r="CN78" i="12"/>
  <c r="CK78" i="12"/>
  <c r="CI78" i="12"/>
  <c r="CG78" i="12"/>
  <c r="CE78" i="12"/>
  <c r="CB78" i="12"/>
  <c r="BZ78" i="12"/>
  <c r="BS78" i="12"/>
  <c r="BQ78" i="12"/>
  <c r="BP78" i="12"/>
  <c r="AS78" i="12"/>
  <c r="AQ78" i="12"/>
  <c r="AO78" i="12"/>
  <c r="AM78" i="12"/>
  <c r="AL78" i="12"/>
  <c r="AK78" i="12"/>
  <c r="AJ78" i="12"/>
  <c r="AI78" i="12"/>
  <c r="AG78" i="12"/>
  <c r="AD78" i="12"/>
  <c r="AB78" i="12"/>
  <c r="Z78" i="12"/>
  <c r="X78" i="12"/>
  <c r="V78" i="12"/>
  <c r="U78" i="12"/>
  <c r="T78" i="12"/>
  <c r="S78" i="12"/>
  <c r="R78" i="12"/>
  <c r="Q78" i="12"/>
  <c r="P78" i="12"/>
  <c r="M78" i="12"/>
  <c r="K78" i="12"/>
  <c r="I78" i="12"/>
  <c r="G78" i="12"/>
  <c r="E78" i="12"/>
  <c r="C78" i="12"/>
  <c r="B78" i="12"/>
  <c r="KG77" i="12"/>
  <c r="KE77" i="12"/>
  <c r="KB77" i="12"/>
  <c r="KA77" i="12"/>
  <c r="JZ77" i="12"/>
  <c r="JY77" i="12"/>
  <c r="JU77" i="12"/>
  <c r="JT77" i="12"/>
  <c r="JS77" i="12"/>
  <c r="JR77" i="12"/>
  <c r="JQ77" i="12"/>
  <c r="JP77" i="12"/>
  <c r="JO77" i="12"/>
  <c r="JN77" i="12"/>
  <c r="JL77" i="12"/>
  <c r="JK77" i="12"/>
  <c r="JI77" i="12"/>
  <c r="JH77" i="12"/>
  <c r="JG77" i="12"/>
  <c r="JF77" i="12"/>
  <c r="JE77" i="12"/>
  <c r="JD77" i="12"/>
  <c r="JC77" i="12"/>
  <c r="JB77" i="12"/>
  <c r="JA77" i="12"/>
  <c r="IZ77" i="12"/>
  <c r="IY77" i="12"/>
  <c r="IS77" i="12"/>
  <c r="IR77" i="12"/>
  <c r="IQ77" i="12"/>
  <c r="IO77" i="12"/>
  <c r="IN77" i="12"/>
  <c r="IM77" i="12"/>
  <c r="IF77" i="12"/>
  <c r="IE77" i="12"/>
  <c r="ID77" i="12"/>
  <c r="IC77" i="12"/>
  <c r="IA77" i="12"/>
  <c r="GO77" i="12" s="1"/>
  <c r="HZ77" i="12"/>
  <c r="GN77" i="12" s="1"/>
  <c r="HY77" i="12"/>
  <c r="GM77" i="12" s="1"/>
  <c r="HX77" i="12"/>
  <c r="GK77" i="12" s="1"/>
  <c r="GL77" i="12" s="1"/>
  <c r="HV77" i="12"/>
  <c r="HU77" i="12"/>
  <c r="HS77" i="12"/>
  <c r="HR77" i="12"/>
  <c r="HQ77" i="12"/>
  <c r="HM77" i="12"/>
  <c r="HJ77" i="12"/>
  <c r="HG77" i="12"/>
  <c r="HD77" i="12"/>
  <c r="GX77" i="12"/>
  <c r="GU77" i="12"/>
  <c r="DC77" i="12"/>
  <c r="DB77" i="12"/>
  <c r="DA77" i="12"/>
  <c r="CZ77" i="12"/>
  <c r="CY77" i="12"/>
  <c r="CX77" i="12"/>
  <c r="CW77" i="12"/>
  <c r="CV77" i="12"/>
  <c r="CU77" i="12"/>
  <c r="CT77" i="12"/>
  <c r="CS77" i="12"/>
  <c r="CR77" i="12"/>
  <c r="CQ77" i="12"/>
  <c r="CP77" i="12"/>
  <c r="CO77" i="12"/>
  <c r="CN77" i="12"/>
  <c r="CK77" i="12"/>
  <c r="CI77" i="12"/>
  <c r="CG77" i="12"/>
  <c r="CE77" i="12"/>
  <c r="CB77" i="12"/>
  <c r="BZ77" i="12"/>
  <c r="BS77" i="12"/>
  <c r="BQ77" i="12"/>
  <c r="BP77" i="12"/>
  <c r="AS77" i="12"/>
  <c r="AQ77" i="12"/>
  <c r="AO77" i="12"/>
  <c r="AM77" i="12"/>
  <c r="AL77" i="12"/>
  <c r="AK77" i="12"/>
  <c r="AJ77" i="12"/>
  <c r="AI77" i="12"/>
  <c r="AG77" i="12"/>
  <c r="AD77" i="12"/>
  <c r="AB77" i="12"/>
  <c r="Z77" i="12"/>
  <c r="X77" i="12"/>
  <c r="V77" i="12"/>
  <c r="U77" i="12"/>
  <c r="T77" i="12"/>
  <c r="S77" i="12"/>
  <c r="R77" i="12"/>
  <c r="Q77" i="12"/>
  <c r="P77" i="12"/>
  <c r="M77" i="12"/>
  <c r="K77" i="12"/>
  <c r="I77" i="12"/>
  <c r="G77" i="12"/>
  <c r="E77" i="12"/>
  <c r="C77" i="12"/>
  <c r="B77" i="12"/>
  <c r="KG76" i="12"/>
  <c r="KE76" i="12"/>
  <c r="KB76" i="12"/>
  <c r="KA76" i="12"/>
  <c r="JZ76" i="12"/>
  <c r="JY76" i="12"/>
  <c r="JU76" i="12"/>
  <c r="JT76" i="12"/>
  <c r="JS76" i="12"/>
  <c r="JR76" i="12"/>
  <c r="JQ76" i="12"/>
  <c r="JP76" i="12"/>
  <c r="JO76" i="12"/>
  <c r="JN76" i="12"/>
  <c r="JL76" i="12"/>
  <c r="JK76" i="12"/>
  <c r="JI76" i="12"/>
  <c r="JH76" i="12"/>
  <c r="JG76" i="12"/>
  <c r="JF76" i="12"/>
  <c r="JE76" i="12"/>
  <c r="JD76" i="12"/>
  <c r="JC76" i="12"/>
  <c r="JB76" i="12"/>
  <c r="JA76" i="12"/>
  <c r="IZ76" i="12"/>
  <c r="IY76" i="12"/>
  <c r="IS76" i="12"/>
  <c r="IR76" i="12"/>
  <c r="IQ76" i="12"/>
  <c r="IO76" i="12"/>
  <c r="IN76" i="12"/>
  <c r="IM76" i="12"/>
  <c r="IF76" i="12"/>
  <c r="IE76" i="12"/>
  <c r="ID76" i="12"/>
  <c r="IC76" i="12"/>
  <c r="IA76" i="12"/>
  <c r="GO76" i="12" s="1"/>
  <c r="HZ76" i="12"/>
  <c r="GN76" i="12" s="1"/>
  <c r="HY76" i="12"/>
  <c r="GM76" i="12" s="1"/>
  <c r="HX76" i="12"/>
  <c r="GK76" i="12" s="1"/>
  <c r="HV76" i="12"/>
  <c r="HU76" i="12"/>
  <c r="HS76" i="12"/>
  <c r="HR76" i="12"/>
  <c r="HQ76" i="12"/>
  <c r="HM76" i="12"/>
  <c r="HJ76" i="12"/>
  <c r="HG76" i="12"/>
  <c r="HD76" i="12"/>
  <c r="GX76" i="12"/>
  <c r="GU76" i="12"/>
  <c r="DC76" i="12"/>
  <c r="DB76" i="12"/>
  <c r="DA76" i="12"/>
  <c r="CZ76" i="12"/>
  <c r="CY76" i="12"/>
  <c r="CX76" i="12"/>
  <c r="CW76" i="12"/>
  <c r="CV76" i="12"/>
  <c r="CU76" i="12"/>
  <c r="CT76" i="12"/>
  <c r="CS76" i="12"/>
  <c r="CR76" i="12"/>
  <c r="CQ76" i="12"/>
  <c r="CP76" i="12"/>
  <c r="CO76" i="12"/>
  <c r="CN76" i="12"/>
  <c r="CK76" i="12"/>
  <c r="CI76" i="12"/>
  <c r="CG76" i="12"/>
  <c r="CE76" i="12"/>
  <c r="CB76" i="12"/>
  <c r="BZ76" i="12"/>
  <c r="BS76" i="12"/>
  <c r="BQ76" i="12"/>
  <c r="BP76" i="12"/>
  <c r="AS76" i="12"/>
  <c r="AQ76" i="12"/>
  <c r="AO76" i="12"/>
  <c r="AM76" i="12"/>
  <c r="AL76" i="12"/>
  <c r="AK76" i="12"/>
  <c r="AJ76" i="12"/>
  <c r="AI76" i="12"/>
  <c r="AG76" i="12"/>
  <c r="AD76" i="12"/>
  <c r="AB76" i="12"/>
  <c r="Z76" i="12"/>
  <c r="X76" i="12"/>
  <c r="V76" i="12"/>
  <c r="U76" i="12"/>
  <c r="T76" i="12"/>
  <c r="S76" i="12"/>
  <c r="R76" i="12"/>
  <c r="Q76" i="12"/>
  <c r="P76" i="12"/>
  <c r="M76" i="12"/>
  <c r="K76" i="12"/>
  <c r="I76" i="12"/>
  <c r="G76" i="12"/>
  <c r="E76" i="12"/>
  <c r="C76" i="12"/>
  <c r="B76" i="12"/>
  <c r="KG75" i="12"/>
  <c r="KE75" i="12"/>
  <c r="KB75" i="12"/>
  <c r="KA75" i="12"/>
  <c r="JZ75" i="12"/>
  <c r="JY75" i="12"/>
  <c r="JU75" i="12"/>
  <c r="JT75" i="12"/>
  <c r="JS75" i="12"/>
  <c r="JR75" i="12"/>
  <c r="JQ75" i="12"/>
  <c r="JP75" i="12"/>
  <c r="JO75" i="12"/>
  <c r="JN75" i="12"/>
  <c r="JL75" i="12"/>
  <c r="JK75" i="12"/>
  <c r="JI75" i="12"/>
  <c r="JH75" i="12"/>
  <c r="JG75" i="12"/>
  <c r="JF75" i="12"/>
  <c r="JE75" i="12"/>
  <c r="JD75" i="12"/>
  <c r="JC75" i="12"/>
  <c r="JB75" i="12"/>
  <c r="JA75" i="12"/>
  <c r="IZ75" i="12"/>
  <c r="IY75" i="12"/>
  <c r="IS75" i="12"/>
  <c r="IR75" i="12"/>
  <c r="IQ75" i="12"/>
  <c r="IO75" i="12"/>
  <c r="IN75" i="12"/>
  <c r="IM75" i="12"/>
  <c r="IF75" i="12"/>
  <c r="IE75" i="12"/>
  <c r="ID75" i="12"/>
  <c r="IC75" i="12"/>
  <c r="IA75" i="12"/>
  <c r="GO75" i="12" s="1"/>
  <c r="HZ75" i="12"/>
  <c r="GN75" i="12" s="1"/>
  <c r="HY75" i="12"/>
  <c r="GM75" i="12" s="1"/>
  <c r="HX75" i="12"/>
  <c r="GK75" i="12" s="1"/>
  <c r="GL75" i="12" s="1"/>
  <c r="HV75" i="12"/>
  <c r="HU75" i="12"/>
  <c r="HS75" i="12"/>
  <c r="HR75" i="12"/>
  <c r="HQ75" i="12"/>
  <c r="HM75" i="12"/>
  <c r="HJ75" i="12"/>
  <c r="HG75" i="12"/>
  <c r="HD75" i="12"/>
  <c r="GX75" i="12"/>
  <c r="GU75" i="12"/>
  <c r="DC75" i="12"/>
  <c r="DB75" i="12"/>
  <c r="DA75" i="12"/>
  <c r="CZ75" i="12"/>
  <c r="CY75" i="12"/>
  <c r="CX75" i="12"/>
  <c r="CW75" i="12"/>
  <c r="CV75" i="12"/>
  <c r="CU75" i="12"/>
  <c r="CT75" i="12"/>
  <c r="CS75" i="12"/>
  <c r="CR75" i="12"/>
  <c r="CQ75" i="12"/>
  <c r="CP75" i="12"/>
  <c r="CO75" i="12"/>
  <c r="CN75" i="12"/>
  <c r="CK75" i="12"/>
  <c r="CI75" i="12"/>
  <c r="CG75" i="12"/>
  <c r="CE75" i="12"/>
  <c r="CB75" i="12"/>
  <c r="BZ75" i="12"/>
  <c r="BS75" i="12"/>
  <c r="BQ75" i="12"/>
  <c r="BP75" i="12"/>
  <c r="AS75" i="12"/>
  <c r="AQ75" i="12"/>
  <c r="AO75" i="12"/>
  <c r="AM75" i="12"/>
  <c r="AL75" i="12"/>
  <c r="AK75" i="12"/>
  <c r="AJ75" i="12"/>
  <c r="AI75" i="12"/>
  <c r="AG75" i="12"/>
  <c r="AD75" i="12"/>
  <c r="AB75" i="12"/>
  <c r="Z75" i="12"/>
  <c r="X75" i="12"/>
  <c r="V75" i="12"/>
  <c r="U75" i="12"/>
  <c r="T75" i="12"/>
  <c r="S75" i="12"/>
  <c r="R75" i="12"/>
  <c r="Q75" i="12"/>
  <c r="P75" i="12"/>
  <c r="M75" i="12"/>
  <c r="K75" i="12"/>
  <c r="I75" i="12"/>
  <c r="G75" i="12"/>
  <c r="E75" i="12"/>
  <c r="C75" i="12"/>
  <c r="B75" i="12"/>
  <c r="KG74" i="12"/>
  <c r="KE74" i="12"/>
  <c r="KB74" i="12"/>
  <c r="KA74" i="12"/>
  <c r="JZ74" i="12"/>
  <c r="JY74" i="12"/>
  <c r="JU74" i="12"/>
  <c r="JT74" i="12"/>
  <c r="JS74" i="12"/>
  <c r="JR74" i="12"/>
  <c r="JQ74" i="12"/>
  <c r="JP74" i="12"/>
  <c r="JO74" i="12"/>
  <c r="JN74" i="12"/>
  <c r="JL74" i="12"/>
  <c r="JK74" i="12"/>
  <c r="JI74" i="12"/>
  <c r="JH74" i="12"/>
  <c r="JG74" i="12"/>
  <c r="JF74" i="12"/>
  <c r="JE74" i="12"/>
  <c r="JD74" i="12"/>
  <c r="JC74" i="12"/>
  <c r="JB74" i="12"/>
  <c r="JA74" i="12"/>
  <c r="IZ74" i="12"/>
  <c r="IY74" i="12"/>
  <c r="IS74" i="12"/>
  <c r="IR74" i="12"/>
  <c r="IQ74" i="12"/>
  <c r="IO74" i="12"/>
  <c r="IN74" i="12"/>
  <c r="IM74" i="12"/>
  <c r="IF74" i="12"/>
  <c r="IE74" i="12"/>
  <c r="ID74" i="12"/>
  <c r="IC74" i="12"/>
  <c r="IA74" i="12"/>
  <c r="GO74" i="12" s="1"/>
  <c r="HZ74" i="12"/>
  <c r="GN74" i="12" s="1"/>
  <c r="HY74" i="12"/>
  <c r="GM74" i="12" s="1"/>
  <c r="HX74" i="12"/>
  <c r="GK74" i="12" s="1"/>
  <c r="GL74" i="12" s="1"/>
  <c r="HV74" i="12"/>
  <c r="HU74" i="12"/>
  <c r="HS74" i="12"/>
  <c r="HR74" i="12"/>
  <c r="HQ74" i="12"/>
  <c r="HM74" i="12"/>
  <c r="HJ74" i="12"/>
  <c r="HG74" i="12"/>
  <c r="HD74" i="12"/>
  <c r="GX74" i="12"/>
  <c r="GU74" i="12"/>
  <c r="DC74" i="12"/>
  <c r="DB74" i="12"/>
  <c r="DA74" i="12"/>
  <c r="CZ74" i="12"/>
  <c r="CY74" i="12"/>
  <c r="CX74" i="12"/>
  <c r="CW74" i="12"/>
  <c r="CV74" i="12"/>
  <c r="CU74" i="12"/>
  <c r="CT74" i="12"/>
  <c r="CS74" i="12"/>
  <c r="CR74" i="12"/>
  <c r="CQ74" i="12"/>
  <c r="CP74" i="12"/>
  <c r="CO74" i="12"/>
  <c r="CN74" i="12"/>
  <c r="CK74" i="12"/>
  <c r="CI74" i="12"/>
  <c r="CG74" i="12"/>
  <c r="CE74" i="12"/>
  <c r="CB74" i="12"/>
  <c r="BZ74" i="12"/>
  <c r="BS74" i="12"/>
  <c r="BQ74" i="12"/>
  <c r="BP74" i="12"/>
  <c r="AS74" i="12"/>
  <c r="AQ74" i="12"/>
  <c r="AO74" i="12"/>
  <c r="AM74" i="12"/>
  <c r="AL74" i="12"/>
  <c r="AK74" i="12"/>
  <c r="AJ74" i="12"/>
  <c r="AI74" i="12"/>
  <c r="AG74" i="12"/>
  <c r="AB74" i="12"/>
  <c r="Z74" i="12"/>
  <c r="X74" i="12"/>
  <c r="V74" i="12"/>
  <c r="U74" i="12"/>
  <c r="T74" i="12"/>
  <c r="S74" i="12"/>
  <c r="R74" i="12"/>
  <c r="Q74" i="12"/>
  <c r="P74" i="12"/>
  <c r="M74" i="12"/>
  <c r="K74" i="12"/>
  <c r="I74" i="12"/>
  <c r="G74" i="12"/>
  <c r="E74" i="12"/>
  <c r="C74" i="12"/>
  <c r="B74" i="12"/>
  <c r="KG73" i="12"/>
  <c r="KE73" i="12"/>
  <c r="KB73" i="12"/>
  <c r="KA73" i="12"/>
  <c r="JZ73" i="12"/>
  <c r="JY73" i="12"/>
  <c r="JU73" i="12"/>
  <c r="JT73" i="12"/>
  <c r="JS73" i="12"/>
  <c r="JR73" i="12"/>
  <c r="JQ73" i="12"/>
  <c r="JP73" i="12"/>
  <c r="JO73" i="12"/>
  <c r="JN73" i="12"/>
  <c r="JL73" i="12"/>
  <c r="JK73" i="12"/>
  <c r="JI73" i="12"/>
  <c r="JH73" i="12"/>
  <c r="JG73" i="12"/>
  <c r="JF73" i="12"/>
  <c r="JE73" i="12"/>
  <c r="JD73" i="12"/>
  <c r="JC73" i="12"/>
  <c r="JB73" i="12"/>
  <c r="JA73" i="12"/>
  <c r="IZ73" i="12"/>
  <c r="IY73" i="12"/>
  <c r="IS73" i="12"/>
  <c r="IR73" i="12"/>
  <c r="IQ73" i="12"/>
  <c r="IO73" i="12"/>
  <c r="IN73" i="12"/>
  <c r="IM73" i="12"/>
  <c r="IF73" i="12"/>
  <c r="IE73" i="12"/>
  <c r="ID73" i="12"/>
  <c r="IC73" i="12"/>
  <c r="IA73" i="12"/>
  <c r="GO73" i="12" s="1"/>
  <c r="HZ73" i="12"/>
  <c r="GN73" i="12" s="1"/>
  <c r="HY73" i="12"/>
  <c r="GM73" i="12" s="1"/>
  <c r="HX73" i="12"/>
  <c r="GK73" i="12" s="1"/>
  <c r="HV73" i="12"/>
  <c r="HU73" i="12"/>
  <c r="HS73" i="12"/>
  <c r="HR73" i="12"/>
  <c r="HQ73" i="12"/>
  <c r="HM73" i="12"/>
  <c r="HJ73" i="12"/>
  <c r="HG73" i="12"/>
  <c r="HD73" i="12"/>
  <c r="GX73" i="12"/>
  <c r="GU73" i="12"/>
  <c r="DC73" i="12"/>
  <c r="DB73" i="12"/>
  <c r="DA73" i="12"/>
  <c r="CZ73" i="12"/>
  <c r="CY73" i="12"/>
  <c r="CX73" i="12"/>
  <c r="CW73" i="12"/>
  <c r="CV73" i="12"/>
  <c r="CU73" i="12"/>
  <c r="CT73" i="12"/>
  <c r="CS73" i="12"/>
  <c r="CR73" i="12"/>
  <c r="CQ73" i="12"/>
  <c r="CP73" i="12"/>
  <c r="CO73" i="12"/>
  <c r="CN73" i="12"/>
  <c r="CK73" i="12"/>
  <c r="CI73" i="12"/>
  <c r="CG73" i="12"/>
  <c r="CE73" i="12"/>
  <c r="CB73" i="12"/>
  <c r="BZ73" i="12"/>
  <c r="BS73" i="12"/>
  <c r="BQ73" i="12"/>
  <c r="BP73" i="12"/>
  <c r="AS73" i="12"/>
  <c r="AQ73" i="12"/>
  <c r="AO73" i="12"/>
  <c r="AM73" i="12"/>
  <c r="AL73" i="12"/>
  <c r="AK73" i="12"/>
  <c r="AJ73" i="12"/>
  <c r="AI73" i="12"/>
  <c r="AG73" i="12"/>
  <c r="AB73" i="12"/>
  <c r="Z73" i="12"/>
  <c r="X73" i="12"/>
  <c r="V73" i="12"/>
  <c r="U73" i="12"/>
  <c r="T73" i="12"/>
  <c r="S73" i="12"/>
  <c r="R73" i="12"/>
  <c r="Q73" i="12"/>
  <c r="P73" i="12"/>
  <c r="M73" i="12"/>
  <c r="K73" i="12"/>
  <c r="I73" i="12"/>
  <c r="G73" i="12"/>
  <c r="E73" i="12"/>
  <c r="C73" i="12"/>
  <c r="B73" i="12"/>
  <c r="KG72" i="12"/>
  <c r="KE72" i="12"/>
  <c r="KB72" i="12"/>
  <c r="KA72" i="12"/>
  <c r="JZ72" i="12"/>
  <c r="JY72" i="12"/>
  <c r="JU72" i="12"/>
  <c r="JT72" i="12"/>
  <c r="JS72" i="12"/>
  <c r="JR72" i="12"/>
  <c r="JQ72" i="12"/>
  <c r="JO72" i="12"/>
  <c r="JN72" i="12"/>
  <c r="JL72" i="12"/>
  <c r="JK72" i="12"/>
  <c r="JI72" i="12"/>
  <c r="JH72" i="12"/>
  <c r="JG72" i="12"/>
  <c r="JF72" i="12"/>
  <c r="JE72" i="12"/>
  <c r="JD72" i="12"/>
  <c r="JC72" i="12"/>
  <c r="JB72" i="12"/>
  <c r="JA72" i="12"/>
  <c r="IZ72" i="12"/>
  <c r="IY72" i="12"/>
  <c r="IS72" i="12"/>
  <c r="IR72" i="12"/>
  <c r="IQ72" i="12"/>
  <c r="IO72" i="12"/>
  <c r="IN72" i="12"/>
  <c r="IM72" i="12"/>
  <c r="IF72" i="12"/>
  <c r="IE72" i="12"/>
  <c r="ID72" i="12"/>
  <c r="IC72" i="12"/>
  <c r="IA72" i="12"/>
  <c r="GO72" i="12" s="1"/>
  <c r="HZ72" i="12"/>
  <c r="GN72" i="12" s="1"/>
  <c r="HY72" i="12"/>
  <c r="GM72" i="12" s="1"/>
  <c r="HX72" i="12"/>
  <c r="GK72" i="12" s="1"/>
  <c r="HV72" i="12"/>
  <c r="HU72" i="12"/>
  <c r="HS72" i="12"/>
  <c r="HR72" i="12"/>
  <c r="HQ72" i="12"/>
  <c r="HM72" i="12"/>
  <c r="HJ72" i="12"/>
  <c r="HG72" i="12"/>
  <c r="HD72" i="12"/>
  <c r="GX72" i="12"/>
  <c r="GU72" i="12"/>
  <c r="DC72" i="12"/>
  <c r="DB72" i="12"/>
  <c r="DA72" i="12"/>
  <c r="CZ72" i="12"/>
  <c r="CY72" i="12"/>
  <c r="CX72" i="12"/>
  <c r="CW72" i="12"/>
  <c r="CV72" i="12"/>
  <c r="CU72" i="12"/>
  <c r="CT72" i="12"/>
  <c r="CS72" i="12"/>
  <c r="CR72" i="12"/>
  <c r="CQ72" i="12"/>
  <c r="CP72" i="12"/>
  <c r="CO72" i="12"/>
  <c r="CN72" i="12"/>
  <c r="CK72" i="12"/>
  <c r="CI72" i="12"/>
  <c r="CG72" i="12"/>
  <c r="CE72" i="12"/>
  <c r="CB72" i="12"/>
  <c r="BZ72" i="12"/>
  <c r="BS72" i="12"/>
  <c r="BQ72" i="12"/>
  <c r="BP72" i="12"/>
  <c r="AS72" i="12"/>
  <c r="AQ72" i="12"/>
  <c r="AO72" i="12"/>
  <c r="AM72" i="12"/>
  <c r="AL72" i="12"/>
  <c r="AK72" i="12"/>
  <c r="AJ72" i="12"/>
  <c r="AI72" i="12"/>
  <c r="AG72" i="12"/>
  <c r="AB72" i="12"/>
  <c r="Z72" i="12"/>
  <c r="X72" i="12"/>
  <c r="V72" i="12"/>
  <c r="U72" i="12"/>
  <c r="T72" i="12"/>
  <c r="S72" i="12"/>
  <c r="R72" i="12"/>
  <c r="Q72" i="12"/>
  <c r="P72" i="12"/>
  <c r="M72" i="12"/>
  <c r="K72" i="12"/>
  <c r="I72" i="12"/>
  <c r="G72" i="12"/>
  <c r="E72" i="12"/>
  <c r="C72" i="12"/>
  <c r="B72" i="12"/>
  <c r="KG71" i="12"/>
  <c r="KE71" i="12"/>
  <c r="KB71" i="12"/>
  <c r="KA71" i="12"/>
  <c r="JZ71" i="12"/>
  <c r="JY71" i="12"/>
  <c r="JU71" i="12"/>
  <c r="JT71" i="12"/>
  <c r="JS71" i="12"/>
  <c r="JR71" i="12"/>
  <c r="JQ71" i="12"/>
  <c r="JO71" i="12"/>
  <c r="JN71" i="12"/>
  <c r="JL71" i="12"/>
  <c r="JK71" i="12"/>
  <c r="JI71" i="12"/>
  <c r="JH71" i="12"/>
  <c r="JG71" i="12"/>
  <c r="JF71" i="12"/>
  <c r="JE71" i="12"/>
  <c r="JD71" i="12"/>
  <c r="JC71" i="12"/>
  <c r="JB71" i="12"/>
  <c r="JA71" i="12"/>
  <c r="IZ71" i="12"/>
  <c r="IY71" i="12"/>
  <c r="IS71" i="12"/>
  <c r="IR71" i="12"/>
  <c r="IQ71" i="12"/>
  <c r="IO71" i="12"/>
  <c r="IN71" i="12"/>
  <c r="IM71" i="12"/>
  <c r="IF71" i="12"/>
  <c r="IE71" i="12"/>
  <c r="ID71" i="12"/>
  <c r="IC71" i="12"/>
  <c r="IA71" i="12"/>
  <c r="GO71" i="12" s="1"/>
  <c r="HZ71" i="12"/>
  <c r="GN71" i="12" s="1"/>
  <c r="HY71" i="12"/>
  <c r="GM71" i="12" s="1"/>
  <c r="HX71" i="12"/>
  <c r="GK71" i="12" s="1"/>
  <c r="GL71" i="12" s="1"/>
  <c r="HV71" i="12"/>
  <c r="HU71" i="12"/>
  <c r="HS71" i="12"/>
  <c r="HR71" i="12"/>
  <c r="HQ71" i="12"/>
  <c r="HM71" i="12"/>
  <c r="HJ71" i="12"/>
  <c r="HG71" i="12"/>
  <c r="HD71" i="12"/>
  <c r="GX71" i="12"/>
  <c r="GU71" i="12"/>
  <c r="DC71" i="12"/>
  <c r="DB71" i="12"/>
  <c r="DA71" i="12"/>
  <c r="CZ71" i="12"/>
  <c r="CY71" i="12"/>
  <c r="CX71" i="12"/>
  <c r="CW71" i="12"/>
  <c r="CV71" i="12"/>
  <c r="CU71" i="12"/>
  <c r="CT71" i="12"/>
  <c r="CS71" i="12"/>
  <c r="CR71" i="12"/>
  <c r="CQ71" i="12"/>
  <c r="CP71" i="12"/>
  <c r="CO71" i="12"/>
  <c r="CN71" i="12"/>
  <c r="CK71" i="12"/>
  <c r="CI71" i="12"/>
  <c r="CG71" i="12"/>
  <c r="CE71" i="12"/>
  <c r="CB71" i="12"/>
  <c r="BZ71" i="12"/>
  <c r="BS71" i="12"/>
  <c r="BQ71" i="12"/>
  <c r="BP71" i="12"/>
  <c r="AS71" i="12"/>
  <c r="AQ71" i="12"/>
  <c r="AO71" i="12"/>
  <c r="AM71" i="12"/>
  <c r="AL71" i="12"/>
  <c r="AK71" i="12"/>
  <c r="AJ71" i="12"/>
  <c r="AI71" i="12"/>
  <c r="AG71" i="12"/>
  <c r="AB71" i="12"/>
  <c r="Z71" i="12"/>
  <c r="X71" i="12"/>
  <c r="V71" i="12"/>
  <c r="U71" i="12"/>
  <c r="T71" i="12"/>
  <c r="S71" i="12"/>
  <c r="R71" i="12"/>
  <c r="Q71" i="12"/>
  <c r="P71" i="12"/>
  <c r="M71" i="12"/>
  <c r="K71" i="12"/>
  <c r="I71" i="12"/>
  <c r="G71" i="12"/>
  <c r="E71" i="12"/>
  <c r="C71" i="12"/>
  <c r="B71" i="12"/>
  <c r="KG70" i="12"/>
  <c r="KE70" i="12"/>
  <c r="KB70" i="12"/>
  <c r="KA70" i="12"/>
  <c r="JZ70" i="12"/>
  <c r="JY70" i="12"/>
  <c r="JU70" i="12"/>
  <c r="JT70" i="12"/>
  <c r="JS70" i="12"/>
  <c r="JR70" i="12"/>
  <c r="JQ70" i="12"/>
  <c r="JO70" i="12"/>
  <c r="JN70" i="12"/>
  <c r="JL70" i="12"/>
  <c r="JK70" i="12"/>
  <c r="JI70" i="12"/>
  <c r="JH70" i="12"/>
  <c r="JG70" i="12"/>
  <c r="JF70" i="12"/>
  <c r="JE70" i="12"/>
  <c r="JD70" i="12"/>
  <c r="JC70" i="12"/>
  <c r="JB70" i="12"/>
  <c r="JA70" i="12"/>
  <c r="IZ70" i="12"/>
  <c r="IY70" i="12"/>
  <c r="IS70" i="12"/>
  <c r="IR70" i="12"/>
  <c r="IQ70" i="12"/>
  <c r="IO70" i="12"/>
  <c r="IN70" i="12"/>
  <c r="IM70" i="12"/>
  <c r="IF70" i="12"/>
  <c r="IE70" i="12"/>
  <c r="ID70" i="12"/>
  <c r="IC70" i="12"/>
  <c r="IA70" i="12"/>
  <c r="GO70" i="12" s="1"/>
  <c r="HZ70" i="12"/>
  <c r="GN70" i="12" s="1"/>
  <c r="HY70" i="12"/>
  <c r="GM70" i="12" s="1"/>
  <c r="HX70" i="12"/>
  <c r="GK70" i="12" s="1"/>
  <c r="HV70" i="12"/>
  <c r="HU70" i="12"/>
  <c r="HS70" i="12"/>
  <c r="HR70" i="12"/>
  <c r="HQ70" i="12"/>
  <c r="HM70" i="12"/>
  <c r="HJ70" i="12"/>
  <c r="HG70" i="12"/>
  <c r="HD70" i="12"/>
  <c r="GX70" i="12"/>
  <c r="GU70" i="12"/>
  <c r="DC70" i="12"/>
  <c r="DB70" i="12"/>
  <c r="DA70" i="12"/>
  <c r="CZ70" i="12"/>
  <c r="CY70" i="12"/>
  <c r="CX70" i="12"/>
  <c r="CW70" i="12"/>
  <c r="CV70" i="12"/>
  <c r="CU70" i="12"/>
  <c r="CT70" i="12"/>
  <c r="CS70" i="12"/>
  <c r="CR70" i="12"/>
  <c r="CQ70" i="12"/>
  <c r="CP70" i="12"/>
  <c r="CO70" i="12"/>
  <c r="CN70" i="12"/>
  <c r="CK70" i="12"/>
  <c r="CI70" i="12"/>
  <c r="CG70" i="12"/>
  <c r="CE70" i="12"/>
  <c r="CB70" i="12"/>
  <c r="BZ70" i="12"/>
  <c r="BS70" i="12"/>
  <c r="BQ70" i="12"/>
  <c r="BP70" i="12"/>
  <c r="AS70" i="12"/>
  <c r="AQ70" i="12"/>
  <c r="AO70" i="12"/>
  <c r="AM70" i="12"/>
  <c r="AL70" i="12"/>
  <c r="AK70" i="12"/>
  <c r="AJ70" i="12"/>
  <c r="AI70" i="12"/>
  <c r="AG70" i="12"/>
  <c r="AB70" i="12"/>
  <c r="Z70" i="12"/>
  <c r="X70" i="12"/>
  <c r="V70" i="12"/>
  <c r="U70" i="12"/>
  <c r="T70" i="12"/>
  <c r="S70" i="12"/>
  <c r="R70" i="12"/>
  <c r="Q70" i="12"/>
  <c r="P70" i="12"/>
  <c r="M70" i="12"/>
  <c r="K70" i="12"/>
  <c r="I70" i="12"/>
  <c r="G70" i="12"/>
  <c r="E70" i="12"/>
  <c r="C70" i="12"/>
  <c r="B70" i="12"/>
  <c r="KG69" i="12"/>
  <c r="KE69" i="12"/>
  <c r="KB69" i="12"/>
  <c r="KA69" i="12"/>
  <c r="JZ69" i="12"/>
  <c r="JY69" i="12"/>
  <c r="JU69" i="12"/>
  <c r="JT69" i="12"/>
  <c r="JS69" i="12"/>
  <c r="JR69" i="12"/>
  <c r="JQ69" i="12"/>
  <c r="JO69" i="12"/>
  <c r="JN69" i="12"/>
  <c r="JL69" i="12"/>
  <c r="JK69" i="12"/>
  <c r="JI69" i="12"/>
  <c r="JH69" i="12"/>
  <c r="JG69" i="12"/>
  <c r="JF69" i="12"/>
  <c r="JE69" i="12"/>
  <c r="JD69" i="12"/>
  <c r="JC69" i="12"/>
  <c r="JB69" i="12"/>
  <c r="JA69" i="12"/>
  <c r="IZ69" i="12"/>
  <c r="IY69" i="12"/>
  <c r="IS69" i="12"/>
  <c r="IR69" i="12"/>
  <c r="IQ69" i="12"/>
  <c r="IO69" i="12"/>
  <c r="IN69" i="12"/>
  <c r="IM69" i="12"/>
  <c r="IF69" i="12"/>
  <c r="IE69" i="12"/>
  <c r="ID69" i="12"/>
  <c r="IC69" i="12"/>
  <c r="IA69" i="12"/>
  <c r="GO69" i="12" s="1"/>
  <c r="HZ69" i="12"/>
  <c r="GN69" i="12" s="1"/>
  <c r="HY69" i="12"/>
  <c r="GM69" i="12" s="1"/>
  <c r="HX69" i="12"/>
  <c r="GK69" i="12" s="1"/>
  <c r="HV69" i="12"/>
  <c r="HU69" i="12"/>
  <c r="HS69" i="12"/>
  <c r="HR69" i="12"/>
  <c r="HQ69" i="12"/>
  <c r="HM69" i="12"/>
  <c r="HJ69" i="12"/>
  <c r="HG69" i="12"/>
  <c r="HD69" i="12"/>
  <c r="GX69" i="12"/>
  <c r="GU69" i="12"/>
  <c r="DC69" i="12"/>
  <c r="DB69" i="12"/>
  <c r="DA69" i="12"/>
  <c r="CZ69" i="12"/>
  <c r="CY69" i="12"/>
  <c r="CX69" i="12"/>
  <c r="CW69" i="12"/>
  <c r="CV69" i="12"/>
  <c r="CU69" i="12"/>
  <c r="CT69" i="12"/>
  <c r="CS69" i="12"/>
  <c r="CR69" i="12"/>
  <c r="CQ69" i="12"/>
  <c r="CP69" i="12"/>
  <c r="CO69" i="12"/>
  <c r="CN69" i="12"/>
  <c r="CK69" i="12"/>
  <c r="CI69" i="12"/>
  <c r="CG69" i="12"/>
  <c r="CE69" i="12"/>
  <c r="CB69" i="12"/>
  <c r="BZ69" i="12"/>
  <c r="BS69" i="12"/>
  <c r="BQ69" i="12"/>
  <c r="BP69" i="12"/>
  <c r="AS69" i="12"/>
  <c r="AQ69" i="12"/>
  <c r="AO69" i="12"/>
  <c r="AM69" i="12"/>
  <c r="AL69" i="12"/>
  <c r="AK69" i="12"/>
  <c r="AJ69" i="12"/>
  <c r="AI69" i="12"/>
  <c r="AG69" i="12"/>
  <c r="AB69" i="12"/>
  <c r="Z69" i="12"/>
  <c r="X69" i="12"/>
  <c r="V69" i="12"/>
  <c r="U69" i="12"/>
  <c r="T69" i="12"/>
  <c r="S69" i="12"/>
  <c r="R69" i="12"/>
  <c r="Q69" i="12"/>
  <c r="P69" i="12"/>
  <c r="M69" i="12"/>
  <c r="K69" i="12"/>
  <c r="I69" i="12"/>
  <c r="G69" i="12"/>
  <c r="E69" i="12"/>
  <c r="C69" i="12"/>
  <c r="B69" i="12"/>
  <c r="KG68" i="12"/>
  <c r="KE68" i="12"/>
  <c r="KB68" i="12"/>
  <c r="KA68" i="12"/>
  <c r="JZ68" i="12"/>
  <c r="JY68" i="12"/>
  <c r="JU68" i="12"/>
  <c r="JT68" i="12"/>
  <c r="JS68" i="12"/>
  <c r="JR68" i="12"/>
  <c r="JQ68" i="12"/>
  <c r="JO68" i="12"/>
  <c r="JN68" i="12"/>
  <c r="JL68" i="12"/>
  <c r="JK68" i="12"/>
  <c r="JI68" i="12"/>
  <c r="JH68" i="12"/>
  <c r="JG68" i="12"/>
  <c r="JF68" i="12"/>
  <c r="JE68" i="12"/>
  <c r="JD68" i="12"/>
  <c r="JC68" i="12"/>
  <c r="JB68" i="12"/>
  <c r="JA68" i="12"/>
  <c r="IZ68" i="12"/>
  <c r="IY68" i="12"/>
  <c r="IS68" i="12"/>
  <c r="IR68" i="12"/>
  <c r="IQ68" i="12"/>
  <c r="IO68" i="12"/>
  <c r="IN68" i="12"/>
  <c r="IM68" i="12"/>
  <c r="IF68" i="12"/>
  <c r="IE68" i="12"/>
  <c r="ID68" i="12"/>
  <c r="IC68" i="12"/>
  <c r="IA68" i="12"/>
  <c r="GO68" i="12" s="1"/>
  <c r="HZ68" i="12"/>
  <c r="GN68" i="12" s="1"/>
  <c r="HY68" i="12"/>
  <c r="GM68" i="12" s="1"/>
  <c r="HX68" i="12"/>
  <c r="GK68" i="12" s="1"/>
  <c r="GL68" i="12" s="1"/>
  <c r="HV68" i="12"/>
  <c r="HU68" i="12"/>
  <c r="HS68" i="12"/>
  <c r="HR68" i="12"/>
  <c r="HQ68" i="12"/>
  <c r="HM68" i="12"/>
  <c r="HJ68" i="12"/>
  <c r="HG68" i="12"/>
  <c r="HD68" i="12"/>
  <c r="GX68" i="12"/>
  <c r="GU68" i="12"/>
  <c r="DC68" i="12"/>
  <c r="DB68" i="12"/>
  <c r="DA68" i="12"/>
  <c r="CZ68" i="12"/>
  <c r="CY68" i="12"/>
  <c r="CX68" i="12"/>
  <c r="CW68" i="12"/>
  <c r="CV68" i="12"/>
  <c r="CU68" i="12"/>
  <c r="CT68" i="12"/>
  <c r="CS68" i="12"/>
  <c r="CR68" i="12"/>
  <c r="CQ68" i="12"/>
  <c r="CP68" i="12"/>
  <c r="CO68" i="12"/>
  <c r="CN68" i="12"/>
  <c r="CK68" i="12"/>
  <c r="CI68" i="12"/>
  <c r="CG68" i="12"/>
  <c r="CE68" i="12"/>
  <c r="CB68" i="12"/>
  <c r="BZ68" i="12"/>
  <c r="BS68" i="12"/>
  <c r="BQ68" i="12"/>
  <c r="BP68" i="12"/>
  <c r="AS68" i="12"/>
  <c r="AQ68" i="12"/>
  <c r="AO68" i="12"/>
  <c r="AM68" i="12"/>
  <c r="AL68" i="12"/>
  <c r="AK68" i="12"/>
  <c r="AJ68" i="12"/>
  <c r="AI68" i="12"/>
  <c r="AG68" i="12"/>
  <c r="AB68" i="12"/>
  <c r="Z68" i="12"/>
  <c r="X68" i="12"/>
  <c r="V68" i="12"/>
  <c r="U68" i="12"/>
  <c r="T68" i="12"/>
  <c r="S68" i="12"/>
  <c r="R68" i="12"/>
  <c r="Q68" i="12"/>
  <c r="P68" i="12"/>
  <c r="M68" i="12"/>
  <c r="K68" i="12"/>
  <c r="I68" i="12"/>
  <c r="G68" i="12"/>
  <c r="E68" i="12"/>
  <c r="C68" i="12"/>
  <c r="B68" i="12"/>
  <c r="KG67" i="12"/>
  <c r="KE67" i="12"/>
  <c r="KB67" i="12"/>
  <c r="KA67" i="12"/>
  <c r="JZ67" i="12"/>
  <c r="JY67" i="12"/>
  <c r="JU67" i="12"/>
  <c r="JT67" i="12"/>
  <c r="JS67" i="12"/>
  <c r="JR67" i="12"/>
  <c r="JQ67" i="12"/>
  <c r="JO67" i="12"/>
  <c r="JN67" i="12"/>
  <c r="JL67" i="12"/>
  <c r="JK67" i="12"/>
  <c r="JI67" i="12"/>
  <c r="JH67" i="12"/>
  <c r="JG67" i="12"/>
  <c r="JF67" i="12"/>
  <c r="JE67" i="12"/>
  <c r="JD67" i="12"/>
  <c r="JC67" i="12"/>
  <c r="JB67" i="12"/>
  <c r="JA67" i="12"/>
  <c r="IZ67" i="12"/>
  <c r="IY67" i="12"/>
  <c r="IS67" i="12"/>
  <c r="IR67" i="12"/>
  <c r="IQ67" i="12"/>
  <c r="IO67" i="12"/>
  <c r="IN67" i="12"/>
  <c r="IM67" i="12"/>
  <c r="IF67" i="12"/>
  <c r="IE67" i="12"/>
  <c r="ID67" i="12"/>
  <c r="IC67" i="12"/>
  <c r="IA67" i="12"/>
  <c r="GO67" i="12" s="1"/>
  <c r="HZ67" i="12"/>
  <c r="GN67" i="12" s="1"/>
  <c r="HY67" i="12"/>
  <c r="GM67" i="12" s="1"/>
  <c r="HX67" i="12"/>
  <c r="GK67" i="12" s="1"/>
  <c r="HV67" i="12"/>
  <c r="HU67" i="12"/>
  <c r="HS67" i="12"/>
  <c r="HR67" i="12"/>
  <c r="HQ67" i="12"/>
  <c r="HM67" i="12"/>
  <c r="HJ67" i="12"/>
  <c r="HG67" i="12"/>
  <c r="HD67" i="12"/>
  <c r="GX67" i="12"/>
  <c r="GU67" i="12"/>
  <c r="CU67" i="12"/>
  <c r="CP67" i="12"/>
  <c r="CK67" i="12"/>
  <c r="CI67" i="12"/>
  <c r="CG67" i="12"/>
  <c r="CE67" i="12"/>
  <c r="CB67" i="12"/>
  <c r="BZ67" i="12"/>
  <c r="BS67" i="12"/>
  <c r="BQ67" i="12"/>
  <c r="BP67" i="12"/>
  <c r="AS67" i="12"/>
  <c r="AQ67" i="12"/>
  <c r="AO67" i="12"/>
  <c r="AM67" i="12"/>
  <c r="AL67" i="12"/>
  <c r="AK67" i="12"/>
  <c r="AJ67" i="12"/>
  <c r="AI67" i="12"/>
  <c r="AG67" i="12"/>
  <c r="AB67" i="12"/>
  <c r="Z67" i="12"/>
  <c r="X67" i="12"/>
  <c r="V67" i="12"/>
  <c r="U67" i="12"/>
  <c r="T67" i="12"/>
  <c r="S67" i="12"/>
  <c r="R67" i="12"/>
  <c r="Q67" i="12"/>
  <c r="P67" i="12"/>
  <c r="M67" i="12"/>
  <c r="K67" i="12"/>
  <c r="I67" i="12"/>
  <c r="G67" i="12"/>
  <c r="E67" i="12"/>
  <c r="C67" i="12"/>
  <c r="B67" i="12"/>
  <c r="KG66" i="12"/>
  <c r="KE66" i="12"/>
  <c r="KB66" i="12"/>
  <c r="KA66" i="12"/>
  <c r="JZ66" i="12"/>
  <c r="JY66" i="12"/>
  <c r="JU66" i="12"/>
  <c r="JT66" i="12"/>
  <c r="JS66" i="12"/>
  <c r="JR66" i="12"/>
  <c r="JQ66" i="12"/>
  <c r="JO66" i="12"/>
  <c r="JN66" i="12"/>
  <c r="JL66" i="12"/>
  <c r="JK66" i="12"/>
  <c r="JI66" i="12"/>
  <c r="JH66" i="12"/>
  <c r="JG66" i="12"/>
  <c r="JF66" i="12"/>
  <c r="JE66" i="12"/>
  <c r="JD66" i="12"/>
  <c r="JC66" i="12"/>
  <c r="JB66" i="12"/>
  <c r="JA66" i="12"/>
  <c r="IZ66" i="12"/>
  <c r="IY66" i="12"/>
  <c r="IS66" i="12"/>
  <c r="IR66" i="12"/>
  <c r="IQ66" i="12"/>
  <c r="IO66" i="12"/>
  <c r="IN66" i="12"/>
  <c r="IM66" i="12"/>
  <c r="IF66" i="12"/>
  <c r="IE66" i="12"/>
  <c r="ID66" i="12"/>
  <c r="IC66" i="12"/>
  <c r="IA66" i="12"/>
  <c r="GO66" i="12" s="1"/>
  <c r="HZ66" i="12"/>
  <c r="GN66" i="12" s="1"/>
  <c r="HY66" i="12"/>
  <c r="GM66" i="12" s="1"/>
  <c r="HX66" i="12"/>
  <c r="GK66" i="12" s="1"/>
  <c r="HV66" i="12"/>
  <c r="HU66" i="12"/>
  <c r="HS66" i="12"/>
  <c r="HR66" i="12"/>
  <c r="HQ66" i="12"/>
  <c r="HM66" i="12"/>
  <c r="HJ66" i="12"/>
  <c r="HG66" i="12"/>
  <c r="HD66" i="12"/>
  <c r="GX66" i="12"/>
  <c r="GU66" i="12"/>
  <c r="CU66" i="12"/>
  <c r="CP66" i="12"/>
  <c r="CK66" i="12"/>
  <c r="CI66" i="12"/>
  <c r="CG66" i="12"/>
  <c r="CE66" i="12"/>
  <c r="CB66" i="12"/>
  <c r="BZ66" i="12"/>
  <c r="BS66" i="12"/>
  <c r="BQ66" i="12"/>
  <c r="BP66" i="12"/>
  <c r="AS66" i="12"/>
  <c r="AQ66" i="12"/>
  <c r="AO66" i="12"/>
  <c r="AM66" i="12"/>
  <c r="AL66" i="12"/>
  <c r="AK66" i="12"/>
  <c r="AJ66" i="12"/>
  <c r="AI66" i="12"/>
  <c r="AG66" i="12"/>
  <c r="AB66" i="12"/>
  <c r="Z66" i="12"/>
  <c r="X66" i="12"/>
  <c r="V66" i="12"/>
  <c r="U66" i="12"/>
  <c r="T66" i="12"/>
  <c r="S66" i="12"/>
  <c r="R66" i="12"/>
  <c r="Q66" i="12"/>
  <c r="P66" i="12"/>
  <c r="M66" i="12"/>
  <c r="K66" i="12"/>
  <c r="I66" i="12"/>
  <c r="G66" i="12"/>
  <c r="E66" i="12"/>
  <c r="C66" i="12"/>
  <c r="B66" i="12"/>
  <c r="KG65" i="12"/>
  <c r="KE65" i="12"/>
  <c r="KB65" i="12"/>
  <c r="KA65" i="12"/>
  <c r="JZ65" i="12"/>
  <c r="JY65" i="12"/>
  <c r="JU65" i="12"/>
  <c r="JT65" i="12"/>
  <c r="JS65" i="12"/>
  <c r="JR65" i="12"/>
  <c r="JQ65" i="12"/>
  <c r="JO65" i="12"/>
  <c r="JN65" i="12"/>
  <c r="JL65" i="12"/>
  <c r="JK65" i="12"/>
  <c r="JI65" i="12"/>
  <c r="JH65" i="12"/>
  <c r="JG65" i="12"/>
  <c r="JF65" i="12"/>
  <c r="JE65" i="12"/>
  <c r="JD65" i="12"/>
  <c r="JC65" i="12"/>
  <c r="JB65" i="12"/>
  <c r="JA65" i="12"/>
  <c r="IZ65" i="12"/>
  <c r="IY65" i="12"/>
  <c r="IS65" i="12"/>
  <c r="IR65" i="12"/>
  <c r="IQ65" i="12"/>
  <c r="IO65" i="12"/>
  <c r="IN65" i="12"/>
  <c r="IM65" i="12"/>
  <c r="IF65" i="12"/>
  <c r="IE65" i="12"/>
  <c r="ID65" i="12"/>
  <c r="IC65" i="12"/>
  <c r="IA65" i="12"/>
  <c r="GO65" i="12" s="1"/>
  <c r="HZ65" i="12"/>
  <c r="GN65" i="12" s="1"/>
  <c r="HY65" i="12"/>
  <c r="GM65" i="12" s="1"/>
  <c r="HX65" i="12"/>
  <c r="GK65" i="12" s="1"/>
  <c r="HV65" i="12"/>
  <c r="HU65" i="12"/>
  <c r="HS65" i="12"/>
  <c r="HR65" i="12"/>
  <c r="HQ65" i="12"/>
  <c r="HM65" i="12"/>
  <c r="HJ65" i="12"/>
  <c r="HG65" i="12"/>
  <c r="HD65" i="12"/>
  <c r="GX65" i="12"/>
  <c r="GU65" i="12"/>
  <c r="CU65" i="12"/>
  <c r="CP65" i="12"/>
  <c r="CK65" i="12"/>
  <c r="CI65" i="12"/>
  <c r="CG65" i="12"/>
  <c r="CE65" i="12"/>
  <c r="CB65" i="12"/>
  <c r="BZ65" i="12"/>
  <c r="BS65" i="12"/>
  <c r="BQ65" i="12"/>
  <c r="BP65" i="12"/>
  <c r="AS65" i="12"/>
  <c r="AQ65" i="12"/>
  <c r="AO65" i="12"/>
  <c r="AM65" i="12"/>
  <c r="AL65" i="12"/>
  <c r="AK65" i="12"/>
  <c r="AJ65" i="12"/>
  <c r="AI65" i="12"/>
  <c r="AG65" i="12"/>
  <c r="AB65" i="12"/>
  <c r="Z65" i="12"/>
  <c r="X65" i="12"/>
  <c r="V65" i="12"/>
  <c r="U65" i="12"/>
  <c r="T65" i="12"/>
  <c r="S65" i="12"/>
  <c r="R65" i="12"/>
  <c r="Q65" i="12"/>
  <c r="P65" i="12"/>
  <c r="M65" i="12"/>
  <c r="K65" i="12"/>
  <c r="I65" i="12"/>
  <c r="G65" i="12"/>
  <c r="E65" i="12"/>
  <c r="C65" i="12"/>
  <c r="B65" i="12"/>
  <c r="KG64" i="12"/>
  <c r="KE64" i="12"/>
  <c r="KB64" i="12"/>
  <c r="KA64" i="12"/>
  <c r="JZ64" i="12"/>
  <c r="JY64" i="12"/>
  <c r="JU64" i="12"/>
  <c r="JQ64" i="12"/>
  <c r="JO64" i="12"/>
  <c r="JN64" i="12"/>
  <c r="JL64" i="12"/>
  <c r="JK64" i="12"/>
  <c r="JI64" i="12"/>
  <c r="JH64" i="12"/>
  <c r="JG64" i="12"/>
  <c r="JF64" i="12"/>
  <c r="JE64" i="12"/>
  <c r="JD64" i="12"/>
  <c r="JC64" i="12"/>
  <c r="JB64" i="12"/>
  <c r="JA64" i="12"/>
  <c r="IZ64" i="12"/>
  <c r="IY64" i="12"/>
  <c r="IS64" i="12"/>
  <c r="IR64" i="12"/>
  <c r="IQ64" i="12"/>
  <c r="IO64" i="12"/>
  <c r="IN64" i="12"/>
  <c r="IM64" i="12"/>
  <c r="IF64" i="12"/>
  <c r="IE64" i="12"/>
  <c r="ID64" i="12"/>
  <c r="IC64" i="12"/>
  <c r="IA64" i="12"/>
  <c r="GO64" i="12" s="1"/>
  <c r="HZ64" i="12"/>
  <c r="GN64" i="12" s="1"/>
  <c r="HY64" i="12"/>
  <c r="GM64" i="12" s="1"/>
  <c r="HX64" i="12"/>
  <c r="GK64" i="12" s="1"/>
  <c r="HV64" i="12"/>
  <c r="HU64" i="12"/>
  <c r="HS64" i="12"/>
  <c r="HR64" i="12"/>
  <c r="HQ64" i="12"/>
  <c r="HM64" i="12"/>
  <c r="HJ64" i="12"/>
  <c r="HG64" i="12"/>
  <c r="HD64" i="12"/>
  <c r="GX64" i="12"/>
  <c r="GU64" i="12"/>
  <c r="CU64" i="12"/>
  <c r="CP64" i="12"/>
  <c r="CK64" i="12"/>
  <c r="CI64" i="12"/>
  <c r="CG64" i="12"/>
  <c r="CE64" i="12"/>
  <c r="CB64" i="12"/>
  <c r="BZ64" i="12"/>
  <c r="BS64" i="12"/>
  <c r="BQ64" i="12"/>
  <c r="BP64" i="12"/>
  <c r="AS64" i="12"/>
  <c r="AQ64" i="12"/>
  <c r="AO64" i="12"/>
  <c r="AM64" i="12"/>
  <c r="AL64" i="12"/>
  <c r="AK64" i="12"/>
  <c r="AJ64" i="12"/>
  <c r="AI64" i="12"/>
  <c r="AG64" i="12"/>
  <c r="AB64" i="12"/>
  <c r="Z64" i="12"/>
  <c r="X64" i="12"/>
  <c r="V64" i="12"/>
  <c r="U64" i="12"/>
  <c r="T64" i="12"/>
  <c r="S64" i="12"/>
  <c r="R64" i="12"/>
  <c r="Q64" i="12"/>
  <c r="P64" i="12"/>
  <c r="M64" i="12"/>
  <c r="K64" i="12"/>
  <c r="I64" i="12"/>
  <c r="G64" i="12"/>
  <c r="E64" i="12"/>
  <c r="C64" i="12"/>
  <c r="B64" i="12"/>
  <c r="KG63" i="12"/>
  <c r="KE63" i="12"/>
  <c r="KB63" i="12"/>
  <c r="KA63" i="12"/>
  <c r="JZ63" i="12"/>
  <c r="JY63" i="12"/>
  <c r="JU63" i="12"/>
  <c r="JQ63" i="12"/>
  <c r="JO63" i="12"/>
  <c r="JN63" i="12"/>
  <c r="JL63" i="12"/>
  <c r="JK63" i="12"/>
  <c r="JI63" i="12"/>
  <c r="JH63" i="12"/>
  <c r="JG63" i="12"/>
  <c r="JF63" i="12"/>
  <c r="JE63" i="12"/>
  <c r="JD63" i="12"/>
  <c r="JC63" i="12"/>
  <c r="JB63" i="12"/>
  <c r="JA63" i="12"/>
  <c r="IZ63" i="12"/>
  <c r="IY63" i="12"/>
  <c r="IS63" i="12"/>
  <c r="IR63" i="12"/>
  <c r="IQ63" i="12"/>
  <c r="IO63" i="12"/>
  <c r="IN63" i="12"/>
  <c r="IM63" i="12"/>
  <c r="IF63" i="12"/>
  <c r="IE63" i="12"/>
  <c r="ID63" i="12"/>
  <c r="IC63" i="12"/>
  <c r="IA63" i="12"/>
  <c r="GO63" i="12" s="1"/>
  <c r="HZ63" i="12"/>
  <c r="GN63" i="12" s="1"/>
  <c r="HY63" i="12"/>
  <c r="GM63" i="12" s="1"/>
  <c r="HX63" i="12"/>
  <c r="GK63" i="12" s="1"/>
  <c r="HV63" i="12"/>
  <c r="HU63" i="12"/>
  <c r="HS63" i="12"/>
  <c r="HR63" i="12"/>
  <c r="HQ63" i="12"/>
  <c r="HM63" i="12"/>
  <c r="HJ63" i="12"/>
  <c r="HG63" i="12"/>
  <c r="HD63" i="12"/>
  <c r="GX63" i="12"/>
  <c r="GU63" i="12"/>
  <c r="CU63" i="12"/>
  <c r="CP63" i="12"/>
  <c r="CK63" i="12"/>
  <c r="CI63" i="12"/>
  <c r="CG63" i="12"/>
  <c r="CE63" i="12"/>
  <c r="CB63" i="12"/>
  <c r="BZ63" i="12"/>
  <c r="BS63" i="12"/>
  <c r="BQ63" i="12"/>
  <c r="BP63" i="12"/>
  <c r="AS63" i="12"/>
  <c r="AQ63" i="12"/>
  <c r="AO63" i="12"/>
  <c r="AM63" i="12"/>
  <c r="AL63" i="12"/>
  <c r="AK63" i="12"/>
  <c r="AJ63" i="12"/>
  <c r="AI63" i="12"/>
  <c r="AG63" i="12"/>
  <c r="AB63" i="12"/>
  <c r="Z63" i="12"/>
  <c r="X63" i="12"/>
  <c r="V63" i="12"/>
  <c r="U63" i="12"/>
  <c r="T63" i="12"/>
  <c r="S63" i="12"/>
  <c r="R63" i="12"/>
  <c r="Q63" i="12"/>
  <c r="P63" i="12"/>
  <c r="M63" i="12"/>
  <c r="K63" i="12"/>
  <c r="I63" i="12"/>
  <c r="G63" i="12"/>
  <c r="E63" i="12"/>
  <c r="C63" i="12"/>
  <c r="B63" i="12"/>
  <c r="KG62" i="12"/>
  <c r="KE62" i="12"/>
  <c r="KB62" i="12"/>
  <c r="KA62" i="12"/>
  <c r="JZ62" i="12"/>
  <c r="JY62" i="12"/>
  <c r="JU62" i="12"/>
  <c r="JQ62" i="12"/>
  <c r="JO62" i="12"/>
  <c r="JN62" i="12"/>
  <c r="JL62" i="12"/>
  <c r="JK62" i="12"/>
  <c r="JI62" i="12"/>
  <c r="JH62" i="12"/>
  <c r="JG62" i="12"/>
  <c r="JF62" i="12"/>
  <c r="JE62" i="12"/>
  <c r="JD62" i="12"/>
  <c r="JC62" i="12"/>
  <c r="JB62" i="12"/>
  <c r="JA62" i="12"/>
  <c r="IZ62" i="12"/>
  <c r="IY62" i="12"/>
  <c r="IS62" i="12"/>
  <c r="IR62" i="12"/>
  <c r="IQ62" i="12"/>
  <c r="IO62" i="12"/>
  <c r="IN62" i="12"/>
  <c r="IM62" i="12"/>
  <c r="IF62" i="12"/>
  <c r="IE62" i="12"/>
  <c r="ID62" i="12"/>
  <c r="IC62" i="12"/>
  <c r="IA62" i="12"/>
  <c r="GO62" i="12" s="1"/>
  <c r="HZ62" i="12"/>
  <c r="GN62" i="12" s="1"/>
  <c r="HY62" i="12"/>
  <c r="GM62" i="12" s="1"/>
  <c r="HX62" i="12"/>
  <c r="GK62" i="12" s="1"/>
  <c r="HV62" i="12"/>
  <c r="HU62" i="12"/>
  <c r="HS62" i="12"/>
  <c r="HR62" i="12"/>
  <c r="HQ62" i="12"/>
  <c r="HM62" i="12"/>
  <c r="HJ62" i="12"/>
  <c r="HG62" i="12"/>
  <c r="HD62" i="12"/>
  <c r="GX62" i="12"/>
  <c r="GU62" i="12"/>
  <c r="CU62" i="12"/>
  <c r="CP62" i="12"/>
  <c r="CK62" i="12"/>
  <c r="CI62" i="12"/>
  <c r="CG62" i="12"/>
  <c r="CE62" i="12"/>
  <c r="CB62" i="12"/>
  <c r="BZ62" i="12"/>
  <c r="BS62" i="12"/>
  <c r="BQ62" i="12"/>
  <c r="BP62" i="12"/>
  <c r="AS62" i="12"/>
  <c r="AQ62" i="12"/>
  <c r="AO62" i="12"/>
  <c r="AM62" i="12"/>
  <c r="AL62" i="12"/>
  <c r="AK62" i="12"/>
  <c r="AJ62" i="12"/>
  <c r="AI62" i="12"/>
  <c r="AG62" i="12"/>
  <c r="AB62" i="12"/>
  <c r="Z62" i="12"/>
  <c r="X62" i="12"/>
  <c r="V62" i="12"/>
  <c r="U62" i="12"/>
  <c r="T62" i="12"/>
  <c r="S62" i="12"/>
  <c r="R62" i="12"/>
  <c r="Q62" i="12"/>
  <c r="P62" i="12"/>
  <c r="M62" i="12"/>
  <c r="K62" i="12"/>
  <c r="I62" i="12"/>
  <c r="G62" i="12"/>
  <c r="E62" i="12"/>
  <c r="C62" i="12"/>
  <c r="B62" i="12"/>
  <c r="KG61" i="12"/>
  <c r="KE61" i="12"/>
  <c r="KB61" i="12"/>
  <c r="KA61" i="12"/>
  <c r="JZ61" i="12"/>
  <c r="JY61" i="12"/>
  <c r="JU61" i="12"/>
  <c r="JQ61" i="12"/>
  <c r="JO61" i="12"/>
  <c r="JN61" i="12"/>
  <c r="CU61" i="12"/>
  <c r="CP61" i="12"/>
  <c r="CK61" i="12"/>
  <c r="CI61" i="12"/>
  <c r="CG61" i="12"/>
  <c r="CE61" i="12"/>
  <c r="CB61" i="12"/>
  <c r="BZ61" i="12"/>
  <c r="BS61" i="12"/>
  <c r="BQ61" i="12"/>
  <c r="BP61" i="12"/>
  <c r="AS61" i="12"/>
  <c r="AQ61" i="12"/>
  <c r="AO61" i="12"/>
  <c r="AM61" i="12"/>
  <c r="AL61" i="12"/>
  <c r="AK61" i="12"/>
  <c r="AJ61" i="12"/>
  <c r="AI61" i="12"/>
  <c r="AG61" i="12"/>
  <c r="AB61" i="12"/>
  <c r="Z61" i="12"/>
  <c r="X61" i="12"/>
  <c r="V61" i="12"/>
  <c r="U61" i="12"/>
  <c r="T61" i="12"/>
  <c r="S61" i="12"/>
  <c r="R61" i="12"/>
  <c r="Q61" i="12"/>
  <c r="P61" i="12"/>
  <c r="M61" i="12"/>
  <c r="K61" i="12"/>
  <c r="I61" i="12"/>
  <c r="G61" i="12"/>
  <c r="E61" i="12"/>
  <c r="C61" i="12"/>
  <c r="B61" i="12"/>
  <c r="KG60" i="12"/>
  <c r="KE60" i="12"/>
  <c r="KB60" i="12"/>
  <c r="KA60" i="12"/>
  <c r="JZ60" i="12"/>
  <c r="JY60" i="12"/>
  <c r="JU60" i="12"/>
  <c r="JQ60" i="12"/>
  <c r="JO60" i="12"/>
  <c r="JN60" i="12"/>
  <c r="CU60" i="12"/>
  <c r="CP60" i="12"/>
  <c r="CK60" i="12"/>
  <c r="CI60" i="12"/>
  <c r="CG60" i="12"/>
  <c r="CE60" i="12"/>
  <c r="CB60" i="12"/>
  <c r="BZ60" i="12"/>
  <c r="BS60" i="12"/>
  <c r="BQ60" i="12"/>
  <c r="BP60" i="12"/>
  <c r="AS60" i="12"/>
  <c r="AQ60" i="12"/>
  <c r="AO60" i="12"/>
  <c r="AM60" i="12"/>
  <c r="AL60" i="12"/>
  <c r="AK60" i="12"/>
  <c r="AJ60" i="12"/>
  <c r="AI60" i="12"/>
  <c r="AG60" i="12"/>
  <c r="AB60" i="12"/>
  <c r="Z60" i="12"/>
  <c r="X60" i="12"/>
  <c r="V60" i="12"/>
  <c r="U60" i="12"/>
  <c r="T60" i="12"/>
  <c r="S60" i="12"/>
  <c r="R60" i="12"/>
  <c r="Q60" i="12"/>
  <c r="P60" i="12"/>
  <c r="M60" i="12"/>
  <c r="K60" i="12"/>
  <c r="I60" i="12"/>
  <c r="G60" i="12"/>
  <c r="E60" i="12"/>
  <c r="C60" i="12"/>
  <c r="B60" i="12"/>
  <c r="KG59" i="12"/>
  <c r="KE59" i="12"/>
  <c r="KB59" i="12"/>
  <c r="KA59" i="12"/>
  <c r="JZ59" i="12"/>
  <c r="JY59" i="12"/>
  <c r="JU59" i="12"/>
  <c r="JQ59" i="12"/>
  <c r="JO59" i="12"/>
  <c r="JN59" i="12"/>
  <c r="CU59" i="12"/>
  <c r="CP59" i="12"/>
  <c r="CK59" i="12"/>
  <c r="CI59" i="12"/>
  <c r="CG59" i="12"/>
  <c r="CE59" i="12"/>
  <c r="CB59" i="12"/>
  <c r="BZ59" i="12"/>
  <c r="BS59" i="12"/>
  <c r="BQ59" i="12"/>
  <c r="BP59" i="12"/>
  <c r="AS59" i="12"/>
  <c r="AQ59" i="12"/>
  <c r="AO59" i="12"/>
  <c r="AM59" i="12"/>
  <c r="AL59" i="12"/>
  <c r="AK59" i="12"/>
  <c r="AJ59" i="12"/>
  <c r="AI59" i="12"/>
  <c r="AG59" i="12"/>
  <c r="AB59" i="12"/>
  <c r="Z59" i="12"/>
  <c r="X59" i="12"/>
  <c r="V59" i="12"/>
  <c r="U59" i="12"/>
  <c r="T59" i="12"/>
  <c r="S59" i="12"/>
  <c r="R59" i="12"/>
  <c r="Q59" i="12"/>
  <c r="P59" i="12"/>
  <c r="M59" i="12"/>
  <c r="K59" i="12"/>
  <c r="I59" i="12"/>
  <c r="G59" i="12"/>
  <c r="E59" i="12"/>
  <c r="C59" i="12"/>
  <c r="B59" i="12"/>
  <c r="KG58" i="12"/>
  <c r="KE58" i="12"/>
  <c r="KB58" i="12"/>
  <c r="KA58" i="12"/>
  <c r="JZ58" i="12"/>
  <c r="JY58" i="12"/>
  <c r="JU58" i="12"/>
  <c r="JQ58" i="12"/>
  <c r="JO58" i="12"/>
  <c r="JN58" i="12"/>
  <c r="CU58" i="12"/>
  <c r="CP58" i="12"/>
  <c r="CK58" i="12"/>
  <c r="CI58" i="12"/>
  <c r="CG58" i="12"/>
  <c r="CE58" i="12"/>
  <c r="CB58" i="12"/>
  <c r="BZ58" i="12"/>
  <c r="BS58" i="12"/>
  <c r="BQ58" i="12"/>
  <c r="BP58" i="12"/>
  <c r="AS58" i="12"/>
  <c r="AQ58" i="12"/>
  <c r="AO58" i="12"/>
  <c r="AM58" i="12"/>
  <c r="AL58" i="12"/>
  <c r="AK58" i="12"/>
  <c r="AJ58" i="12"/>
  <c r="AI58" i="12"/>
  <c r="AG58" i="12"/>
  <c r="AB58" i="12"/>
  <c r="Z58" i="12"/>
  <c r="X58" i="12"/>
  <c r="V58" i="12"/>
  <c r="U58" i="12"/>
  <c r="T58" i="12"/>
  <c r="S58" i="12"/>
  <c r="R58" i="12"/>
  <c r="Q58" i="12"/>
  <c r="P58" i="12"/>
  <c r="M58" i="12"/>
  <c r="K58" i="12"/>
  <c r="I58" i="12"/>
  <c r="G58" i="12"/>
  <c r="E58" i="12"/>
  <c r="C58" i="12"/>
  <c r="B58" i="12"/>
  <c r="KG57" i="12"/>
  <c r="KE57" i="12"/>
  <c r="KB57" i="12"/>
  <c r="KA57" i="12"/>
  <c r="JZ57" i="12"/>
  <c r="JY57" i="12"/>
  <c r="JU57" i="12"/>
  <c r="JQ57" i="12"/>
  <c r="JO57" i="12"/>
  <c r="JN57" i="12"/>
  <c r="CU57" i="12"/>
  <c r="CP57" i="12"/>
  <c r="CK57" i="12"/>
  <c r="CI57" i="12"/>
  <c r="CG57" i="12"/>
  <c r="CE57" i="12"/>
  <c r="CB57" i="12"/>
  <c r="BZ57" i="12"/>
  <c r="BS57" i="12"/>
  <c r="BQ57" i="12"/>
  <c r="BP57" i="12"/>
  <c r="AS57" i="12"/>
  <c r="AQ57" i="12"/>
  <c r="AO57" i="12"/>
  <c r="AM57" i="12"/>
  <c r="AL57" i="12"/>
  <c r="AK57" i="12"/>
  <c r="AJ57" i="12"/>
  <c r="AI57" i="12"/>
  <c r="AG57" i="12"/>
  <c r="AB57" i="12"/>
  <c r="Z57" i="12"/>
  <c r="X57" i="12"/>
  <c r="V57" i="12"/>
  <c r="U57" i="12"/>
  <c r="T57" i="12"/>
  <c r="S57" i="12"/>
  <c r="R57" i="12"/>
  <c r="Q57" i="12"/>
  <c r="P57" i="12"/>
  <c r="M57" i="12"/>
  <c r="K57" i="12"/>
  <c r="I57" i="12"/>
  <c r="G57" i="12"/>
  <c r="E57" i="12"/>
  <c r="C57" i="12"/>
  <c r="B57" i="12"/>
  <c r="KG56" i="12"/>
  <c r="KE56" i="12"/>
  <c r="KB56" i="12"/>
  <c r="KA56" i="12"/>
  <c r="JZ56" i="12"/>
  <c r="JY56" i="12"/>
  <c r="JU56" i="12"/>
  <c r="JQ56" i="12"/>
  <c r="JO56" i="12"/>
  <c r="JN56" i="12"/>
  <c r="CU56" i="12"/>
  <c r="CP56" i="12"/>
  <c r="CK56" i="12"/>
  <c r="CI56" i="12"/>
  <c r="CG56" i="12"/>
  <c r="CE56" i="12"/>
  <c r="CB56" i="12"/>
  <c r="BZ56" i="12"/>
  <c r="BS56" i="12"/>
  <c r="BQ56" i="12"/>
  <c r="BP56" i="12"/>
  <c r="AS56" i="12"/>
  <c r="AQ56" i="12"/>
  <c r="AO56" i="12"/>
  <c r="AM56" i="12"/>
  <c r="AL56" i="12"/>
  <c r="AK56" i="12"/>
  <c r="AJ56" i="12"/>
  <c r="AI56" i="12"/>
  <c r="AG56" i="12"/>
  <c r="AB56" i="12"/>
  <c r="Z56" i="12"/>
  <c r="X56" i="12"/>
  <c r="V56" i="12"/>
  <c r="U56" i="12"/>
  <c r="T56" i="12"/>
  <c r="S56" i="12"/>
  <c r="R56" i="12"/>
  <c r="Q56" i="12"/>
  <c r="P56" i="12"/>
  <c r="M56" i="12"/>
  <c r="K56" i="12"/>
  <c r="I56" i="12"/>
  <c r="G56" i="12"/>
  <c r="E56" i="12"/>
  <c r="C56" i="12"/>
  <c r="B56" i="12"/>
  <c r="KG55" i="12"/>
  <c r="KE55" i="12"/>
  <c r="KB55" i="12"/>
  <c r="KA55" i="12"/>
  <c r="JZ55" i="12"/>
  <c r="JY55" i="12"/>
  <c r="JU55" i="12"/>
  <c r="JQ55" i="12"/>
  <c r="JO55" i="12"/>
  <c r="JN55" i="12"/>
  <c r="CU55" i="12"/>
  <c r="CP55" i="12"/>
  <c r="CK55" i="12"/>
  <c r="CI55" i="12"/>
  <c r="CG55" i="12"/>
  <c r="CE55" i="12"/>
  <c r="CB55" i="12"/>
  <c r="BZ55" i="12"/>
  <c r="BS55" i="12"/>
  <c r="BQ55" i="12"/>
  <c r="BP55" i="12"/>
  <c r="AS55" i="12"/>
  <c r="AQ55" i="12"/>
  <c r="AO55" i="12"/>
  <c r="AM55" i="12"/>
  <c r="AL55" i="12"/>
  <c r="AK55" i="12"/>
  <c r="AJ55" i="12"/>
  <c r="AI55" i="12"/>
  <c r="AG55" i="12"/>
  <c r="AB55" i="12"/>
  <c r="Z55" i="12"/>
  <c r="X55" i="12"/>
  <c r="V55" i="12"/>
  <c r="U55" i="12"/>
  <c r="T55" i="12"/>
  <c r="S55" i="12"/>
  <c r="R55" i="12"/>
  <c r="Q55" i="12"/>
  <c r="P55" i="12"/>
  <c r="M55" i="12"/>
  <c r="K55" i="12"/>
  <c r="I55" i="12"/>
  <c r="G55" i="12"/>
  <c r="E55" i="12"/>
  <c r="C55" i="12"/>
  <c r="B55" i="12"/>
  <c r="KG54" i="12"/>
  <c r="KE54" i="12"/>
  <c r="JY54" i="12"/>
  <c r="JW54" i="12"/>
  <c r="JV54" i="12"/>
  <c r="JU54" i="12"/>
  <c r="JQ54" i="12"/>
  <c r="JO54" i="12"/>
  <c r="JN54" i="12"/>
  <c r="CU54" i="12"/>
  <c r="CP54" i="12"/>
  <c r="CK54" i="12"/>
  <c r="CI54" i="12"/>
  <c r="CG54" i="12"/>
  <c r="CE54" i="12"/>
  <c r="CB54" i="12"/>
  <c r="BZ54" i="12"/>
  <c r="BS54" i="12"/>
  <c r="BQ54" i="12"/>
  <c r="BP54" i="12"/>
  <c r="AS54" i="12"/>
  <c r="AQ54" i="12"/>
  <c r="AO54" i="12"/>
  <c r="AM54" i="12"/>
  <c r="AL54" i="12"/>
  <c r="AK54" i="12"/>
  <c r="AJ54" i="12"/>
  <c r="AI54" i="12"/>
  <c r="AG54" i="12"/>
  <c r="AB54" i="12"/>
  <c r="Z54" i="12"/>
  <c r="X54" i="12"/>
  <c r="V54" i="12"/>
  <c r="U54" i="12"/>
  <c r="T54" i="12"/>
  <c r="S54" i="12"/>
  <c r="R54" i="12"/>
  <c r="Q54" i="12"/>
  <c r="P54" i="12"/>
  <c r="M54" i="12"/>
  <c r="K54" i="12"/>
  <c r="I54" i="12"/>
  <c r="G54" i="12"/>
  <c r="E54" i="12"/>
  <c r="C54" i="12"/>
  <c r="B54" i="12"/>
  <c r="CU53" i="12"/>
  <c r="CP53" i="12"/>
  <c r="CK53" i="12"/>
  <c r="CI53" i="12"/>
  <c r="CG53" i="12"/>
  <c r="CE53" i="12"/>
  <c r="CB53" i="12"/>
  <c r="BZ53" i="12"/>
  <c r="BS53" i="12"/>
  <c r="BQ53" i="12"/>
  <c r="BP53" i="12"/>
  <c r="AS53" i="12"/>
  <c r="AQ53" i="12"/>
  <c r="AO53" i="12"/>
  <c r="AM53" i="12"/>
  <c r="AL53" i="12"/>
  <c r="AK53" i="12"/>
  <c r="AJ53" i="12"/>
  <c r="AI53" i="12"/>
  <c r="AG53" i="12"/>
  <c r="AB53" i="12"/>
  <c r="Z53" i="12"/>
  <c r="X53" i="12"/>
  <c r="V53" i="12"/>
  <c r="U53" i="12"/>
  <c r="T53" i="12"/>
  <c r="S53" i="12"/>
  <c r="R53" i="12"/>
  <c r="Q53" i="12"/>
  <c r="P53" i="12"/>
  <c r="M53" i="12"/>
  <c r="K53" i="12"/>
  <c r="I53" i="12"/>
  <c r="G53" i="12"/>
  <c r="E53" i="12"/>
  <c r="C53" i="12"/>
  <c r="B53" i="12"/>
  <c r="CU52" i="12"/>
  <c r="CP52" i="12"/>
  <c r="CK52" i="12"/>
  <c r="CI52" i="12"/>
  <c r="CG52" i="12"/>
  <c r="CE52" i="12"/>
  <c r="CB52" i="12"/>
  <c r="BZ52" i="12"/>
  <c r="BS52" i="12"/>
  <c r="BQ52" i="12"/>
  <c r="BP52" i="12"/>
  <c r="AS52" i="12"/>
  <c r="AQ52" i="12"/>
  <c r="AO52" i="12"/>
  <c r="AM52" i="12"/>
  <c r="AL52" i="12"/>
  <c r="AK52" i="12"/>
  <c r="AJ52" i="12"/>
  <c r="AI52" i="12"/>
  <c r="AG52" i="12"/>
  <c r="AB52" i="12"/>
  <c r="Z52" i="12"/>
  <c r="X52" i="12"/>
  <c r="V52" i="12"/>
  <c r="U52" i="12"/>
  <c r="T52" i="12"/>
  <c r="S52" i="12"/>
  <c r="R52" i="12"/>
  <c r="Q52" i="12"/>
  <c r="P52" i="12"/>
  <c r="M52" i="12"/>
  <c r="K52" i="12"/>
  <c r="I52" i="12"/>
  <c r="G52" i="12"/>
  <c r="E52" i="12"/>
  <c r="C52" i="12"/>
  <c r="B52" i="12"/>
  <c r="CU51" i="12"/>
  <c r="CP51" i="12"/>
  <c r="CK51" i="12"/>
  <c r="CI51" i="12"/>
  <c r="CG51" i="12"/>
  <c r="CE51" i="12"/>
  <c r="CB51" i="12"/>
  <c r="BZ51" i="12"/>
  <c r="BS51" i="12"/>
  <c r="BQ51" i="12"/>
  <c r="BP51" i="12"/>
  <c r="AS51" i="12"/>
  <c r="AQ51" i="12"/>
  <c r="AO51" i="12"/>
  <c r="AM51" i="12"/>
  <c r="AL51" i="12"/>
  <c r="AK51" i="12"/>
  <c r="AJ51" i="12"/>
  <c r="AI51" i="12"/>
  <c r="AG51" i="12"/>
  <c r="AB51" i="12"/>
  <c r="Z51" i="12"/>
  <c r="X51" i="12"/>
  <c r="V51" i="12"/>
  <c r="U51" i="12"/>
  <c r="T51" i="12"/>
  <c r="S51" i="12"/>
  <c r="R51" i="12"/>
  <c r="Q51" i="12"/>
  <c r="P51" i="12"/>
  <c r="M51" i="12"/>
  <c r="K51" i="12"/>
  <c r="I51" i="12"/>
  <c r="G51" i="12"/>
  <c r="E51" i="12"/>
  <c r="C51" i="12"/>
  <c r="B51" i="12"/>
  <c r="CU50" i="12"/>
  <c r="CP50" i="12"/>
  <c r="CK50" i="12"/>
  <c r="CI50" i="12"/>
  <c r="CG50" i="12"/>
  <c r="CE50" i="12"/>
  <c r="CB50" i="12"/>
  <c r="BZ50" i="12"/>
  <c r="BS50" i="12"/>
  <c r="BQ50" i="12"/>
  <c r="BP50" i="12"/>
  <c r="AS50" i="12"/>
  <c r="AQ50" i="12"/>
  <c r="AO50" i="12"/>
  <c r="AM50" i="12"/>
  <c r="AL50" i="12"/>
  <c r="AK50" i="12"/>
  <c r="AJ50" i="12"/>
  <c r="AI50" i="12"/>
  <c r="AG50" i="12"/>
  <c r="AB50" i="12"/>
  <c r="Z50" i="12"/>
  <c r="X50" i="12"/>
  <c r="V50" i="12"/>
  <c r="U50" i="12"/>
  <c r="T50" i="12"/>
  <c r="S50" i="12"/>
  <c r="R50" i="12"/>
  <c r="Q50" i="12"/>
  <c r="P50" i="12"/>
  <c r="M50" i="12"/>
  <c r="K50" i="12"/>
  <c r="I50" i="12"/>
  <c r="G50" i="12"/>
  <c r="E50" i="12"/>
  <c r="C50" i="12"/>
  <c r="B50" i="12"/>
  <c r="CU49" i="12"/>
  <c r="CP49" i="12"/>
  <c r="CK49" i="12"/>
  <c r="CI49" i="12"/>
  <c r="CG49" i="12"/>
  <c r="CE49" i="12"/>
  <c r="CB49" i="12"/>
  <c r="BZ49" i="12"/>
  <c r="BS49" i="12"/>
  <c r="BQ49" i="12"/>
  <c r="BP49" i="12"/>
  <c r="AS49" i="12"/>
  <c r="AQ49" i="12"/>
  <c r="AO49" i="12"/>
  <c r="AM49" i="12"/>
  <c r="AL49" i="12"/>
  <c r="AK49" i="12"/>
  <c r="AJ49" i="12"/>
  <c r="AI49" i="12"/>
  <c r="AG49" i="12"/>
  <c r="AB49" i="12"/>
  <c r="Z49" i="12"/>
  <c r="X49" i="12"/>
  <c r="V49" i="12"/>
  <c r="U49" i="12"/>
  <c r="T49" i="12"/>
  <c r="S49" i="12"/>
  <c r="R49" i="12"/>
  <c r="Q49" i="12"/>
  <c r="P49" i="12"/>
  <c r="M49" i="12"/>
  <c r="K49" i="12"/>
  <c r="I49" i="12"/>
  <c r="G49" i="12"/>
  <c r="E49" i="12"/>
  <c r="C49" i="12"/>
  <c r="B49" i="12"/>
  <c r="CU48" i="12"/>
  <c r="CP48" i="12"/>
  <c r="CK48" i="12"/>
  <c r="CI48" i="12"/>
  <c r="CG48" i="12"/>
  <c r="CE48" i="12"/>
  <c r="CB48" i="12"/>
  <c r="BZ48" i="12"/>
  <c r="BS48" i="12"/>
  <c r="BQ48" i="12"/>
  <c r="BP48" i="12"/>
  <c r="AS48" i="12"/>
  <c r="AQ48" i="12"/>
  <c r="AO48" i="12"/>
  <c r="AM48" i="12"/>
  <c r="AL48" i="12"/>
  <c r="AK48" i="12"/>
  <c r="AJ48" i="12"/>
  <c r="AI48" i="12"/>
  <c r="AG48" i="12"/>
  <c r="AB48" i="12"/>
  <c r="Z48" i="12"/>
  <c r="X48" i="12"/>
  <c r="V48" i="12"/>
  <c r="U48" i="12"/>
  <c r="T48" i="12"/>
  <c r="S48" i="12"/>
  <c r="R48" i="12"/>
  <c r="Q48" i="12"/>
  <c r="P48" i="12"/>
  <c r="M48" i="12"/>
  <c r="K48" i="12"/>
  <c r="I48" i="12"/>
  <c r="G48" i="12"/>
  <c r="E48" i="12"/>
  <c r="C48" i="12"/>
  <c r="B48" i="12"/>
  <c r="CU47" i="12"/>
  <c r="CP47" i="12"/>
  <c r="CK47" i="12"/>
  <c r="CI47" i="12"/>
  <c r="CG47" i="12"/>
  <c r="CE47" i="12"/>
  <c r="CB47" i="12"/>
  <c r="BZ47" i="12"/>
  <c r="BS47" i="12"/>
  <c r="BQ47" i="12"/>
  <c r="BP47" i="12"/>
  <c r="AS47" i="12"/>
  <c r="AQ47" i="12"/>
  <c r="AO47" i="12"/>
  <c r="AM47" i="12"/>
  <c r="AL47" i="12"/>
  <c r="AK47" i="12"/>
  <c r="AJ47" i="12"/>
  <c r="AI47" i="12"/>
  <c r="AG47" i="12"/>
  <c r="AB47" i="12"/>
  <c r="Z47" i="12"/>
  <c r="X47" i="12"/>
  <c r="V47" i="12"/>
  <c r="U47" i="12"/>
  <c r="T47" i="12"/>
  <c r="S47" i="12"/>
  <c r="R47" i="12"/>
  <c r="Q47" i="12"/>
  <c r="P47" i="12"/>
  <c r="M47" i="12"/>
  <c r="K47" i="12"/>
  <c r="I47" i="12"/>
  <c r="G47" i="12"/>
  <c r="E47" i="12"/>
  <c r="C47" i="12"/>
  <c r="B47" i="12"/>
  <c r="CU46" i="12"/>
  <c r="CP46" i="12"/>
  <c r="CK46" i="12"/>
  <c r="CI46" i="12"/>
  <c r="CG46" i="12"/>
  <c r="CE46" i="12"/>
  <c r="CB46" i="12"/>
  <c r="BZ46" i="12"/>
  <c r="BS46" i="12"/>
  <c r="BQ46" i="12"/>
  <c r="BP46" i="12"/>
  <c r="AS46" i="12"/>
  <c r="AQ46" i="12"/>
  <c r="AO46" i="12"/>
  <c r="AM46" i="12"/>
  <c r="AL46" i="12"/>
  <c r="AK46" i="12"/>
  <c r="AJ46" i="12"/>
  <c r="AI46" i="12"/>
  <c r="AG46" i="12"/>
  <c r="AB46" i="12"/>
  <c r="Z46" i="12"/>
  <c r="X46" i="12"/>
  <c r="V46" i="12"/>
  <c r="U46" i="12"/>
  <c r="T46" i="12"/>
  <c r="S46" i="12"/>
  <c r="R46" i="12"/>
  <c r="Q46" i="12"/>
  <c r="P46" i="12"/>
  <c r="M46" i="12"/>
  <c r="K46" i="12"/>
  <c r="I46" i="12"/>
  <c r="G46" i="12"/>
  <c r="E46" i="12"/>
  <c r="C46" i="12"/>
  <c r="B46" i="12"/>
  <c r="CU45" i="12"/>
  <c r="CP45" i="12"/>
  <c r="CK45" i="12"/>
  <c r="CI45" i="12"/>
  <c r="CG45" i="12"/>
  <c r="CE45" i="12"/>
  <c r="CB45" i="12"/>
  <c r="BZ45" i="12"/>
  <c r="BS45" i="12"/>
  <c r="BQ45" i="12"/>
  <c r="BP45" i="12"/>
  <c r="AS45" i="12"/>
  <c r="AQ45" i="12"/>
  <c r="AO45" i="12"/>
  <c r="AM45" i="12"/>
  <c r="AL45" i="12"/>
  <c r="AK45" i="12"/>
  <c r="AJ45" i="12"/>
  <c r="AI45" i="12"/>
  <c r="AG45" i="12"/>
  <c r="AB45" i="12"/>
  <c r="Z45" i="12"/>
  <c r="X45" i="12"/>
  <c r="V45" i="12"/>
  <c r="U45" i="12"/>
  <c r="T45" i="12"/>
  <c r="S45" i="12"/>
  <c r="R45" i="12"/>
  <c r="Q45" i="12"/>
  <c r="P45" i="12"/>
  <c r="M45" i="12"/>
  <c r="K45" i="12"/>
  <c r="I45" i="12"/>
  <c r="G45" i="12"/>
  <c r="E45" i="12"/>
  <c r="C45" i="12"/>
  <c r="B45" i="12"/>
  <c r="CU44" i="12"/>
  <c r="CP44" i="12"/>
  <c r="CK44" i="12"/>
  <c r="CI44" i="12"/>
  <c r="CG44" i="12"/>
  <c r="CE44" i="12"/>
  <c r="CB44" i="12"/>
  <c r="BZ44" i="12"/>
  <c r="BS44" i="12"/>
  <c r="BQ44" i="12"/>
  <c r="BP44" i="12"/>
  <c r="AS44" i="12"/>
  <c r="AQ44" i="12"/>
  <c r="AO44" i="12"/>
  <c r="AM44" i="12"/>
  <c r="AL44" i="12"/>
  <c r="AK44" i="12"/>
  <c r="AJ44" i="12"/>
  <c r="AI44" i="12"/>
  <c r="AG44" i="12"/>
  <c r="AB44" i="12"/>
  <c r="Z44" i="12"/>
  <c r="X44" i="12"/>
  <c r="V44" i="12"/>
  <c r="U44" i="12"/>
  <c r="T44" i="12"/>
  <c r="S44" i="12"/>
  <c r="R44" i="12"/>
  <c r="Q44" i="12"/>
  <c r="P44" i="12"/>
  <c r="M44" i="12"/>
  <c r="K44" i="12"/>
  <c r="I44" i="12"/>
  <c r="G44" i="12"/>
  <c r="E44" i="12"/>
  <c r="C44" i="12"/>
  <c r="B44" i="12"/>
  <c r="CU43" i="12"/>
  <c r="CP43" i="12"/>
  <c r="CK43" i="12"/>
  <c r="CI43" i="12"/>
  <c r="CG43" i="12"/>
  <c r="CE43" i="12"/>
  <c r="CB43" i="12"/>
  <c r="BZ43" i="12"/>
  <c r="BS43" i="12"/>
  <c r="BQ43" i="12"/>
  <c r="BP43" i="12"/>
  <c r="AS43" i="12"/>
  <c r="AQ43" i="12"/>
  <c r="AO43" i="12"/>
  <c r="AM43" i="12"/>
  <c r="AL43" i="12"/>
  <c r="AK43" i="12"/>
  <c r="AJ43" i="12"/>
  <c r="AI43" i="12"/>
  <c r="AG43" i="12"/>
  <c r="AB43" i="12"/>
  <c r="Z43" i="12"/>
  <c r="X43" i="12"/>
  <c r="V43" i="12"/>
  <c r="U43" i="12"/>
  <c r="T43" i="12"/>
  <c r="S43" i="12"/>
  <c r="R43" i="12"/>
  <c r="Q43" i="12"/>
  <c r="P43" i="12"/>
  <c r="M43" i="12"/>
  <c r="K43" i="12"/>
  <c r="I43" i="12"/>
  <c r="G43" i="12"/>
  <c r="E43" i="12"/>
  <c r="C43" i="12"/>
  <c r="B43" i="12"/>
  <c r="CU42" i="12"/>
  <c r="CP42" i="12"/>
  <c r="CK42" i="12"/>
  <c r="CI42" i="12"/>
  <c r="CG42" i="12"/>
  <c r="CE42" i="12"/>
  <c r="CB42" i="12"/>
  <c r="BZ42" i="12"/>
  <c r="BS42" i="12"/>
  <c r="BQ42" i="12"/>
  <c r="BP42" i="12"/>
  <c r="AS42" i="12"/>
  <c r="AQ42" i="12"/>
  <c r="AO42" i="12"/>
  <c r="AM42" i="12"/>
  <c r="AL42" i="12"/>
  <c r="AK42" i="12"/>
  <c r="AJ42" i="12"/>
  <c r="AI42" i="12"/>
  <c r="AG42" i="12"/>
  <c r="AB42" i="12"/>
  <c r="Z42" i="12"/>
  <c r="X42" i="12"/>
  <c r="V42" i="12"/>
  <c r="U42" i="12"/>
  <c r="T42" i="12"/>
  <c r="S42" i="12"/>
  <c r="R42" i="12"/>
  <c r="Q42" i="12"/>
  <c r="P42" i="12"/>
  <c r="M42" i="12"/>
  <c r="K42" i="12"/>
  <c r="I42" i="12"/>
  <c r="G42" i="12"/>
  <c r="E42" i="12"/>
  <c r="C42" i="12"/>
  <c r="B42" i="12"/>
  <c r="CU41" i="12"/>
  <c r="CP41" i="12"/>
  <c r="CK41" i="12"/>
  <c r="CI41" i="12"/>
  <c r="CG41" i="12"/>
  <c r="CE41" i="12"/>
  <c r="CB41" i="12"/>
  <c r="BZ41" i="12"/>
  <c r="BS41" i="12"/>
  <c r="BQ41" i="12"/>
  <c r="BP41" i="12"/>
  <c r="AS41" i="12"/>
  <c r="AQ41" i="12"/>
  <c r="AO41" i="12"/>
  <c r="AM41" i="12"/>
  <c r="AL41" i="12"/>
  <c r="AK41" i="12"/>
  <c r="AJ41" i="12"/>
  <c r="AI41" i="12"/>
  <c r="AG41" i="12"/>
  <c r="AB41" i="12"/>
  <c r="Z41" i="12"/>
  <c r="X41" i="12"/>
  <c r="V41" i="12"/>
  <c r="U41" i="12"/>
  <c r="T41" i="12"/>
  <c r="S41" i="12"/>
  <c r="R41" i="12"/>
  <c r="Q41" i="12"/>
  <c r="P41" i="12"/>
  <c r="M41" i="12"/>
  <c r="K41" i="12"/>
  <c r="I41" i="12"/>
  <c r="G41" i="12"/>
  <c r="E41" i="12"/>
  <c r="C41" i="12"/>
  <c r="B41" i="12"/>
  <c r="CU40" i="12"/>
  <c r="CP40" i="12"/>
  <c r="CK40" i="12"/>
  <c r="CI40" i="12"/>
  <c r="CG40" i="12"/>
  <c r="CE40" i="12"/>
  <c r="CB40" i="12"/>
  <c r="BZ40" i="12"/>
  <c r="BS40" i="12"/>
  <c r="BQ40" i="12"/>
  <c r="BP40" i="12"/>
  <c r="AS40" i="12"/>
  <c r="AQ40" i="12"/>
  <c r="AO40" i="12"/>
  <c r="AM40" i="12"/>
  <c r="AL40" i="12"/>
  <c r="AK40" i="12"/>
  <c r="AJ40" i="12"/>
  <c r="AI40" i="12"/>
  <c r="AG40" i="12"/>
  <c r="AB40" i="12"/>
  <c r="Z40" i="12"/>
  <c r="X40" i="12"/>
  <c r="V40" i="12"/>
  <c r="U40" i="12"/>
  <c r="T40" i="12"/>
  <c r="S40" i="12"/>
  <c r="R40" i="12"/>
  <c r="Q40" i="12"/>
  <c r="P40" i="12"/>
  <c r="M40" i="12"/>
  <c r="K40" i="12"/>
  <c r="I40" i="12"/>
  <c r="G40" i="12"/>
  <c r="E40" i="12"/>
  <c r="C40" i="12"/>
  <c r="B40" i="12"/>
  <c r="CU39" i="12"/>
  <c r="CP39" i="12"/>
  <c r="CK39" i="12"/>
  <c r="CI39" i="12"/>
  <c r="CG39" i="12"/>
  <c r="CE39" i="12"/>
  <c r="CB39" i="12"/>
  <c r="BZ39" i="12"/>
  <c r="BS39" i="12"/>
  <c r="BQ39" i="12"/>
  <c r="BP39" i="12"/>
  <c r="AS39" i="12"/>
  <c r="AQ39" i="12"/>
  <c r="AO39" i="12"/>
  <c r="AM39" i="12"/>
  <c r="AL39" i="12"/>
  <c r="AK39" i="12"/>
  <c r="AJ39" i="12"/>
  <c r="AI39" i="12"/>
  <c r="AG39" i="12"/>
  <c r="AB39" i="12"/>
  <c r="Z39" i="12"/>
  <c r="X39" i="12"/>
  <c r="V39" i="12"/>
  <c r="U39" i="12"/>
  <c r="T39" i="12"/>
  <c r="S39" i="12"/>
  <c r="R39" i="12"/>
  <c r="Q39" i="12"/>
  <c r="P39" i="12"/>
  <c r="M39" i="12"/>
  <c r="K39" i="12"/>
  <c r="I39" i="12"/>
  <c r="G39" i="12"/>
  <c r="E39" i="12"/>
  <c r="C39" i="12"/>
  <c r="B39" i="12"/>
  <c r="CU38" i="12"/>
  <c r="CP38" i="12"/>
  <c r="CK38" i="12"/>
  <c r="CI38" i="12"/>
  <c r="CG38" i="12"/>
  <c r="CE38" i="12"/>
  <c r="CB38" i="12"/>
  <c r="BZ38" i="12"/>
  <c r="BS38" i="12"/>
  <c r="BQ38" i="12"/>
  <c r="BP38" i="12"/>
  <c r="AS38" i="12"/>
  <c r="AQ38" i="12"/>
  <c r="AO38" i="12"/>
  <c r="AM38" i="12"/>
  <c r="AL38" i="12"/>
  <c r="AK38" i="12"/>
  <c r="AJ38" i="12"/>
  <c r="AI38" i="12"/>
  <c r="AG38" i="12"/>
  <c r="AB38" i="12"/>
  <c r="Z38" i="12"/>
  <c r="X38" i="12"/>
  <c r="V38" i="12"/>
  <c r="U38" i="12"/>
  <c r="T38" i="12"/>
  <c r="S38" i="12"/>
  <c r="R38" i="12"/>
  <c r="Q38" i="12"/>
  <c r="P38" i="12"/>
  <c r="M38" i="12"/>
  <c r="K38" i="12"/>
  <c r="I38" i="12"/>
  <c r="G38" i="12"/>
  <c r="E38" i="12"/>
  <c r="C38" i="12"/>
  <c r="B38" i="12"/>
  <c r="CU37" i="12"/>
  <c r="CP37" i="12"/>
  <c r="CK37" i="12"/>
  <c r="CI37" i="12"/>
  <c r="CG37" i="12"/>
  <c r="CE37" i="12"/>
  <c r="CB37" i="12"/>
  <c r="BZ37" i="12"/>
  <c r="BS37" i="12"/>
  <c r="BQ37" i="12"/>
  <c r="BP37" i="12"/>
  <c r="AS37" i="12"/>
  <c r="AQ37" i="12"/>
  <c r="AO37" i="12"/>
  <c r="AM37" i="12"/>
  <c r="AL37" i="12"/>
  <c r="AK37" i="12"/>
  <c r="AJ37" i="12"/>
  <c r="AI37" i="12"/>
  <c r="AG37" i="12"/>
  <c r="AB37" i="12"/>
  <c r="Z37" i="12"/>
  <c r="X37" i="12"/>
  <c r="V37" i="12"/>
  <c r="U37" i="12"/>
  <c r="T37" i="12"/>
  <c r="S37" i="12"/>
  <c r="R37" i="12"/>
  <c r="Q37" i="12"/>
  <c r="P37" i="12"/>
  <c r="M37" i="12"/>
  <c r="K37" i="12"/>
  <c r="I37" i="12"/>
  <c r="G37" i="12"/>
  <c r="E37" i="12"/>
  <c r="C37" i="12"/>
  <c r="B37" i="12"/>
  <c r="CU36" i="12"/>
  <c r="CP36" i="12"/>
  <c r="CK36" i="12"/>
  <c r="CI36" i="12"/>
  <c r="CG36" i="12"/>
  <c r="CE36" i="12"/>
  <c r="CB36" i="12"/>
  <c r="BZ36" i="12"/>
  <c r="BS36" i="12"/>
  <c r="BQ36" i="12"/>
  <c r="BP36" i="12"/>
  <c r="AS36" i="12"/>
  <c r="AQ36" i="12"/>
  <c r="AO36" i="12"/>
  <c r="AM36" i="12"/>
  <c r="AL36" i="12"/>
  <c r="AK36" i="12"/>
  <c r="AJ36" i="12"/>
  <c r="AI36" i="12"/>
  <c r="AG36" i="12"/>
  <c r="AB36" i="12"/>
  <c r="Z36" i="12"/>
  <c r="X36" i="12"/>
  <c r="V36" i="12"/>
  <c r="U36" i="12"/>
  <c r="T36" i="12"/>
  <c r="S36" i="12"/>
  <c r="R36" i="12"/>
  <c r="Q36" i="12"/>
  <c r="P36" i="12"/>
  <c r="M36" i="12"/>
  <c r="K36" i="12"/>
  <c r="I36" i="12"/>
  <c r="G36" i="12"/>
  <c r="E36" i="12"/>
  <c r="C36" i="12"/>
  <c r="B36" i="12"/>
  <c r="CU35" i="12"/>
  <c r="CP35" i="12"/>
  <c r="CK35" i="12"/>
  <c r="CI35" i="12"/>
  <c r="CG35" i="12"/>
  <c r="CE35" i="12"/>
  <c r="CB35" i="12"/>
  <c r="BZ35" i="12"/>
  <c r="BS35" i="12"/>
  <c r="BQ35" i="12"/>
  <c r="BP35" i="12"/>
  <c r="AS35" i="12"/>
  <c r="AQ35" i="12"/>
  <c r="AO35" i="12"/>
  <c r="AM35" i="12"/>
  <c r="AL35" i="12"/>
  <c r="AK35" i="12"/>
  <c r="AJ35" i="12"/>
  <c r="AI35" i="12"/>
  <c r="AG35" i="12"/>
  <c r="AB35" i="12"/>
  <c r="Z35" i="12"/>
  <c r="X35" i="12"/>
  <c r="V35" i="12"/>
  <c r="U35" i="12"/>
  <c r="T35" i="12"/>
  <c r="S35" i="12"/>
  <c r="R35" i="12"/>
  <c r="Q35" i="12"/>
  <c r="P35" i="12"/>
  <c r="M35" i="12"/>
  <c r="K35" i="12"/>
  <c r="I35" i="12"/>
  <c r="G35" i="12"/>
  <c r="E35" i="12"/>
  <c r="C35" i="12"/>
  <c r="B35" i="12"/>
  <c r="CU34" i="12"/>
  <c r="CP34" i="12"/>
  <c r="CK34" i="12"/>
  <c r="CI34" i="12"/>
  <c r="CG34" i="12"/>
  <c r="CE34" i="12"/>
  <c r="CB34" i="12"/>
  <c r="BZ34" i="12"/>
  <c r="BS34" i="12"/>
  <c r="BQ34" i="12"/>
  <c r="BP34" i="12"/>
  <c r="AS34" i="12"/>
  <c r="AQ34" i="12"/>
  <c r="AO34" i="12"/>
  <c r="AM34" i="12"/>
  <c r="AL34" i="12"/>
  <c r="AK34" i="12"/>
  <c r="AJ34" i="12"/>
  <c r="AI34" i="12"/>
  <c r="AG34" i="12"/>
  <c r="AB34" i="12"/>
  <c r="Z34" i="12"/>
  <c r="X34" i="12"/>
  <c r="V34" i="12"/>
  <c r="U34" i="12"/>
  <c r="T34" i="12"/>
  <c r="S34" i="12"/>
  <c r="R34" i="12"/>
  <c r="Q34" i="12"/>
  <c r="P34" i="12"/>
  <c r="M34" i="12"/>
  <c r="K34" i="12"/>
  <c r="I34" i="12"/>
  <c r="G34" i="12"/>
  <c r="E34" i="12"/>
  <c r="C34" i="12"/>
  <c r="B34" i="12"/>
  <c r="CU33" i="12"/>
  <c r="CP33" i="12"/>
  <c r="CK33" i="12"/>
  <c r="CI33" i="12"/>
  <c r="CG33" i="12"/>
  <c r="CE33" i="12"/>
  <c r="CB33" i="12"/>
  <c r="BZ33" i="12"/>
  <c r="BS33" i="12"/>
  <c r="BQ33" i="12"/>
  <c r="BP33" i="12"/>
  <c r="AS33" i="12"/>
  <c r="AQ33" i="12"/>
  <c r="AO33" i="12"/>
  <c r="AM33" i="12"/>
  <c r="AL33" i="12"/>
  <c r="AK33" i="12"/>
  <c r="AJ33" i="12"/>
  <c r="AI33" i="12"/>
  <c r="AG33" i="12"/>
  <c r="AB33" i="12"/>
  <c r="Z33" i="12"/>
  <c r="X33" i="12"/>
  <c r="V33" i="12"/>
  <c r="U33" i="12"/>
  <c r="T33" i="12"/>
  <c r="S33" i="12"/>
  <c r="R33" i="12"/>
  <c r="Q33" i="12"/>
  <c r="P33" i="12"/>
  <c r="M33" i="12"/>
  <c r="K33" i="12"/>
  <c r="I33" i="12"/>
  <c r="G33" i="12"/>
  <c r="E33" i="12"/>
  <c r="C33" i="12"/>
  <c r="B33" i="12"/>
  <c r="CU32" i="12"/>
  <c r="CP32" i="12"/>
  <c r="CK32" i="12"/>
  <c r="CI32" i="12"/>
  <c r="CG32" i="12"/>
  <c r="CE32" i="12"/>
  <c r="CB32" i="12"/>
  <c r="BZ32" i="12"/>
  <c r="BS32" i="12"/>
  <c r="BQ32" i="12"/>
  <c r="BP32" i="12"/>
  <c r="AS32" i="12"/>
  <c r="AQ32" i="12"/>
  <c r="AO32" i="12"/>
  <c r="AM32" i="12"/>
  <c r="AL32" i="12"/>
  <c r="AK32" i="12"/>
  <c r="AJ32" i="12"/>
  <c r="AI32" i="12"/>
  <c r="AG32" i="12"/>
  <c r="AB32" i="12"/>
  <c r="Z32" i="12"/>
  <c r="X32" i="12"/>
  <c r="V32" i="12"/>
  <c r="U32" i="12"/>
  <c r="T32" i="12"/>
  <c r="S32" i="12"/>
  <c r="R32" i="12"/>
  <c r="Q32" i="12"/>
  <c r="P32" i="12"/>
  <c r="M32" i="12"/>
  <c r="K32" i="12"/>
  <c r="I32" i="12"/>
  <c r="G32" i="12"/>
  <c r="E32" i="12"/>
  <c r="C32" i="12"/>
  <c r="B32" i="12"/>
  <c r="CU31" i="12"/>
  <c r="CP31" i="12"/>
  <c r="CK31" i="12"/>
  <c r="CI31" i="12"/>
  <c r="CG31" i="12"/>
  <c r="CE31" i="12"/>
  <c r="CB31" i="12"/>
  <c r="BZ31" i="12"/>
  <c r="BS31" i="12"/>
  <c r="BQ31" i="12"/>
  <c r="BP31" i="12"/>
  <c r="AS31" i="12"/>
  <c r="AQ31" i="12"/>
  <c r="AO31" i="12"/>
  <c r="AM31" i="12"/>
  <c r="AL31" i="12"/>
  <c r="AK31" i="12"/>
  <c r="AJ31" i="12"/>
  <c r="AI31" i="12"/>
  <c r="AG31" i="12"/>
  <c r="AB31" i="12"/>
  <c r="Z31" i="12"/>
  <c r="X31" i="12"/>
  <c r="V31" i="12"/>
  <c r="U31" i="12"/>
  <c r="T31" i="12"/>
  <c r="S31" i="12"/>
  <c r="R31" i="12"/>
  <c r="Q31" i="12"/>
  <c r="P31" i="12"/>
  <c r="M31" i="12"/>
  <c r="K31" i="12"/>
  <c r="I31" i="12"/>
  <c r="G31" i="12"/>
  <c r="E31" i="12"/>
  <c r="C31" i="12"/>
  <c r="B31" i="12"/>
  <c r="CU30" i="12"/>
  <c r="CP30" i="12"/>
  <c r="CK30" i="12"/>
  <c r="CI30" i="12"/>
  <c r="CG30" i="12"/>
  <c r="CE30" i="12"/>
  <c r="CB30" i="12"/>
  <c r="BZ30" i="12"/>
  <c r="BS30" i="12"/>
  <c r="BQ30" i="12"/>
  <c r="BP30" i="12"/>
  <c r="AS30" i="12"/>
  <c r="AQ30" i="12"/>
  <c r="AO30" i="12"/>
  <c r="AM30" i="12"/>
  <c r="AL30" i="12"/>
  <c r="AK30" i="12"/>
  <c r="AJ30" i="12"/>
  <c r="AI30" i="12"/>
  <c r="AG30" i="12"/>
  <c r="AB30" i="12"/>
  <c r="Z30" i="12"/>
  <c r="X30" i="12"/>
  <c r="V30" i="12"/>
  <c r="U30" i="12"/>
  <c r="T30" i="12"/>
  <c r="S30" i="12"/>
  <c r="R30" i="12"/>
  <c r="Q30" i="12"/>
  <c r="P30" i="12"/>
  <c r="M30" i="12"/>
  <c r="K30" i="12"/>
  <c r="I30" i="12"/>
  <c r="G30" i="12"/>
  <c r="E30" i="12"/>
  <c r="C30" i="12"/>
  <c r="B30" i="12"/>
  <c r="CU29" i="12"/>
  <c r="CP29" i="12"/>
  <c r="CK29" i="12"/>
  <c r="CI29" i="12"/>
  <c r="CG29" i="12"/>
  <c r="CE29" i="12"/>
  <c r="CB29" i="12"/>
  <c r="BZ29" i="12"/>
  <c r="BS29" i="12"/>
  <c r="BQ29" i="12"/>
  <c r="BP29" i="12"/>
  <c r="AS29" i="12"/>
  <c r="AQ29" i="12"/>
  <c r="AO29" i="12"/>
  <c r="AM29" i="12"/>
  <c r="AL29" i="12"/>
  <c r="AK29" i="12"/>
  <c r="AJ29" i="12"/>
  <c r="AI29" i="12"/>
  <c r="AG29" i="12"/>
  <c r="AB29" i="12"/>
  <c r="Z29" i="12"/>
  <c r="X29" i="12"/>
  <c r="V29" i="12"/>
  <c r="U29" i="12"/>
  <c r="T29" i="12"/>
  <c r="S29" i="12"/>
  <c r="R29" i="12"/>
  <c r="Q29" i="12"/>
  <c r="P29" i="12"/>
  <c r="M29" i="12"/>
  <c r="K29" i="12"/>
  <c r="I29" i="12"/>
  <c r="G29" i="12"/>
  <c r="E29" i="12"/>
  <c r="C29" i="12"/>
  <c r="B29" i="12"/>
  <c r="CU28" i="12"/>
  <c r="CP28" i="12"/>
  <c r="CK28" i="12"/>
  <c r="CI28" i="12"/>
  <c r="CG28" i="12"/>
  <c r="CE28" i="12"/>
  <c r="CB28" i="12"/>
  <c r="BZ28" i="12"/>
  <c r="BS28" i="12"/>
  <c r="BQ28" i="12"/>
  <c r="BP28" i="12"/>
  <c r="AS28" i="12"/>
  <c r="AQ28" i="12"/>
  <c r="AO28" i="12"/>
  <c r="AM28" i="12"/>
  <c r="AL28" i="12"/>
  <c r="AK28" i="12"/>
  <c r="AJ28" i="12"/>
  <c r="AI28" i="12"/>
  <c r="AG28" i="12"/>
  <c r="AB28" i="12"/>
  <c r="Z28" i="12"/>
  <c r="X28" i="12"/>
  <c r="V28" i="12"/>
  <c r="U28" i="12"/>
  <c r="T28" i="12"/>
  <c r="S28" i="12"/>
  <c r="R28" i="12"/>
  <c r="Q28" i="12"/>
  <c r="P28" i="12"/>
  <c r="M28" i="12"/>
  <c r="K28" i="12"/>
  <c r="I28" i="12"/>
  <c r="G28" i="12"/>
  <c r="E28" i="12"/>
  <c r="C28" i="12"/>
  <c r="B28" i="12"/>
  <c r="CU27" i="12"/>
  <c r="CP27" i="12"/>
  <c r="CK27" i="12"/>
  <c r="CI27" i="12"/>
  <c r="CG27" i="12"/>
  <c r="CE27" i="12"/>
  <c r="CB27" i="12"/>
  <c r="BZ27" i="12"/>
  <c r="BS27" i="12"/>
  <c r="BQ27" i="12"/>
  <c r="BP27" i="12"/>
  <c r="AS27" i="12"/>
  <c r="AQ27" i="12"/>
  <c r="AO27" i="12"/>
  <c r="AM27" i="12"/>
  <c r="AL27" i="12"/>
  <c r="AK27" i="12"/>
  <c r="AJ27" i="12"/>
  <c r="AI27" i="12"/>
  <c r="AG27" i="12"/>
  <c r="AB27" i="12"/>
  <c r="Z27" i="12"/>
  <c r="X27" i="12"/>
  <c r="V27" i="12"/>
  <c r="U27" i="12"/>
  <c r="T27" i="12"/>
  <c r="S27" i="12"/>
  <c r="R27" i="12"/>
  <c r="Q27" i="12"/>
  <c r="P27" i="12"/>
  <c r="M27" i="12"/>
  <c r="K27" i="12"/>
  <c r="I27" i="12"/>
  <c r="G27" i="12"/>
  <c r="E27" i="12"/>
  <c r="C27" i="12"/>
  <c r="B27" i="12"/>
  <c r="CU26" i="12"/>
  <c r="CP26" i="12"/>
  <c r="CK26" i="12"/>
  <c r="CI26" i="12"/>
  <c r="CG26" i="12"/>
  <c r="CE26" i="12"/>
  <c r="CB26" i="12"/>
  <c r="BZ26" i="12"/>
  <c r="BS26" i="12"/>
  <c r="BQ26" i="12"/>
  <c r="BP26" i="12"/>
  <c r="AS26" i="12"/>
  <c r="AQ26" i="12"/>
  <c r="AO26" i="12"/>
  <c r="AM26" i="12"/>
  <c r="AL26" i="12"/>
  <c r="AK26" i="12"/>
  <c r="AJ26" i="12"/>
  <c r="AI26" i="12"/>
  <c r="AG26" i="12"/>
  <c r="AB26" i="12"/>
  <c r="Z26" i="12"/>
  <c r="X26" i="12"/>
  <c r="V26" i="12"/>
  <c r="U26" i="12"/>
  <c r="T26" i="12"/>
  <c r="S26" i="12"/>
  <c r="R26" i="12"/>
  <c r="Q26" i="12"/>
  <c r="P26" i="12"/>
  <c r="M26" i="12"/>
  <c r="K26" i="12"/>
  <c r="I26" i="12"/>
  <c r="G26" i="12"/>
  <c r="E26" i="12"/>
  <c r="C26" i="12"/>
  <c r="B26" i="12"/>
  <c r="CU25" i="12"/>
  <c r="CP25" i="12"/>
  <c r="CK25" i="12"/>
  <c r="CI25" i="12"/>
  <c r="CG25" i="12"/>
  <c r="CE25" i="12"/>
  <c r="CB25" i="12"/>
  <c r="BZ25" i="12"/>
  <c r="BS25" i="12"/>
  <c r="BQ25" i="12"/>
  <c r="BP25" i="12"/>
  <c r="AS25" i="12"/>
  <c r="AQ25" i="12"/>
  <c r="AO25" i="12"/>
  <c r="AM25" i="12"/>
  <c r="AL25" i="12"/>
  <c r="AK25" i="12"/>
  <c r="AJ25" i="12"/>
  <c r="AI25" i="12"/>
  <c r="AG25" i="12"/>
  <c r="AB25" i="12"/>
  <c r="Z25" i="12"/>
  <c r="X25" i="12"/>
  <c r="V25" i="12"/>
  <c r="U25" i="12"/>
  <c r="T25" i="12"/>
  <c r="S25" i="12"/>
  <c r="R25" i="12"/>
  <c r="Q25" i="12"/>
  <c r="P25" i="12"/>
  <c r="M25" i="12"/>
  <c r="K25" i="12"/>
  <c r="I25" i="12"/>
  <c r="G25" i="12"/>
  <c r="E25" i="12"/>
  <c r="C25" i="12"/>
  <c r="B25" i="12"/>
  <c r="CU24" i="12"/>
  <c r="CP24" i="12"/>
  <c r="CK24" i="12"/>
  <c r="CI24" i="12"/>
  <c r="CG24" i="12"/>
  <c r="CE24" i="12"/>
  <c r="CB24" i="12"/>
  <c r="BZ24" i="12"/>
  <c r="BQ24" i="12"/>
  <c r="BP24" i="12"/>
  <c r="AS24" i="12"/>
  <c r="AQ24" i="12"/>
  <c r="AO24" i="12"/>
  <c r="AM24" i="12"/>
  <c r="AL24" i="12"/>
  <c r="AK24" i="12"/>
  <c r="AJ24" i="12"/>
  <c r="AI24" i="12"/>
  <c r="AG24" i="12"/>
  <c r="AB24" i="12"/>
  <c r="Z24" i="12"/>
  <c r="X24" i="12"/>
  <c r="V24" i="12"/>
  <c r="U24" i="12"/>
  <c r="T24" i="12"/>
  <c r="S24" i="12"/>
  <c r="R24" i="12"/>
  <c r="Q24" i="12"/>
  <c r="P24" i="12"/>
  <c r="M24" i="12"/>
  <c r="K24" i="12"/>
  <c r="I24" i="12"/>
  <c r="G24" i="12"/>
  <c r="E24" i="12"/>
  <c r="C24" i="12"/>
  <c r="B24" i="12"/>
  <c r="CU23" i="12"/>
  <c r="CP23" i="12"/>
  <c r="CK23" i="12"/>
  <c r="CI23" i="12"/>
  <c r="CG23" i="12"/>
  <c r="CE23" i="12"/>
  <c r="CB23" i="12"/>
  <c r="BZ23" i="12"/>
  <c r="AS23" i="12"/>
  <c r="AQ23" i="12"/>
  <c r="AO23" i="12"/>
  <c r="AM23" i="12"/>
  <c r="AL23" i="12"/>
  <c r="AK23" i="12"/>
  <c r="AJ23" i="12"/>
  <c r="AI23" i="12"/>
  <c r="AG23" i="12"/>
  <c r="AB23" i="12"/>
  <c r="Z23" i="12"/>
  <c r="X23" i="12"/>
  <c r="V23" i="12"/>
  <c r="U23" i="12"/>
  <c r="T23" i="12"/>
  <c r="S23" i="12"/>
  <c r="R23" i="12"/>
  <c r="Q23" i="12"/>
  <c r="P23" i="12"/>
  <c r="M23" i="12"/>
  <c r="K23" i="12"/>
  <c r="I23" i="12"/>
  <c r="G23" i="12"/>
  <c r="E23" i="12"/>
  <c r="C23" i="12"/>
  <c r="B23" i="12"/>
  <c r="CU22" i="12"/>
  <c r="CP22" i="12"/>
  <c r="CK22" i="12"/>
  <c r="CI22" i="12"/>
  <c r="CG22" i="12"/>
  <c r="CE22" i="12"/>
  <c r="CB22" i="12"/>
  <c r="BZ22" i="12"/>
  <c r="AS22" i="12"/>
  <c r="AQ22" i="12"/>
  <c r="AO22" i="12"/>
  <c r="AM22" i="12"/>
  <c r="AL22" i="12"/>
  <c r="AK22" i="12"/>
  <c r="AJ22" i="12"/>
  <c r="AI22" i="12"/>
  <c r="AG22" i="12"/>
  <c r="AB22" i="12"/>
  <c r="Z22" i="12"/>
  <c r="X22" i="12"/>
  <c r="V22" i="12"/>
  <c r="U22" i="12"/>
  <c r="T22" i="12"/>
  <c r="S22" i="12"/>
  <c r="R22" i="12"/>
  <c r="Q22" i="12"/>
  <c r="P22" i="12"/>
  <c r="M22" i="12"/>
  <c r="K22" i="12"/>
  <c r="I22" i="12"/>
  <c r="G22" i="12"/>
  <c r="E22" i="12"/>
  <c r="C22" i="12"/>
  <c r="B22" i="12"/>
  <c r="CU21" i="12"/>
  <c r="CP21" i="12"/>
  <c r="CK21" i="12"/>
  <c r="CI21" i="12"/>
  <c r="CG21" i="12"/>
  <c r="CE21" i="12"/>
  <c r="CB21" i="12"/>
  <c r="BZ21" i="12"/>
  <c r="AS21" i="12"/>
  <c r="AQ21" i="12"/>
  <c r="AO21" i="12"/>
  <c r="AM21" i="12"/>
  <c r="AL21" i="12"/>
  <c r="AK21" i="12"/>
  <c r="AJ21" i="12"/>
  <c r="AI21" i="12"/>
  <c r="AG21" i="12"/>
  <c r="AB21" i="12"/>
  <c r="Z21" i="12"/>
  <c r="X21" i="12"/>
  <c r="V21" i="12"/>
  <c r="U21" i="12"/>
  <c r="T21" i="12"/>
  <c r="S21" i="12"/>
  <c r="R21" i="12"/>
  <c r="Q21" i="12"/>
  <c r="P21" i="12"/>
  <c r="M21" i="12"/>
  <c r="K21" i="12"/>
  <c r="I21" i="12"/>
  <c r="G21" i="12"/>
  <c r="E21" i="12"/>
  <c r="C21" i="12"/>
  <c r="B21" i="12"/>
  <c r="CU20" i="12"/>
  <c r="CP20" i="12"/>
  <c r="CK20" i="12"/>
  <c r="CI20" i="12"/>
  <c r="CG20" i="12"/>
  <c r="CE20" i="12"/>
  <c r="CB20" i="12"/>
  <c r="BZ20" i="12"/>
  <c r="AS20" i="12"/>
  <c r="AQ20" i="12"/>
  <c r="AO20" i="12"/>
  <c r="AM20" i="12"/>
  <c r="AL20" i="12"/>
  <c r="AK20" i="12"/>
  <c r="AJ20" i="12"/>
  <c r="AI20" i="12"/>
  <c r="AG20" i="12"/>
  <c r="AB20" i="12"/>
  <c r="Z20" i="12"/>
  <c r="X20" i="12"/>
  <c r="V20" i="12"/>
  <c r="U20" i="12"/>
  <c r="T20" i="12"/>
  <c r="S20" i="12"/>
  <c r="R20" i="12"/>
  <c r="Q20" i="12"/>
  <c r="P20" i="12"/>
  <c r="M20" i="12"/>
  <c r="K20" i="12"/>
  <c r="I20" i="12"/>
  <c r="G20" i="12"/>
  <c r="E20" i="12"/>
  <c r="C20" i="12"/>
  <c r="B20" i="12"/>
  <c r="CU19" i="12"/>
  <c r="CP19" i="12"/>
  <c r="CK19" i="12"/>
  <c r="CI19" i="12"/>
  <c r="CG19" i="12"/>
  <c r="CE19" i="12"/>
  <c r="CB19" i="12"/>
  <c r="BZ19" i="12"/>
  <c r="AS19" i="12"/>
  <c r="AQ19" i="12"/>
  <c r="AO19" i="12"/>
  <c r="AM19" i="12"/>
  <c r="AL19" i="12"/>
  <c r="AK19" i="12"/>
  <c r="AJ19" i="12"/>
  <c r="AI19" i="12"/>
  <c r="AG19" i="12"/>
  <c r="AB19" i="12"/>
  <c r="Z19" i="12"/>
  <c r="X19" i="12"/>
  <c r="V19" i="12"/>
  <c r="U19" i="12"/>
  <c r="T19" i="12"/>
  <c r="S19" i="12"/>
  <c r="R19" i="12"/>
  <c r="Q19" i="12"/>
  <c r="P19" i="12"/>
  <c r="M19" i="12"/>
  <c r="K19" i="12"/>
  <c r="I19" i="12"/>
  <c r="G19" i="12"/>
  <c r="E19" i="12"/>
  <c r="C19" i="12"/>
  <c r="B19" i="12"/>
  <c r="CU18" i="12"/>
  <c r="CP18" i="12"/>
  <c r="CK18" i="12"/>
  <c r="CI18" i="12"/>
  <c r="CG18" i="12"/>
  <c r="CE18" i="12"/>
  <c r="CB18" i="12"/>
  <c r="BZ18" i="12"/>
  <c r="AS18" i="12"/>
  <c r="AQ18" i="12"/>
  <c r="AO18" i="12"/>
  <c r="AM18" i="12"/>
  <c r="AL18" i="12"/>
  <c r="AK18" i="12"/>
  <c r="AJ18" i="12"/>
  <c r="AI18" i="12"/>
  <c r="AG18" i="12"/>
  <c r="AB18" i="12"/>
  <c r="Z18" i="12"/>
  <c r="X18" i="12"/>
  <c r="V18" i="12"/>
  <c r="U18" i="12"/>
  <c r="T18" i="12"/>
  <c r="S18" i="12"/>
  <c r="R18" i="12"/>
  <c r="Q18" i="12"/>
  <c r="P18" i="12"/>
  <c r="M18" i="12"/>
  <c r="K18" i="12"/>
  <c r="I18" i="12"/>
  <c r="G18" i="12"/>
  <c r="E18" i="12"/>
  <c r="C18" i="12"/>
  <c r="B18" i="12"/>
  <c r="CU17" i="12"/>
  <c r="CP17" i="12"/>
  <c r="CK17" i="12"/>
  <c r="CI17" i="12"/>
  <c r="CG17" i="12"/>
  <c r="CE17" i="12"/>
  <c r="CB17" i="12"/>
  <c r="BZ17" i="12"/>
  <c r="AS17" i="12"/>
  <c r="AQ17" i="12"/>
  <c r="AO17" i="12"/>
  <c r="AM17" i="12"/>
  <c r="AL17" i="12"/>
  <c r="AK17" i="12"/>
  <c r="AJ17" i="12"/>
  <c r="AI17" i="12"/>
  <c r="AG17" i="12"/>
  <c r="AB17" i="12"/>
  <c r="Z17" i="12"/>
  <c r="X17" i="12"/>
  <c r="V17" i="12"/>
  <c r="U17" i="12"/>
  <c r="T17" i="12"/>
  <c r="S17" i="12"/>
  <c r="R17" i="12"/>
  <c r="Q17" i="12"/>
  <c r="P17" i="12"/>
  <c r="M17" i="12"/>
  <c r="K17" i="12"/>
  <c r="I17" i="12"/>
  <c r="G17" i="12"/>
  <c r="E17" i="12"/>
  <c r="C17" i="12"/>
  <c r="B17" i="12"/>
  <c r="CU16" i="12"/>
  <c r="CP16" i="12"/>
  <c r="CK16" i="12"/>
  <c r="CI16" i="12"/>
  <c r="CG16" i="12"/>
  <c r="CE16" i="12"/>
  <c r="CB16" i="12"/>
  <c r="BZ16" i="12"/>
  <c r="AS16" i="12"/>
  <c r="AQ16" i="12"/>
  <c r="AO16" i="12"/>
  <c r="AM16" i="12"/>
  <c r="AL16" i="12"/>
  <c r="AK16" i="12"/>
  <c r="AJ16" i="12"/>
  <c r="AI16" i="12"/>
  <c r="AG16" i="12"/>
  <c r="AB16" i="12"/>
  <c r="Z16" i="12"/>
  <c r="X16" i="12"/>
  <c r="V16" i="12"/>
  <c r="U16" i="12"/>
  <c r="T16" i="12"/>
  <c r="S16" i="12"/>
  <c r="R16" i="12"/>
  <c r="Q16" i="12"/>
  <c r="P16" i="12"/>
  <c r="M16" i="12"/>
  <c r="K16" i="12"/>
  <c r="I16" i="12"/>
  <c r="G16" i="12"/>
  <c r="E16" i="12"/>
  <c r="C16" i="12"/>
  <c r="B16" i="12"/>
  <c r="CU15" i="12"/>
  <c r="CP15" i="12"/>
  <c r="CK15" i="12"/>
  <c r="CI15" i="12"/>
  <c r="CG15" i="12"/>
  <c r="CE15" i="12"/>
  <c r="CB15" i="12"/>
  <c r="BZ15" i="12"/>
  <c r="AS15" i="12"/>
  <c r="AQ15" i="12"/>
  <c r="AO15" i="12"/>
  <c r="AM15" i="12"/>
  <c r="AL15" i="12"/>
  <c r="AK15" i="12"/>
  <c r="AJ15" i="12"/>
  <c r="AI15" i="12"/>
  <c r="AG15" i="12"/>
  <c r="AB15" i="12"/>
  <c r="Z15" i="12"/>
  <c r="X15" i="12"/>
  <c r="V15" i="12"/>
  <c r="U15" i="12"/>
  <c r="T15" i="12"/>
  <c r="S15" i="12"/>
  <c r="R15" i="12"/>
  <c r="Q15" i="12"/>
  <c r="P15" i="12"/>
  <c r="M15" i="12"/>
  <c r="K15" i="12"/>
  <c r="I15" i="12"/>
  <c r="G15" i="12"/>
  <c r="E15" i="12"/>
  <c r="C15" i="12"/>
  <c r="B15" i="12"/>
  <c r="CU14" i="12"/>
  <c r="CP14" i="12"/>
  <c r="CG14" i="12"/>
  <c r="CE14" i="12"/>
  <c r="AS14" i="12"/>
  <c r="AQ14" i="12"/>
  <c r="AO14" i="12"/>
  <c r="AM14" i="12"/>
  <c r="AL14" i="12"/>
  <c r="AK14" i="12"/>
  <c r="AJ14" i="12"/>
  <c r="AI14" i="12"/>
  <c r="AG14" i="12"/>
  <c r="AB14" i="12"/>
  <c r="Z14" i="12"/>
  <c r="X14" i="12"/>
  <c r="V14" i="12"/>
  <c r="U14" i="12"/>
  <c r="T14" i="12"/>
  <c r="S14" i="12"/>
  <c r="R14" i="12"/>
  <c r="Q14" i="12"/>
  <c r="P14" i="12"/>
  <c r="M14" i="12"/>
  <c r="K14" i="12"/>
  <c r="I14" i="12"/>
  <c r="G14" i="12"/>
  <c r="E14" i="12"/>
  <c r="C14" i="12"/>
  <c r="B14" i="12"/>
  <c r="CP13" i="12"/>
  <c r="CG13" i="12"/>
  <c r="CE13" i="12"/>
  <c r="AS13" i="12"/>
  <c r="AQ13" i="12"/>
  <c r="AO13" i="12"/>
  <c r="AM13" i="12"/>
  <c r="AL13" i="12"/>
  <c r="AK13" i="12"/>
  <c r="AJ13" i="12"/>
  <c r="AI13" i="12"/>
  <c r="AG13" i="12"/>
  <c r="AB13" i="12"/>
  <c r="Z13" i="12"/>
  <c r="X13" i="12"/>
  <c r="V13" i="12"/>
  <c r="U13" i="12"/>
  <c r="T13" i="12"/>
  <c r="S13" i="12"/>
  <c r="R13" i="12"/>
  <c r="Q13" i="12"/>
  <c r="P13" i="12"/>
  <c r="M13" i="12"/>
  <c r="K13" i="12"/>
  <c r="I13" i="12"/>
  <c r="G13" i="12"/>
  <c r="E13" i="12"/>
  <c r="C13" i="12"/>
  <c r="B13" i="12"/>
  <c r="CP12" i="12"/>
  <c r="CG12" i="12"/>
  <c r="CE12" i="12"/>
  <c r="AS12" i="12"/>
  <c r="AQ12" i="12"/>
  <c r="AO12" i="12"/>
  <c r="AM12" i="12"/>
  <c r="AL12" i="12"/>
  <c r="AK12" i="12"/>
  <c r="AJ12" i="12"/>
  <c r="AI12" i="12"/>
  <c r="AG12" i="12"/>
  <c r="AB12" i="12"/>
  <c r="Z12" i="12"/>
  <c r="X12" i="12"/>
  <c r="V12" i="12"/>
  <c r="U12" i="12"/>
  <c r="T12" i="12"/>
  <c r="S12" i="12"/>
  <c r="R12" i="12"/>
  <c r="Q12" i="12"/>
  <c r="P12" i="12"/>
  <c r="M12" i="12"/>
  <c r="K12" i="12"/>
  <c r="I12" i="12"/>
  <c r="G12" i="12"/>
  <c r="E12" i="12"/>
  <c r="C12" i="12"/>
  <c r="B12" i="12"/>
  <c r="CP11" i="12"/>
  <c r="CG11" i="12"/>
  <c r="CE11" i="12"/>
  <c r="AS11" i="12"/>
  <c r="AQ11" i="12"/>
  <c r="AO11" i="12"/>
  <c r="AM11" i="12"/>
  <c r="AL11" i="12"/>
  <c r="AK11" i="12"/>
  <c r="AJ11" i="12"/>
  <c r="AI11" i="12"/>
  <c r="AG11" i="12"/>
  <c r="AB11" i="12"/>
  <c r="Z11" i="12"/>
  <c r="X11" i="12"/>
  <c r="V11" i="12"/>
  <c r="U11" i="12"/>
  <c r="T11" i="12"/>
  <c r="S11" i="12"/>
  <c r="R11" i="12"/>
  <c r="Q11" i="12"/>
  <c r="P11" i="12"/>
  <c r="M11" i="12"/>
  <c r="K11" i="12"/>
  <c r="I11" i="12"/>
  <c r="G11" i="12"/>
  <c r="E11" i="12"/>
  <c r="C11" i="12"/>
  <c r="B11" i="12"/>
  <c r="CP10" i="12"/>
  <c r="CG10" i="12"/>
  <c r="CE10" i="12"/>
  <c r="AS10" i="12"/>
  <c r="AQ10" i="12"/>
  <c r="AO10" i="12"/>
  <c r="AM10" i="12"/>
  <c r="AL10" i="12"/>
  <c r="AK10" i="12"/>
  <c r="AJ10" i="12"/>
  <c r="AI10" i="12"/>
  <c r="AG10" i="12"/>
  <c r="AB10" i="12"/>
  <c r="Z10" i="12"/>
  <c r="X10" i="12"/>
  <c r="V10" i="12"/>
  <c r="U10" i="12"/>
  <c r="T10" i="12"/>
  <c r="S10" i="12"/>
  <c r="R10" i="12"/>
  <c r="Q10" i="12"/>
  <c r="P10" i="12"/>
  <c r="M10" i="12"/>
  <c r="K10" i="12"/>
  <c r="I10" i="12"/>
  <c r="G10" i="12"/>
  <c r="E10" i="12"/>
  <c r="C10" i="12"/>
  <c r="B10" i="12"/>
  <c r="CP9" i="12"/>
  <c r="CG9" i="12"/>
  <c r="CE9" i="12"/>
  <c r="AS9" i="12"/>
  <c r="AQ9" i="12"/>
  <c r="AO9" i="12"/>
  <c r="AM9" i="12"/>
  <c r="AL9" i="12"/>
  <c r="AK9" i="12"/>
  <c r="AJ9" i="12"/>
  <c r="AI9" i="12"/>
  <c r="AG9" i="12"/>
  <c r="AB9" i="12"/>
  <c r="Z9" i="12"/>
  <c r="X9" i="12"/>
  <c r="V9" i="12"/>
  <c r="U9" i="12"/>
  <c r="T9" i="12"/>
  <c r="S9" i="12"/>
  <c r="R9" i="12"/>
  <c r="Q9" i="12"/>
  <c r="P9" i="12"/>
  <c r="M9" i="12"/>
  <c r="K9" i="12"/>
  <c r="I9" i="12"/>
  <c r="G9" i="12"/>
  <c r="E9" i="12"/>
  <c r="C9" i="12"/>
  <c r="B9" i="12"/>
  <c r="CP8" i="12"/>
  <c r="CG8" i="12"/>
  <c r="CE8" i="12"/>
  <c r="AS8" i="12"/>
  <c r="AQ8" i="12"/>
  <c r="AO8" i="12"/>
  <c r="AM8" i="12"/>
  <c r="AL8" i="12"/>
  <c r="AK8" i="12"/>
  <c r="AJ8" i="12"/>
  <c r="AI8" i="12"/>
  <c r="AG8" i="12"/>
  <c r="AB8" i="12"/>
  <c r="Z8" i="12"/>
  <c r="X8" i="12"/>
  <c r="V8" i="12"/>
  <c r="U8" i="12"/>
  <c r="T8" i="12"/>
  <c r="S8" i="12"/>
  <c r="R8" i="12"/>
  <c r="Q8" i="12"/>
  <c r="P8" i="12"/>
  <c r="M8" i="12"/>
  <c r="K8" i="12"/>
  <c r="I8" i="12"/>
  <c r="G8" i="12"/>
  <c r="E8" i="12"/>
  <c r="C8" i="12"/>
  <c r="B8" i="12"/>
  <c r="CP7" i="12"/>
  <c r="CG7" i="12"/>
  <c r="CE7" i="12"/>
  <c r="AS7" i="12"/>
  <c r="AQ7" i="12"/>
  <c r="AO7" i="12"/>
  <c r="AM7" i="12"/>
  <c r="AL7" i="12"/>
  <c r="AK7" i="12"/>
  <c r="AJ7" i="12"/>
  <c r="AI7" i="12"/>
  <c r="AG7" i="12"/>
  <c r="AB7" i="12"/>
  <c r="Z7" i="12"/>
  <c r="X7" i="12"/>
  <c r="V7" i="12"/>
  <c r="U7" i="12"/>
  <c r="T7" i="12"/>
  <c r="S7" i="12"/>
  <c r="R7" i="12"/>
  <c r="Q7" i="12"/>
  <c r="P7" i="12"/>
  <c r="M7" i="12"/>
  <c r="K7" i="12"/>
  <c r="I7" i="12"/>
  <c r="G7" i="12"/>
  <c r="E7" i="12"/>
  <c r="C7" i="12"/>
  <c r="B7" i="12"/>
  <c r="CP6" i="12"/>
  <c r="CG6" i="12"/>
  <c r="CE6" i="12"/>
  <c r="AS6" i="12"/>
  <c r="AQ6" i="12"/>
  <c r="AO6" i="12"/>
  <c r="AM6" i="12"/>
  <c r="AL6" i="12"/>
  <c r="AK6" i="12"/>
  <c r="AJ6" i="12"/>
  <c r="AI6" i="12"/>
  <c r="AG6" i="12"/>
  <c r="AB6" i="12"/>
  <c r="Z6" i="12"/>
  <c r="X6" i="12"/>
  <c r="V6" i="12"/>
  <c r="U6" i="12"/>
  <c r="T6" i="12"/>
  <c r="S6" i="12"/>
  <c r="R6" i="12"/>
  <c r="Q6" i="12"/>
  <c r="P6" i="12"/>
  <c r="M6" i="12"/>
  <c r="K6" i="12"/>
  <c r="I6" i="12"/>
  <c r="G6" i="12"/>
  <c r="E6" i="12"/>
  <c r="C6" i="12"/>
  <c r="B6" i="12"/>
  <c r="CP5" i="12"/>
  <c r="CG5" i="12"/>
  <c r="CE5" i="12"/>
  <c r="AS5" i="12"/>
  <c r="AQ5" i="12"/>
  <c r="AO5" i="12"/>
  <c r="AM5" i="12"/>
  <c r="AL5" i="12"/>
  <c r="AK5" i="12"/>
  <c r="AJ5" i="12"/>
  <c r="AI5" i="12"/>
  <c r="AG5" i="12"/>
  <c r="AB5" i="12"/>
  <c r="Z5" i="12"/>
  <c r="X5" i="12"/>
  <c r="V5" i="12"/>
  <c r="U5" i="12"/>
  <c r="T5" i="12"/>
  <c r="S5" i="12"/>
  <c r="R5" i="12"/>
  <c r="Q5" i="12"/>
  <c r="P5" i="12"/>
  <c r="M5" i="12"/>
  <c r="K5" i="12"/>
  <c r="I5" i="12"/>
  <c r="G5" i="12"/>
  <c r="E5" i="12"/>
  <c r="C5" i="12"/>
  <c r="B5" i="12"/>
  <c r="GL84" i="12" l="1"/>
  <c r="GL95" i="12"/>
  <c r="GL106" i="12"/>
  <c r="GL64" i="12"/>
  <c r="GL97" i="12"/>
  <c r="GL69" i="12"/>
  <c r="GL73" i="12"/>
  <c r="GL81" i="12"/>
  <c r="GL92" i="12"/>
  <c r="GL103" i="12"/>
  <c r="GL115" i="12"/>
  <c r="GL116" i="12"/>
  <c r="GL117" i="12"/>
  <c r="GL118" i="12"/>
  <c r="GL114" i="12"/>
  <c r="GL62" i="12"/>
  <c r="GL70" i="12"/>
  <c r="GL87" i="12"/>
  <c r="GL98" i="12"/>
  <c r="GL65" i="12"/>
  <c r="GL66" i="12"/>
  <c r="GL67" i="12"/>
  <c r="GL83" i="12"/>
  <c r="GL94" i="12"/>
  <c r="GL105" i="12"/>
  <c r="GL108" i="12"/>
  <c r="GL113" i="12"/>
  <c r="GL79" i="12"/>
  <c r="GL90" i="12"/>
  <c r="GL101" i="12"/>
  <c r="GL110" i="12"/>
  <c r="GL63" i="12"/>
  <c r="GL111" i="12"/>
  <c r="GL76" i="12"/>
  <c r="GL72" i="12"/>
  <c r="DP83" i="12"/>
  <c r="EE83" i="12"/>
  <c r="DS83" i="12"/>
  <c r="DS77" i="12"/>
  <c r="EE77" i="12"/>
  <c r="DP77" i="12"/>
  <c r="DP88" i="12"/>
  <c r="DS88" i="12"/>
  <c r="EE88" i="12"/>
  <c r="DS99" i="12"/>
  <c r="EE99" i="12"/>
  <c r="DP99" i="12"/>
  <c r="DP124" i="12"/>
  <c r="EE124" i="12"/>
  <c r="EG124" i="12"/>
  <c r="DP121" i="12"/>
  <c r="EE121" i="12"/>
  <c r="EG121" i="12"/>
  <c r="DP94" i="12"/>
  <c r="DS94" i="12"/>
  <c r="EE94" i="12"/>
  <c r="FL105" i="12"/>
  <c r="EE105" i="12"/>
  <c r="DS105" i="12"/>
  <c r="DP105" i="12"/>
  <c r="EE122" i="12"/>
  <c r="DP122" i="12"/>
  <c r="EG122" i="12"/>
  <c r="EG125" i="12"/>
  <c r="DP125" i="12"/>
  <c r="EE125" i="12"/>
  <c r="DP118" i="12"/>
  <c r="EE118" i="12"/>
  <c r="EG118" i="12"/>
  <c r="DP79" i="12"/>
  <c r="EE79" i="12"/>
  <c r="DS79" i="12"/>
  <c r="DP16" i="12"/>
  <c r="EE16" i="12"/>
  <c r="DS16" i="12"/>
  <c r="DP56" i="12"/>
  <c r="EE56" i="12"/>
  <c r="DS56" i="12"/>
  <c r="EE75" i="12"/>
  <c r="DS75" i="12"/>
  <c r="DP75" i="12"/>
  <c r="DP86" i="12"/>
  <c r="DS86" i="12"/>
  <c r="EE86" i="12"/>
  <c r="DS14" i="12"/>
  <c r="DP14" i="12"/>
  <c r="EE14" i="12"/>
  <c r="DS31" i="12"/>
  <c r="DP31" i="12"/>
  <c r="EE31" i="12"/>
  <c r="DS53" i="12"/>
  <c r="DP53" i="12"/>
  <c r="EE53" i="12"/>
  <c r="EE82" i="12"/>
  <c r="DP82" i="12"/>
  <c r="DS82" i="12"/>
  <c r="EG129" i="12"/>
  <c r="EE129" i="12"/>
  <c r="DP129" i="12"/>
  <c r="DP20" i="12"/>
  <c r="DS20" i="12"/>
  <c r="EE20" i="12"/>
  <c r="DP78" i="12"/>
  <c r="EE78" i="12"/>
  <c r="DS78" i="12"/>
  <c r="FL100" i="12"/>
  <c r="DP100" i="12"/>
  <c r="DS100" i="12"/>
  <c r="EE100" i="12"/>
  <c r="DP120" i="12"/>
  <c r="EG120" i="12"/>
  <c r="EE120" i="12"/>
  <c r="EE5" i="12"/>
  <c r="DS5" i="12"/>
  <c r="DP5" i="12"/>
  <c r="DP22" i="12"/>
  <c r="DS22" i="12"/>
  <c r="EE22" i="12"/>
  <c r="DP58" i="12"/>
  <c r="DS58" i="12"/>
  <c r="EE58" i="12"/>
  <c r="EE74" i="12"/>
  <c r="DP74" i="12"/>
  <c r="DS74" i="12"/>
  <c r="DS96" i="12"/>
  <c r="EE96" i="12"/>
  <c r="DP96" i="12"/>
  <c r="DP46" i="12"/>
  <c r="EE46" i="12"/>
  <c r="DS46" i="12"/>
  <c r="DP71" i="12"/>
  <c r="DS71" i="12"/>
  <c r="EE71" i="12"/>
  <c r="DP127" i="12"/>
  <c r="EE127" i="12"/>
  <c r="EG127" i="12"/>
  <c r="DS9" i="12"/>
  <c r="DP9" i="12"/>
  <c r="EE9" i="12"/>
  <c r="DS36" i="12"/>
  <c r="DP36" i="12"/>
  <c r="EE36" i="12"/>
  <c r="DS6" i="12"/>
  <c r="EE6" i="12"/>
  <c r="DP6" i="12"/>
  <c r="DS17" i="12"/>
  <c r="DP17" i="12"/>
  <c r="EE17" i="12"/>
  <c r="DS39" i="12"/>
  <c r="EE39" i="12"/>
  <c r="DP39" i="12"/>
  <c r="DP60" i="12"/>
  <c r="EE60" i="12"/>
  <c r="DS60" i="12"/>
  <c r="DP64" i="12"/>
  <c r="DS64" i="12"/>
  <c r="EE64" i="12"/>
  <c r="DP84" i="12"/>
  <c r="EE84" i="12"/>
  <c r="DS84" i="12"/>
  <c r="DS95" i="12"/>
  <c r="DP95" i="12"/>
  <c r="EE95" i="12"/>
  <c r="EG106" i="12"/>
  <c r="EE106" i="12"/>
  <c r="DP106" i="12"/>
  <c r="EE40" i="12"/>
  <c r="DP40" i="12"/>
  <c r="DS40" i="12"/>
  <c r="DS80" i="12"/>
  <c r="DP80" i="12"/>
  <c r="EE80" i="12"/>
  <c r="DP91" i="12"/>
  <c r="EE91" i="12"/>
  <c r="DS91" i="12"/>
  <c r="FL102" i="12"/>
  <c r="DS102" i="12"/>
  <c r="DP102" i="12"/>
  <c r="EE102" i="12"/>
  <c r="DP109" i="12"/>
  <c r="EE109" i="12"/>
  <c r="EG109" i="12"/>
  <c r="EE72" i="12"/>
  <c r="DP72" i="12"/>
  <c r="DS72" i="12"/>
  <c r="DP24" i="12"/>
  <c r="EE24" i="12"/>
  <c r="DS24" i="12"/>
  <c r="DP27" i="12"/>
  <c r="EE27" i="12"/>
  <c r="DS27" i="12"/>
  <c r="EE49" i="12"/>
  <c r="DP49" i="12"/>
  <c r="DS49" i="12"/>
  <c r="FL103" i="12"/>
  <c r="DS103" i="12"/>
  <c r="DP103" i="12"/>
  <c r="EE103" i="12"/>
  <c r="EE30" i="12"/>
  <c r="DS30" i="12"/>
  <c r="DP30" i="12"/>
  <c r="DP67" i="12"/>
  <c r="EE67" i="12"/>
  <c r="DS67" i="12"/>
  <c r="DP68" i="12"/>
  <c r="EE68" i="12"/>
  <c r="DS68" i="12"/>
  <c r="DP130" i="12"/>
  <c r="EE130" i="12"/>
  <c r="EG130" i="12"/>
  <c r="DP12" i="12"/>
  <c r="EE12" i="12"/>
  <c r="DS12" i="12"/>
  <c r="EE15" i="12"/>
  <c r="DS15" i="12"/>
  <c r="DP15" i="12"/>
  <c r="DS33" i="12"/>
  <c r="EE33" i="12"/>
  <c r="DP33" i="12"/>
  <c r="EE42" i="12"/>
  <c r="DS42" i="12"/>
  <c r="DP42" i="12"/>
  <c r="DS19" i="12"/>
  <c r="EE19" i="12"/>
  <c r="DP19" i="12"/>
  <c r="DP26" i="12"/>
  <c r="EE26" i="12"/>
  <c r="DS26" i="12"/>
  <c r="EE48" i="12"/>
  <c r="DS48" i="12"/>
  <c r="DP48" i="12"/>
  <c r="DS61" i="12"/>
  <c r="DP61" i="12"/>
  <c r="EE61" i="12"/>
  <c r="DP63" i="12"/>
  <c r="EE63" i="12"/>
  <c r="DS63" i="12"/>
  <c r="DP70" i="12"/>
  <c r="EE70" i="12"/>
  <c r="DS70" i="12"/>
  <c r="EE13" i="12"/>
  <c r="DP13" i="12"/>
  <c r="DS13" i="12"/>
  <c r="DS32" i="12"/>
  <c r="EE32" i="12"/>
  <c r="DP32" i="12"/>
  <c r="DS54" i="12"/>
  <c r="EE54" i="12"/>
  <c r="DP54" i="12"/>
  <c r="DP128" i="12"/>
  <c r="EG128" i="12"/>
  <c r="EE128" i="12"/>
  <c r="DP10" i="12"/>
  <c r="DS10" i="12"/>
  <c r="EE10" i="12"/>
  <c r="DS23" i="12"/>
  <c r="EE23" i="12"/>
  <c r="DP23" i="12"/>
  <c r="DP35" i="12"/>
  <c r="DS35" i="12"/>
  <c r="EE35" i="12"/>
  <c r="DP62" i="12"/>
  <c r="DS62" i="12"/>
  <c r="EE62" i="12"/>
  <c r="DS7" i="12"/>
  <c r="DP7" i="12"/>
  <c r="EE7" i="12"/>
  <c r="DP38" i="12"/>
  <c r="EE38" i="12"/>
  <c r="DS38" i="12"/>
  <c r="DS55" i="12"/>
  <c r="EE55" i="12"/>
  <c r="DP55" i="12"/>
  <c r="DP115" i="12"/>
  <c r="EG115" i="12"/>
  <c r="EE115" i="12"/>
  <c r="EE116" i="12"/>
  <c r="DP116" i="12"/>
  <c r="EG116" i="12"/>
  <c r="DP117" i="12"/>
  <c r="EG117" i="12"/>
  <c r="EE117" i="12"/>
  <c r="EE119" i="12"/>
  <c r="EG119" i="12"/>
  <c r="DP119" i="12"/>
  <c r="DP41" i="12"/>
  <c r="EE41" i="12"/>
  <c r="DS41" i="12"/>
  <c r="DP90" i="12"/>
  <c r="EE90" i="12"/>
  <c r="DS90" i="12"/>
  <c r="FL101" i="12"/>
  <c r="DP101" i="12"/>
  <c r="EE101" i="12"/>
  <c r="DS101" i="12"/>
  <c r="DP114" i="12"/>
  <c r="EE114" i="12"/>
  <c r="EG114" i="12"/>
  <c r="DP25" i="12"/>
  <c r="EE25" i="12"/>
  <c r="DS25" i="12"/>
  <c r="DP47" i="12"/>
  <c r="EE47" i="12"/>
  <c r="DS47" i="12"/>
  <c r="DS97" i="12"/>
  <c r="EE97" i="12"/>
  <c r="DP97" i="12"/>
  <c r="DP28" i="12"/>
  <c r="EE28" i="12"/>
  <c r="DS28" i="12"/>
  <c r="DP50" i="12"/>
  <c r="EE50" i="12"/>
  <c r="DS50" i="12"/>
  <c r="DP69" i="12"/>
  <c r="DS69" i="12"/>
  <c r="EE69" i="12"/>
  <c r="EE18" i="12"/>
  <c r="DP18" i="12"/>
  <c r="DS18" i="12"/>
  <c r="DP93" i="12"/>
  <c r="DS93" i="12"/>
  <c r="EE93" i="12"/>
  <c r="FL104" i="12"/>
  <c r="EE104" i="12"/>
  <c r="DP104" i="12"/>
  <c r="DS104" i="12"/>
  <c r="DP108" i="12"/>
  <c r="EG108" i="12"/>
  <c r="EE108" i="12"/>
  <c r="DP113" i="12"/>
  <c r="EE113" i="12"/>
  <c r="EG113" i="12"/>
  <c r="DS11" i="12"/>
  <c r="EE11" i="12"/>
  <c r="DP11" i="12"/>
  <c r="DP34" i="12"/>
  <c r="EE34" i="12"/>
  <c r="DS34" i="12"/>
  <c r="DP57" i="12"/>
  <c r="EE57" i="12"/>
  <c r="DS57" i="12"/>
  <c r="EE123" i="12"/>
  <c r="DP123" i="12"/>
  <c r="EG123" i="12"/>
  <c r="DP126" i="12"/>
  <c r="EG126" i="12"/>
  <c r="EE126" i="12"/>
  <c r="DS8" i="12"/>
  <c r="EE8" i="12"/>
  <c r="DP8" i="12"/>
  <c r="DS37" i="12"/>
  <c r="DP37" i="12"/>
  <c r="EE37" i="12"/>
  <c r="DP89" i="12"/>
  <c r="EE89" i="12"/>
  <c r="DS89" i="12"/>
  <c r="EE110" i="12"/>
  <c r="EG110" i="12"/>
  <c r="DP110" i="12"/>
  <c r="EE85" i="12"/>
  <c r="DS85" i="12"/>
  <c r="DP85" i="12"/>
  <c r="EG107" i="12"/>
  <c r="EE107" i="12"/>
  <c r="DP107" i="12"/>
  <c r="EG112" i="12"/>
  <c r="DP112" i="12"/>
  <c r="EE112" i="12"/>
  <c r="DS81" i="12"/>
  <c r="DP81" i="12"/>
  <c r="EE81" i="12"/>
  <c r="EE92" i="12"/>
  <c r="DS92" i="12"/>
  <c r="DP92" i="12"/>
  <c r="DS52" i="12"/>
  <c r="EE52" i="12"/>
  <c r="DP52" i="12"/>
  <c r="DS59" i="12"/>
  <c r="DP59" i="12"/>
  <c r="EE59" i="12"/>
  <c r="DS65" i="12"/>
  <c r="DP65" i="12"/>
  <c r="EE65" i="12"/>
  <c r="DP66" i="12"/>
  <c r="DS66" i="12"/>
  <c r="EE66" i="12"/>
  <c r="DP73" i="12"/>
  <c r="DS73" i="12"/>
  <c r="EE73" i="12"/>
  <c r="DS21" i="12"/>
  <c r="DP21" i="12"/>
  <c r="EE21" i="12"/>
  <c r="DP29" i="12"/>
  <c r="DS29" i="12"/>
  <c r="EE29" i="12"/>
  <c r="DP51" i="12"/>
  <c r="DS51" i="12"/>
  <c r="EE51" i="12"/>
  <c r="EE76" i="12"/>
  <c r="DS76" i="12"/>
  <c r="DP76" i="12"/>
  <c r="DS87" i="12"/>
  <c r="DP87" i="12"/>
  <c r="EE87" i="12"/>
  <c r="DS98" i="12"/>
  <c r="DP98" i="12"/>
  <c r="EE98" i="12"/>
  <c r="DP111" i="12"/>
  <c r="EG111" i="12"/>
  <c r="EE111" i="12"/>
  <c r="FL96" i="12"/>
  <c r="GA96" i="12"/>
  <c r="FL99" i="12"/>
  <c r="GA99" i="12"/>
  <c r="FL97" i="12"/>
  <c r="GA97" i="12"/>
  <c r="FL95" i="12"/>
  <c r="GA95" i="12"/>
  <c r="FL94" i="12"/>
  <c r="GA94" i="12"/>
  <c r="FL98" i="12"/>
  <c r="GA98" i="12"/>
  <c r="FM116" i="12"/>
  <c r="FN116" i="12"/>
  <c r="FL116" i="12"/>
  <c r="FL125" i="12"/>
  <c r="FM125" i="12"/>
  <c r="FN125" i="12"/>
  <c r="FN122" i="12"/>
  <c r="FM122" i="12"/>
  <c r="FL122" i="12"/>
  <c r="FL124" i="12"/>
  <c r="FM124" i="12"/>
  <c r="FN124" i="12"/>
  <c r="FN110" i="12"/>
  <c r="FL110" i="12"/>
  <c r="FM110" i="12"/>
  <c r="FM129" i="12"/>
  <c r="FN129" i="12"/>
  <c r="FL129" i="12"/>
  <c r="FL117" i="12"/>
  <c r="FN117" i="12"/>
  <c r="FM117" i="12"/>
  <c r="FL120" i="12"/>
  <c r="FN120" i="12"/>
  <c r="FM120" i="12"/>
  <c r="FN109" i="12"/>
  <c r="FL109" i="12"/>
  <c r="FM109" i="12"/>
  <c r="FL112" i="12"/>
  <c r="FM112" i="12"/>
  <c r="FN112" i="12"/>
  <c r="FM113" i="12"/>
  <c r="FN113" i="12"/>
  <c r="FL113" i="12"/>
  <c r="FM114" i="12"/>
  <c r="FN114" i="12"/>
  <c r="FL114" i="12"/>
  <c r="FN128" i="12"/>
  <c r="FM128" i="12"/>
  <c r="FL128" i="12"/>
  <c r="FL118" i="12"/>
  <c r="FM118" i="12"/>
  <c r="FN118" i="12"/>
  <c r="FL132" i="12"/>
  <c r="FM132" i="12"/>
  <c r="FN132" i="12"/>
  <c r="FM133" i="12"/>
  <c r="FL133" i="12"/>
  <c r="FN133" i="12"/>
  <c r="FM134" i="12"/>
  <c r="FL134" i="12"/>
  <c r="FN134" i="12"/>
  <c r="FM135" i="12"/>
  <c r="FL135" i="12"/>
  <c r="FN135" i="12"/>
  <c r="FM136" i="12"/>
  <c r="FN136" i="12"/>
  <c r="FL136" i="12"/>
  <c r="FL137" i="12"/>
  <c r="FM137" i="12"/>
  <c r="FN137" i="12"/>
  <c r="FN119" i="12"/>
  <c r="FM119" i="12"/>
  <c r="FL119" i="12"/>
  <c r="FL106" i="12"/>
  <c r="FN106" i="12"/>
  <c r="FN126" i="12"/>
  <c r="FL126" i="12"/>
  <c r="FM126" i="12"/>
  <c r="FN131" i="12"/>
  <c r="FM131" i="12"/>
  <c r="FL131" i="12"/>
  <c r="FM138" i="12"/>
  <c r="FN138" i="12"/>
  <c r="FL138" i="12"/>
  <c r="FN139" i="12"/>
  <c r="FL139" i="12"/>
  <c r="FM139" i="12"/>
  <c r="FM130" i="12"/>
  <c r="FN130" i="12"/>
  <c r="FL130" i="12"/>
  <c r="FM115" i="12"/>
  <c r="FL115" i="12"/>
  <c r="FN115" i="12"/>
  <c r="FL121" i="12"/>
  <c r="FM121" i="12"/>
  <c r="FN121" i="12"/>
  <c r="FM108" i="12"/>
  <c r="FL108" i="12"/>
  <c r="FN108" i="12"/>
  <c r="FL123" i="12"/>
  <c r="FM123" i="12"/>
  <c r="FN123" i="12"/>
  <c r="FL127" i="12"/>
  <c r="FN127" i="12"/>
  <c r="FM127" i="12"/>
  <c r="FM107" i="12"/>
  <c r="FN107" i="12"/>
  <c r="FL107" i="12"/>
  <c r="FM111" i="12"/>
  <c r="FN111" i="12"/>
  <c r="FL111" i="12"/>
  <c r="ER117" i="12"/>
  <c r="ET117" i="12"/>
  <c r="ET122" i="12"/>
  <c r="ER122" i="12"/>
  <c r="ET104" i="12"/>
  <c r="ER104" i="12"/>
  <c r="ET132" i="12"/>
  <c r="ER132" i="12"/>
  <c r="ER125" i="12"/>
  <c r="ET125" i="12"/>
  <c r="ET133" i="12"/>
  <c r="ER133" i="12"/>
  <c r="ER139" i="12"/>
  <c r="ET139" i="12"/>
  <c r="ER98" i="12"/>
  <c r="ET98" i="12"/>
  <c r="ET112" i="12"/>
  <c r="ER112" i="12"/>
  <c r="ET114" i="12"/>
  <c r="ER114" i="12"/>
  <c r="ET96" i="12"/>
  <c r="ER96" i="12"/>
  <c r="ET111" i="12"/>
  <c r="ER111" i="12"/>
  <c r="ER116" i="12"/>
  <c r="ET116" i="12"/>
  <c r="ER135" i="12"/>
  <c r="ET135" i="12"/>
  <c r="ER119" i="12"/>
  <c r="ET119" i="12"/>
  <c r="ET106" i="12"/>
  <c r="ER106" i="12"/>
  <c r="ET108" i="12"/>
  <c r="ER108" i="12"/>
  <c r="ET103" i="12"/>
  <c r="ER103" i="12"/>
  <c r="ET102" i="12"/>
  <c r="ER102" i="12"/>
  <c r="ER120" i="12"/>
  <c r="ET120" i="12"/>
  <c r="ET95" i="12"/>
  <c r="ER95" i="12"/>
  <c r="GW77" i="12"/>
  <c r="ET107" i="12"/>
  <c r="ER107" i="12"/>
  <c r="ET130" i="12"/>
  <c r="ER130" i="12"/>
  <c r="ET129" i="12"/>
  <c r="ER129" i="12"/>
  <c r="ET101" i="12"/>
  <c r="ER101" i="12"/>
  <c r="ET100" i="12"/>
  <c r="ER100" i="12"/>
  <c r="ET128" i="12"/>
  <c r="ER128" i="12"/>
  <c r="ER134" i="12"/>
  <c r="ET134" i="12"/>
  <c r="ER127" i="12"/>
  <c r="ET127" i="12"/>
  <c r="ET131" i="12"/>
  <c r="ER131" i="12"/>
  <c r="ER126" i="12"/>
  <c r="ET126" i="12"/>
  <c r="ER137" i="12"/>
  <c r="ET137" i="12"/>
  <c r="ET94" i="12"/>
  <c r="ER94" i="12"/>
  <c r="ER123" i="12"/>
  <c r="ET123" i="12"/>
  <c r="ET105" i="12"/>
  <c r="ER105" i="12"/>
  <c r="ER138" i="12"/>
  <c r="ET138" i="12"/>
  <c r="ER115" i="12"/>
  <c r="ET115" i="12"/>
  <c r="ER121" i="12"/>
  <c r="ET121" i="12"/>
  <c r="ER118" i="12"/>
  <c r="ET118" i="12"/>
  <c r="ET99" i="12"/>
  <c r="ER99" i="12"/>
  <c r="ER124" i="12"/>
  <c r="ET124" i="12"/>
  <c r="ET97" i="12"/>
  <c r="ER97" i="12"/>
  <c r="ET110" i="12"/>
  <c r="ER110" i="12"/>
  <c r="ER113" i="12"/>
  <c r="ET113" i="12"/>
  <c r="ET109" i="12"/>
  <c r="ER109" i="12"/>
  <c r="ET136" i="12"/>
  <c r="ER136" i="12"/>
  <c r="CL122" i="12"/>
  <c r="AH123" i="12"/>
  <c r="CF120" i="12"/>
  <c r="CJ128" i="12"/>
  <c r="H130" i="12"/>
  <c r="KI92" i="12"/>
  <c r="D80" i="12"/>
  <c r="CF78" i="12"/>
  <c r="CC124" i="12"/>
  <c r="AC124" i="12"/>
  <c r="CF130" i="12"/>
  <c r="CC130" i="12"/>
  <c r="GF118" i="12"/>
  <c r="KI74" i="12"/>
  <c r="L85" i="12"/>
  <c r="AH113" i="12"/>
  <c r="DF55" i="12"/>
  <c r="AH129" i="12"/>
  <c r="AR75" i="12"/>
  <c r="AH115" i="12"/>
  <c r="GZ99" i="12"/>
  <c r="BU110" i="12"/>
  <c r="D145" i="12"/>
  <c r="N152" i="12"/>
  <c r="CA152" i="12"/>
  <c r="EY110" i="12"/>
  <c r="GY94" i="12"/>
  <c r="FA112" i="12"/>
  <c r="AC113" i="12"/>
  <c r="AA115" i="12"/>
  <c r="GF126" i="12"/>
  <c r="AH141" i="12"/>
  <c r="AR142" i="12"/>
  <c r="CL143" i="12"/>
  <c r="AE144" i="12"/>
  <c r="AP145" i="12"/>
  <c r="CH149" i="12"/>
  <c r="D151" i="12"/>
  <c r="N16" i="12"/>
  <c r="AE143" i="12"/>
  <c r="AP144" i="12"/>
  <c r="CH25" i="12"/>
  <c r="CJ25" i="12"/>
  <c r="DI26" i="12"/>
  <c r="DI34" i="12"/>
  <c r="HK103" i="12"/>
  <c r="EV133" i="12"/>
  <c r="AT142" i="12"/>
  <c r="D154" i="12"/>
  <c r="HA88" i="12"/>
  <c r="HB88" i="12" s="1"/>
  <c r="CC148" i="12"/>
  <c r="AR35" i="12"/>
  <c r="CC47" i="12"/>
  <c r="H53" i="12"/>
  <c r="N54" i="12"/>
  <c r="DF115" i="12"/>
  <c r="AE115" i="12"/>
  <c r="D119" i="12"/>
  <c r="GI126" i="12"/>
  <c r="GI127" i="12"/>
  <c r="GI128" i="12"/>
  <c r="BU145" i="12"/>
  <c r="BW145" i="12" s="1"/>
  <c r="CL149" i="12"/>
  <c r="AP151" i="12"/>
  <c r="CJ152" i="12"/>
  <c r="F154" i="12"/>
  <c r="GI121" i="12"/>
  <c r="GF113" i="12"/>
  <c r="AT148" i="12"/>
  <c r="CL152" i="12"/>
  <c r="H154" i="12"/>
  <c r="H81" i="12"/>
  <c r="GZ94" i="12"/>
  <c r="CL42" i="12"/>
  <c r="AA53" i="12"/>
  <c r="AR65" i="12"/>
  <c r="N146" i="12"/>
  <c r="AR152" i="12"/>
  <c r="KK66" i="12"/>
  <c r="F110" i="12"/>
  <c r="HI84" i="12"/>
  <c r="AE85" i="12"/>
  <c r="KM86" i="12"/>
  <c r="AR96" i="12"/>
  <c r="N76" i="12"/>
  <c r="BU154" i="12"/>
  <c r="BW154" i="12" s="1"/>
  <c r="DI31" i="12"/>
  <c r="DI77" i="12"/>
  <c r="H17" i="12"/>
  <c r="BR39" i="12"/>
  <c r="AA43" i="12"/>
  <c r="AR48" i="12"/>
  <c r="BR49" i="12"/>
  <c r="DF52" i="12"/>
  <c r="DF58" i="12"/>
  <c r="HE65" i="12"/>
  <c r="CJ71" i="12"/>
  <c r="GZ91" i="12"/>
  <c r="AR114" i="12"/>
  <c r="CJ115" i="12"/>
  <c r="GW86" i="12"/>
  <c r="AA40" i="12"/>
  <c r="N47" i="12"/>
  <c r="CL49" i="12"/>
  <c r="AH32" i="12"/>
  <c r="F77" i="12"/>
  <c r="GI113" i="12"/>
  <c r="H93" i="12"/>
  <c r="D150" i="12"/>
  <c r="CC154" i="12"/>
  <c r="BU150" i="12"/>
  <c r="BW150" i="12" s="1"/>
  <c r="CL126" i="12"/>
  <c r="BU61" i="12"/>
  <c r="FY61" i="12" s="1"/>
  <c r="AH92" i="12"/>
  <c r="GV87" i="12"/>
  <c r="HK69" i="12"/>
  <c r="GY69" i="12"/>
  <c r="CJ153" i="12"/>
  <c r="D147" i="12"/>
  <c r="BU15" i="12"/>
  <c r="BW15" i="12" s="1"/>
  <c r="BU147" i="12"/>
  <c r="BW147" i="12" s="1"/>
  <c r="HA79" i="12"/>
  <c r="HB79" i="12" s="1"/>
  <c r="HN106" i="12"/>
  <c r="CH18" i="12"/>
  <c r="DF27" i="12"/>
  <c r="F31" i="12"/>
  <c r="BU39" i="12"/>
  <c r="BW39" i="12" s="1"/>
  <c r="GV65" i="12"/>
  <c r="CJ91" i="12"/>
  <c r="L86" i="12"/>
  <c r="CH90" i="12"/>
  <c r="AH73" i="12"/>
  <c r="HA91" i="12"/>
  <c r="HB91" i="12" s="1"/>
  <c r="AC91" i="12"/>
  <c r="CL25" i="12"/>
  <c r="AA26" i="12"/>
  <c r="CH32" i="12"/>
  <c r="F47" i="12"/>
  <c r="L48" i="12"/>
  <c r="CC49" i="12"/>
  <c r="KK97" i="12"/>
  <c r="AC144" i="12"/>
  <c r="CC152" i="12"/>
  <c r="DI17" i="12"/>
  <c r="AH18" i="12"/>
  <c r="CA37" i="12"/>
  <c r="AP43" i="12"/>
  <c r="CA47" i="12"/>
  <c r="F53" i="12"/>
  <c r="AR53" i="12"/>
  <c r="L54" i="12"/>
  <c r="DF56" i="12"/>
  <c r="HI85" i="12"/>
  <c r="CH44" i="12"/>
  <c r="F50" i="12"/>
  <c r="AR50" i="12"/>
  <c r="KK58" i="12"/>
  <c r="DF14" i="12"/>
  <c r="N38" i="12"/>
  <c r="CF64" i="12"/>
  <c r="L84" i="12"/>
  <c r="CH110" i="12"/>
  <c r="AR112" i="12"/>
  <c r="GF120" i="12"/>
  <c r="GF121" i="12"/>
  <c r="CC110" i="12"/>
  <c r="CC88" i="12"/>
  <c r="D112" i="12"/>
  <c r="CA46" i="12"/>
  <c r="DF48" i="12"/>
  <c r="N66" i="12"/>
  <c r="N140" i="12"/>
  <c r="CL100" i="12"/>
  <c r="L60" i="12"/>
  <c r="DI92" i="12"/>
  <c r="EY108" i="12"/>
  <c r="AE146" i="12"/>
  <c r="AP147" i="12"/>
  <c r="D153" i="12"/>
  <c r="CF154" i="12"/>
  <c r="CJ87" i="12"/>
  <c r="D120" i="12"/>
  <c r="BR59" i="12"/>
  <c r="HE71" i="12"/>
  <c r="DI87" i="12"/>
  <c r="H90" i="12"/>
  <c r="L144" i="12"/>
  <c r="CF116" i="12"/>
  <c r="HE68" i="12"/>
  <c r="D21" i="12"/>
  <c r="BU33" i="12"/>
  <c r="DE33" i="12" s="1"/>
  <c r="KM55" i="12"/>
  <c r="H106" i="12"/>
  <c r="GY106" i="12"/>
  <c r="EN115" i="12"/>
  <c r="EP127" i="12"/>
  <c r="CC144" i="12"/>
  <c r="CA111" i="12"/>
  <c r="EP101" i="12"/>
  <c r="H139" i="12"/>
  <c r="AT140" i="12"/>
  <c r="KK108" i="12"/>
  <c r="L139" i="12"/>
  <c r="F21" i="12"/>
  <c r="AA23" i="12"/>
  <c r="CH35" i="12"/>
  <c r="HE82" i="12"/>
  <c r="HI96" i="12"/>
  <c r="BU153" i="12"/>
  <c r="AH47" i="12"/>
  <c r="AP49" i="12"/>
  <c r="CA51" i="12"/>
  <c r="AP63" i="12"/>
  <c r="KK63" i="12"/>
  <c r="GF65" i="12"/>
  <c r="HA75" i="12"/>
  <c r="HB75" i="12" s="1"/>
  <c r="AC82" i="12"/>
  <c r="CL99" i="12"/>
  <c r="CA100" i="12"/>
  <c r="EY125" i="12"/>
  <c r="EY129" i="12"/>
  <c r="BR60" i="12"/>
  <c r="HI71" i="12"/>
  <c r="CL87" i="12"/>
  <c r="AA88" i="12"/>
  <c r="CC134" i="12"/>
  <c r="CL138" i="12"/>
  <c r="AC140" i="12"/>
  <c r="AH23" i="12"/>
  <c r="AR24" i="12"/>
  <c r="CL27" i="12"/>
  <c r="AP31" i="12"/>
  <c r="N33" i="12"/>
  <c r="AA36" i="12"/>
  <c r="L40" i="12"/>
  <c r="BR40" i="12"/>
  <c r="AA46" i="12"/>
  <c r="EK65" i="12"/>
  <c r="N70" i="12"/>
  <c r="CC71" i="12"/>
  <c r="HO96" i="12"/>
  <c r="AA16" i="12"/>
  <c r="CC18" i="12"/>
  <c r="AH29" i="12"/>
  <c r="CJ35" i="12"/>
  <c r="H40" i="12"/>
  <c r="CL45" i="12"/>
  <c r="N71" i="12"/>
  <c r="HL83" i="12"/>
  <c r="HF100" i="12"/>
  <c r="DF101" i="12"/>
  <c r="CH107" i="12"/>
  <c r="N119" i="12"/>
  <c r="CJ134" i="12"/>
  <c r="FA137" i="12"/>
  <c r="F141" i="12"/>
  <c r="CA148" i="12"/>
  <c r="AH153" i="12"/>
  <c r="CL132" i="12"/>
  <c r="H133" i="12"/>
  <c r="AE136" i="12"/>
  <c r="CA139" i="12"/>
  <c r="CA129" i="12"/>
  <c r="N135" i="12"/>
  <c r="BR135" i="12"/>
  <c r="AH121" i="12"/>
  <c r="DH109" i="12"/>
  <c r="CF101" i="12"/>
  <c r="CC111" i="12"/>
  <c r="CF121" i="12"/>
  <c r="CF122" i="12"/>
  <c r="CC137" i="12"/>
  <c r="CC141" i="12"/>
  <c r="AH146" i="12"/>
  <c r="AR147" i="12"/>
  <c r="CL148" i="12"/>
  <c r="H150" i="12"/>
  <c r="CJ151" i="12"/>
  <c r="F153" i="12"/>
  <c r="BU131" i="12"/>
  <c r="GI133" i="12"/>
  <c r="HI63" i="12"/>
  <c r="L137" i="12"/>
  <c r="N10" i="12"/>
  <c r="CF22" i="12"/>
  <c r="AE81" i="12"/>
  <c r="CL19" i="12"/>
  <c r="AP12" i="12"/>
  <c r="CF14" i="12"/>
  <c r="AP23" i="12"/>
  <c r="FA122" i="12"/>
  <c r="CH125" i="12"/>
  <c r="L131" i="12"/>
  <c r="D143" i="12"/>
  <c r="EP98" i="12"/>
  <c r="BR130" i="12"/>
  <c r="F133" i="12"/>
  <c r="AA20" i="12"/>
  <c r="H86" i="12"/>
  <c r="F12" i="12"/>
  <c r="AP10" i="12"/>
  <c r="F10" i="12"/>
  <c r="AH15" i="12"/>
  <c r="D16" i="12"/>
  <c r="AP16" i="12"/>
  <c r="CA20" i="12"/>
  <c r="F23" i="12"/>
  <c r="AR23" i="12"/>
  <c r="F83" i="12"/>
  <c r="CH89" i="12"/>
  <c r="GF94" i="12"/>
  <c r="L96" i="12"/>
  <c r="AC99" i="12"/>
  <c r="DF98" i="12"/>
  <c r="CC109" i="12"/>
  <c r="AH132" i="12"/>
  <c r="CJ141" i="12"/>
  <c r="AC142" i="12"/>
  <c r="F143" i="12"/>
  <c r="DH87" i="12"/>
  <c r="DF29" i="12"/>
  <c r="AC96" i="12"/>
  <c r="CA19" i="12"/>
  <c r="D56" i="12"/>
  <c r="AP59" i="12"/>
  <c r="AE101" i="12"/>
  <c r="CL134" i="12"/>
  <c r="N95" i="12"/>
  <c r="AC97" i="12"/>
  <c r="H15" i="12"/>
  <c r="AP30" i="12"/>
  <c r="D10" i="12"/>
  <c r="D23" i="12"/>
  <c r="DI75" i="12"/>
  <c r="BU10" i="12"/>
  <c r="BW10" i="12" s="1"/>
  <c r="AP28" i="12"/>
  <c r="CF31" i="12"/>
  <c r="D36" i="12"/>
  <c r="CL40" i="12"/>
  <c r="N48" i="12"/>
  <c r="CF49" i="12"/>
  <c r="AA51" i="12"/>
  <c r="DI74" i="12"/>
  <c r="AH94" i="12"/>
  <c r="EV109" i="12"/>
  <c r="D121" i="12"/>
  <c r="N73" i="12"/>
  <c r="CF102" i="12"/>
  <c r="AE110" i="12"/>
  <c r="F108" i="12"/>
  <c r="CC98" i="12"/>
  <c r="EN134" i="12"/>
  <c r="GF135" i="12"/>
  <c r="BU16" i="12"/>
  <c r="FY16" i="12" s="1"/>
  <c r="AA18" i="12"/>
  <c r="BR29" i="12"/>
  <c r="CH39" i="12"/>
  <c r="CA48" i="12"/>
  <c r="KM72" i="12"/>
  <c r="H75" i="12"/>
  <c r="F80" i="12"/>
  <c r="AP80" i="12"/>
  <c r="EK83" i="12"/>
  <c r="KK106" i="12"/>
  <c r="AE116" i="12"/>
  <c r="F117" i="12"/>
  <c r="AP117" i="12"/>
  <c r="BU138" i="12"/>
  <c r="CL29" i="12"/>
  <c r="CJ47" i="12"/>
  <c r="CA53" i="12"/>
  <c r="CC55" i="12"/>
  <c r="AT18" i="12"/>
  <c r="CH14" i="12"/>
  <c r="CF24" i="12"/>
  <c r="CA16" i="12"/>
  <c r="AP19" i="12"/>
  <c r="CC23" i="12"/>
  <c r="N29" i="12"/>
  <c r="CC30" i="12"/>
  <c r="L47" i="12"/>
  <c r="BR47" i="12"/>
  <c r="DI50" i="12"/>
  <c r="AH72" i="12"/>
  <c r="GV77" i="12"/>
  <c r="GY78" i="12"/>
  <c r="KK115" i="12"/>
  <c r="EV118" i="12"/>
  <c r="AE120" i="12"/>
  <c r="DF121" i="12"/>
  <c r="L88" i="12"/>
  <c r="BR89" i="12"/>
  <c r="HI106" i="12"/>
  <c r="CC126" i="12"/>
  <c r="CC128" i="12"/>
  <c r="CA130" i="12"/>
  <c r="GF133" i="12"/>
  <c r="HE66" i="12"/>
  <c r="GZ70" i="12"/>
  <c r="HO72" i="12"/>
  <c r="CF126" i="12"/>
  <c r="DF63" i="12"/>
  <c r="CJ125" i="12"/>
  <c r="CA42" i="12"/>
  <c r="CA59" i="12"/>
  <c r="CA128" i="12"/>
  <c r="AA123" i="12"/>
  <c r="AA127" i="12"/>
  <c r="AH68" i="12"/>
  <c r="CC147" i="12"/>
  <c r="L76" i="12"/>
  <c r="AE119" i="12"/>
  <c r="DF105" i="12"/>
  <c r="GI116" i="12"/>
  <c r="L78" i="12"/>
  <c r="CC96" i="12"/>
  <c r="CL127" i="12"/>
  <c r="CH61" i="12"/>
  <c r="AR11" i="12"/>
  <c r="D41" i="12"/>
  <c r="AP41" i="12"/>
  <c r="F33" i="12"/>
  <c r="AR33" i="12"/>
  <c r="L34" i="12"/>
  <c r="CJ36" i="12"/>
  <c r="F41" i="12"/>
  <c r="L42" i="12"/>
  <c r="GI139" i="12"/>
  <c r="H25" i="12"/>
  <c r="N26" i="12"/>
  <c r="AH30" i="12"/>
  <c r="CL36" i="12"/>
  <c r="AP40" i="12"/>
  <c r="N52" i="12"/>
  <c r="DH18" i="12"/>
  <c r="CA24" i="12"/>
  <c r="CF25" i="12"/>
  <c r="AA27" i="12"/>
  <c r="N40" i="12"/>
  <c r="BU49" i="12"/>
  <c r="FY49" i="12" s="1"/>
  <c r="N50" i="12"/>
  <c r="DI53" i="12"/>
  <c r="GW88" i="12"/>
  <c r="AC102" i="12"/>
  <c r="AA119" i="12"/>
  <c r="DH126" i="12"/>
  <c r="CL129" i="12"/>
  <c r="GI135" i="12"/>
  <c r="CC24" i="12"/>
  <c r="H39" i="12"/>
  <c r="AR39" i="12"/>
  <c r="CF41" i="12"/>
  <c r="AA45" i="12"/>
  <c r="CH52" i="12"/>
  <c r="CC74" i="12"/>
  <c r="HF89" i="12"/>
  <c r="HL90" i="12"/>
  <c r="N96" i="12"/>
  <c r="AE102" i="12"/>
  <c r="CL103" i="12"/>
  <c r="CC112" i="12"/>
  <c r="BU133" i="12"/>
  <c r="F8" i="12"/>
  <c r="CF10" i="12"/>
  <c r="AR16" i="12"/>
  <c r="L20" i="12"/>
  <c r="L30" i="12"/>
  <c r="CL61" i="12"/>
  <c r="KM63" i="12"/>
  <c r="CL66" i="12"/>
  <c r="AT70" i="12"/>
  <c r="CC81" i="12"/>
  <c r="CJ85" i="12"/>
  <c r="GV85" i="12"/>
  <c r="AC87" i="12"/>
  <c r="D98" i="12"/>
  <c r="HF102" i="12"/>
  <c r="CJ104" i="12"/>
  <c r="CA105" i="12"/>
  <c r="AP106" i="12"/>
  <c r="DF111" i="12"/>
  <c r="AP121" i="12"/>
  <c r="KM122" i="12"/>
  <c r="KK125" i="12"/>
  <c r="CH135" i="12"/>
  <c r="CF141" i="12"/>
  <c r="N144" i="12"/>
  <c r="AP134" i="12"/>
  <c r="CJ135" i="12"/>
  <c r="CJ80" i="12"/>
  <c r="GF82" i="12"/>
  <c r="F93" i="12"/>
  <c r="AP93" i="12"/>
  <c r="HK94" i="12"/>
  <c r="AH95" i="12"/>
  <c r="N101" i="12"/>
  <c r="BR109" i="12"/>
  <c r="KK127" i="12"/>
  <c r="H134" i="12"/>
  <c r="AR134" i="12"/>
  <c r="F136" i="12"/>
  <c r="AP136" i="12"/>
  <c r="CH10" i="12"/>
  <c r="AP68" i="12"/>
  <c r="AE86" i="12"/>
  <c r="KK100" i="12"/>
  <c r="H110" i="12"/>
  <c r="EP116" i="12"/>
  <c r="AP122" i="12"/>
  <c r="F123" i="12"/>
  <c r="AR136" i="12"/>
  <c r="AC128" i="12"/>
  <c r="AP8" i="12"/>
  <c r="GZ77" i="12"/>
  <c r="GV81" i="12"/>
  <c r="GV82" i="12"/>
  <c r="CL83" i="12"/>
  <c r="L97" i="12"/>
  <c r="N106" i="12"/>
  <c r="CA109" i="12"/>
  <c r="EV116" i="12"/>
  <c r="CA119" i="12"/>
  <c r="BR120" i="12"/>
  <c r="H123" i="12"/>
  <c r="KM94" i="12"/>
  <c r="DI103" i="12"/>
  <c r="CL105" i="12"/>
  <c r="GW107" i="12"/>
  <c r="EY116" i="12"/>
  <c r="CC119" i="12"/>
  <c r="EY133" i="12"/>
  <c r="N134" i="12"/>
  <c r="L143" i="12"/>
  <c r="AH152" i="12"/>
  <c r="H153" i="12"/>
  <c r="AP153" i="12"/>
  <c r="BR57" i="12"/>
  <c r="AT60" i="12"/>
  <c r="CH62" i="12"/>
  <c r="CL68" i="12"/>
  <c r="HK74" i="12"/>
  <c r="AP98" i="12"/>
  <c r="DI107" i="12"/>
  <c r="CF109" i="12"/>
  <c r="H118" i="12"/>
  <c r="AR118" i="12"/>
  <c r="L122" i="12"/>
  <c r="F128" i="12"/>
  <c r="FA133" i="12"/>
  <c r="EK82" i="12"/>
  <c r="CL23" i="12"/>
  <c r="HN74" i="12"/>
  <c r="DH81" i="12"/>
  <c r="AC83" i="12"/>
  <c r="HO85" i="12"/>
  <c r="AP90" i="12"/>
  <c r="H98" i="12"/>
  <c r="L102" i="12"/>
  <c r="EP120" i="12"/>
  <c r="N122" i="12"/>
  <c r="BR122" i="12"/>
  <c r="AP130" i="12"/>
  <c r="F146" i="12"/>
  <c r="CF147" i="12"/>
  <c r="N14" i="12"/>
  <c r="D68" i="12"/>
  <c r="H13" i="12"/>
  <c r="AA14" i="12"/>
  <c r="CJ29" i="12"/>
  <c r="CL48" i="12"/>
  <c r="CA54" i="12"/>
  <c r="HN65" i="12"/>
  <c r="AA73" i="12"/>
  <c r="HL81" i="12"/>
  <c r="F88" i="12"/>
  <c r="EP94" i="12"/>
  <c r="HL96" i="12"/>
  <c r="CH101" i="12"/>
  <c r="GF112" i="12"/>
  <c r="EV120" i="12"/>
  <c r="BR125" i="12"/>
  <c r="CH147" i="12"/>
  <c r="CF151" i="12"/>
  <c r="H10" i="12"/>
  <c r="AA9" i="12"/>
  <c r="H12" i="12"/>
  <c r="CF36" i="12"/>
  <c r="AR42" i="12"/>
  <c r="BR45" i="12"/>
  <c r="CH47" i="12"/>
  <c r="L53" i="12"/>
  <c r="BR53" i="12"/>
  <c r="D58" i="12"/>
  <c r="CF68" i="12"/>
  <c r="DI85" i="12"/>
  <c r="H88" i="12"/>
  <c r="N90" i="12"/>
  <c r="BU94" i="12"/>
  <c r="AE96" i="12"/>
  <c r="CJ101" i="12"/>
  <c r="AR103" i="12"/>
  <c r="H107" i="12"/>
  <c r="AT111" i="12"/>
  <c r="DI113" i="12"/>
  <c r="AA117" i="12"/>
  <c r="CL119" i="12"/>
  <c r="CF143" i="12"/>
  <c r="AA89" i="12"/>
  <c r="FA117" i="12"/>
  <c r="F120" i="12"/>
  <c r="DH130" i="12"/>
  <c r="H8" i="12"/>
  <c r="L10" i="12"/>
  <c r="DI52" i="12"/>
  <c r="CA67" i="12"/>
  <c r="CA108" i="12"/>
  <c r="DI61" i="12"/>
  <c r="KI64" i="12"/>
  <c r="AA8" i="12"/>
  <c r="DH41" i="12"/>
  <c r="AH55" i="12"/>
  <c r="AH58" i="12"/>
  <c r="AA61" i="12"/>
  <c r="AH26" i="12"/>
  <c r="H58" i="12"/>
  <c r="CC59" i="12"/>
  <c r="AP60" i="12"/>
  <c r="CH16" i="12"/>
  <c r="AA24" i="12"/>
  <c r="D54" i="12"/>
  <c r="AP54" i="12"/>
  <c r="L68" i="12"/>
  <c r="GY83" i="12"/>
  <c r="GF58" i="12"/>
  <c r="CH59" i="12"/>
  <c r="H60" i="12"/>
  <c r="CA27" i="12"/>
  <c r="CH37" i="12"/>
  <c r="DF37" i="12"/>
  <c r="H42" i="12"/>
  <c r="BR44" i="12"/>
  <c r="AP51" i="12"/>
  <c r="H52" i="12"/>
  <c r="AT52" i="12"/>
  <c r="N53" i="12"/>
  <c r="DI59" i="12"/>
  <c r="CA60" i="12"/>
  <c r="AA72" i="12"/>
  <c r="CC91" i="12"/>
  <c r="D99" i="12"/>
  <c r="HL99" i="12"/>
  <c r="GW101" i="12"/>
  <c r="CL101" i="12"/>
  <c r="HO107" i="12"/>
  <c r="GI112" i="12"/>
  <c r="AC116" i="12"/>
  <c r="CH132" i="12"/>
  <c r="D133" i="12"/>
  <c r="CF134" i="12"/>
  <c r="CL140" i="12"/>
  <c r="CH143" i="12"/>
  <c r="BU146" i="12"/>
  <c r="AP150" i="12"/>
  <c r="AT63" i="12"/>
  <c r="GW65" i="12"/>
  <c r="AH16" i="12"/>
  <c r="KM59" i="12"/>
  <c r="L63" i="12"/>
  <c r="D70" i="12"/>
  <c r="H72" i="12"/>
  <c r="CA74" i="12"/>
  <c r="N77" i="12"/>
  <c r="L89" i="12"/>
  <c r="EV94" i="12"/>
  <c r="GF111" i="12"/>
  <c r="BU116" i="12"/>
  <c r="DF127" i="12"/>
  <c r="GF139" i="12"/>
  <c r="CC146" i="12"/>
  <c r="CA86" i="12"/>
  <c r="KM114" i="12"/>
  <c r="DI114" i="12"/>
  <c r="DI115" i="12"/>
  <c r="D126" i="12"/>
  <c r="CC90" i="12"/>
  <c r="AT120" i="12"/>
  <c r="L103" i="12"/>
  <c r="CH45" i="12"/>
  <c r="F52" i="12"/>
  <c r="GF79" i="12"/>
  <c r="HL74" i="12"/>
  <c r="AH75" i="12"/>
  <c r="HL76" i="12"/>
  <c r="HE79" i="12"/>
  <c r="CL82" i="12"/>
  <c r="EP99" i="12"/>
  <c r="AA102" i="12"/>
  <c r="EV135" i="12"/>
  <c r="L6" i="12"/>
  <c r="N89" i="12"/>
  <c r="KI126" i="12"/>
  <c r="CC63" i="12"/>
  <c r="CJ93" i="12"/>
  <c r="CF89" i="12"/>
  <c r="AR124" i="12"/>
  <c r="DF47" i="12"/>
  <c r="CA84" i="12"/>
  <c r="CH43" i="12"/>
  <c r="AP37" i="12"/>
  <c r="AT29" i="12"/>
  <c r="CA55" i="12"/>
  <c r="DI57" i="12"/>
  <c r="AH79" i="12"/>
  <c r="KK91" i="12"/>
  <c r="BR112" i="12"/>
  <c r="EY139" i="12"/>
  <c r="AP27" i="12"/>
  <c r="AH43" i="12"/>
  <c r="AH45" i="12"/>
  <c r="GY62" i="12"/>
  <c r="GW68" i="12"/>
  <c r="HH71" i="12"/>
  <c r="HO79" i="12"/>
  <c r="AE82" i="12"/>
  <c r="AE98" i="12"/>
  <c r="CH111" i="12"/>
  <c r="CJ23" i="12"/>
  <c r="CA30" i="12"/>
  <c r="AR95" i="12"/>
  <c r="HL97" i="12"/>
  <c r="HL98" i="12"/>
  <c r="CC114" i="12"/>
  <c r="DF43" i="12"/>
  <c r="CA22" i="12"/>
  <c r="BU38" i="12"/>
  <c r="BW38" i="12" s="1"/>
  <c r="AA69" i="12"/>
  <c r="KI78" i="12"/>
  <c r="HO80" i="12"/>
  <c r="AH81" i="12"/>
  <c r="AR94" i="12"/>
  <c r="CJ19" i="12"/>
  <c r="DH23" i="12"/>
  <c r="CF50" i="12"/>
  <c r="AR74" i="12"/>
  <c r="D76" i="12"/>
  <c r="GF119" i="12"/>
  <c r="F58" i="12"/>
  <c r="CL63" i="12"/>
  <c r="EK79" i="12"/>
  <c r="CF81" i="12"/>
  <c r="EK85" i="12"/>
  <c r="CF6" i="12"/>
  <c r="CJ44" i="12"/>
  <c r="HL100" i="12"/>
  <c r="AH7" i="12"/>
  <c r="AH59" i="12"/>
  <c r="D118" i="12"/>
  <c r="AE77" i="12"/>
  <c r="DH79" i="12"/>
  <c r="CJ83" i="12"/>
  <c r="GW85" i="12"/>
  <c r="H100" i="12"/>
  <c r="AR100" i="12"/>
  <c r="EN123" i="12"/>
  <c r="AT136" i="12"/>
  <c r="BU136" i="12"/>
  <c r="AR140" i="12"/>
  <c r="DI43" i="12"/>
  <c r="DI44" i="12"/>
  <c r="GZ80" i="12"/>
  <c r="CH31" i="12"/>
  <c r="BU18" i="12"/>
  <c r="BW18" i="12" s="1"/>
  <c r="N22" i="12"/>
  <c r="DI23" i="12"/>
  <c r="BR27" i="12"/>
  <c r="AP34" i="12"/>
  <c r="AH60" i="12"/>
  <c r="HA67" i="12"/>
  <c r="HB67" i="12" s="1"/>
  <c r="HI68" i="12"/>
  <c r="DI73" i="12"/>
  <c r="DF95" i="12"/>
  <c r="DI95" i="12"/>
  <c r="DI96" i="12"/>
  <c r="AT109" i="12"/>
  <c r="BU109" i="12"/>
  <c r="GA109" i="12" s="1"/>
  <c r="DH44" i="12"/>
  <c r="DF107" i="12"/>
  <c r="DH119" i="12"/>
  <c r="DH118" i="12"/>
  <c r="D135" i="12"/>
  <c r="AC129" i="12"/>
  <c r="KI104" i="12"/>
  <c r="FA126" i="12"/>
  <c r="BU126" i="12"/>
  <c r="N8" i="12"/>
  <c r="CJ43" i="12"/>
  <c r="CH57" i="12"/>
  <c r="AC76" i="12"/>
  <c r="AC77" i="12"/>
  <c r="CH85" i="12"/>
  <c r="AH8" i="12"/>
  <c r="L18" i="12"/>
  <c r="D44" i="12"/>
  <c r="EK64" i="12"/>
  <c r="AH65" i="12"/>
  <c r="N92" i="12"/>
  <c r="F135" i="12"/>
  <c r="EN138" i="12"/>
  <c r="AR89" i="12"/>
  <c r="D93" i="12"/>
  <c r="HN96" i="12"/>
  <c r="GZ104" i="12"/>
  <c r="CA113" i="12"/>
  <c r="F124" i="12"/>
  <c r="EY131" i="12"/>
  <c r="N133" i="12"/>
  <c r="L136" i="12"/>
  <c r="CL136" i="12"/>
  <c r="CJ138" i="12"/>
  <c r="AH143" i="12"/>
  <c r="CA145" i="12"/>
  <c r="H148" i="12"/>
  <c r="CJ149" i="12"/>
  <c r="AT152" i="12"/>
  <c r="L94" i="12"/>
  <c r="D100" i="12"/>
  <c r="HH100" i="12"/>
  <c r="AH104" i="12"/>
  <c r="CC115" i="12"/>
  <c r="CJ117" i="12"/>
  <c r="DI119" i="12"/>
  <c r="F119" i="12"/>
  <c r="N124" i="12"/>
  <c r="F126" i="12"/>
  <c r="CH130" i="12"/>
  <c r="EY136" i="12"/>
  <c r="AE139" i="12"/>
  <c r="CF83" i="12"/>
  <c r="CC86" i="12"/>
  <c r="CH88" i="12"/>
  <c r="BU12" i="12"/>
  <c r="BW12" i="12" s="1"/>
  <c r="AA15" i="12"/>
  <c r="H21" i="12"/>
  <c r="BU21" i="12"/>
  <c r="BW21" i="12" s="1"/>
  <c r="D25" i="12"/>
  <c r="AP25" i="12"/>
  <c r="CC39" i="12"/>
  <c r="CC58" i="12"/>
  <c r="AP65" i="12"/>
  <c r="F73" i="12"/>
  <c r="D75" i="12"/>
  <c r="HK79" i="12"/>
  <c r="HF82" i="12"/>
  <c r="AA82" i="12"/>
  <c r="CH86" i="12"/>
  <c r="BR92" i="12"/>
  <c r="BR93" i="12"/>
  <c r="GF95" i="12"/>
  <c r="AA98" i="12"/>
  <c r="F101" i="12"/>
  <c r="AP100" i="12"/>
  <c r="HK100" i="12"/>
  <c r="HO103" i="12"/>
  <c r="GF104" i="12"/>
  <c r="AR109" i="12"/>
  <c r="EN111" i="12"/>
  <c r="CL113" i="12"/>
  <c r="CF115" i="12"/>
  <c r="DH117" i="12"/>
  <c r="AE121" i="12"/>
  <c r="H126" i="12"/>
  <c r="CJ129" i="12"/>
  <c r="D131" i="12"/>
  <c r="L134" i="12"/>
  <c r="BU135" i="12"/>
  <c r="FA136" i="12"/>
  <c r="N138" i="12"/>
  <c r="AR6" i="12"/>
  <c r="CF8" i="12"/>
  <c r="N17" i="12"/>
  <c r="DI18" i="12"/>
  <c r="AH19" i="12"/>
  <c r="CH21" i="12"/>
  <c r="L25" i="12"/>
  <c r="BR26" i="12"/>
  <c r="GF32" i="12"/>
  <c r="AP47" i="12"/>
  <c r="CJ53" i="12"/>
  <c r="CL57" i="12"/>
  <c r="L58" i="12"/>
  <c r="CC60" i="12"/>
  <c r="DH62" i="12"/>
  <c r="CC67" i="12"/>
  <c r="AR68" i="12"/>
  <c r="BR74" i="12"/>
  <c r="F78" i="12"/>
  <c r="AP78" i="12"/>
  <c r="HA82" i="12"/>
  <c r="HB82" i="12" s="1"/>
  <c r="HF83" i="12"/>
  <c r="CL84" i="12"/>
  <c r="AA86" i="12"/>
  <c r="HF87" i="12"/>
  <c r="CJ90" i="12"/>
  <c r="GF91" i="12"/>
  <c r="GF98" i="12"/>
  <c r="BR104" i="12"/>
  <c r="DI105" i="12"/>
  <c r="HA104" i="12"/>
  <c r="HB104" i="12" s="1"/>
  <c r="AA105" i="12"/>
  <c r="BU108" i="12"/>
  <c r="EV108" i="12"/>
  <c r="CJ111" i="12"/>
  <c r="FA111" i="12"/>
  <c r="BR119" i="12"/>
  <c r="AR121" i="12"/>
  <c r="KM120" i="12"/>
  <c r="CL123" i="12"/>
  <c r="EP125" i="12"/>
  <c r="D127" i="12"/>
  <c r="AE128" i="12"/>
  <c r="AE129" i="12"/>
  <c r="AC130" i="12"/>
  <c r="CA135" i="12"/>
  <c r="EN135" i="12"/>
  <c r="CA143" i="12"/>
  <c r="CJ145" i="12"/>
  <c r="AC145" i="12"/>
  <c r="N147" i="12"/>
  <c r="CA147" i="12"/>
  <c r="AH149" i="12"/>
  <c r="AR154" i="12"/>
  <c r="F6" i="12"/>
  <c r="H6" i="12"/>
  <c r="L8" i="12"/>
  <c r="CH17" i="12"/>
  <c r="N25" i="12"/>
  <c r="CC26" i="12"/>
  <c r="AA30" i="12"/>
  <c r="CL39" i="12"/>
  <c r="CJ51" i="12"/>
  <c r="AA54" i="12"/>
  <c r="DI62" i="12"/>
  <c r="CJ63" i="12"/>
  <c r="N65" i="12"/>
  <c r="H65" i="12"/>
  <c r="BU65" i="12"/>
  <c r="DE65" i="12" s="1"/>
  <c r="H68" i="12"/>
  <c r="H69" i="12"/>
  <c r="N74" i="12"/>
  <c r="AR78" i="12"/>
  <c r="DI81" i="12"/>
  <c r="AA84" i="12"/>
  <c r="HI86" i="12"/>
  <c r="AA92" i="12"/>
  <c r="CJ94" i="12"/>
  <c r="AP104" i="12"/>
  <c r="HH104" i="12"/>
  <c r="CC106" i="12"/>
  <c r="GF110" i="12"/>
  <c r="CA114" i="12"/>
  <c r="FA115" i="12"/>
  <c r="L120" i="12"/>
  <c r="CJ123" i="12"/>
  <c r="CJ124" i="12"/>
  <c r="N132" i="12"/>
  <c r="BR132" i="12"/>
  <c r="GF131" i="12"/>
  <c r="AC133" i="12"/>
  <c r="N139" i="12"/>
  <c r="AP142" i="12"/>
  <c r="CL144" i="12"/>
  <c r="D146" i="12"/>
  <c r="AT154" i="12"/>
  <c r="F107" i="12"/>
  <c r="H138" i="12"/>
  <c r="AR138" i="12"/>
  <c r="DI38" i="12"/>
  <c r="AH62" i="12"/>
  <c r="KM82" i="12"/>
  <c r="AH85" i="12"/>
  <c r="HN85" i="12"/>
  <c r="HL87" i="12"/>
  <c r="DH96" i="12"/>
  <c r="N97" i="12"/>
  <c r="HO102" i="12"/>
  <c r="CF103" i="12"/>
  <c r="AP107" i="12"/>
  <c r="AH111" i="12"/>
  <c r="CF112" i="12"/>
  <c r="EV112" i="12"/>
  <c r="EV114" i="12"/>
  <c r="AH122" i="12"/>
  <c r="KI129" i="12"/>
  <c r="CA131" i="12"/>
  <c r="FA135" i="12"/>
  <c r="AE153" i="12"/>
  <c r="BR70" i="12"/>
  <c r="D13" i="12"/>
  <c r="AH6" i="12"/>
  <c r="F13" i="12"/>
  <c r="H46" i="12"/>
  <c r="CH50" i="12"/>
  <c r="AR56" i="12"/>
  <c r="AH57" i="12"/>
  <c r="BR61" i="12"/>
  <c r="KM65" i="12"/>
  <c r="GW66" i="12"/>
  <c r="CA69" i="12"/>
  <c r="CA77" i="12"/>
  <c r="HH80" i="12"/>
  <c r="AE89" i="12"/>
  <c r="AE90" i="12"/>
  <c r="HH91" i="12"/>
  <c r="HE93" i="12"/>
  <c r="KM95" i="12"/>
  <c r="HH98" i="12"/>
  <c r="AT101" i="12"/>
  <c r="AR108" i="12"/>
  <c r="AA108" i="12"/>
  <c r="EY114" i="12"/>
  <c r="H117" i="12"/>
  <c r="AR117" i="12"/>
  <c r="EN126" i="12"/>
  <c r="CC131" i="12"/>
  <c r="GF136" i="12"/>
  <c r="AA137" i="12"/>
  <c r="L138" i="12"/>
  <c r="BU142" i="12"/>
  <c r="BW142" i="12" s="1"/>
  <c r="CA151" i="12"/>
  <c r="BU13" i="12"/>
  <c r="BW13" i="12" s="1"/>
  <c r="CF21" i="12"/>
  <c r="BU42" i="12"/>
  <c r="DE42" i="12" s="1"/>
  <c r="BR46" i="12"/>
  <c r="AR59" i="12"/>
  <c r="N61" i="12"/>
  <c r="GV62" i="12"/>
  <c r="AH64" i="12"/>
  <c r="AA67" i="12"/>
  <c r="CC69" i="12"/>
  <c r="CH72" i="12"/>
  <c r="L80" i="12"/>
  <c r="AP82" i="12"/>
  <c r="HH93" i="12"/>
  <c r="AE94" i="12"/>
  <c r="HK98" i="12"/>
  <c r="GF99" i="12"/>
  <c r="DH108" i="12"/>
  <c r="EP109" i="12"/>
  <c r="AT110" i="12"/>
  <c r="EN121" i="12"/>
  <c r="AA125" i="12"/>
  <c r="BR127" i="12"/>
  <c r="D130" i="12"/>
  <c r="CC133" i="12"/>
  <c r="AA134" i="12"/>
  <c r="CH139" i="12"/>
  <c r="AR153" i="12"/>
  <c r="HO65" i="12"/>
  <c r="AH87" i="12"/>
  <c r="HN95" i="12"/>
  <c r="CL108" i="12"/>
  <c r="AE111" i="12"/>
  <c r="N6" i="12"/>
  <c r="D15" i="12"/>
  <c r="AP33" i="12"/>
  <c r="CF55" i="12"/>
  <c r="N68" i="12"/>
  <c r="CA72" i="12"/>
  <c r="BU73" i="12"/>
  <c r="BW73" i="12" s="1"/>
  <c r="CF74" i="12"/>
  <c r="AC89" i="12"/>
  <c r="H59" i="12"/>
  <c r="CF65" i="12"/>
  <c r="AP67" i="12"/>
  <c r="CF69" i="12"/>
  <c r="GF71" i="12"/>
  <c r="EK73" i="12"/>
  <c r="CH76" i="12"/>
  <c r="CC79" i="12"/>
  <c r="HL93" i="12"/>
  <c r="AH99" i="12"/>
  <c r="GW102" i="12"/>
  <c r="AA107" i="12"/>
  <c r="L110" i="12"/>
  <c r="KK110" i="12"/>
  <c r="CH118" i="12"/>
  <c r="AC125" i="12"/>
  <c r="F129" i="12"/>
  <c r="AP129" i="12"/>
  <c r="KM130" i="12"/>
  <c r="GI136" i="12"/>
  <c r="AR149" i="12"/>
  <c r="AA12" i="12"/>
  <c r="CH13" i="12"/>
  <c r="H19" i="12"/>
  <c r="AT20" i="12"/>
  <c r="AH28" i="12"/>
  <c r="L33" i="12"/>
  <c r="BU47" i="12"/>
  <c r="FY47" i="12" s="1"/>
  <c r="CJ48" i="12"/>
  <c r="AH52" i="12"/>
  <c r="F67" i="12"/>
  <c r="AR66" i="12"/>
  <c r="KK69" i="12"/>
  <c r="EK71" i="12"/>
  <c r="GW73" i="12"/>
  <c r="CJ76" i="12"/>
  <c r="GF76" i="12"/>
  <c r="CF79" i="12"/>
  <c r="DI84" i="12"/>
  <c r="D87" i="12"/>
  <c r="AH93" i="12"/>
  <c r="D102" i="12"/>
  <c r="CC105" i="12"/>
  <c r="HL105" i="12"/>
  <c r="DF106" i="12"/>
  <c r="N107" i="12"/>
  <c r="BR107" i="12"/>
  <c r="N118" i="12"/>
  <c r="BR118" i="12"/>
  <c r="CJ119" i="12"/>
  <c r="DI122" i="12"/>
  <c r="EY126" i="12"/>
  <c r="CA127" i="12"/>
  <c r="CA137" i="12"/>
  <c r="AH137" i="12"/>
  <c r="D140" i="12"/>
  <c r="N141" i="12"/>
  <c r="AT141" i="12"/>
  <c r="H145" i="12"/>
  <c r="L149" i="12"/>
  <c r="AT149" i="12"/>
  <c r="N154" i="12"/>
  <c r="CF13" i="12"/>
  <c r="L11" i="12"/>
  <c r="AA17" i="12"/>
  <c r="AH27" i="12"/>
  <c r="N32" i="12"/>
  <c r="H41" i="12"/>
  <c r="CC46" i="12"/>
  <c r="AA49" i="12"/>
  <c r="AH51" i="12"/>
  <c r="HE62" i="12"/>
  <c r="H67" i="12"/>
  <c r="CH68" i="12"/>
  <c r="GF69" i="12"/>
  <c r="GV73" i="12"/>
  <c r="CL75" i="12"/>
  <c r="CL76" i="12"/>
  <c r="EK76" i="12"/>
  <c r="GF77" i="12"/>
  <c r="BU80" i="12"/>
  <c r="DJ80" i="12" s="1"/>
  <c r="N82" i="12"/>
  <c r="H83" i="12"/>
  <c r="AP83" i="12"/>
  <c r="F84" i="12"/>
  <c r="H87" i="12"/>
  <c r="AR88" i="12"/>
  <c r="D88" i="12"/>
  <c r="EP95" i="12"/>
  <c r="H97" i="12"/>
  <c r="DF96" i="12"/>
  <c r="GZ97" i="12"/>
  <c r="CA101" i="12"/>
  <c r="AA104" i="12"/>
  <c r="AE106" i="12"/>
  <c r="GF108" i="12"/>
  <c r="D111" i="12"/>
  <c r="AC114" i="12"/>
  <c r="GF115" i="12"/>
  <c r="L116" i="12"/>
  <c r="EY118" i="12"/>
  <c r="AT128" i="12"/>
  <c r="F132" i="12"/>
  <c r="CJ133" i="12"/>
  <c r="CH142" i="12"/>
  <c r="CF146" i="12"/>
  <c r="N149" i="12"/>
  <c r="CA149" i="12"/>
  <c r="CJ150" i="12"/>
  <c r="AC151" i="12"/>
  <c r="D152" i="12"/>
  <c r="CC153" i="12"/>
  <c r="N11" i="12"/>
  <c r="CH12" i="12"/>
  <c r="AH12" i="12"/>
  <c r="DH17" i="12"/>
  <c r="DH20" i="12"/>
  <c r="CF23" i="12"/>
  <c r="AA25" i="12"/>
  <c r="DI25" i="12"/>
  <c r="D29" i="12"/>
  <c r="CA32" i="12"/>
  <c r="CF34" i="12"/>
  <c r="CL34" i="12"/>
  <c r="AA35" i="12"/>
  <c r="DI35" i="12"/>
  <c r="AR41" i="12"/>
  <c r="BU46" i="12"/>
  <c r="BW46" i="12" s="1"/>
  <c r="AA55" i="12"/>
  <c r="AA58" i="12"/>
  <c r="N59" i="12"/>
  <c r="D62" i="12"/>
  <c r="EK63" i="12"/>
  <c r="CL69" i="12"/>
  <c r="EK70" i="12"/>
  <c r="GZ72" i="12"/>
  <c r="GW75" i="12"/>
  <c r="EK77" i="12"/>
  <c r="BR83" i="12"/>
  <c r="CJ97" i="12"/>
  <c r="KI98" i="12"/>
  <c r="KK104" i="12"/>
  <c r="AH106" i="12"/>
  <c r="FA109" i="12"/>
  <c r="CA110" i="12"/>
  <c r="GI111" i="12"/>
  <c r="L113" i="12"/>
  <c r="F115" i="12"/>
  <c r="AP116" i="12"/>
  <c r="FA118" i="12"/>
  <c r="CJ120" i="12"/>
  <c r="BU121" i="12"/>
  <c r="KI123" i="12"/>
  <c r="DI124" i="12"/>
  <c r="GF124" i="12"/>
  <c r="CF127" i="12"/>
  <c r="AR131" i="12"/>
  <c r="AP132" i="12"/>
  <c r="CF137" i="12"/>
  <c r="CJ142" i="12"/>
  <c r="AC143" i="12"/>
  <c r="L145" i="12"/>
  <c r="CC149" i="12"/>
  <c r="AE151" i="12"/>
  <c r="F152" i="12"/>
  <c r="CJ60" i="12"/>
  <c r="CJ67" i="12"/>
  <c r="FA108" i="12"/>
  <c r="BR134" i="12"/>
  <c r="N78" i="12"/>
  <c r="N79" i="12"/>
  <c r="F19" i="12"/>
  <c r="AH10" i="12"/>
  <c r="AH17" i="12"/>
  <c r="D18" i="12"/>
  <c r="AP18" i="12"/>
  <c r="N19" i="12"/>
  <c r="CF19" i="12"/>
  <c r="DH24" i="12"/>
  <c r="H30" i="12"/>
  <c r="CC32" i="12"/>
  <c r="CH33" i="12"/>
  <c r="DF34" i="12"/>
  <c r="AP39" i="12"/>
  <c r="BU40" i="12"/>
  <c r="L41" i="12"/>
  <c r="CC42" i="12"/>
  <c r="CH46" i="12"/>
  <c r="AH49" i="12"/>
  <c r="GF51" i="12"/>
  <c r="AR54" i="12"/>
  <c r="AR62" i="12"/>
  <c r="HA62" i="12"/>
  <c r="HB62" i="12" s="1"/>
  <c r="GV63" i="12"/>
  <c r="BR66" i="12"/>
  <c r="EK68" i="12"/>
  <c r="AA75" i="12"/>
  <c r="AA76" i="12"/>
  <c r="GY76" i="12"/>
  <c r="CL79" i="12"/>
  <c r="CA81" i="12"/>
  <c r="AR84" i="12"/>
  <c r="L87" i="12"/>
  <c r="AP88" i="12"/>
  <c r="CL97" i="12"/>
  <c r="AE103" i="12"/>
  <c r="CH104" i="12"/>
  <c r="GF105" i="12"/>
  <c r="CC107" i="12"/>
  <c r="KM107" i="12"/>
  <c r="KM108" i="12"/>
  <c r="H111" i="12"/>
  <c r="N113" i="12"/>
  <c r="BR113" i="12"/>
  <c r="CH128" i="12"/>
  <c r="L130" i="12"/>
  <c r="AR132" i="12"/>
  <c r="AR135" i="12"/>
  <c r="AP140" i="12"/>
  <c r="CJ146" i="12"/>
  <c r="AH151" i="12"/>
  <c r="H152" i="12"/>
  <c r="AP152" i="12"/>
  <c r="CH153" i="12"/>
  <c r="D45" i="12"/>
  <c r="DI68" i="12"/>
  <c r="KM68" i="12"/>
  <c r="KM99" i="12"/>
  <c r="KK99" i="12"/>
  <c r="KI99" i="12"/>
  <c r="AT89" i="12"/>
  <c r="BU89" i="12"/>
  <c r="H43" i="12"/>
  <c r="AT53" i="12"/>
  <c r="BU53" i="12"/>
  <c r="BW53" i="12" s="1"/>
  <c r="EP114" i="12"/>
  <c r="GI137" i="12"/>
  <c r="CA38" i="12"/>
  <c r="AT48" i="12"/>
  <c r="BU48" i="12"/>
  <c r="BW48" i="12" s="1"/>
  <c r="N80" i="12"/>
  <c r="N81" i="12"/>
  <c r="HK93" i="12"/>
  <c r="CC37" i="12"/>
  <c r="CA50" i="12"/>
  <c r="CA49" i="12"/>
  <c r="CC51" i="12"/>
  <c r="BU51" i="12"/>
  <c r="BW51" i="12" s="1"/>
  <c r="CF51" i="12"/>
  <c r="GY66" i="12"/>
  <c r="GZ67" i="12"/>
  <c r="N41" i="12"/>
  <c r="DI64" i="12"/>
  <c r="KM64" i="12"/>
  <c r="AP73" i="12"/>
  <c r="DI93" i="12"/>
  <c r="DI94" i="12"/>
  <c r="GY98" i="12"/>
  <c r="AP124" i="12"/>
  <c r="BU72" i="12"/>
  <c r="BW72" i="12" s="1"/>
  <c r="AT72" i="12"/>
  <c r="HI76" i="12"/>
  <c r="HA76" i="12"/>
  <c r="HB76" i="12" s="1"/>
  <c r="F112" i="12"/>
  <c r="F111" i="12"/>
  <c r="AT113" i="12"/>
  <c r="EV123" i="12"/>
  <c r="EP123" i="12"/>
  <c r="DH65" i="12"/>
  <c r="EY124" i="12"/>
  <c r="FA124" i="12"/>
  <c r="DF18" i="12"/>
  <c r="AE91" i="12"/>
  <c r="GY91" i="12"/>
  <c r="KK120" i="12"/>
  <c r="DF16" i="12"/>
  <c r="AR101" i="12"/>
  <c r="AT14" i="12"/>
  <c r="AH36" i="12"/>
  <c r="HO90" i="12"/>
  <c r="CF129" i="12"/>
  <c r="BU14" i="12"/>
  <c r="BW14" i="12" s="1"/>
  <c r="H76" i="12"/>
  <c r="N83" i="12"/>
  <c r="GF107" i="12"/>
  <c r="CA115" i="12"/>
  <c r="AH13" i="12"/>
  <c r="CJ92" i="12"/>
  <c r="BR94" i="12"/>
  <c r="HN94" i="12"/>
  <c r="HA94" i="12"/>
  <c r="HB94" i="12" s="1"/>
  <c r="HO95" i="12"/>
  <c r="BU96" i="12"/>
  <c r="AE105" i="12"/>
  <c r="CH129" i="12"/>
  <c r="CL32" i="12"/>
  <c r="CL31" i="12"/>
  <c r="HA80" i="12"/>
  <c r="GW92" i="12"/>
  <c r="CL55" i="12"/>
  <c r="CL56" i="12"/>
  <c r="AA62" i="12"/>
  <c r="DF62" i="12"/>
  <c r="CH63" i="12"/>
  <c r="D65" i="12"/>
  <c r="AH69" i="12"/>
  <c r="AA70" i="12"/>
  <c r="HF80" i="12"/>
  <c r="GV107" i="12"/>
  <c r="L114" i="12"/>
  <c r="CH116" i="12"/>
  <c r="HO68" i="12"/>
  <c r="HN68" i="12"/>
  <c r="AR90" i="12"/>
  <c r="FA139" i="12"/>
  <c r="CH27" i="12"/>
  <c r="AR40" i="12"/>
  <c r="HN80" i="12"/>
  <c r="KM61" i="12"/>
  <c r="KK61" i="12"/>
  <c r="KI61" i="12"/>
  <c r="KI72" i="12"/>
  <c r="EP126" i="12"/>
  <c r="AT40" i="12"/>
  <c r="CA66" i="12"/>
  <c r="CA65" i="12"/>
  <c r="F69" i="12"/>
  <c r="F68" i="12"/>
  <c r="CA99" i="12"/>
  <c r="KK65" i="12"/>
  <c r="KI65" i="12"/>
  <c r="CH115" i="12"/>
  <c r="CH114" i="12"/>
  <c r="KI124" i="12"/>
  <c r="CL24" i="12"/>
  <c r="DH61" i="12"/>
  <c r="DF61" i="12"/>
  <c r="HL85" i="12"/>
  <c r="CH36" i="12"/>
  <c r="CC54" i="12"/>
  <c r="CC53" i="12"/>
  <c r="L72" i="12"/>
  <c r="L73" i="12"/>
  <c r="CC52" i="12"/>
  <c r="AP125" i="12"/>
  <c r="CH49" i="12"/>
  <c r="CA62" i="12"/>
  <c r="AC78" i="12"/>
  <c r="GF93" i="12"/>
  <c r="AT94" i="12"/>
  <c r="DF17" i="12"/>
  <c r="DH35" i="12"/>
  <c r="CH48" i="12"/>
  <c r="CA70" i="12"/>
  <c r="BU118" i="12"/>
  <c r="CF119" i="12"/>
  <c r="AA37" i="12"/>
  <c r="DH91" i="12"/>
  <c r="DF91" i="12"/>
  <c r="H101" i="12"/>
  <c r="H14" i="12"/>
  <c r="DH16" i="12"/>
  <c r="AP21" i="12"/>
  <c r="AP84" i="12"/>
  <c r="AP85" i="12"/>
  <c r="CL62" i="12"/>
  <c r="CA63" i="12"/>
  <c r="AP64" i="12"/>
  <c r="AR76" i="12"/>
  <c r="AR77" i="12"/>
  <c r="CF117" i="12"/>
  <c r="F11" i="12"/>
  <c r="DH56" i="12"/>
  <c r="DH55" i="12"/>
  <c r="BU88" i="12"/>
  <c r="BW88" i="12" s="1"/>
  <c r="AT88" i="12"/>
  <c r="GV88" i="12"/>
  <c r="HK88" i="12"/>
  <c r="HN99" i="12"/>
  <c r="HA99" i="12"/>
  <c r="HB99" i="12" s="1"/>
  <c r="BR114" i="12"/>
  <c r="AE133" i="12"/>
  <c r="AC147" i="12"/>
  <c r="AC148" i="12"/>
  <c r="EN107" i="12"/>
  <c r="BU107" i="12"/>
  <c r="CL28" i="12"/>
  <c r="F44" i="12"/>
  <c r="CF11" i="12"/>
  <c r="CF12" i="12"/>
  <c r="DH29" i="12"/>
  <c r="DH28" i="12"/>
  <c r="AA29" i="12"/>
  <c r="AA28" i="12"/>
  <c r="HN107" i="12"/>
  <c r="L43" i="12"/>
  <c r="BR54" i="12"/>
  <c r="BR55" i="12"/>
  <c r="N137" i="12"/>
  <c r="CC38" i="12"/>
  <c r="AP72" i="12"/>
  <c r="CF37" i="12"/>
  <c r="BR41" i="12"/>
  <c r="CC50" i="12"/>
  <c r="AR72" i="12"/>
  <c r="CH38" i="12"/>
  <c r="CH51" i="12"/>
  <c r="HL86" i="12"/>
  <c r="AA7" i="12"/>
  <c r="HH66" i="12"/>
  <c r="HI66" i="12"/>
  <c r="CC80" i="12"/>
  <c r="CL38" i="12"/>
  <c r="CF47" i="12"/>
  <c r="EN122" i="12"/>
  <c r="L124" i="12"/>
  <c r="DF23" i="12"/>
  <c r="CL35" i="12"/>
  <c r="CL51" i="12"/>
  <c r="CL52" i="12"/>
  <c r="CF52" i="12"/>
  <c r="DI65" i="12"/>
  <c r="KK86" i="12"/>
  <c r="KI86" i="12"/>
  <c r="CJ95" i="12"/>
  <c r="CF100" i="12"/>
  <c r="EY130" i="12"/>
  <c r="BU130" i="12"/>
  <c r="EP130" i="12"/>
  <c r="AH20" i="12"/>
  <c r="AT21" i="12"/>
  <c r="CL46" i="12"/>
  <c r="HI77" i="12"/>
  <c r="HI78" i="12"/>
  <c r="HH78" i="12"/>
  <c r="AT130" i="12"/>
  <c r="GF130" i="12"/>
  <c r="HN63" i="12"/>
  <c r="HO64" i="12"/>
  <c r="DH90" i="12"/>
  <c r="HK96" i="12"/>
  <c r="HH96" i="12"/>
  <c r="EP96" i="12"/>
  <c r="AR14" i="12"/>
  <c r="DI45" i="12"/>
  <c r="AT58" i="12"/>
  <c r="CH69" i="12"/>
  <c r="AH44" i="12"/>
  <c r="H112" i="12"/>
  <c r="AH46" i="12"/>
  <c r="HI91" i="12"/>
  <c r="CH7" i="12"/>
  <c r="AA10" i="12"/>
  <c r="KK67" i="12"/>
  <c r="KM67" i="12"/>
  <c r="DF73" i="12"/>
  <c r="DH73" i="12"/>
  <c r="GZ81" i="12"/>
  <c r="GV93" i="12"/>
  <c r="AE154" i="12"/>
  <c r="AH154" i="12"/>
  <c r="AT27" i="12"/>
  <c r="BU26" i="12"/>
  <c r="FY26" i="12" s="1"/>
  <c r="AA63" i="12"/>
  <c r="CA73" i="12"/>
  <c r="D74" i="12"/>
  <c r="N153" i="12"/>
  <c r="AA56" i="12"/>
  <c r="AH70" i="12"/>
  <c r="GW72" i="12"/>
  <c r="GV71" i="12"/>
  <c r="HF79" i="12"/>
  <c r="AR15" i="12"/>
  <c r="AP36" i="12"/>
  <c r="CC68" i="12"/>
  <c r="HI79" i="12"/>
  <c r="L31" i="12"/>
  <c r="BR33" i="12"/>
  <c r="DI58" i="12"/>
  <c r="CL80" i="12"/>
  <c r="CL81" i="12"/>
  <c r="CF53" i="12"/>
  <c r="AP91" i="12"/>
  <c r="HL95" i="12"/>
  <c r="HK95" i="12"/>
  <c r="CL116" i="12"/>
  <c r="L125" i="12"/>
  <c r="CC127" i="12"/>
  <c r="D32" i="12"/>
  <c r="BR73" i="12"/>
  <c r="D81" i="12"/>
  <c r="BR84" i="12"/>
  <c r="L90" i="12"/>
  <c r="L91" i="12"/>
  <c r="BU102" i="12"/>
  <c r="GV102" i="12"/>
  <c r="AT102" i="12"/>
  <c r="HN102" i="12"/>
  <c r="L132" i="12"/>
  <c r="L133" i="12"/>
  <c r="AR27" i="12"/>
  <c r="CA43" i="12"/>
  <c r="AT45" i="12"/>
  <c r="GY88" i="12"/>
  <c r="AC106" i="12"/>
  <c r="EN113" i="12"/>
  <c r="H109" i="12"/>
  <c r="L126" i="12"/>
  <c r="L15" i="12"/>
  <c r="L16" i="12"/>
  <c r="AH21" i="12"/>
  <c r="H23" i="12"/>
  <c r="N31" i="12"/>
  <c r="L35" i="12"/>
  <c r="KI55" i="12"/>
  <c r="HL70" i="12"/>
  <c r="CL72" i="12"/>
  <c r="L75" i="12"/>
  <c r="L74" i="12"/>
  <c r="HO76" i="12"/>
  <c r="CF77" i="12"/>
  <c r="F79" i="12"/>
  <c r="CF85" i="12"/>
  <c r="AP92" i="12"/>
  <c r="GW93" i="12"/>
  <c r="HI94" i="12"/>
  <c r="EV95" i="12"/>
  <c r="F97" i="12"/>
  <c r="BR97" i="12"/>
  <c r="AR99" i="12"/>
  <c r="KI100" i="12"/>
  <c r="GW105" i="12"/>
  <c r="BR126" i="12"/>
  <c r="N129" i="12"/>
  <c r="CH136" i="12"/>
  <c r="AR7" i="12"/>
  <c r="AA13" i="12"/>
  <c r="D14" i="12"/>
  <c r="N15" i="12"/>
  <c r="CF16" i="12"/>
  <c r="CJ17" i="12"/>
  <c r="CC25" i="12"/>
  <c r="CF29" i="12"/>
  <c r="CC29" i="12"/>
  <c r="CA31" i="12"/>
  <c r="BR35" i="12"/>
  <c r="AR49" i="12"/>
  <c r="D52" i="12"/>
  <c r="KK55" i="12"/>
  <c r="AT59" i="12"/>
  <c r="BU59" i="12"/>
  <c r="BW59" i="12" s="1"/>
  <c r="CH65" i="12"/>
  <c r="CH77" i="12"/>
  <c r="H79" i="12"/>
  <c r="AP79" i="12"/>
  <c r="EK84" i="12"/>
  <c r="AR92" i="12"/>
  <c r="HH94" i="12"/>
  <c r="KM98" i="12"/>
  <c r="AT99" i="12"/>
  <c r="BU99" i="12"/>
  <c r="EP104" i="12"/>
  <c r="D108" i="12"/>
  <c r="EN116" i="12"/>
  <c r="GF116" i="12"/>
  <c r="EV125" i="12"/>
  <c r="KM126" i="12"/>
  <c r="EN128" i="12"/>
  <c r="AR73" i="12"/>
  <c r="H55" i="12"/>
  <c r="N72" i="12"/>
  <c r="HL91" i="12"/>
  <c r="AH120" i="12"/>
  <c r="AH119" i="12"/>
  <c r="AH136" i="12"/>
  <c r="AH135" i="12"/>
  <c r="AP29" i="12"/>
  <c r="AH37" i="12"/>
  <c r="AH38" i="12"/>
  <c r="CF40" i="12"/>
  <c r="AT44" i="12"/>
  <c r="BU44" i="12"/>
  <c r="CL70" i="12"/>
  <c r="HO78" i="12"/>
  <c r="AR91" i="12"/>
  <c r="CL115" i="12"/>
  <c r="AE142" i="12"/>
  <c r="AE141" i="12"/>
  <c r="AP6" i="12"/>
  <c r="F29" i="12"/>
  <c r="D31" i="12"/>
  <c r="CH40" i="12"/>
  <c r="AP112" i="12"/>
  <c r="AP113" i="12"/>
  <c r="CJ130" i="12"/>
  <c r="CJ40" i="12"/>
  <c r="N56" i="12"/>
  <c r="AR57" i="12"/>
  <c r="HI69" i="12"/>
  <c r="AA83" i="12"/>
  <c r="KK98" i="12"/>
  <c r="HK102" i="12"/>
  <c r="AP110" i="12"/>
  <c r="CJ20" i="12"/>
  <c r="CJ21" i="12"/>
  <c r="D35" i="12"/>
  <c r="BU57" i="12"/>
  <c r="BW57" i="12" s="1"/>
  <c r="HH69" i="12"/>
  <c r="GY70" i="12"/>
  <c r="AP75" i="12"/>
  <c r="KK78" i="12"/>
  <c r="GZ88" i="12"/>
  <c r="AC107" i="12"/>
  <c r="AR110" i="12"/>
  <c r="BR121" i="12"/>
  <c r="EP137" i="12"/>
  <c r="L57" i="12"/>
  <c r="DI63" i="12"/>
  <c r="AA71" i="12"/>
  <c r="AP74" i="12"/>
  <c r="KM78" i="12"/>
  <c r="KM87" i="12"/>
  <c r="CA90" i="12"/>
  <c r="CA89" i="12"/>
  <c r="HN104" i="12"/>
  <c r="AT112" i="12"/>
  <c r="EV127" i="12"/>
  <c r="AH130" i="12"/>
  <c r="AH131" i="12"/>
  <c r="AT153" i="12"/>
  <c r="BU34" i="12"/>
  <c r="FY34" i="12" s="1"/>
  <c r="F36" i="12"/>
  <c r="N57" i="12"/>
  <c r="CH66" i="12"/>
  <c r="DI69" i="12"/>
  <c r="H119" i="12"/>
  <c r="D51" i="12"/>
  <c r="AH56" i="12"/>
  <c r="CL17" i="12"/>
  <c r="AP22" i="12"/>
  <c r="CH55" i="12"/>
  <c r="CL73" i="12"/>
  <c r="KM75" i="12"/>
  <c r="D84" i="12"/>
  <c r="D83" i="12"/>
  <c r="HI83" i="12"/>
  <c r="CJ84" i="12"/>
  <c r="HN88" i="12"/>
  <c r="CA94" i="12"/>
  <c r="HH99" i="12"/>
  <c r="HI99" i="12"/>
  <c r="CJ102" i="12"/>
  <c r="AT108" i="12"/>
  <c r="EN112" i="12"/>
  <c r="HO73" i="12"/>
  <c r="F91" i="12"/>
  <c r="CL92" i="12"/>
  <c r="CL93" i="12"/>
  <c r="HI95" i="12"/>
  <c r="HH95" i="12"/>
  <c r="EP107" i="12"/>
  <c r="AC109" i="12"/>
  <c r="AC108" i="12"/>
  <c r="D128" i="12"/>
  <c r="DI47" i="12"/>
  <c r="H64" i="12"/>
  <c r="CJ70" i="12"/>
  <c r="CF71" i="12"/>
  <c r="BU71" i="12"/>
  <c r="DJ71" i="12" s="1"/>
  <c r="AC79" i="12"/>
  <c r="H91" i="12"/>
  <c r="N104" i="12"/>
  <c r="EV107" i="12"/>
  <c r="AC117" i="12"/>
  <c r="AH9" i="12"/>
  <c r="DI36" i="12"/>
  <c r="F45" i="12"/>
  <c r="AA48" i="12"/>
  <c r="D57" i="12"/>
  <c r="HH64" i="12"/>
  <c r="HI64" i="12"/>
  <c r="BU68" i="12"/>
  <c r="BW68" i="12" s="1"/>
  <c r="GW79" i="12"/>
  <c r="F87" i="12"/>
  <c r="AE93" i="12"/>
  <c r="AE92" i="12"/>
  <c r="AC115" i="12"/>
  <c r="CF133" i="12"/>
  <c r="D138" i="12"/>
  <c r="D139" i="12"/>
  <c r="AE152" i="12"/>
  <c r="D6" i="12"/>
  <c r="F27" i="12"/>
  <c r="AR46" i="12"/>
  <c r="AR45" i="12"/>
  <c r="AT64" i="12"/>
  <c r="FA123" i="12"/>
  <c r="DI39" i="12"/>
  <c r="AH82" i="12"/>
  <c r="HI100" i="12"/>
  <c r="DI110" i="12"/>
  <c r="EN137" i="12"/>
  <c r="AP35" i="12"/>
  <c r="DH52" i="12"/>
  <c r="DH63" i="12"/>
  <c r="KI66" i="12"/>
  <c r="AR87" i="12"/>
  <c r="N94" i="12"/>
  <c r="AA120" i="12"/>
  <c r="AA121" i="12"/>
  <c r="AA133" i="12"/>
  <c r="N18" i="12"/>
  <c r="AT26" i="12"/>
  <c r="AR34" i="12"/>
  <c r="DI56" i="12"/>
  <c r="AT57" i="12"/>
  <c r="D59" i="12"/>
  <c r="F65" i="12"/>
  <c r="F74" i="12"/>
  <c r="HO74" i="12"/>
  <c r="CH95" i="12"/>
  <c r="KK95" i="12"/>
  <c r="AH103" i="12"/>
  <c r="EY109" i="12"/>
  <c r="EP113" i="12"/>
  <c r="EV137" i="12"/>
  <c r="N27" i="12"/>
  <c r="BU35" i="12"/>
  <c r="FY35" i="12" s="1"/>
  <c r="AP69" i="12"/>
  <c r="GW83" i="12"/>
  <c r="HF88" i="12"/>
  <c r="HE88" i="12"/>
  <c r="BU128" i="12"/>
  <c r="AE134" i="12"/>
  <c r="CC140" i="12"/>
  <c r="CC139" i="12"/>
  <c r="BR31" i="12"/>
  <c r="AT34" i="12"/>
  <c r="H36" i="12"/>
  <c r="CJ66" i="12"/>
  <c r="AR69" i="12"/>
  <c r="AT78" i="12"/>
  <c r="BR87" i="12"/>
  <c r="CH100" i="12"/>
  <c r="CC102" i="12"/>
  <c r="CC103" i="12"/>
  <c r="CC104" i="12"/>
  <c r="EY113" i="12"/>
  <c r="N143" i="12"/>
  <c r="N142" i="12"/>
  <c r="CH144" i="12"/>
  <c r="AR10" i="12"/>
  <c r="CC17" i="12"/>
  <c r="BU30" i="12"/>
  <c r="DE30" i="12" s="1"/>
  <c r="N34" i="12"/>
  <c r="D49" i="12"/>
  <c r="CL18" i="12"/>
  <c r="D22" i="12"/>
  <c r="L23" i="12"/>
  <c r="CC27" i="12"/>
  <c r="CC31" i="12"/>
  <c r="AH41" i="12"/>
  <c r="AH42" i="12"/>
  <c r="H49" i="12"/>
  <c r="HI65" i="12"/>
  <c r="AA11" i="12"/>
  <c r="AP14" i="12"/>
  <c r="CH15" i="12"/>
  <c r="DH19" i="12"/>
  <c r="F22" i="12"/>
  <c r="N24" i="12"/>
  <c r="CF26" i="12"/>
  <c r="N39" i="12"/>
  <c r="CJ45" i="12"/>
  <c r="L50" i="12"/>
  <c r="BR50" i="12"/>
  <c r="HL65" i="12"/>
  <c r="HK65" i="12"/>
  <c r="GF68" i="12"/>
  <c r="F70" i="12"/>
  <c r="DF72" i="12"/>
  <c r="DH72" i="12"/>
  <c r="AH76" i="12"/>
  <c r="AH77" i="12"/>
  <c r="BU79" i="12"/>
  <c r="GZ84" i="12"/>
  <c r="CC87" i="12"/>
  <c r="HO88" i="12"/>
  <c r="N93" i="12"/>
  <c r="F98" i="12"/>
  <c r="HL103" i="12"/>
  <c r="EV104" i="12"/>
  <c r="AT117" i="12"/>
  <c r="EV121" i="12"/>
  <c r="CJ132" i="12"/>
  <c r="CJ139" i="12"/>
  <c r="L141" i="12"/>
  <c r="AR12" i="12"/>
  <c r="AH14" i="12"/>
  <c r="AR17" i="12"/>
  <c r="CC20" i="12"/>
  <c r="DI28" i="12"/>
  <c r="CF30" i="12"/>
  <c r="CA33" i="12"/>
  <c r="AR36" i="12"/>
  <c r="D37" i="12"/>
  <c r="D38" i="12"/>
  <c r="BU43" i="12"/>
  <c r="DE43" i="12" s="1"/>
  <c r="AT46" i="12"/>
  <c r="F48" i="12"/>
  <c r="DI49" i="12"/>
  <c r="BR58" i="12"/>
  <c r="F60" i="12"/>
  <c r="HI70" i="12"/>
  <c r="CH75" i="12"/>
  <c r="HI80" i="12"/>
  <c r="CA82" i="12"/>
  <c r="HO84" i="12"/>
  <c r="HO83" i="12"/>
  <c r="CL85" i="12"/>
  <c r="GZ92" i="12"/>
  <c r="AP94" i="12"/>
  <c r="CF98" i="12"/>
  <c r="BU100" i="12"/>
  <c r="EV100" i="12"/>
  <c r="L107" i="12"/>
  <c r="F113" i="12"/>
  <c r="L115" i="12"/>
  <c r="D122" i="12"/>
  <c r="GI131" i="12"/>
  <c r="H137" i="12"/>
  <c r="H147" i="12"/>
  <c r="H146" i="12"/>
  <c r="AA6" i="12"/>
  <c r="L12" i="12"/>
  <c r="N20" i="12"/>
  <c r="F38" i="12"/>
  <c r="CJ41" i="12"/>
  <c r="AR47" i="12"/>
  <c r="CC56" i="12"/>
  <c r="CL59" i="12"/>
  <c r="CC66" i="12"/>
  <c r="CJ69" i="12"/>
  <c r="L70" i="12"/>
  <c r="AH71" i="12"/>
  <c r="GZ71" i="12"/>
  <c r="CC72" i="12"/>
  <c r="KI73" i="12"/>
  <c r="CC82" i="12"/>
  <c r="BU83" i="12"/>
  <c r="DJ83" i="12" s="1"/>
  <c r="GV83" i="12"/>
  <c r="HN83" i="12"/>
  <c r="GZ86" i="12"/>
  <c r="GZ85" i="12"/>
  <c r="EK86" i="12"/>
  <c r="DI88" i="12"/>
  <c r="N91" i="12"/>
  <c r="AA96" i="12"/>
  <c r="CH96" i="12"/>
  <c r="CH99" i="12"/>
  <c r="CC101" i="12"/>
  <c r="DI102" i="12"/>
  <c r="H113" i="12"/>
  <c r="N116" i="12"/>
  <c r="N115" i="12"/>
  <c r="GI115" i="12"/>
  <c r="N117" i="12"/>
  <c r="CH127" i="12"/>
  <c r="EN127" i="12"/>
  <c r="GF128" i="12"/>
  <c r="AP137" i="12"/>
  <c r="D7" i="12"/>
  <c r="AH11" i="12"/>
  <c r="F7" i="12"/>
  <c r="D9" i="12"/>
  <c r="AP9" i="12"/>
  <c r="L17" i="12"/>
  <c r="CA17" i="12"/>
  <c r="L19" i="12"/>
  <c r="CL21" i="12"/>
  <c r="CH30" i="12"/>
  <c r="CJ32" i="12"/>
  <c r="CA34" i="12"/>
  <c r="CA35" i="12"/>
  <c r="DH40" i="12"/>
  <c r="CL41" i="12"/>
  <c r="AA52" i="12"/>
  <c r="CF54" i="12"/>
  <c r="CA58" i="12"/>
  <c r="BR63" i="12"/>
  <c r="BR64" i="12"/>
  <c r="HH63" i="12"/>
  <c r="AH67" i="12"/>
  <c r="AH66" i="12"/>
  <c r="BR67" i="12"/>
  <c r="N69" i="12"/>
  <c r="DI70" i="12"/>
  <c r="CF73" i="12"/>
  <c r="EK75" i="12"/>
  <c r="AA80" i="12"/>
  <c r="AT83" i="12"/>
  <c r="GY85" i="12"/>
  <c r="CL86" i="12"/>
  <c r="CC89" i="12"/>
  <c r="GV94" i="12"/>
  <c r="AT95" i="12"/>
  <c r="CJ96" i="12"/>
  <c r="GZ98" i="12"/>
  <c r="GF102" i="12"/>
  <c r="AT118" i="12"/>
  <c r="BU117" i="12"/>
  <c r="CC121" i="12"/>
  <c r="EN125" i="12"/>
  <c r="CF131" i="12"/>
  <c r="CH138" i="12"/>
  <c r="AE140" i="12"/>
  <c r="HA71" i="12"/>
  <c r="HB71" i="12" s="1"/>
  <c r="CJ74" i="12"/>
  <c r="AP76" i="12"/>
  <c r="AR79" i="12"/>
  <c r="HN79" i="12"/>
  <c r="L81" i="12"/>
  <c r="KI81" i="12"/>
  <c r="N84" i="12"/>
  <c r="AA101" i="12"/>
  <c r="HI102" i="12"/>
  <c r="HH102" i="12"/>
  <c r="L104" i="12"/>
  <c r="GY107" i="12"/>
  <c r="GF109" i="12"/>
  <c r="KK116" i="12"/>
  <c r="H122" i="12"/>
  <c r="H121" i="12"/>
  <c r="BU123" i="12"/>
  <c r="CH133" i="12"/>
  <c r="AR25" i="12"/>
  <c r="H26" i="12"/>
  <c r="AP26" i="12"/>
  <c r="D28" i="12"/>
  <c r="DH30" i="12"/>
  <c r="N36" i="12"/>
  <c r="CL44" i="12"/>
  <c r="CF44" i="12"/>
  <c r="H47" i="12"/>
  <c r="H56" i="12"/>
  <c r="HN64" i="12"/>
  <c r="H70" i="12"/>
  <c r="HF71" i="12"/>
  <c r="KK72" i="12"/>
  <c r="CA76" i="12"/>
  <c r="CA75" i="12"/>
  <c r="D77" i="12"/>
  <c r="CJ79" i="12"/>
  <c r="AH80" i="12"/>
  <c r="EK80" i="12"/>
  <c r="D82" i="12"/>
  <c r="DI82" i="12"/>
  <c r="DI83" i="12"/>
  <c r="AP86" i="12"/>
  <c r="BR88" i="12"/>
  <c r="AC103" i="12"/>
  <c r="GY104" i="12"/>
  <c r="CH105" i="12"/>
  <c r="KM106" i="12"/>
  <c r="DI106" i="12"/>
  <c r="GW106" i="12"/>
  <c r="HI107" i="12"/>
  <c r="HH107" i="12"/>
  <c r="GI109" i="12"/>
  <c r="AP111" i="12"/>
  <c r="KK112" i="12"/>
  <c r="F125" i="12"/>
  <c r="KK126" i="12"/>
  <c r="CH126" i="12"/>
  <c r="CA132" i="12"/>
  <c r="AC134" i="12"/>
  <c r="CL133" i="12"/>
  <c r="BU137" i="12"/>
  <c r="AH138" i="12"/>
  <c r="BU141" i="12"/>
  <c r="F151" i="12"/>
  <c r="F150" i="12"/>
  <c r="DI30" i="12"/>
  <c r="AA31" i="12"/>
  <c r="DF31" i="12"/>
  <c r="DI32" i="12"/>
  <c r="CL33" i="12"/>
  <c r="DH43" i="12"/>
  <c r="AA57" i="12"/>
  <c r="H61" i="12"/>
  <c r="AR61" i="12"/>
  <c r="L66" i="12"/>
  <c r="CH67" i="12"/>
  <c r="D71" i="12"/>
  <c r="HH73" i="12"/>
  <c r="HK73" i="12"/>
  <c r="GW74" i="12"/>
  <c r="CC75" i="12"/>
  <c r="KI88" i="12"/>
  <c r="GW94" i="12"/>
  <c r="L99" i="12"/>
  <c r="GZ101" i="12"/>
  <c r="CH102" i="12"/>
  <c r="BR105" i="12"/>
  <c r="CJ105" i="12"/>
  <c r="HK107" i="12"/>
  <c r="AC110" i="12"/>
  <c r="AR111" i="12"/>
  <c r="H114" i="12"/>
  <c r="H125" i="12"/>
  <c r="CC132" i="12"/>
  <c r="H7" i="12"/>
  <c r="AP7" i="12"/>
  <c r="F9" i="12"/>
  <c r="N12" i="12"/>
  <c r="L22" i="12"/>
  <c r="L27" i="12"/>
  <c r="AR28" i="12"/>
  <c r="AH31" i="12"/>
  <c r="AA32" i="12"/>
  <c r="CJ33" i="12"/>
  <c r="CF35" i="12"/>
  <c r="L37" i="12"/>
  <c r="D40" i="12"/>
  <c r="CH41" i="12"/>
  <c r="CF42" i="12"/>
  <c r="CC43" i="12"/>
  <c r="AP46" i="12"/>
  <c r="H51" i="12"/>
  <c r="CH54" i="12"/>
  <c r="CA56" i="12"/>
  <c r="F61" i="12"/>
  <c r="AP62" i="12"/>
  <c r="BR65" i="12"/>
  <c r="AA66" i="12"/>
  <c r="CL65" i="12"/>
  <c r="CF70" i="12"/>
  <c r="KI71" i="12"/>
  <c r="GZ74" i="12"/>
  <c r="CF75" i="12"/>
  <c r="BU76" i="12"/>
  <c r="DE76" i="12" s="1"/>
  <c r="HO81" i="12"/>
  <c r="CA87" i="12"/>
  <c r="KM91" i="12"/>
  <c r="DH92" i="12"/>
  <c r="H96" i="12"/>
  <c r="H95" i="12"/>
  <c r="FA107" i="12"/>
  <c r="BU111" i="12"/>
  <c r="CL112" i="12"/>
  <c r="F114" i="12"/>
  <c r="KK122" i="12"/>
  <c r="KI122" i="12"/>
  <c r="CH124" i="12"/>
  <c r="AR126" i="12"/>
  <c r="CF128" i="12"/>
  <c r="EY137" i="12"/>
  <c r="AP138" i="12"/>
  <c r="L140" i="12"/>
  <c r="F144" i="12"/>
  <c r="KI79" i="12"/>
  <c r="GZ83" i="12"/>
  <c r="BU93" i="12"/>
  <c r="DJ93" i="12" s="1"/>
  <c r="CF106" i="12"/>
  <c r="D113" i="12"/>
  <c r="EV124" i="12"/>
  <c r="BU125" i="12"/>
  <c r="CJ126" i="12"/>
  <c r="EV126" i="12"/>
  <c r="AR128" i="12"/>
  <c r="AR139" i="12"/>
  <c r="CA140" i="12"/>
  <c r="H16" i="12"/>
  <c r="F20" i="12"/>
  <c r="CH23" i="12"/>
  <c r="L29" i="12"/>
  <c r="D30" i="12"/>
  <c r="CA45" i="12"/>
  <c r="CL47" i="12"/>
  <c r="CC48" i="12"/>
  <c r="BR51" i="12"/>
  <c r="CF57" i="12"/>
  <c r="DF60" i="12"/>
  <c r="AT61" i="12"/>
  <c r="N62" i="12"/>
  <c r="GW67" i="12"/>
  <c r="HE69" i="12"/>
  <c r="D72" i="12"/>
  <c r="HH84" i="12"/>
  <c r="GZ87" i="12"/>
  <c r="CA88" i="12"/>
  <c r="CA91" i="12"/>
  <c r="HL92" i="12"/>
  <c r="HK92" i="12"/>
  <c r="L95" i="12"/>
  <c r="GW95" i="12"/>
  <c r="HO98" i="12"/>
  <c r="GZ102" i="12"/>
  <c r="H115" i="12"/>
  <c r="GF80" i="12"/>
  <c r="AP81" i="12"/>
  <c r="DH100" i="12"/>
  <c r="AE108" i="12"/>
  <c r="N125" i="12"/>
  <c r="AC127" i="12"/>
  <c r="D17" i="12"/>
  <c r="AR20" i="12"/>
  <c r="CH24" i="12"/>
  <c r="N46" i="12"/>
  <c r="L51" i="12"/>
  <c r="CL53" i="12"/>
  <c r="HF72" i="12"/>
  <c r="HI74" i="12"/>
  <c r="HK77" i="12"/>
  <c r="HL77" i="12"/>
  <c r="KK79" i="12"/>
  <c r="AR81" i="12"/>
  <c r="AA85" i="12"/>
  <c r="AR97" i="12"/>
  <c r="KI109" i="12"/>
  <c r="H116" i="12"/>
  <c r="KI116" i="12"/>
  <c r="AH118" i="12"/>
  <c r="AC122" i="12"/>
  <c r="AT125" i="12"/>
  <c r="AE127" i="12"/>
  <c r="AE126" i="12"/>
  <c r="AC137" i="12"/>
  <c r="N7" i="12"/>
  <c r="CF7" i="12"/>
  <c r="L9" i="12"/>
  <c r="AP15" i="12"/>
  <c r="F18" i="12"/>
  <c r="AP17" i="12"/>
  <c r="H18" i="12"/>
  <c r="H20" i="12"/>
  <c r="BU20" i="12"/>
  <c r="BW20" i="12" s="1"/>
  <c r="CJ22" i="12"/>
  <c r="CJ24" i="12"/>
  <c r="CA26" i="12"/>
  <c r="N28" i="12"/>
  <c r="BR28" i="12"/>
  <c r="F30" i="12"/>
  <c r="DI33" i="12"/>
  <c r="AA34" i="12"/>
  <c r="CJ34" i="12"/>
  <c r="L39" i="12"/>
  <c r="L46" i="12"/>
  <c r="CF48" i="12"/>
  <c r="AH54" i="12"/>
  <c r="DH53" i="12"/>
  <c r="BR56" i="12"/>
  <c r="CH56" i="12"/>
  <c r="DI60" i="12"/>
  <c r="L62" i="12"/>
  <c r="HH62" i="12"/>
  <c r="GY67" i="12"/>
  <c r="HF69" i="12"/>
  <c r="GF70" i="12"/>
  <c r="CA71" i="12"/>
  <c r="F72" i="12"/>
  <c r="HI72" i="12"/>
  <c r="CC73" i="12"/>
  <c r="CC83" i="12"/>
  <c r="AC85" i="12"/>
  <c r="AH90" i="12"/>
  <c r="CF90" i="12"/>
  <c r="GV95" i="12"/>
  <c r="GF96" i="12"/>
  <c r="AE99" i="12"/>
  <c r="DH107" i="12"/>
  <c r="KM111" i="12"/>
  <c r="KI111" i="12"/>
  <c r="AC121" i="12"/>
  <c r="AT122" i="12"/>
  <c r="D123" i="12"/>
  <c r="DI123" i="12"/>
  <c r="CL125" i="12"/>
  <c r="CL128" i="12"/>
  <c r="H131" i="12"/>
  <c r="BR133" i="12"/>
  <c r="EN136" i="12"/>
  <c r="F137" i="12"/>
  <c r="AT138" i="12"/>
  <c r="BU140" i="12"/>
  <c r="BW140" i="12" s="1"/>
  <c r="CA68" i="12"/>
  <c r="KI68" i="12"/>
  <c r="AT71" i="12"/>
  <c r="CJ73" i="12"/>
  <c r="HL73" i="12"/>
  <c r="AA74" i="12"/>
  <c r="BR75" i="12"/>
  <c r="GY79" i="12"/>
  <c r="BR80" i="12"/>
  <c r="AP87" i="12"/>
  <c r="CC92" i="12"/>
  <c r="CC93" i="12"/>
  <c r="KM93" i="12"/>
  <c r="AE97" i="12"/>
  <c r="N100" i="12"/>
  <c r="CA102" i="12"/>
  <c r="CL104" i="12"/>
  <c r="FA106" i="12"/>
  <c r="HA107" i="12"/>
  <c r="HB107" i="12" s="1"/>
  <c r="BR108" i="12"/>
  <c r="AE112" i="12"/>
  <c r="DF113" i="12"/>
  <c r="AH114" i="12"/>
  <c r="FA114" i="12"/>
  <c r="GF123" i="12"/>
  <c r="AH125" i="12"/>
  <c r="GF125" i="12"/>
  <c r="H127" i="12"/>
  <c r="L129" i="12"/>
  <c r="AR129" i="12"/>
  <c r="AE130" i="12"/>
  <c r="CL130" i="12"/>
  <c r="CL131" i="12"/>
  <c r="AP133" i="12"/>
  <c r="AC141" i="12"/>
  <c r="AT145" i="12"/>
  <c r="CJ88" i="12"/>
  <c r="F90" i="12"/>
  <c r="AA90" i="12"/>
  <c r="D95" i="12"/>
  <c r="AP95" i="12"/>
  <c r="D97" i="12"/>
  <c r="AH96" i="12"/>
  <c r="BR98" i="12"/>
  <c r="GZ100" i="12"/>
  <c r="GF100" i="12"/>
  <c r="AH116" i="12"/>
  <c r="FA116" i="12"/>
  <c r="AC120" i="12"/>
  <c r="L121" i="12"/>
  <c r="N123" i="12"/>
  <c r="GI123" i="12"/>
  <c r="L127" i="12"/>
  <c r="H135" i="12"/>
  <c r="N136" i="12"/>
  <c r="GF138" i="12"/>
  <c r="H143" i="12"/>
  <c r="AA38" i="12"/>
  <c r="F42" i="12"/>
  <c r="AP42" i="12"/>
  <c r="GF42" i="12"/>
  <c r="AH48" i="12"/>
  <c r="DI54" i="12"/>
  <c r="F57" i="12"/>
  <c r="AP57" i="12"/>
  <c r="HO63" i="12"/>
  <c r="D64" i="12"/>
  <c r="N67" i="12"/>
  <c r="D69" i="12"/>
  <c r="CH70" i="12"/>
  <c r="GV72" i="12"/>
  <c r="EK81" i="12"/>
  <c r="N87" i="12"/>
  <c r="BU87" i="12"/>
  <c r="BW87" i="12" s="1"/>
  <c r="AE88" i="12"/>
  <c r="CL88" i="12"/>
  <c r="H89" i="12"/>
  <c r="HL89" i="12"/>
  <c r="CL90" i="12"/>
  <c r="F94" i="12"/>
  <c r="D96" i="12"/>
  <c r="GY99" i="12"/>
  <c r="EP103" i="12"/>
  <c r="D109" i="12"/>
  <c r="N110" i="12"/>
  <c r="GI110" i="12"/>
  <c r="KI115" i="12"/>
  <c r="KM115" i="12"/>
  <c r="CL121" i="12"/>
  <c r="FA120" i="12"/>
  <c r="AA122" i="12"/>
  <c r="H132" i="12"/>
  <c r="AT135" i="12"/>
  <c r="GF137" i="12"/>
  <c r="CF138" i="12"/>
  <c r="CF140" i="12"/>
  <c r="AH142" i="12"/>
  <c r="CH146" i="12"/>
  <c r="AH148" i="12"/>
  <c r="L151" i="12"/>
  <c r="AA109" i="12"/>
  <c r="EN109" i="12"/>
  <c r="CL111" i="12"/>
  <c r="FA110" i="12"/>
  <c r="N114" i="12"/>
  <c r="CA120" i="12"/>
  <c r="AR122" i="12"/>
  <c r="EY123" i="12"/>
  <c r="GI124" i="12"/>
  <c r="AP126" i="12"/>
  <c r="AA129" i="12"/>
  <c r="AA132" i="12"/>
  <c r="CH131" i="12"/>
  <c r="AE135" i="12"/>
  <c r="AH139" i="12"/>
  <c r="AR144" i="12"/>
  <c r="CL154" i="12"/>
  <c r="GW90" i="12"/>
  <c r="CH91" i="12"/>
  <c r="CH94" i="12"/>
  <c r="CL94" i="12"/>
  <c r="CA96" i="12"/>
  <c r="CA97" i="12"/>
  <c r="DH98" i="12"/>
  <c r="AC101" i="12"/>
  <c r="CJ100" i="12"/>
  <c r="EP100" i="12"/>
  <c r="CL102" i="12"/>
  <c r="F104" i="12"/>
  <c r="BR106" i="12"/>
  <c r="HL106" i="12"/>
  <c r="CF107" i="12"/>
  <c r="D117" i="12"/>
  <c r="CC118" i="12"/>
  <c r="FA121" i="12"/>
  <c r="GI122" i="12"/>
  <c r="KM127" i="12"/>
  <c r="EV130" i="12"/>
  <c r="CA144" i="12"/>
  <c r="H149" i="12"/>
  <c r="N151" i="12"/>
  <c r="CC151" i="12"/>
  <c r="CH152" i="12"/>
  <c r="D73" i="12"/>
  <c r="L77" i="12"/>
  <c r="H82" i="12"/>
  <c r="AR83" i="12"/>
  <c r="HH83" i="12"/>
  <c r="H92" i="12"/>
  <c r="KM92" i="12"/>
  <c r="CC97" i="12"/>
  <c r="AH98" i="12"/>
  <c r="D105" i="12"/>
  <c r="CH108" i="12"/>
  <c r="CA112" i="12"/>
  <c r="CC113" i="12"/>
  <c r="AA118" i="12"/>
  <c r="EN117" i="12"/>
  <c r="GI118" i="12"/>
  <c r="AR120" i="12"/>
  <c r="CH120" i="12"/>
  <c r="F122" i="12"/>
  <c r="N126" i="12"/>
  <c r="KI127" i="12"/>
  <c r="EP135" i="12"/>
  <c r="F138" i="12"/>
  <c r="FA138" i="12"/>
  <c r="H140" i="12"/>
  <c r="CC143" i="12"/>
  <c r="CL145" i="12"/>
  <c r="AP149" i="12"/>
  <c r="N150" i="12"/>
  <c r="AT150" i="12"/>
  <c r="AC154" i="12"/>
  <c r="AR9" i="12"/>
  <c r="AR8" i="12"/>
  <c r="HO66" i="12"/>
  <c r="HN66" i="12"/>
  <c r="HE90" i="12"/>
  <c r="HA90" i="12"/>
  <c r="HF90" i="12"/>
  <c r="D43" i="12"/>
  <c r="D42" i="12"/>
  <c r="CL107" i="12"/>
  <c r="CL106" i="12"/>
  <c r="BU95" i="12"/>
  <c r="GC95" i="12" s="1"/>
  <c r="CF95" i="12"/>
  <c r="BR72" i="12"/>
  <c r="BR71" i="12"/>
  <c r="GV97" i="12"/>
  <c r="GW97" i="12"/>
  <c r="BR78" i="12"/>
  <c r="BR79" i="12"/>
  <c r="DI98" i="12"/>
  <c r="DI97" i="12"/>
  <c r="BU54" i="12"/>
  <c r="DE54" i="12" s="1"/>
  <c r="AT54" i="12"/>
  <c r="BR34" i="12"/>
  <c r="F85" i="12"/>
  <c r="F86" i="12"/>
  <c r="BU91" i="12"/>
  <c r="DK91" i="12" s="1"/>
  <c r="CF91" i="12"/>
  <c r="KM57" i="12"/>
  <c r="KK57" i="12"/>
  <c r="KI57" i="12"/>
  <c r="L61" i="12"/>
  <c r="HK66" i="12"/>
  <c r="HL67" i="12"/>
  <c r="CL78" i="12"/>
  <c r="CL77" i="12"/>
  <c r="D8" i="12"/>
  <c r="D11" i="12"/>
  <c r="CA18" i="12"/>
  <c r="AP20" i="12"/>
  <c r="DH42" i="12"/>
  <c r="DF42" i="12"/>
  <c r="BU63" i="12"/>
  <c r="HL66" i="12"/>
  <c r="D86" i="12"/>
  <c r="D85" i="12"/>
  <c r="GZ96" i="12"/>
  <c r="GY95" i="12"/>
  <c r="GZ95" i="12"/>
  <c r="AP97" i="12"/>
  <c r="AP96" i="12"/>
  <c r="CJ106" i="12"/>
  <c r="EN106" i="12"/>
  <c r="H31" i="12"/>
  <c r="H32" i="12"/>
  <c r="BU41" i="12"/>
  <c r="AT41" i="12"/>
  <c r="CJ49" i="12"/>
  <c r="CJ50" i="12"/>
  <c r="GW63" i="12"/>
  <c r="GV75" i="12"/>
  <c r="BU8" i="12"/>
  <c r="AT8" i="12"/>
  <c r="H11" i="12"/>
  <c r="BU22" i="12"/>
  <c r="AT22" i="12"/>
  <c r="DH25" i="12"/>
  <c r="AR31" i="12"/>
  <c r="AR32" i="12"/>
  <c r="D39" i="12"/>
  <c r="L69" i="12"/>
  <c r="DI90" i="12"/>
  <c r="DI91" i="12"/>
  <c r="KM105" i="12"/>
  <c r="KK105" i="12"/>
  <c r="KI105" i="12"/>
  <c r="KI106" i="12"/>
  <c r="CJ18" i="12"/>
  <c r="DH36" i="12"/>
  <c r="DF36" i="12"/>
  <c r="F39" i="12"/>
  <c r="F40" i="12"/>
  <c r="CA44" i="12"/>
  <c r="H45" i="12"/>
  <c r="HA63" i="12"/>
  <c r="HE63" i="12"/>
  <c r="HF63" i="12"/>
  <c r="GZ76" i="12"/>
  <c r="GY75" i="12"/>
  <c r="GZ75" i="12"/>
  <c r="GV79" i="12"/>
  <c r="AR85" i="12"/>
  <c r="AR86" i="12"/>
  <c r="CL96" i="12"/>
  <c r="CL95" i="12"/>
  <c r="BU97" i="12"/>
  <c r="GC97" i="12" s="1"/>
  <c r="HK97" i="12"/>
  <c r="GY97" i="12"/>
  <c r="AT97" i="12"/>
  <c r="EP105" i="12"/>
  <c r="BU132" i="12"/>
  <c r="AT133" i="12"/>
  <c r="EP132" i="12"/>
  <c r="GI132" i="12"/>
  <c r="AT132" i="12"/>
  <c r="BU11" i="12"/>
  <c r="AT11" i="12"/>
  <c r="F15" i="12"/>
  <c r="F16" i="12"/>
  <c r="AP24" i="12"/>
  <c r="DF25" i="12"/>
  <c r="AA33" i="12"/>
  <c r="CC44" i="12"/>
  <c r="CC45" i="12"/>
  <c r="CH53" i="12"/>
  <c r="CF56" i="12"/>
  <c r="BU56" i="12"/>
  <c r="KH56" i="12" s="1"/>
  <c r="DF66" i="12"/>
  <c r="DH66" i="12"/>
  <c r="GV68" i="12"/>
  <c r="GW70" i="12"/>
  <c r="GV70" i="12"/>
  <c r="H78" i="12"/>
  <c r="H77" i="12"/>
  <c r="HK90" i="12"/>
  <c r="GV90" i="12"/>
  <c r="HH90" i="12"/>
  <c r="BU90" i="12"/>
  <c r="DE90" i="12" s="1"/>
  <c r="DI128" i="12"/>
  <c r="DI129" i="12"/>
  <c r="CH19" i="12"/>
  <c r="CH20" i="12"/>
  <c r="F24" i="12"/>
  <c r="F28" i="12"/>
  <c r="F32" i="12"/>
  <c r="DH33" i="12"/>
  <c r="DF33" i="12"/>
  <c r="DI40" i="12"/>
  <c r="CL50" i="12"/>
  <c r="KK56" i="12"/>
  <c r="KI56" i="12"/>
  <c r="KM56" i="12"/>
  <c r="HK62" i="12"/>
  <c r="KI63" i="12"/>
  <c r="KM62" i="12"/>
  <c r="CF63" i="12"/>
  <c r="DI67" i="12"/>
  <c r="DI66" i="12"/>
  <c r="HO69" i="12"/>
  <c r="HN69" i="12"/>
  <c r="GY72" i="12"/>
  <c r="F76" i="12"/>
  <c r="F75" i="12"/>
  <c r="AT90" i="12"/>
  <c r="EV122" i="12"/>
  <c r="FA129" i="12"/>
  <c r="H24" i="12"/>
  <c r="DH26" i="12"/>
  <c r="DF26" i="12"/>
  <c r="DH27" i="12"/>
  <c r="H28" i="12"/>
  <c r="H29" i="12"/>
  <c r="AH34" i="12"/>
  <c r="AH33" i="12"/>
  <c r="DF40" i="12"/>
  <c r="AH53" i="12"/>
  <c r="CF62" i="12"/>
  <c r="BU62" i="12"/>
  <c r="FY62" i="12" s="1"/>
  <c r="GY68" i="12"/>
  <c r="GZ69" i="12"/>
  <c r="GZ68" i="12"/>
  <c r="DH70" i="12"/>
  <c r="DF70" i="12"/>
  <c r="DF79" i="12"/>
  <c r="DI79" i="12"/>
  <c r="CH81" i="12"/>
  <c r="KK81" i="12"/>
  <c r="F14" i="12"/>
  <c r="F25" i="12"/>
  <c r="F26" i="12"/>
  <c r="AA44" i="12"/>
  <c r="HN62" i="12"/>
  <c r="KI62" i="12"/>
  <c r="AH63" i="12"/>
  <c r="HA72" i="12"/>
  <c r="GF78" i="12"/>
  <c r="L79" i="12"/>
  <c r="GV84" i="12"/>
  <c r="AH89" i="12"/>
  <c r="CJ89" i="12"/>
  <c r="HA101" i="12"/>
  <c r="KK117" i="12"/>
  <c r="KM117" i="12"/>
  <c r="KI117" i="12"/>
  <c r="BR129" i="12"/>
  <c r="BR128" i="12"/>
  <c r="L24" i="12"/>
  <c r="AT32" i="12"/>
  <c r="BU32" i="12"/>
  <c r="DE32" i="12" s="1"/>
  <c r="AT33" i="12"/>
  <c r="KK62" i="12"/>
  <c r="D66" i="12"/>
  <c r="D67" i="12"/>
  <c r="GW84" i="12"/>
  <c r="AH88" i="12"/>
  <c r="D90" i="12"/>
  <c r="D89" i="12"/>
  <c r="HI101" i="12"/>
  <c r="CA122" i="12"/>
  <c r="CA121" i="12"/>
  <c r="H74" i="12"/>
  <c r="H73" i="12"/>
  <c r="HO105" i="12"/>
  <c r="HN105" i="12"/>
  <c r="CJ57" i="12"/>
  <c r="CJ58" i="12"/>
  <c r="AH25" i="12"/>
  <c r="CJ37" i="12"/>
  <c r="DF78" i="12"/>
  <c r="DH78" i="12"/>
  <c r="KM83" i="12"/>
  <c r="KI83" i="12"/>
  <c r="KK83" i="12"/>
  <c r="DH93" i="12"/>
  <c r="DF93" i="12"/>
  <c r="HL101" i="12"/>
  <c r="HK101" i="12"/>
  <c r="AT16" i="12"/>
  <c r="AA19" i="12"/>
  <c r="CH22" i="12"/>
  <c r="BU27" i="12"/>
  <c r="FY27" i="12" s="1"/>
  <c r="CF28" i="12"/>
  <c r="CJ30" i="12"/>
  <c r="CJ31" i="12"/>
  <c r="BR32" i="12"/>
  <c r="CC35" i="12"/>
  <c r="CC36" i="12"/>
  <c r="CF38" i="12"/>
  <c r="CA39" i="12"/>
  <c r="GV67" i="12"/>
  <c r="BR68" i="12"/>
  <c r="BR69" i="12"/>
  <c r="HE72" i="12"/>
  <c r="N75" i="12"/>
  <c r="HK75" i="12"/>
  <c r="BU75" i="12"/>
  <c r="DE75" i="12" s="1"/>
  <c r="AT75" i="12"/>
  <c r="HH75" i="12"/>
  <c r="F89" i="12"/>
  <c r="GY89" i="12"/>
  <c r="GZ89" i="12"/>
  <c r="GZ90" i="12"/>
  <c r="AC100" i="12"/>
  <c r="CJ116" i="12"/>
  <c r="F17" i="12"/>
  <c r="CF27" i="12"/>
  <c r="AR44" i="12"/>
  <c r="AR43" i="12"/>
  <c r="D47" i="12"/>
  <c r="D48" i="12"/>
  <c r="DI51" i="12"/>
  <c r="KM60" i="12"/>
  <c r="KI60" i="12"/>
  <c r="KK60" i="12"/>
  <c r="AP70" i="12"/>
  <c r="DF76" i="12"/>
  <c r="DH76" i="12"/>
  <c r="DF88" i="12"/>
  <c r="DH88" i="12"/>
  <c r="L7" i="12"/>
  <c r="D12" i="12"/>
  <c r="AP13" i="12"/>
  <c r="AA22" i="12"/>
  <c r="AA21" i="12"/>
  <c r="CL22" i="12"/>
  <c r="D26" i="12"/>
  <c r="AR29" i="12"/>
  <c r="H34" i="12"/>
  <c r="H33" i="12"/>
  <c r="L36" i="12"/>
  <c r="F37" i="12"/>
  <c r="CF45" i="12"/>
  <c r="BU45" i="12"/>
  <c r="CF46" i="12"/>
  <c r="CL54" i="12"/>
  <c r="F56" i="12"/>
  <c r="F55" i="12"/>
  <c r="DI55" i="12"/>
  <c r="AR70" i="12"/>
  <c r="GW76" i="12"/>
  <c r="GV76" i="12"/>
  <c r="D78" i="12"/>
  <c r="D79" i="12"/>
  <c r="GW82" i="12"/>
  <c r="GW81" i="12"/>
  <c r="AT17" i="12"/>
  <c r="DH21" i="12"/>
  <c r="DH22" i="12"/>
  <c r="BU29" i="12"/>
  <c r="FY29" i="12" s="1"/>
  <c r="GF29" i="12"/>
  <c r="AT30" i="12"/>
  <c r="DH34" i="12"/>
  <c r="H38" i="12"/>
  <c r="H37" i="12"/>
  <c r="AR55" i="12"/>
  <c r="BU70" i="12"/>
  <c r="DE70" i="12" s="1"/>
  <c r="HK70" i="12"/>
  <c r="GW71" i="12"/>
  <c r="AE83" i="12"/>
  <c r="AE84" i="12"/>
  <c r="CF92" i="12"/>
  <c r="BU92" i="12"/>
  <c r="CF93" i="12"/>
  <c r="CH28" i="12"/>
  <c r="CH29" i="12"/>
  <c r="AR37" i="12"/>
  <c r="AR38" i="12"/>
  <c r="BU55" i="12"/>
  <c r="DF21" i="12"/>
  <c r="CH42" i="12"/>
  <c r="BR43" i="12"/>
  <c r="BU50" i="12"/>
  <c r="AT51" i="12"/>
  <c r="AT50" i="12"/>
  <c r="AT55" i="12"/>
  <c r="AA59" i="12"/>
  <c r="HF66" i="12"/>
  <c r="HA66" i="12"/>
  <c r="AC80" i="12"/>
  <c r="AC81" i="12"/>
  <c r="AH83" i="12"/>
  <c r="AA87" i="12"/>
  <c r="CF87" i="12"/>
  <c r="CF88" i="12"/>
  <c r="D33" i="12"/>
  <c r="D34" i="12"/>
  <c r="H9" i="12"/>
  <c r="DI22" i="12"/>
  <c r="N44" i="12"/>
  <c r="N43" i="12"/>
  <c r="DH15" i="12"/>
  <c r="CF17" i="12"/>
  <c r="BU17" i="12"/>
  <c r="AH22" i="12"/>
  <c r="AA39" i="12"/>
  <c r="H44" i="12"/>
  <c r="DF54" i="12"/>
  <c r="D20" i="12"/>
  <c r="D19" i="12"/>
  <c r="CF33" i="12"/>
  <c r="CF32" i="12"/>
  <c r="AH35" i="12"/>
  <c r="BR38" i="12"/>
  <c r="BR37" i="12"/>
  <c r="CJ42" i="12"/>
  <c r="DH45" i="12"/>
  <c r="DF45" i="12"/>
  <c r="F51" i="12"/>
  <c r="N55" i="12"/>
  <c r="CA57" i="12"/>
  <c r="CF58" i="12"/>
  <c r="CF59" i="12"/>
  <c r="BU58" i="12"/>
  <c r="D60" i="12"/>
  <c r="AP61" i="12"/>
  <c r="GV64" i="12"/>
  <c r="DH69" i="12"/>
  <c r="DF69" i="12"/>
  <c r="KM71" i="12"/>
  <c r="DI72" i="12"/>
  <c r="DI71" i="12"/>
  <c r="CH82" i="12"/>
  <c r="KK82" i="12"/>
  <c r="KM96" i="12"/>
  <c r="KI96" i="12"/>
  <c r="KI97" i="12"/>
  <c r="KK96" i="12"/>
  <c r="DF28" i="12"/>
  <c r="CH58" i="12"/>
  <c r="GW64" i="12"/>
  <c r="GV78" i="12"/>
  <c r="BU78" i="12"/>
  <c r="HN78" i="12"/>
  <c r="KM79" i="12"/>
  <c r="CJ108" i="12"/>
  <c r="CJ107" i="12"/>
  <c r="AR18" i="12"/>
  <c r="CC19" i="12"/>
  <c r="DH31" i="12"/>
  <c r="CC34" i="12"/>
  <c r="CC33" i="12"/>
  <c r="F43" i="12"/>
  <c r="AP52" i="12"/>
  <c r="DH54" i="12"/>
  <c r="DH59" i="12"/>
  <c r="DF59" i="12"/>
  <c r="DH60" i="12"/>
  <c r="L65" i="12"/>
  <c r="L64" i="12"/>
  <c r="DF74" i="12"/>
  <c r="GF75" i="12"/>
  <c r="CJ81" i="12"/>
  <c r="HE101" i="12"/>
  <c r="BU101" i="12"/>
  <c r="GV101" i="12"/>
  <c r="HN101" i="12"/>
  <c r="EV101" i="12"/>
  <c r="BR85" i="12"/>
  <c r="BR86" i="12"/>
  <c r="DF92" i="12"/>
  <c r="AH127" i="12"/>
  <c r="AH126" i="12"/>
  <c r="AA42" i="12"/>
  <c r="AA41" i="12"/>
  <c r="GF54" i="12"/>
  <c r="DF57" i="12"/>
  <c r="AR80" i="12"/>
  <c r="GW80" i="12"/>
  <c r="KM85" i="12"/>
  <c r="KK85" i="12"/>
  <c r="AP89" i="12"/>
  <c r="AH100" i="12"/>
  <c r="AH101" i="12"/>
  <c r="AP118" i="12"/>
  <c r="AP119" i="12"/>
  <c r="BU7" i="12"/>
  <c r="AT7" i="12"/>
  <c r="CC16" i="12"/>
  <c r="AT37" i="12"/>
  <c r="CJ39" i="12"/>
  <c r="CJ38" i="12"/>
  <c r="CA52" i="12"/>
  <c r="D53" i="12"/>
  <c r="HL63" i="12"/>
  <c r="HE67" i="12"/>
  <c r="HH72" i="12"/>
  <c r="HI89" i="12"/>
  <c r="HA89" i="12"/>
  <c r="HH89" i="12"/>
  <c r="KK90" i="12"/>
  <c r="KI90" i="12"/>
  <c r="KM90" i="12"/>
  <c r="GY92" i="12"/>
  <c r="HI98" i="12"/>
  <c r="HH97" i="12"/>
  <c r="HO100" i="12"/>
  <c r="HN100" i="12"/>
  <c r="AC105" i="12"/>
  <c r="BU5" i="12"/>
  <c r="BW5" i="12" s="1"/>
  <c r="BU6" i="12"/>
  <c r="BU9" i="12"/>
  <c r="AT10" i="12"/>
  <c r="CF18" i="12"/>
  <c r="L21" i="12"/>
  <c r="AR21" i="12"/>
  <c r="BU23" i="12"/>
  <c r="AT23" i="12"/>
  <c r="D24" i="12"/>
  <c r="AT36" i="12"/>
  <c r="GF40" i="12"/>
  <c r="HK63" i="12"/>
  <c r="HF67" i="12"/>
  <c r="HL72" i="12"/>
  <c r="HK72" i="12"/>
  <c r="HF73" i="12"/>
  <c r="HA73" i="12"/>
  <c r="HH74" i="12"/>
  <c r="HN75" i="12"/>
  <c r="GY82" i="12"/>
  <c r="KI85" i="12"/>
  <c r="HI97" i="12"/>
  <c r="AT12" i="12"/>
  <c r="AT13" i="12"/>
  <c r="CF20" i="12"/>
  <c r="N21" i="12"/>
  <c r="BU25" i="12"/>
  <c r="AT25" i="12"/>
  <c r="DH38" i="12"/>
  <c r="DF38" i="12"/>
  <c r="DH39" i="12"/>
  <c r="CA40" i="12"/>
  <c r="DF53" i="12"/>
  <c r="DH57" i="12"/>
  <c r="D63" i="12"/>
  <c r="HL64" i="12"/>
  <c r="HK64" i="12"/>
  <c r="HA64" i="12"/>
  <c r="AP66" i="12"/>
  <c r="CL67" i="12"/>
  <c r="HH67" i="12"/>
  <c r="HI67" i="12"/>
  <c r="HA68" i="12"/>
  <c r="HO71" i="12"/>
  <c r="HA70" i="12"/>
  <c r="HO70" i="12"/>
  <c r="CF72" i="12"/>
  <c r="HE73" i="12"/>
  <c r="HO75" i="12"/>
  <c r="BR76" i="12"/>
  <c r="HF77" i="12"/>
  <c r="HE77" i="12"/>
  <c r="HA77" i="12"/>
  <c r="BU81" i="12"/>
  <c r="DK81" i="12" s="1"/>
  <c r="AT82" i="12"/>
  <c r="HE81" i="12"/>
  <c r="BR82" i="12"/>
  <c r="GZ82" i="12"/>
  <c r="N88" i="12"/>
  <c r="D92" i="12"/>
  <c r="D91" i="12"/>
  <c r="DF22" i="12"/>
  <c r="CA23" i="12"/>
  <c r="DF30" i="12"/>
  <c r="CJ46" i="12"/>
  <c r="AH50" i="12"/>
  <c r="N51" i="12"/>
  <c r="AP53" i="12"/>
  <c r="F63" i="12"/>
  <c r="CH64" i="12"/>
  <c r="DH67" i="12"/>
  <c r="HH68" i="12"/>
  <c r="HA69" i="12"/>
  <c r="HN70" i="12"/>
  <c r="HI73" i="12"/>
  <c r="HH76" i="12"/>
  <c r="AT81" i="12"/>
  <c r="AT85" i="12"/>
  <c r="HK84" i="12"/>
  <c r="HN84" i="12"/>
  <c r="GY87" i="12"/>
  <c r="HN89" i="12"/>
  <c r="GW91" i="12"/>
  <c r="GV91" i="12"/>
  <c r="DH112" i="12"/>
  <c r="DF112" i="12"/>
  <c r="EN114" i="12"/>
  <c r="CJ65" i="12"/>
  <c r="CJ64" i="12"/>
  <c r="GZ65" i="12"/>
  <c r="GY65" i="12"/>
  <c r="GZ66" i="12"/>
  <c r="KM70" i="12"/>
  <c r="HK81" i="12"/>
  <c r="AT84" i="12"/>
  <c r="HO89" i="12"/>
  <c r="DI104" i="12"/>
  <c r="DF104" i="12"/>
  <c r="AR106" i="12"/>
  <c r="AR107" i="12"/>
  <c r="BR91" i="12"/>
  <c r="BR90" i="12"/>
  <c r="F62" i="12"/>
  <c r="F66" i="12"/>
  <c r="GZ73" i="12"/>
  <c r="GY77" i="12"/>
  <c r="GZ78" i="12"/>
  <c r="AT6" i="12"/>
  <c r="AT9" i="12"/>
  <c r="L13" i="12"/>
  <c r="CJ28" i="12"/>
  <c r="CJ27" i="12"/>
  <c r="CA29" i="12"/>
  <c r="AA64" i="12"/>
  <c r="KM66" i="12"/>
  <c r="GY73" i="12"/>
  <c r="AT76" i="12"/>
  <c r="D27" i="12"/>
  <c r="CF9" i="12"/>
  <c r="CJ16" i="12"/>
  <c r="DI24" i="12"/>
  <c r="DH32" i="12"/>
  <c r="DF32" i="12"/>
  <c r="AP58" i="12"/>
  <c r="CA61" i="12"/>
  <c r="CH6" i="12"/>
  <c r="CL16" i="12"/>
  <c r="AT19" i="12"/>
  <c r="BU28" i="12"/>
  <c r="DE28" i="12" s="1"/>
  <c r="CH34" i="12"/>
  <c r="BU36" i="12"/>
  <c r="CF43" i="12"/>
  <c r="DH46" i="12"/>
  <c r="AT56" i="12"/>
  <c r="CA80" i="12"/>
  <c r="CA79" i="12"/>
  <c r="DH101" i="12"/>
  <c r="DH103" i="12"/>
  <c r="DF103" i="12"/>
  <c r="DH104" i="12"/>
  <c r="KK113" i="12"/>
  <c r="KI114" i="12"/>
  <c r="KM113" i="12"/>
  <c r="CH8" i="12"/>
  <c r="CH11" i="12"/>
  <c r="AT15" i="12"/>
  <c r="BU19" i="12"/>
  <c r="CA21" i="12"/>
  <c r="H22" i="12"/>
  <c r="DF24" i="12"/>
  <c r="N35" i="12"/>
  <c r="DI41" i="12"/>
  <c r="DI42" i="12"/>
  <c r="BR42" i="12"/>
  <c r="DI46" i="12"/>
  <c r="D50" i="12"/>
  <c r="DH58" i="12"/>
  <c r="KI58" i="12"/>
  <c r="DH64" i="12"/>
  <c r="DF64" i="12"/>
  <c r="AA65" i="12"/>
  <c r="CC65" i="12"/>
  <c r="DF67" i="12"/>
  <c r="AA68" i="12"/>
  <c r="CC70" i="12"/>
  <c r="KI70" i="12"/>
  <c r="CJ72" i="12"/>
  <c r="CH74" i="12"/>
  <c r="KI75" i="12"/>
  <c r="AA77" i="12"/>
  <c r="CJ78" i="12"/>
  <c r="AA79" i="12"/>
  <c r="AT87" i="12"/>
  <c r="HE87" i="12"/>
  <c r="KM89" i="12"/>
  <c r="KK89" i="12"/>
  <c r="KI89" i="12"/>
  <c r="GW99" i="12"/>
  <c r="GV99" i="12"/>
  <c r="GW100" i="12"/>
  <c r="KI113" i="12"/>
  <c r="CL114" i="12"/>
  <c r="HN93" i="12"/>
  <c r="HO94" i="12"/>
  <c r="BR96" i="12"/>
  <c r="BR95" i="12"/>
  <c r="AA97" i="12"/>
  <c r="CC100" i="12"/>
  <c r="CC99" i="12"/>
  <c r="N9" i="12"/>
  <c r="N23" i="12"/>
  <c r="AT28" i="12"/>
  <c r="GV80" i="12"/>
  <c r="N42" i="12"/>
  <c r="CC61" i="12"/>
  <c r="CC62" i="12"/>
  <c r="GF66" i="12"/>
  <c r="AT66" i="12"/>
  <c r="CL20" i="12"/>
  <c r="CC22" i="12"/>
  <c r="CC21" i="12"/>
  <c r="CA25" i="12"/>
  <c r="CA28" i="12"/>
  <c r="DF50" i="12"/>
  <c r="CJ52" i="12"/>
  <c r="CF60" i="12"/>
  <c r="CF61" i="12"/>
  <c r="BU60" i="12"/>
  <c r="KH60" i="12" s="1"/>
  <c r="CH26" i="12"/>
  <c r="CC28" i="12"/>
  <c r="CL37" i="12"/>
  <c r="AT38" i="12"/>
  <c r="AT39" i="12"/>
  <c r="DF41" i="12"/>
  <c r="L45" i="12"/>
  <c r="L44" i="12"/>
  <c r="H50" i="12"/>
  <c r="KM54" i="12"/>
  <c r="KK54" i="12"/>
  <c r="KK59" i="12"/>
  <c r="AA60" i="12"/>
  <c r="BR62" i="12"/>
  <c r="HH65" i="12"/>
  <c r="CJ68" i="12"/>
  <c r="KK70" i="12"/>
  <c r="CL71" i="12"/>
  <c r="HN73" i="12"/>
  <c r="KK75" i="12"/>
  <c r="KM81" i="12"/>
  <c r="KI82" i="12"/>
  <c r="BU84" i="12"/>
  <c r="DJ84" i="12" s="1"/>
  <c r="HK86" i="12"/>
  <c r="HA86" i="12"/>
  <c r="HI87" i="12"/>
  <c r="HA87" i="12"/>
  <c r="HH87" i="12"/>
  <c r="CH93" i="12"/>
  <c r="HO93" i="12"/>
  <c r="AA99" i="12"/>
  <c r="AP102" i="12"/>
  <c r="AP103" i="12"/>
  <c r="N45" i="12"/>
  <c r="AR51" i="12"/>
  <c r="H62" i="12"/>
  <c r="DF35" i="12"/>
  <c r="BR25" i="12"/>
  <c r="AR30" i="12"/>
  <c r="AP45" i="12"/>
  <c r="AP44" i="12"/>
  <c r="H57" i="12"/>
  <c r="HL68" i="12"/>
  <c r="HK68" i="12"/>
  <c r="DH74" i="12"/>
  <c r="KK64" i="12"/>
  <c r="DH68" i="12"/>
  <c r="CH73" i="12"/>
  <c r="HO77" i="12"/>
  <c r="HN77" i="12"/>
  <c r="BU24" i="12"/>
  <c r="CJ26" i="12"/>
  <c r="DI29" i="12"/>
  <c r="BR30" i="12"/>
  <c r="DH37" i="12"/>
  <c r="DI48" i="12"/>
  <c r="DH50" i="12"/>
  <c r="CJ55" i="12"/>
  <c r="KM58" i="12"/>
  <c r="CH60" i="12"/>
  <c r="CJ62" i="12"/>
  <c r="CJ61" i="12"/>
  <c r="F64" i="12"/>
  <c r="EK66" i="12"/>
  <c r="AH74" i="12"/>
  <c r="CL74" i="12"/>
  <c r="DI76" i="12"/>
  <c r="KM77" i="12"/>
  <c r="KK77" i="12"/>
  <c r="KI77" i="12"/>
  <c r="AA94" i="12"/>
  <c r="AA95" i="12"/>
  <c r="CF99" i="12"/>
  <c r="N102" i="12"/>
  <c r="N103" i="12"/>
  <c r="DI27" i="12"/>
  <c r="N30" i="12"/>
  <c r="AR22" i="12"/>
  <c r="AT24" i="12"/>
  <c r="F35" i="12"/>
  <c r="F34" i="12"/>
  <c r="AH40" i="12"/>
  <c r="AH39" i="12"/>
  <c r="AA47" i="12"/>
  <c r="H48" i="12"/>
  <c r="AP50" i="12"/>
  <c r="CJ54" i="12"/>
  <c r="AH61" i="12"/>
  <c r="BU66" i="12"/>
  <c r="KH66" i="12" s="1"/>
  <c r="L67" i="12"/>
  <c r="KK68" i="12"/>
  <c r="KM74" i="12"/>
  <c r="KK74" i="12"/>
  <c r="CJ75" i="12"/>
  <c r="CJ77" i="12"/>
  <c r="DI80" i="12"/>
  <c r="CF82" i="12"/>
  <c r="DF82" i="12"/>
  <c r="HN82" i="12"/>
  <c r="HO82" i="12"/>
  <c r="CA83" i="12"/>
  <c r="HH86" i="12"/>
  <c r="AT86" i="12"/>
  <c r="GY86" i="12"/>
  <c r="GV86" i="12"/>
  <c r="BU86" i="12"/>
  <c r="DE86" i="12" s="1"/>
  <c r="HO86" i="12"/>
  <c r="HN86" i="12"/>
  <c r="HO87" i="12"/>
  <c r="HK87" i="12"/>
  <c r="KM88" i="12"/>
  <c r="KK88" i="12"/>
  <c r="KK93" i="12"/>
  <c r="KI93" i="12"/>
  <c r="AC94" i="12"/>
  <c r="AC95" i="12"/>
  <c r="CC95" i="12"/>
  <c r="CC94" i="12"/>
  <c r="AP11" i="12"/>
  <c r="CF15" i="12"/>
  <c r="AR19" i="12"/>
  <c r="L28" i="12"/>
  <c r="N37" i="12"/>
  <c r="CF39" i="12"/>
  <c r="AT42" i="12"/>
  <c r="CC57" i="12"/>
  <c r="HL69" i="12"/>
  <c r="HK71" i="12"/>
  <c r="HL71" i="12"/>
  <c r="HF76" i="12"/>
  <c r="HE76" i="12"/>
  <c r="HL80" i="12"/>
  <c r="HK80" i="12"/>
  <c r="N85" i="12"/>
  <c r="N86" i="12"/>
  <c r="KI91" i="12"/>
  <c r="L100" i="12"/>
  <c r="L101" i="12"/>
  <c r="KM100" i="12"/>
  <c r="DI101" i="12"/>
  <c r="DI100" i="12"/>
  <c r="DF100" i="12"/>
  <c r="CJ137" i="12"/>
  <c r="CJ136" i="12"/>
  <c r="L152" i="12"/>
  <c r="L153" i="12"/>
  <c r="AP101" i="12"/>
  <c r="F105" i="12"/>
  <c r="F106" i="12"/>
  <c r="D46" i="12"/>
  <c r="AT47" i="12"/>
  <c r="DF49" i="12"/>
  <c r="AR52" i="12"/>
  <c r="F54" i="12"/>
  <c r="CA64" i="12"/>
  <c r="GZ64" i="12"/>
  <c r="GY64" i="12"/>
  <c r="AR67" i="12"/>
  <c r="HE74" i="12"/>
  <c r="BU74" i="12"/>
  <c r="DH75" i="12"/>
  <c r="DF75" i="12"/>
  <c r="KK76" i="12"/>
  <c r="KI76" i="12"/>
  <c r="HL78" i="12"/>
  <c r="HL79" i="12"/>
  <c r="HA78" i="12"/>
  <c r="GF81" i="12"/>
  <c r="HI92" i="12"/>
  <c r="HH92" i="12"/>
  <c r="F100" i="12"/>
  <c r="F99" i="12"/>
  <c r="GY101" i="12"/>
  <c r="GW103" i="12"/>
  <c r="GV103" i="12"/>
  <c r="AP108" i="12"/>
  <c r="AP109" i="12"/>
  <c r="CH9" i="12"/>
  <c r="AR13" i="12"/>
  <c r="L14" i="12"/>
  <c r="L26" i="12"/>
  <c r="AR26" i="12"/>
  <c r="BR36" i="12"/>
  <c r="F46" i="12"/>
  <c r="BU52" i="12"/>
  <c r="H54" i="12"/>
  <c r="CC64" i="12"/>
  <c r="CF66" i="12"/>
  <c r="AT68" i="12"/>
  <c r="HN67" i="12"/>
  <c r="GF67" i="12"/>
  <c r="EK67" i="12"/>
  <c r="BU67" i="12"/>
  <c r="FY67" i="12" s="1"/>
  <c r="HK67" i="12"/>
  <c r="GV69" i="12"/>
  <c r="BU69" i="12"/>
  <c r="DE69" i="12" s="1"/>
  <c r="AT69" i="12"/>
  <c r="EK69" i="12"/>
  <c r="F71" i="12"/>
  <c r="AT74" i="12"/>
  <c r="CC78" i="12"/>
  <c r="CC77" i="12"/>
  <c r="HK78" i="12"/>
  <c r="GZ79" i="12"/>
  <c r="F81" i="12"/>
  <c r="DF81" i="12"/>
  <c r="HA83" i="12"/>
  <c r="HL84" i="12"/>
  <c r="CF96" i="12"/>
  <c r="L108" i="12"/>
  <c r="L109" i="12"/>
  <c r="N13" i="12"/>
  <c r="AH24" i="12"/>
  <c r="CL30" i="12"/>
  <c r="BU31" i="12"/>
  <c r="FY31" i="12" s="1"/>
  <c r="AT31" i="12"/>
  <c r="AT35" i="12"/>
  <c r="CL43" i="12"/>
  <c r="F49" i="12"/>
  <c r="DH49" i="12"/>
  <c r="DH51" i="12"/>
  <c r="DF51" i="12"/>
  <c r="D61" i="12"/>
  <c r="AT67" i="12"/>
  <c r="HO67" i="12"/>
  <c r="HF68" i="12"/>
  <c r="KM76" i="12"/>
  <c r="CH78" i="12"/>
  <c r="CH79" i="12"/>
  <c r="HK83" i="12"/>
  <c r="CA98" i="12"/>
  <c r="HA103" i="12"/>
  <c r="HE103" i="12"/>
  <c r="HF103" i="12"/>
  <c r="HK106" i="12"/>
  <c r="KM109" i="12"/>
  <c r="KK109" i="12"/>
  <c r="HF94" i="12"/>
  <c r="HE94" i="12"/>
  <c r="HN98" i="12"/>
  <c r="HO99" i="12"/>
  <c r="AR104" i="12"/>
  <c r="D106" i="12"/>
  <c r="D107" i="12"/>
  <c r="N109" i="12"/>
  <c r="N108" i="12"/>
  <c r="EY111" i="12"/>
  <c r="CH121" i="12"/>
  <c r="KK121" i="12"/>
  <c r="AP154" i="12"/>
  <c r="BR101" i="12"/>
  <c r="BR100" i="12"/>
  <c r="EP102" i="12"/>
  <c r="CA103" i="12"/>
  <c r="CA104" i="12"/>
  <c r="CJ109" i="12"/>
  <c r="CJ110" i="12"/>
  <c r="AC132" i="12"/>
  <c r="AC131" i="12"/>
  <c r="EV136" i="12"/>
  <c r="HE91" i="12"/>
  <c r="HF91" i="12"/>
  <c r="EY106" i="12"/>
  <c r="FM106" i="12"/>
  <c r="EV106" i="12"/>
  <c r="GF106" i="12"/>
  <c r="BU106" i="12"/>
  <c r="GC106" i="12" s="1"/>
  <c r="AT106" i="12"/>
  <c r="D114" i="12"/>
  <c r="D115" i="12"/>
  <c r="EP117" i="12"/>
  <c r="H141" i="12"/>
  <c r="H142" i="12"/>
  <c r="BU143" i="12"/>
  <c r="AT143" i="12"/>
  <c r="BU151" i="12"/>
  <c r="AT151" i="12"/>
  <c r="H27" i="12"/>
  <c r="L49" i="12"/>
  <c r="L52" i="12"/>
  <c r="GZ63" i="12"/>
  <c r="GY63" i="12"/>
  <c r="EK74" i="12"/>
  <c r="CC76" i="12"/>
  <c r="BR81" i="12"/>
  <c r="F82" i="12"/>
  <c r="CL89" i="12"/>
  <c r="AA91" i="12"/>
  <c r="HA92" i="12"/>
  <c r="AR93" i="12"/>
  <c r="DH94" i="12"/>
  <c r="DF94" i="12"/>
  <c r="DH95" i="12"/>
  <c r="CL26" i="12"/>
  <c r="L32" i="12"/>
  <c r="AP32" i="12"/>
  <c r="BU37" i="12"/>
  <c r="DI37" i="12"/>
  <c r="L38" i="12"/>
  <c r="AP38" i="12"/>
  <c r="AT43" i="12"/>
  <c r="AP48" i="12"/>
  <c r="N49" i="12"/>
  <c r="AT49" i="12"/>
  <c r="F59" i="12"/>
  <c r="CJ59" i="12"/>
  <c r="H63" i="12"/>
  <c r="DF68" i="12"/>
  <c r="CH71" i="12"/>
  <c r="GV74" i="12"/>
  <c r="CF76" i="12"/>
  <c r="AP77" i="12"/>
  <c r="GW78" i="12"/>
  <c r="AE80" i="12"/>
  <c r="AE79" i="12"/>
  <c r="GY81" i="12"/>
  <c r="CJ82" i="12"/>
  <c r="HI82" i="12"/>
  <c r="HH82" i="12"/>
  <c r="HF85" i="12"/>
  <c r="HE85" i="12"/>
  <c r="HA85" i="12"/>
  <c r="DH86" i="12"/>
  <c r="DF86" i="12"/>
  <c r="HN87" i="12"/>
  <c r="HE92" i="12"/>
  <c r="AE95" i="12"/>
  <c r="AH97" i="12"/>
  <c r="HI103" i="12"/>
  <c r="HH103" i="12"/>
  <c r="AR105" i="12"/>
  <c r="CL110" i="12"/>
  <c r="CL109" i="12"/>
  <c r="DH111" i="12"/>
  <c r="DH110" i="12"/>
  <c r="DF110" i="12"/>
  <c r="L112" i="12"/>
  <c r="L111" i="12"/>
  <c r="EP115" i="12"/>
  <c r="AE132" i="12"/>
  <c r="AE131" i="12"/>
  <c r="CC40" i="12"/>
  <c r="D55" i="12"/>
  <c r="CL64" i="12"/>
  <c r="KI69" i="12"/>
  <c r="DH77" i="12"/>
  <c r="DF83" i="12"/>
  <c r="DH83" i="12"/>
  <c r="AH84" i="12"/>
  <c r="HI88" i="12"/>
  <c r="HH88" i="12"/>
  <c r="HF92" i="12"/>
  <c r="GY93" i="12"/>
  <c r="GZ93" i="12"/>
  <c r="AT105" i="12"/>
  <c r="EV105" i="12"/>
  <c r="GV105" i="12"/>
  <c r="BU105" i="12"/>
  <c r="N112" i="12"/>
  <c r="N111" i="12"/>
  <c r="KK130" i="12"/>
  <c r="KI130" i="12"/>
  <c r="HE75" i="12"/>
  <c r="DF44" i="12"/>
  <c r="DF46" i="12"/>
  <c r="DH48" i="12"/>
  <c r="BR52" i="12"/>
  <c r="L59" i="12"/>
  <c r="N63" i="12"/>
  <c r="AR64" i="12"/>
  <c r="HF64" i="12"/>
  <c r="KM69" i="12"/>
  <c r="H71" i="12"/>
  <c r="AP71" i="12"/>
  <c r="KK73" i="12"/>
  <c r="HF75" i="12"/>
  <c r="CA78" i="12"/>
  <c r="DF80" i="12"/>
  <c r="DH80" i="12"/>
  <c r="KM80" i="12"/>
  <c r="KK80" i="12"/>
  <c r="AA81" i="12"/>
  <c r="HK85" i="12"/>
  <c r="F96" i="12"/>
  <c r="AC98" i="12"/>
  <c r="AT107" i="12"/>
  <c r="DH120" i="12"/>
  <c r="DF120" i="12"/>
  <c r="DH121" i="12"/>
  <c r="CA41" i="12"/>
  <c r="DH47" i="12"/>
  <c r="AP55" i="12"/>
  <c r="KI59" i="12"/>
  <c r="N64" i="12"/>
  <c r="BU64" i="12"/>
  <c r="HE64" i="12"/>
  <c r="HA65" i="12"/>
  <c r="GV66" i="12"/>
  <c r="KI67" i="12"/>
  <c r="AR71" i="12"/>
  <c r="EK72" i="12"/>
  <c r="HA74" i="12"/>
  <c r="HI75" i="12"/>
  <c r="HK76" i="12"/>
  <c r="BR77" i="12"/>
  <c r="DH82" i="12"/>
  <c r="KM84" i="12"/>
  <c r="KK84" i="12"/>
  <c r="CC85" i="12"/>
  <c r="DI86" i="12"/>
  <c r="HK89" i="12"/>
  <c r="GV89" i="12"/>
  <c r="DF90" i="12"/>
  <c r="AH91" i="12"/>
  <c r="CA92" i="12"/>
  <c r="CH98" i="12"/>
  <c r="H102" i="12"/>
  <c r="H103" i="12"/>
  <c r="HL102" i="12"/>
  <c r="EV103" i="12"/>
  <c r="HN103" i="12"/>
  <c r="HO104" i="12"/>
  <c r="F130" i="12"/>
  <c r="F131" i="12"/>
  <c r="CA36" i="12"/>
  <c r="CC41" i="12"/>
  <c r="BR48" i="12"/>
  <c r="DF65" i="12"/>
  <c r="GW69" i="12"/>
  <c r="HE70" i="12"/>
  <c r="DH71" i="12"/>
  <c r="DF71" i="12"/>
  <c r="HN71" i="12"/>
  <c r="KM73" i="12"/>
  <c r="DI78" i="12"/>
  <c r="DF77" i="12"/>
  <c r="AE78" i="12"/>
  <c r="HF78" i="12"/>
  <c r="HE78" i="12"/>
  <c r="GY80" i="12"/>
  <c r="HE80" i="12"/>
  <c r="KI80" i="12"/>
  <c r="HI81" i="12"/>
  <c r="HH81" i="12"/>
  <c r="AC88" i="12"/>
  <c r="HO92" i="12"/>
  <c r="HN92" i="12"/>
  <c r="GW96" i="12"/>
  <c r="GV96" i="12"/>
  <c r="GW98" i="12"/>
  <c r="GV98" i="12"/>
  <c r="HE106" i="12"/>
  <c r="AR63" i="12"/>
  <c r="HH77" i="12"/>
  <c r="AT77" i="12"/>
  <c r="AA78" i="12"/>
  <c r="CA85" i="12"/>
  <c r="KK87" i="12"/>
  <c r="KI87" i="12"/>
  <c r="GZ107" i="12"/>
  <c r="GZ106" i="12"/>
  <c r="FA130" i="12"/>
  <c r="H35" i="12"/>
  <c r="DF39" i="12"/>
  <c r="AA50" i="12"/>
  <c r="L55" i="12"/>
  <c r="AT65" i="12"/>
  <c r="HF65" i="12"/>
  <c r="H66" i="12"/>
  <c r="CF67" i="12"/>
  <c r="HF70" i="12"/>
  <c r="HF74" i="12"/>
  <c r="HL75" i="12"/>
  <c r="HN76" i="12"/>
  <c r="BU77" i="12"/>
  <c r="AT80" i="12"/>
  <c r="DF84" i="12"/>
  <c r="DH84" i="12"/>
  <c r="KI84" i="12"/>
  <c r="HE86" i="12"/>
  <c r="HF86" i="12"/>
  <c r="DI89" i="12"/>
  <c r="GY90" i="12"/>
  <c r="AC93" i="12"/>
  <c r="AC92" i="12"/>
  <c r="HF95" i="12"/>
  <c r="HA95" i="12"/>
  <c r="HE95" i="12"/>
  <c r="AA100" i="12"/>
  <c r="HH106" i="12"/>
  <c r="AA114" i="12"/>
  <c r="AA113" i="12"/>
  <c r="CF113" i="12"/>
  <c r="EP122" i="12"/>
  <c r="H128" i="12"/>
  <c r="H129" i="12"/>
  <c r="F102" i="12"/>
  <c r="F103" i="12"/>
  <c r="CF104" i="12"/>
  <c r="CF105" i="12"/>
  <c r="BU104" i="12"/>
  <c r="GC104" i="12" s="1"/>
  <c r="CJ122" i="12"/>
  <c r="CJ121" i="12"/>
  <c r="CA153" i="12"/>
  <c r="CA154" i="12"/>
  <c r="DH114" i="12"/>
  <c r="DF114" i="12"/>
  <c r="DI116" i="12"/>
  <c r="KM116" i="12"/>
  <c r="DF116" i="12"/>
  <c r="DH127" i="12"/>
  <c r="FA132" i="12"/>
  <c r="AE148" i="12"/>
  <c r="AE147" i="12"/>
  <c r="L71" i="12"/>
  <c r="AE76" i="12"/>
  <c r="HF81" i="12"/>
  <c r="HA81" i="12"/>
  <c r="L83" i="12"/>
  <c r="L82" i="12"/>
  <c r="DH85" i="12"/>
  <c r="DF85" i="12"/>
  <c r="AC86" i="12"/>
  <c r="DF87" i="12"/>
  <c r="AC90" i="12"/>
  <c r="HI90" i="12"/>
  <c r="CL98" i="12"/>
  <c r="DI108" i="12"/>
  <c r="DI109" i="12"/>
  <c r="DF108" i="12"/>
  <c r="CH112" i="12"/>
  <c r="CH113" i="12"/>
  <c r="AP114" i="12"/>
  <c r="AP115" i="12"/>
  <c r="KK124" i="12"/>
  <c r="KM124" i="12"/>
  <c r="AP128" i="12"/>
  <c r="AP127" i="12"/>
  <c r="DI130" i="12"/>
  <c r="DF130" i="12"/>
  <c r="KI94" i="12"/>
  <c r="EN118" i="12"/>
  <c r="CF80" i="12"/>
  <c r="AR82" i="12"/>
  <c r="CC84" i="12"/>
  <c r="BU85" i="12"/>
  <c r="DE85" i="12" s="1"/>
  <c r="HH85" i="12"/>
  <c r="AH86" i="12"/>
  <c r="EK87" i="12"/>
  <c r="DF89" i="12"/>
  <c r="DH89" i="12"/>
  <c r="GW89" i="12"/>
  <c r="HN90" i="12"/>
  <c r="HO91" i="12"/>
  <c r="CH92" i="12"/>
  <c r="KK92" i="12"/>
  <c r="CA93" i="12"/>
  <c r="GF97" i="12"/>
  <c r="BR103" i="12"/>
  <c r="BR102" i="12"/>
  <c r="EP118" i="12"/>
  <c r="KK119" i="12"/>
  <c r="KM119" i="12"/>
  <c r="KI119" i="12"/>
  <c r="H80" i="12"/>
  <c r="CH80" i="12"/>
  <c r="CF86" i="12"/>
  <c r="GW87" i="12"/>
  <c r="HL94" i="12"/>
  <c r="HA93" i="12"/>
  <c r="KK94" i="12"/>
  <c r="KM104" i="12"/>
  <c r="GY105" i="12"/>
  <c r="GZ105" i="12"/>
  <c r="AA110" i="12"/>
  <c r="AA111" i="12"/>
  <c r="EV111" i="12"/>
  <c r="KI112" i="12"/>
  <c r="KM112" i="12"/>
  <c r="EN124" i="12"/>
  <c r="KI103" i="12"/>
  <c r="KI107" i="12"/>
  <c r="KI108" i="12"/>
  <c r="AH147" i="12"/>
  <c r="BU152" i="12"/>
  <c r="CF152" i="12"/>
  <c r="AC84" i="12"/>
  <c r="GY84" i="12"/>
  <c r="AE87" i="12"/>
  <c r="HE89" i="12"/>
  <c r="L92" i="12"/>
  <c r="L93" i="12"/>
  <c r="H99" i="12"/>
  <c r="EV99" i="12"/>
  <c r="KK103" i="12"/>
  <c r="CC108" i="12"/>
  <c r="BU114" i="12"/>
  <c r="GA114" i="12" s="1"/>
  <c r="GF114" i="12"/>
  <c r="AT114" i="12"/>
  <c r="GI114" i="12"/>
  <c r="GF132" i="12"/>
  <c r="KM103" i="12"/>
  <c r="GW104" i="12"/>
  <c r="GV104" i="12"/>
  <c r="KK107" i="12"/>
  <c r="DF124" i="12"/>
  <c r="DH124" i="12"/>
  <c r="DH125" i="12"/>
  <c r="BR136" i="12"/>
  <c r="BR137" i="12"/>
  <c r="CJ143" i="12"/>
  <c r="CJ144" i="12"/>
  <c r="KK71" i="12"/>
  <c r="EK78" i="12"/>
  <c r="CF84" i="12"/>
  <c r="HA84" i="12"/>
  <c r="AT93" i="12"/>
  <c r="GV92" i="12"/>
  <c r="AA93" i="12"/>
  <c r="CF94" i="12"/>
  <c r="KM101" i="12"/>
  <c r="KK101" i="12"/>
  <c r="KI101" i="12"/>
  <c r="BU103" i="12"/>
  <c r="AT104" i="12"/>
  <c r="CA106" i="12"/>
  <c r="CF110" i="12"/>
  <c r="CF111" i="12"/>
  <c r="CA123" i="12"/>
  <c r="CA124" i="12"/>
  <c r="DI125" i="12"/>
  <c r="KM125" i="12"/>
  <c r="DF125" i="12"/>
  <c r="CH134" i="12"/>
  <c r="HH70" i="12"/>
  <c r="GY71" i="12"/>
  <c r="HN72" i="12"/>
  <c r="AT73" i="12"/>
  <c r="GY74" i="12"/>
  <c r="AH78" i="12"/>
  <c r="AT79" i="12"/>
  <c r="HH79" i="12"/>
  <c r="HN81" i="12"/>
  <c r="BU82" i="12"/>
  <c r="HE83" i="12"/>
  <c r="HE84" i="12"/>
  <c r="HK91" i="12"/>
  <c r="AT92" i="12"/>
  <c r="D94" i="12"/>
  <c r="CA95" i="12"/>
  <c r="EP97" i="12"/>
  <c r="L98" i="12"/>
  <c r="HF98" i="12"/>
  <c r="HE98" i="12"/>
  <c r="HA98" i="12"/>
  <c r="HA102" i="12"/>
  <c r="HE102" i="12"/>
  <c r="AT103" i="12"/>
  <c r="HI104" i="12"/>
  <c r="AA106" i="12"/>
  <c r="AH107" i="12"/>
  <c r="AH108" i="12"/>
  <c r="EN110" i="12"/>
  <c r="CC116" i="12"/>
  <c r="CC117" i="12"/>
  <c r="AR119" i="12"/>
  <c r="KM129" i="12"/>
  <c r="KK129" i="12"/>
  <c r="EN130" i="12"/>
  <c r="L56" i="12"/>
  <c r="AP56" i="12"/>
  <c r="CJ56" i="12"/>
  <c r="N58" i="12"/>
  <c r="AR58" i="12"/>
  <c r="CL58" i="12"/>
  <c r="N60" i="12"/>
  <c r="AR60" i="12"/>
  <c r="CL60" i="12"/>
  <c r="AT62" i="12"/>
  <c r="HL82" i="12"/>
  <c r="CH83" i="12"/>
  <c r="H84" i="12"/>
  <c r="CH84" i="12"/>
  <c r="HF84" i="12"/>
  <c r="H85" i="12"/>
  <c r="CH87" i="12"/>
  <c r="HN91" i="12"/>
  <c r="GF92" i="12"/>
  <c r="EV96" i="12"/>
  <c r="HA96" i="12"/>
  <c r="HF96" i="12"/>
  <c r="EV97" i="12"/>
  <c r="HA97" i="12"/>
  <c r="HE97" i="12"/>
  <c r="N98" i="12"/>
  <c r="N99" i="12"/>
  <c r="H105" i="12"/>
  <c r="H104" i="12"/>
  <c r="CL118" i="12"/>
  <c r="CL117" i="12"/>
  <c r="EV119" i="12"/>
  <c r="BU119" i="12"/>
  <c r="AT119" i="12"/>
  <c r="FA119" i="12"/>
  <c r="EY119" i="12"/>
  <c r="DF119" i="12"/>
  <c r="H124" i="12"/>
  <c r="EN133" i="12"/>
  <c r="HK82" i="12"/>
  <c r="CJ86" i="12"/>
  <c r="AT91" i="12"/>
  <c r="H94" i="12"/>
  <c r="AT96" i="12"/>
  <c r="HE96" i="12"/>
  <c r="DF97" i="12"/>
  <c r="DH97" i="12"/>
  <c r="HF97" i="12"/>
  <c r="BR99" i="12"/>
  <c r="DI99" i="12"/>
  <c r="DF99" i="12"/>
  <c r="DH102" i="12"/>
  <c r="DF102" i="12"/>
  <c r="GF103" i="12"/>
  <c r="AC111" i="12"/>
  <c r="AR116" i="12"/>
  <c r="AR115" i="12"/>
  <c r="AA116" i="12"/>
  <c r="EY121" i="12"/>
  <c r="AH133" i="12"/>
  <c r="AH134" i="12"/>
  <c r="AA135" i="12"/>
  <c r="CF135" i="12"/>
  <c r="CF136" i="12"/>
  <c r="GI119" i="12"/>
  <c r="D125" i="12"/>
  <c r="D124" i="12"/>
  <c r="CL91" i="12"/>
  <c r="HO101" i="12"/>
  <c r="D104" i="12"/>
  <c r="AE104" i="12"/>
  <c r="AE107" i="12"/>
  <c r="KM110" i="12"/>
  <c r="CA150" i="12"/>
  <c r="EV113" i="12"/>
  <c r="BR117" i="12"/>
  <c r="BR116" i="12"/>
  <c r="EP138" i="12"/>
  <c r="F145" i="12"/>
  <c r="CH150" i="12"/>
  <c r="HN97" i="12"/>
  <c r="AP99" i="12"/>
  <c r="KM102" i="12"/>
  <c r="KK102" i="12"/>
  <c r="KI102" i="12"/>
  <c r="EP106" i="12"/>
  <c r="DH113" i="12"/>
  <c r="L119" i="12"/>
  <c r="L118" i="12"/>
  <c r="AC123" i="12"/>
  <c r="BR131" i="12"/>
  <c r="EV138" i="12"/>
  <c r="HF93" i="12"/>
  <c r="KI95" i="12"/>
  <c r="GY96" i="12"/>
  <c r="HO97" i="12"/>
  <c r="HE99" i="12"/>
  <c r="HF99" i="12"/>
  <c r="CH103" i="12"/>
  <c r="CC123" i="12"/>
  <c r="CC122" i="12"/>
  <c r="AE123" i="12"/>
  <c r="AE124" i="12"/>
  <c r="FA128" i="12"/>
  <c r="EN139" i="12"/>
  <c r="H144" i="12"/>
  <c r="CF97" i="12"/>
  <c r="HA100" i="12"/>
  <c r="HF101" i="12"/>
  <c r="GY103" i="12"/>
  <c r="L105" i="12"/>
  <c r="HA105" i="12"/>
  <c r="HF106" i="12"/>
  <c r="HF105" i="12"/>
  <c r="HE105" i="12"/>
  <c r="AH109" i="12"/>
  <c r="AH110" i="12"/>
  <c r="BR110" i="12"/>
  <c r="BR111" i="12"/>
  <c r="DI120" i="12"/>
  <c r="DH123" i="12"/>
  <c r="DF123" i="12"/>
  <c r="EV129" i="12"/>
  <c r="BU129" i="12"/>
  <c r="EP129" i="12"/>
  <c r="GI129" i="12"/>
  <c r="AT129" i="12"/>
  <c r="HL88" i="12"/>
  <c r="HI93" i="12"/>
  <c r="CH97" i="12"/>
  <c r="KM97" i="12"/>
  <c r="HE100" i="12"/>
  <c r="GF101" i="12"/>
  <c r="AH102" i="12"/>
  <c r="D103" i="12"/>
  <c r="GZ103" i="12"/>
  <c r="N105" i="12"/>
  <c r="EY107" i="12"/>
  <c r="EP108" i="12"/>
  <c r="AC112" i="12"/>
  <c r="CF114" i="12"/>
  <c r="CA116" i="12"/>
  <c r="CA117" i="12"/>
  <c r="AE117" i="12"/>
  <c r="N120" i="12"/>
  <c r="N121" i="12"/>
  <c r="BU120" i="12"/>
  <c r="AR137" i="12"/>
  <c r="AR145" i="12"/>
  <c r="AT146" i="12"/>
  <c r="FA125" i="12"/>
  <c r="F127" i="12"/>
  <c r="DF129" i="12"/>
  <c r="DH129" i="12"/>
  <c r="N131" i="12"/>
  <c r="N130" i="12"/>
  <c r="EV131" i="12"/>
  <c r="AR151" i="12"/>
  <c r="AR150" i="12"/>
  <c r="DH122" i="12"/>
  <c r="DF122" i="12"/>
  <c r="DI126" i="12"/>
  <c r="DI127" i="12"/>
  <c r="N127" i="12"/>
  <c r="AT131" i="12"/>
  <c r="EP131" i="12"/>
  <c r="AC135" i="12"/>
  <c r="AC136" i="12"/>
  <c r="D141" i="12"/>
  <c r="AP146" i="12"/>
  <c r="CF150" i="12"/>
  <c r="CF149" i="12"/>
  <c r="BU149" i="12"/>
  <c r="CF153" i="12"/>
  <c r="F92" i="12"/>
  <c r="F95" i="12"/>
  <c r="CJ98" i="12"/>
  <c r="AP105" i="12"/>
  <c r="DH105" i="12"/>
  <c r="DH106" i="12"/>
  <c r="CH106" i="12"/>
  <c r="HF107" i="12"/>
  <c r="HE107" i="12"/>
  <c r="DF109" i="12"/>
  <c r="AA112" i="12"/>
  <c r="DI118" i="12"/>
  <c r="DF118" i="12"/>
  <c r="EY120" i="12"/>
  <c r="CF124" i="12"/>
  <c r="AA130" i="12"/>
  <c r="AA131" i="12"/>
  <c r="AA139" i="12"/>
  <c r="AA138" i="12"/>
  <c r="L142" i="12"/>
  <c r="N145" i="12"/>
  <c r="CA146" i="12"/>
  <c r="CF148" i="12"/>
  <c r="BU148" i="12"/>
  <c r="CL150" i="12"/>
  <c r="AP141" i="12"/>
  <c r="GY100" i="12"/>
  <c r="HL104" i="12"/>
  <c r="EP110" i="12"/>
  <c r="KK111" i="12"/>
  <c r="CJ113" i="12"/>
  <c r="CJ112" i="12"/>
  <c r="AR98" i="12"/>
  <c r="EV98" i="12"/>
  <c r="HK99" i="12"/>
  <c r="AT100" i="12"/>
  <c r="AR102" i="12"/>
  <c r="EV102" i="12"/>
  <c r="HK104" i="12"/>
  <c r="HI105" i="12"/>
  <c r="HH105" i="12"/>
  <c r="L106" i="12"/>
  <c r="GV106" i="12"/>
  <c r="HL107" i="12"/>
  <c r="EV110" i="12"/>
  <c r="EP112" i="12"/>
  <c r="BU113" i="12"/>
  <c r="D116" i="12"/>
  <c r="AP120" i="12"/>
  <c r="CF123" i="12"/>
  <c r="KM123" i="12"/>
  <c r="KK123" i="12"/>
  <c r="CL124" i="12"/>
  <c r="AE125" i="12"/>
  <c r="AA126" i="12"/>
  <c r="DF126" i="12"/>
  <c r="KM128" i="12"/>
  <c r="KK128" i="12"/>
  <c r="KI128" i="12"/>
  <c r="EN129" i="12"/>
  <c r="EY135" i="12"/>
  <c r="CF139" i="12"/>
  <c r="CA141" i="12"/>
  <c r="AH150" i="12"/>
  <c r="BU98" i="12"/>
  <c r="GC98" i="12" s="1"/>
  <c r="AT98" i="12"/>
  <c r="GV100" i="12"/>
  <c r="D101" i="12"/>
  <c r="HH101" i="12"/>
  <c r="GY102" i="12"/>
  <c r="CJ103" i="12"/>
  <c r="HK105" i="12"/>
  <c r="CA107" i="12"/>
  <c r="DI111" i="12"/>
  <c r="DI112" i="12"/>
  <c r="AA128" i="12"/>
  <c r="CA133" i="12"/>
  <c r="AE100" i="12"/>
  <c r="HA106" i="12"/>
  <c r="AE109" i="12"/>
  <c r="AH112" i="12"/>
  <c r="AE113" i="12"/>
  <c r="L123" i="12"/>
  <c r="AP123" i="12"/>
  <c r="KI125" i="12"/>
  <c r="EP134" i="12"/>
  <c r="F139" i="12"/>
  <c r="CL139" i="12"/>
  <c r="CH140" i="12"/>
  <c r="CH141" i="12"/>
  <c r="AA103" i="12"/>
  <c r="AH105" i="12"/>
  <c r="F109" i="12"/>
  <c r="AR123" i="12"/>
  <c r="EP128" i="12"/>
  <c r="CL142" i="12"/>
  <c r="CL141" i="12"/>
  <c r="CH148" i="12"/>
  <c r="AC104" i="12"/>
  <c r="HF104" i="12"/>
  <c r="CF108" i="12"/>
  <c r="KK114" i="12"/>
  <c r="EP119" i="12"/>
  <c r="AH128" i="12"/>
  <c r="CF132" i="12"/>
  <c r="AC146" i="12"/>
  <c r="CL146" i="12"/>
  <c r="CL147" i="12"/>
  <c r="CJ148" i="12"/>
  <c r="CJ99" i="12"/>
  <c r="HE104" i="12"/>
  <c r="H108" i="12"/>
  <c r="CH109" i="12"/>
  <c r="DI117" i="12"/>
  <c r="CF118" i="12"/>
  <c r="EY122" i="12"/>
  <c r="BU122" i="12"/>
  <c r="GA122" i="12" s="1"/>
  <c r="AR127" i="12"/>
  <c r="EV128" i="12"/>
  <c r="GF129" i="12"/>
  <c r="BR139" i="12"/>
  <c r="BR138" i="12"/>
  <c r="CJ147" i="12"/>
  <c r="CH154" i="12"/>
  <c r="AC118" i="12"/>
  <c r="BR124" i="12"/>
  <c r="BR123" i="12"/>
  <c r="GF127" i="12"/>
  <c r="FA127" i="12"/>
  <c r="EY127" i="12"/>
  <c r="BU127" i="12"/>
  <c r="GA127" i="12" s="1"/>
  <c r="AT127" i="12"/>
  <c r="EY128" i="12"/>
  <c r="GI134" i="12"/>
  <c r="AT134" i="12"/>
  <c r="D136" i="12"/>
  <c r="D137" i="12"/>
  <c r="AP139" i="12"/>
  <c r="AE149" i="12"/>
  <c r="AE150" i="12"/>
  <c r="KI120" i="12"/>
  <c r="DH128" i="12"/>
  <c r="DF128" i="12"/>
  <c r="H136" i="12"/>
  <c r="EP136" i="12"/>
  <c r="DH99" i="12"/>
  <c r="HO106" i="12"/>
  <c r="EP111" i="12"/>
  <c r="BU112" i="12"/>
  <c r="AR113" i="12"/>
  <c r="CJ114" i="12"/>
  <c r="FA131" i="12"/>
  <c r="EN132" i="12"/>
  <c r="BU134" i="12"/>
  <c r="F140" i="12"/>
  <c r="AH145" i="12"/>
  <c r="AH144" i="12"/>
  <c r="AE138" i="12"/>
  <c r="AE137" i="12"/>
  <c r="CH137" i="12"/>
  <c r="F147" i="12"/>
  <c r="D149" i="12"/>
  <c r="D148" i="12"/>
  <c r="DH115" i="12"/>
  <c r="EV115" i="12"/>
  <c r="F116" i="12"/>
  <c r="DH116" i="12"/>
  <c r="GF134" i="12"/>
  <c r="BU144" i="12"/>
  <c r="AT144" i="12"/>
  <c r="L146" i="12"/>
  <c r="F148" i="12"/>
  <c r="F149" i="12"/>
  <c r="AC152" i="12"/>
  <c r="AC153" i="12"/>
  <c r="CL153" i="12"/>
  <c r="CC135" i="12"/>
  <c r="CL137" i="12"/>
  <c r="L148" i="12"/>
  <c r="L147" i="12"/>
  <c r="EN108" i="12"/>
  <c r="AE114" i="12"/>
  <c r="AE118" i="12"/>
  <c r="CH119" i="12"/>
  <c r="KI121" i="12"/>
  <c r="KM121" i="12"/>
  <c r="GF122" i="12"/>
  <c r="BU124" i="12"/>
  <c r="EP124" i="12"/>
  <c r="L128" i="12"/>
  <c r="AH140" i="12"/>
  <c r="CF144" i="12"/>
  <c r="BR115" i="12"/>
  <c r="EP121" i="12"/>
  <c r="AT124" i="12"/>
  <c r="CJ127" i="12"/>
  <c r="N128" i="12"/>
  <c r="EV134" i="12"/>
  <c r="AC139" i="12"/>
  <c r="AC138" i="12"/>
  <c r="AT139" i="12"/>
  <c r="BU139" i="12"/>
  <c r="GA139" i="12" s="1"/>
  <c r="L150" i="12"/>
  <c r="D110" i="12"/>
  <c r="KI110" i="12"/>
  <c r="AH117" i="12"/>
  <c r="EN119" i="12"/>
  <c r="CF145" i="12"/>
  <c r="EV139" i="12"/>
  <c r="AR146" i="12"/>
  <c r="CH117" i="12"/>
  <c r="CC120" i="12"/>
  <c r="D129" i="12"/>
  <c r="CA134" i="12"/>
  <c r="D144" i="12"/>
  <c r="CC145" i="12"/>
  <c r="AC150" i="12"/>
  <c r="AC149" i="12"/>
  <c r="CJ140" i="12"/>
  <c r="AR143" i="12"/>
  <c r="CJ154" i="12"/>
  <c r="AE122" i="12"/>
  <c r="L135" i="12"/>
  <c r="EY138" i="12"/>
  <c r="GI138" i="12"/>
  <c r="CA142" i="12"/>
  <c r="AP148" i="12"/>
  <c r="EY112" i="12"/>
  <c r="EY115" i="12"/>
  <c r="BU115" i="12"/>
  <c r="GA115" i="12" s="1"/>
  <c r="EV117" i="12"/>
  <c r="F118" i="12"/>
  <c r="CJ118" i="12"/>
  <c r="CL120" i="12"/>
  <c r="EN120" i="12"/>
  <c r="CH123" i="12"/>
  <c r="CH122" i="12"/>
  <c r="AT123" i="12"/>
  <c r="AH124" i="12"/>
  <c r="AR125" i="12"/>
  <c r="AR130" i="12"/>
  <c r="CJ131" i="12"/>
  <c r="EV132" i="12"/>
  <c r="D134" i="12"/>
  <c r="AA136" i="12"/>
  <c r="CC136" i="12"/>
  <c r="AT147" i="12"/>
  <c r="N148" i="12"/>
  <c r="AR148" i="12"/>
  <c r="AT115" i="12"/>
  <c r="GF117" i="12"/>
  <c r="EY117" i="12"/>
  <c r="DF117" i="12"/>
  <c r="GI117" i="12"/>
  <c r="KM118" i="12"/>
  <c r="KK118" i="12"/>
  <c r="KI118" i="12"/>
  <c r="AC119" i="12"/>
  <c r="DI121" i="12"/>
  <c r="AT126" i="12"/>
  <c r="GI125" i="12"/>
  <c r="EY132" i="12"/>
  <c r="F134" i="12"/>
  <c r="CF142" i="12"/>
  <c r="L117" i="12"/>
  <c r="GI120" i="12"/>
  <c r="AA124" i="12"/>
  <c r="D132" i="12"/>
  <c r="CL135" i="12"/>
  <c r="AT137" i="12"/>
  <c r="EP139" i="12"/>
  <c r="AP143" i="12"/>
  <c r="CH151" i="12"/>
  <c r="AP135" i="12"/>
  <c r="CC142" i="12"/>
  <c r="H151" i="12"/>
  <c r="CL151" i="12"/>
  <c r="H120" i="12"/>
  <c r="CA125" i="12"/>
  <c r="GI130" i="12"/>
  <c r="AP131" i="12"/>
  <c r="AR133" i="12"/>
  <c r="D142" i="12"/>
  <c r="CH145" i="12"/>
  <c r="CC150" i="12"/>
  <c r="FA113" i="12"/>
  <c r="F121" i="12"/>
  <c r="CC125" i="12"/>
  <c r="AC126" i="12"/>
  <c r="CC129" i="12"/>
  <c r="EN131" i="12"/>
  <c r="EP133" i="12"/>
  <c r="EY134" i="12"/>
  <c r="CA138" i="12"/>
  <c r="F142" i="12"/>
  <c r="AE145" i="12"/>
  <c r="CA118" i="12"/>
  <c r="CF125" i="12"/>
  <c r="CA126" i="12"/>
  <c r="FA134" i="12"/>
  <c r="CA136" i="12"/>
  <c r="CC138" i="12"/>
  <c r="AR141" i="12"/>
  <c r="L154" i="12"/>
  <c r="AT116" i="12"/>
  <c r="AT121" i="12"/>
  <c r="DJ105" i="12" l="1"/>
  <c r="GC105" i="12"/>
  <c r="DE99" i="12"/>
  <c r="GC99" i="12"/>
  <c r="DJ102" i="12"/>
  <c r="GC102" i="12"/>
  <c r="DK94" i="12"/>
  <c r="GC94" i="12"/>
  <c r="KH108" i="12"/>
  <c r="GC108" i="12"/>
  <c r="DE107" i="12"/>
  <c r="GC107" i="12"/>
  <c r="DJ101" i="12"/>
  <c r="GC101" i="12"/>
  <c r="KH103" i="12"/>
  <c r="GC103" i="12"/>
  <c r="DK100" i="12"/>
  <c r="GC100" i="12"/>
  <c r="FY96" i="12"/>
  <c r="GC96" i="12"/>
  <c r="FY134" i="12"/>
  <c r="GA134" i="12"/>
  <c r="DE121" i="12"/>
  <c r="GA121" i="12"/>
  <c r="DE129" i="12"/>
  <c r="GA129" i="12"/>
  <c r="KH111" i="12"/>
  <c r="GA111" i="12"/>
  <c r="FY119" i="12"/>
  <c r="GA119" i="12"/>
  <c r="BW137" i="12"/>
  <c r="GA137" i="12"/>
  <c r="GC117" i="12"/>
  <c r="GA117" i="12"/>
  <c r="FY126" i="12"/>
  <c r="GA126" i="12"/>
  <c r="KH120" i="12"/>
  <c r="GA120" i="12"/>
  <c r="DE124" i="12"/>
  <c r="GA124" i="12"/>
  <c r="BW123" i="12"/>
  <c r="GA123" i="12"/>
  <c r="GC130" i="12"/>
  <c r="GA130" i="12"/>
  <c r="GC132" i="12"/>
  <c r="GA132" i="12"/>
  <c r="BW128" i="12"/>
  <c r="GA128" i="12"/>
  <c r="FY133" i="12"/>
  <c r="GA133" i="12"/>
  <c r="DK110" i="12"/>
  <c r="GA110" i="12"/>
  <c r="FY112" i="12"/>
  <c r="GA112" i="12"/>
  <c r="DE118" i="12"/>
  <c r="GA118" i="12"/>
  <c r="GC136" i="12"/>
  <c r="GA136" i="12"/>
  <c r="FY135" i="12"/>
  <c r="GA135" i="12"/>
  <c r="DJ116" i="12"/>
  <c r="GA116" i="12"/>
  <c r="GC138" i="12"/>
  <c r="GA138" i="12"/>
  <c r="FY131" i="12"/>
  <c r="GA131" i="12"/>
  <c r="FY125" i="12"/>
  <c r="GA125" i="12"/>
  <c r="GC113" i="12"/>
  <c r="GA113" i="12"/>
  <c r="BW109" i="12"/>
  <c r="GC109" i="12"/>
  <c r="KJ74" i="12"/>
  <c r="FY110" i="12"/>
  <c r="BW110" i="12"/>
  <c r="DE110" i="12"/>
  <c r="GC110" i="12"/>
  <c r="KH110" i="12"/>
  <c r="KJ110" i="12"/>
  <c r="DJ110" i="12"/>
  <c r="DG110" i="12"/>
  <c r="KL66" i="12"/>
  <c r="DG115" i="12"/>
  <c r="KL67" i="12"/>
  <c r="DG52" i="12"/>
  <c r="KH62" i="12"/>
  <c r="BV154" i="12"/>
  <c r="KJ61" i="12"/>
  <c r="BV150" i="12"/>
  <c r="KL59" i="12"/>
  <c r="BW61" i="12"/>
  <c r="DE61" i="12"/>
  <c r="BW33" i="12"/>
  <c r="FY33" i="12"/>
  <c r="KH61" i="12"/>
  <c r="FY15" i="12"/>
  <c r="DG61" i="12"/>
  <c r="GC131" i="12"/>
  <c r="KJ91" i="12"/>
  <c r="KL105" i="12"/>
  <c r="BV147" i="12"/>
  <c r="DG76" i="12"/>
  <c r="BW131" i="12"/>
  <c r="HC91" i="12"/>
  <c r="BW153" i="12"/>
  <c r="BX154" i="12" s="1"/>
  <c r="DE83" i="12"/>
  <c r="DG83" i="12"/>
  <c r="BW108" i="12"/>
  <c r="BX109" i="12" s="1"/>
  <c r="DG33" i="12"/>
  <c r="KH93" i="12"/>
  <c r="KL64" i="12"/>
  <c r="KH83" i="12"/>
  <c r="BV153" i="12"/>
  <c r="DG46" i="12"/>
  <c r="DG94" i="12"/>
  <c r="KH88" i="12"/>
  <c r="KL55" i="12"/>
  <c r="BV40" i="12"/>
  <c r="FY121" i="12"/>
  <c r="KL70" i="12"/>
  <c r="FY46" i="12"/>
  <c r="KJ122" i="12"/>
  <c r="DE39" i="12"/>
  <c r="FY137" i="12"/>
  <c r="FY39" i="12"/>
  <c r="KL98" i="12"/>
  <c r="FY65" i="12"/>
  <c r="BV15" i="12"/>
  <c r="BW76" i="12"/>
  <c r="DG39" i="12"/>
  <c r="BV20" i="12"/>
  <c r="BW65" i="12"/>
  <c r="BV79" i="12"/>
  <c r="DE40" i="12"/>
  <c r="BV21" i="12"/>
  <c r="BV16" i="12"/>
  <c r="FY88" i="12"/>
  <c r="BW16" i="12"/>
  <c r="BX16" i="12" s="1"/>
  <c r="KL116" i="12"/>
  <c r="BV133" i="12"/>
  <c r="KJ118" i="12"/>
  <c r="DE49" i="12"/>
  <c r="KJ80" i="12"/>
  <c r="BW34" i="12"/>
  <c r="BW133" i="12"/>
  <c r="DE34" i="12"/>
  <c r="FY132" i="12"/>
  <c r="DG91" i="12"/>
  <c r="DG96" i="12"/>
  <c r="DK116" i="12"/>
  <c r="DG49" i="12"/>
  <c r="DG77" i="12"/>
  <c r="DE35" i="12"/>
  <c r="KJ95" i="12"/>
  <c r="FY138" i="12"/>
  <c r="FY99" i="12"/>
  <c r="DG73" i="12"/>
  <c r="BW138" i="12"/>
  <c r="DG42" i="12"/>
  <c r="DK126" i="12"/>
  <c r="KH126" i="12"/>
  <c r="DE126" i="12"/>
  <c r="DE101" i="12"/>
  <c r="GC126" i="12"/>
  <c r="BW47" i="12"/>
  <c r="BX47" i="12" s="1"/>
  <c r="HC76" i="12"/>
  <c r="KJ78" i="12"/>
  <c r="BV146" i="12"/>
  <c r="DE47" i="12"/>
  <c r="DE46" i="12"/>
  <c r="DJ118" i="12"/>
  <c r="DG16" i="12"/>
  <c r="DG126" i="12"/>
  <c r="BW146" i="12"/>
  <c r="BX146" i="12" s="1"/>
  <c r="KH94" i="12"/>
  <c r="DG43" i="12"/>
  <c r="KL91" i="12"/>
  <c r="GC118" i="12"/>
  <c r="KL125" i="12"/>
  <c r="KH79" i="12"/>
  <c r="DE59" i="12"/>
  <c r="DG59" i="12"/>
  <c r="FY40" i="12"/>
  <c r="DG40" i="12"/>
  <c r="DG18" i="12"/>
  <c r="BW40" i="12"/>
  <c r="BX40" i="12" s="1"/>
  <c r="DG21" i="12"/>
  <c r="BW35" i="12"/>
  <c r="DK117" i="12"/>
  <c r="DK93" i="12"/>
  <c r="KJ85" i="12"/>
  <c r="BW125" i="12"/>
  <c r="DG53" i="12"/>
  <c r="KL111" i="12"/>
  <c r="DK125" i="12"/>
  <c r="BV49" i="12"/>
  <c r="DJ94" i="12"/>
  <c r="KL100" i="12"/>
  <c r="DG47" i="12"/>
  <c r="BW49" i="12"/>
  <c r="BX49" i="12" s="1"/>
  <c r="BV43" i="12"/>
  <c r="BW126" i="12"/>
  <c r="KJ94" i="12"/>
  <c r="FY94" i="12"/>
  <c r="DE94" i="12"/>
  <c r="DJ126" i="12"/>
  <c r="DJ70" i="12"/>
  <c r="DG25" i="12"/>
  <c r="BW118" i="12"/>
  <c r="DG17" i="12"/>
  <c r="DK105" i="12"/>
  <c r="KL94" i="12"/>
  <c r="BW94" i="12"/>
  <c r="BV89" i="12"/>
  <c r="KL101" i="12"/>
  <c r="BW43" i="12"/>
  <c r="KJ72" i="12"/>
  <c r="DJ123" i="12"/>
  <c r="KH80" i="12"/>
  <c r="DG82" i="12"/>
  <c r="DE62" i="12"/>
  <c r="DK80" i="12"/>
  <c r="DE130" i="12"/>
  <c r="FY80" i="12"/>
  <c r="FY130" i="12"/>
  <c r="DJ125" i="12"/>
  <c r="KH130" i="12"/>
  <c r="HC82" i="12"/>
  <c r="KJ130" i="12"/>
  <c r="KJ68" i="12"/>
  <c r="KL126" i="12"/>
  <c r="KL130" i="12"/>
  <c r="FY59" i="12"/>
  <c r="FY128" i="12"/>
  <c r="KH116" i="12"/>
  <c r="DJ109" i="12"/>
  <c r="DG84" i="12"/>
  <c r="DG80" i="12"/>
  <c r="GC133" i="12"/>
  <c r="DG62" i="12"/>
  <c r="BV131" i="12"/>
  <c r="BV118" i="12"/>
  <c r="KL128" i="12"/>
  <c r="KJ64" i="12"/>
  <c r="FY66" i="12"/>
  <c r="BV26" i="12"/>
  <c r="BW30" i="12"/>
  <c r="KH121" i="12"/>
  <c r="KJ117" i="12"/>
  <c r="FY117" i="12"/>
  <c r="DJ121" i="12"/>
  <c r="DG37" i="12"/>
  <c r="DE51" i="12"/>
  <c r="BV65" i="12"/>
  <c r="DJ130" i="12"/>
  <c r="KH68" i="12"/>
  <c r="FY75" i="12"/>
  <c r="DJ68" i="12"/>
  <c r="DE68" i="12"/>
  <c r="KL121" i="12"/>
  <c r="FY120" i="12"/>
  <c r="DE104" i="12"/>
  <c r="DE125" i="12"/>
  <c r="DG130" i="12"/>
  <c r="DG51" i="12"/>
  <c r="DJ75" i="12"/>
  <c r="DG54" i="12"/>
  <c r="KH117" i="12"/>
  <c r="FY70" i="12"/>
  <c r="BV123" i="12"/>
  <c r="DG116" i="12"/>
  <c r="DJ78" i="12"/>
  <c r="DE26" i="12"/>
  <c r="DE25" i="12"/>
  <c r="KH125" i="12"/>
  <c r="KJ121" i="12"/>
  <c r="DJ128" i="12"/>
  <c r="DE108" i="12"/>
  <c r="KJ59" i="12"/>
  <c r="DG104" i="12"/>
  <c r="BV93" i="12"/>
  <c r="BX15" i="12"/>
  <c r="DG26" i="12"/>
  <c r="BV44" i="12"/>
  <c r="KH65" i="12"/>
  <c r="DK130" i="12"/>
  <c r="DE117" i="12"/>
  <c r="BV136" i="12"/>
  <c r="DG125" i="12"/>
  <c r="KJ75" i="12"/>
  <c r="BV59" i="12"/>
  <c r="DE57" i="12"/>
  <c r="DE74" i="12"/>
  <c r="KH73" i="12"/>
  <c r="FY73" i="12"/>
  <c r="BW130" i="12"/>
  <c r="KJ123" i="12"/>
  <c r="DE84" i="12"/>
  <c r="KJ55" i="12"/>
  <c r="KH128" i="12"/>
  <c r="BV109" i="12"/>
  <c r="KJ128" i="12"/>
  <c r="KJ108" i="12"/>
  <c r="KJ57" i="12"/>
  <c r="DG108" i="12"/>
  <c r="BW80" i="12"/>
  <c r="DG117" i="12"/>
  <c r="BW136" i="12"/>
  <c r="DK73" i="12"/>
  <c r="BV94" i="12"/>
  <c r="BV12" i="12"/>
  <c r="DG57" i="12"/>
  <c r="KJ73" i="12"/>
  <c r="KL113" i="12"/>
  <c r="DE78" i="12"/>
  <c r="KJ71" i="12"/>
  <c r="BV141" i="12"/>
  <c r="DG121" i="12"/>
  <c r="FY136" i="12"/>
  <c r="DK109" i="12"/>
  <c r="FY30" i="12"/>
  <c r="DG78" i="12"/>
  <c r="BV35" i="12"/>
  <c r="KJ111" i="12"/>
  <c r="FY93" i="12"/>
  <c r="DE123" i="12"/>
  <c r="KL92" i="12"/>
  <c r="DE87" i="12"/>
  <c r="KJ116" i="12"/>
  <c r="FY68" i="12"/>
  <c r="KH87" i="12"/>
  <c r="BX39" i="12"/>
  <c r="BV39" i="12"/>
  <c r="BW111" i="12"/>
  <c r="FY92" i="12"/>
  <c r="DE38" i="12"/>
  <c r="GC125" i="12"/>
  <c r="GC111" i="12"/>
  <c r="DG68" i="12"/>
  <c r="KH109" i="12"/>
  <c r="DG38" i="12"/>
  <c r="KL117" i="12"/>
  <c r="KL56" i="12"/>
  <c r="BW135" i="12"/>
  <c r="DK121" i="12"/>
  <c r="DE109" i="12"/>
  <c r="DE71" i="12"/>
  <c r="FY116" i="12"/>
  <c r="BV126" i="12"/>
  <c r="DG109" i="12"/>
  <c r="DG123" i="12"/>
  <c r="DG87" i="12"/>
  <c r="DG71" i="12"/>
  <c r="DE80" i="12"/>
  <c r="BV13" i="12"/>
  <c r="FY51" i="12"/>
  <c r="GC121" i="12"/>
  <c r="KH123" i="12"/>
  <c r="DJ108" i="12"/>
  <c r="BW99" i="12"/>
  <c r="BX13" i="12"/>
  <c r="KH105" i="12"/>
  <c r="KJ109" i="12"/>
  <c r="FY42" i="12"/>
  <c r="KJ115" i="12"/>
  <c r="KL123" i="12"/>
  <c r="DG124" i="12"/>
  <c r="DK108" i="12"/>
  <c r="BW42" i="12"/>
  <c r="DE73" i="12"/>
  <c r="DE93" i="12"/>
  <c r="DE66" i="12"/>
  <c r="DE128" i="12"/>
  <c r="DG85" i="12"/>
  <c r="HC104" i="12"/>
  <c r="KJ93" i="12"/>
  <c r="KL74" i="12"/>
  <c r="DG41" i="12"/>
  <c r="FY25" i="12"/>
  <c r="DG93" i="12"/>
  <c r="DG66" i="12"/>
  <c r="KL87" i="12"/>
  <c r="DG128" i="12"/>
  <c r="HC107" i="12"/>
  <c r="GC123" i="12"/>
  <c r="DE105" i="12"/>
  <c r="KL73" i="12"/>
  <c r="FY38" i="12"/>
  <c r="DG34" i="12"/>
  <c r="DG95" i="12"/>
  <c r="BW116" i="12"/>
  <c r="FY109" i="12"/>
  <c r="DK123" i="12"/>
  <c r="DK83" i="12"/>
  <c r="DE89" i="12"/>
  <c r="BV110" i="12"/>
  <c r="DG65" i="12"/>
  <c r="DJ73" i="12"/>
  <c r="KH89" i="12"/>
  <c r="BV38" i="12"/>
  <c r="KL79" i="12"/>
  <c r="FY123" i="12"/>
  <c r="KJ126" i="12"/>
  <c r="KH71" i="12"/>
  <c r="BW71" i="12"/>
  <c r="BX72" i="12" s="1"/>
  <c r="DG112" i="12"/>
  <c r="KJ120" i="12"/>
  <c r="DG89" i="12"/>
  <c r="DJ87" i="12"/>
  <c r="BV30" i="12"/>
  <c r="KJ105" i="12"/>
  <c r="GC116" i="12"/>
  <c r="KJ65" i="12"/>
  <c r="GC135" i="12"/>
  <c r="BW121" i="12"/>
  <c r="DE116" i="12"/>
  <c r="BV111" i="12"/>
  <c r="DG30" i="12"/>
  <c r="DG14" i="12"/>
  <c r="KL99" i="12"/>
  <c r="GC128" i="12"/>
  <c r="KJ88" i="12"/>
  <c r="DK128" i="12"/>
  <c r="DJ119" i="12"/>
  <c r="BW93" i="12"/>
  <c r="DK99" i="12"/>
  <c r="BV47" i="12"/>
  <c r="DG27" i="12"/>
  <c r="BW83" i="12"/>
  <c r="FY87" i="12"/>
  <c r="DE120" i="12"/>
  <c r="BV88" i="12"/>
  <c r="DG100" i="12"/>
  <c r="DK107" i="12"/>
  <c r="BV57" i="12"/>
  <c r="DE53" i="12"/>
  <c r="KL90" i="12"/>
  <c r="KH96" i="12"/>
  <c r="DK87" i="12"/>
  <c r="KL83" i="12"/>
  <c r="BV117" i="12"/>
  <c r="BW117" i="12"/>
  <c r="DJ88" i="12"/>
  <c r="HB80" i="12"/>
  <c r="HC80" i="12"/>
  <c r="KH99" i="12"/>
  <c r="BV96" i="12"/>
  <c r="DG44" i="12"/>
  <c r="DG129" i="12"/>
  <c r="KJ67" i="12"/>
  <c r="DE102" i="12"/>
  <c r="KJ79" i="12"/>
  <c r="DJ79" i="12"/>
  <c r="DG22" i="12"/>
  <c r="DE81" i="12"/>
  <c r="KJ124" i="12"/>
  <c r="DK75" i="12"/>
  <c r="DG55" i="12"/>
  <c r="DE122" i="12"/>
  <c r="KJ107" i="12"/>
  <c r="DG72" i="12"/>
  <c r="KH102" i="12"/>
  <c r="DE48" i="12"/>
  <c r="KJ92" i="12"/>
  <c r="BW79" i="12"/>
  <c r="KL81" i="12"/>
  <c r="DJ124" i="12"/>
  <c r="KL71" i="12"/>
  <c r="KH76" i="12"/>
  <c r="BV73" i="12"/>
  <c r="KH57" i="12"/>
  <c r="BW141" i="12"/>
  <c r="BX141" i="12" s="1"/>
  <c r="DK103" i="12"/>
  <c r="DE27" i="12"/>
  <c r="FY60" i="12"/>
  <c r="KJ99" i="12"/>
  <c r="DK88" i="12"/>
  <c r="FY53" i="12"/>
  <c r="DG32" i="12"/>
  <c r="FY48" i="12"/>
  <c r="FY111" i="12"/>
  <c r="DG111" i="12"/>
  <c r="DK71" i="12"/>
  <c r="KL127" i="12"/>
  <c r="DJ100" i="12"/>
  <c r="DK96" i="12"/>
  <c r="KL65" i="12"/>
  <c r="DJ76" i="12"/>
  <c r="BW102" i="12"/>
  <c r="DE72" i="12"/>
  <c r="FY79" i="12"/>
  <c r="DG81" i="12"/>
  <c r="DG67" i="12"/>
  <c r="FY76" i="12"/>
  <c r="DG122" i="12"/>
  <c r="BX14" i="12"/>
  <c r="FY72" i="12"/>
  <c r="DK112" i="12"/>
  <c r="KJ103" i="12"/>
  <c r="FY57" i="12"/>
  <c r="DJ99" i="12"/>
  <c r="BX73" i="12"/>
  <c r="DJ111" i="12"/>
  <c r="DG107" i="12"/>
  <c r="KJ58" i="12"/>
  <c r="DG103" i="12"/>
  <c r="FY55" i="12"/>
  <c r="BV108" i="12"/>
  <c r="DK102" i="12"/>
  <c r="DK89" i="12"/>
  <c r="DE111" i="12"/>
  <c r="DJ89" i="12"/>
  <c r="DG88" i="12"/>
  <c r="KH67" i="12"/>
  <c r="DG50" i="12"/>
  <c r="BV71" i="12"/>
  <c r="DE88" i="12"/>
  <c r="KJ56" i="12"/>
  <c r="GC137" i="12"/>
  <c r="KJ125" i="12"/>
  <c r="BW107" i="12"/>
  <c r="BW89" i="12"/>
  <c r="BX89" i="12" s="1"/>
  <c r="KJ83" i="12"/>
  <c r="DE96" i="12"/>
  <c r="KH122" i="12"/>
  <c r="DG48" i="12"/>
  <c r="DJ107" i="12"/>
  <c r="BV14" i="12"/>
  <c r="BW96" i="12"/>
  <c r="BV34" i="12"/>
  <c r="BW26" i="12"/>
  <c r="FY89" i="12"/>
  <c r="KJ100" i="12"/>
  <c r="KL95" i="12"/>
  <c r="BV33" i="12"/>
  <c r="BV76" i="12"/>
  <c r="KJ106" i="12"/>
  <c r="BV100" i="12"/>
  <c r="KL80" i="12"/>
  <c r="DG35" i="12"/>
  <c r="DE44" i="12"/>
  <c r="DK79" i="12"/>
  <c r="DG56" i="12"/>
  <c r="BX21" i="12"/>
  <c r="DK76" i="12"/>
  <c r="DJ72" i="12"/>
  <c r="KJ102" i="12"/>
  <c r="KL119" i="12"/>
  <c r="DJ96" i="12"/>
  <c r="KH72" i="12"/>
  <c r="BW44" i="12"/>
  <c r="KL102" i="12"/>
  <c r="KJ76" i="12"/>
  <c r="KJ89" i="12"/>
  <c r="BV125" i="12"/>
  <c r="DG102" i="12"/>
  <c r="KH129" i="12"/>
  <c r="DK111" i="12"/>
  <c r="KH107" i="12"/>
  <c r="KL76" i="12"/>
  <c r="KL68" i="12"/>
  <c r="DK72" i="12"/>
  <c r="BV72" i="12"/>
  <c r="DE79" i="12"/>
  <c r="KJ63" i="12"/>
  <c r="FY71" i="12"/>
  <c r="BV142" i="12"/>
  <c r="KH118" i="12"/>
  <c r="DK118" i="12"/>
  <c r="BV137" i="12"/>
  <c r="DG79" i="12"/>
  <c r="DG99" i="12"/>
  <c r="DG28" i="12"/>
  <c r="BW100" i="12"/>
  <c r="DE100" i="12"/>
  <c r="BV138" i="12"/>
  <c r="FY118" i="12"/>
  <c r="DG120" i="12"/>
  <c r="BV48" i="12"/>
  <c r="KH115" i="12"/>
  <c r="DJ117" i="12"/>
  <c r="DG118" i="12"/>
  <c r="KJ84" i="12"/>
  <c r="KJ87" i="12"/>
  <c r="KH59" i="12"/>
  <c r="BV80" i="12"/>
  <c r="BV61" i="12"/>
  <c r="KJ96" i="12"/>
  <c r="KJ62" i="12"/>
  <c r="DK68" i="12"/>
  <c r="KH100" i="12"/>
  <c r="FY127" i="12"/>
  <c r="BW127" i="12"/>
  <c r="BV127" i="12"/>
  <c r="GC127" i="12"/>
  <c r="KH127" i="12"/>
  <c r="DK127" i="12"/>
  <c r="BV128" i="12"/>
  <c r="BW98" i="12"/>
  <c r="BV98" i="12"/>
  <c r="DE98" i="12"/>
  <c r="KH98" i="12"/>
  <c r="HB105" i="12"/>
  <c r="HC105" i="12"/>
  <c r="BV114" i="12"/>
  <c r="FY114" i="12"/>
  <c r="BW114" i="12"/>
  <c r="DJ114" i="12"/>
  <c r="DE114" i="12"/>
  <c r="DG98" i="12"/>
  <c r="BX88" i="12"/>
  <c r="BW97" i="12"/>
  <c r="BV97" i="12"/>
  <c r="DK97" i="12"/>
  <c r="FY98" i="12"/>
  <c r="HC87" i="12"/>
  <c r="HB87" i="12"/>
  <c r="BW58" i="12"/>
  <c r="BV58" i="12"/>
  <c r="BW45" i="12"/>
  <c r="BV45" i="12"/>
  <c r="HC101" i="12"/>
  <c r="HB101" i="12"/>
  <c r="KL114" i="12"/>
  <c r="KL115" i="12"/>
  <c r="BV129" i="12"/>
  <c r="DJ129" i="12"/>
  <c r="BW129" i="12"/>
  <c r="BX129" i="12" s="1"/>
  <c r="FY129" i="12"/>
  <c r="GC129" i="12"/>
  <c r="KJ119" i="12"/>
  <c r="BW9" i="12"/>
  <c r="BX10" i="12" s="1"/>
  <c r="BV9" i="12"/>
  <c r="KH82" i="12"/>
  <c r="DJ82" i="12"/>
  <c r="BV83" i="12"/>
  <c r="BW82" i="12"/>
  <c r="BV82" i="12"/>
  <c r="DK82" i="12"/>
  <c r="BW85" i="12"/>
  <c r="BV85" i="12"/>
  <c r="DJ77" i="12"/>
  <c r="DE77" i="12"/>
  <c r="BW77" i="12"/>
  <c r="BV77" i="12"/>
  <c r="DK77" i="12"/>
  <c r="HB78" i="12"/>
  <c r="HC78" i="12"/>
  <c r="DJ85" i="12"/>
  <c r="BW84" i="12"/>
  <c r="BV84" i="12"/>
  <c r="KH84" i="12"/>
  <c r="DK84" i="12"/>
  <c r="HC70" i="12"/>
  <c r="HB70" i="12"/>
  <c r="HC71" i="12"/>
  <c r="BW6" i="12"/>
  <c r="BX6" i="12" s="1"/>
  <c r="BV6" i="12"/>
  <c r="KH114" i="12"/>
  <c r="DK114" i="12"/>
  <c r="HC100" i="12"/>
  <c r="HB100" i="12"/>
  <c r="DG97" i="12"/>
  <c r="HC81" i="12"/>
  <c r="HB81" i="12"/>
  <c r="KJ127" i="12"/>
  <c r="BW143" i="12"/>
  <c r="BX143" i="12" s="1"/>
  <c r="BV143" i="12"/>
  <c r="BV52" i="12"/>
  <c r="BW52" i="12"/>
  <c r="BX52" i="12" s="1"/>
  <c r="DE82" i="12"/>
  <c r="KJ82" i="12"/>
  <c r="BV17" i="12"/>
  <c r="BW17" i="12"/>
  <c r="BV18" i="12"/>
  <c r="BW29" i="12"/>
  <c r="DE29" i="12"/>
  <c r="BV29" i="12"/>
  <c r="KL60" i="12"/>
  <c r="KL61" i="12"/>
  <c r="KL63" i="12"/>
  <c r="KL62" i="12"/>
  <c r="BW11" i="12"/>
  <c r="BX11" i="12" s="1"/>
  <c r="BV11" i="12"/>
  <c r="BW8" i="12"/>
  <c r="BV8" i="12"/>
  <c r="KL57" i="12"/>
  <c r="KH95" i="12"/>
  <c r="BW95" i="12"/>
  <c r="BV95" i="12"/>
  <c r="DK95" i="12"/>
  <c r="DJ95" i="12"/>
  <c r="DE95" i="12"/>
  <c r="KL118" i="12"/>
  <c r="KH112" i="12"/>
  <c r="KL120" i="12"/>
  <c r="HB74" i="12"/>
  <c r="HC74" i="12"/>
  <c r="HC75" i="12"/>
  <c r="DG60" i="12"/>
  <c r="KL72" i="12"/>
  <c r="HC68" i="12"/>
  <c r="HB68" i="12"/>
  <c r="HB73" i="12"/>
  <c r="HC73" i="12"/>
  <c r="FY58" i="12"/>
  <c r="HB72" i="12"/>
  <c r="HC72" i="12"/>
  <c r="DG70" i="12"/>
  <c r="BW103" i="12"/>
  <c r="BV103" i="12"/>
  <c r="DE103" i="12"/>
  <c r="DJ98" i="12"/>
  <c r="KJ112" i="12"/>
  <c r="KL93" i="12"/>
  <c r="KL75" i="12"/>
  <c r="KJ98" i="12"/>
  <c r="DE31" i="12"/>
  <c r="KL96" i="12"/>
  <c r="KL97" i="12"/>
  <c r="DE45" i="12"/>
  <c r="KJ60" i="12"/>
  <c r="KL69" i="12"/>
  <c r="BV53" i="12"/>
  <c r="BW119" i="12"/>
  <c r="DK119" i="12"/>
  <c r="BV119" i="12"/>
  <c r="BW148" i="12"/>
  <c r="BX148" i="12" s="1"/>
  <c r="BV148" i="12"/>
  <c r="KH119" i="12"/>
  <c r="KL85" i="12"/>
  <c r="KL86" i="12"/>
  <c r="DJ113" i="12"/>
  <c r="BW113" i="12"/>
  <c r="BV113" i="12"/>
  <c r="DJ127" i="12"/>
  <c r="BW151" i="12"/>
  <c r="BX151" i="12" s="1"/>
  <c r="BV151" i="12"/>
  <c r="HC83" i="12"/>
  <c r="HB83" i="12"/>
  <c r="BW101" i="12"/>
  <c r="BV101" i="12"/>
  <c r="DK101" i="12"/>
  <c r="HC66" i="12"/>
  <c r="HB66" i="12"/>
  <c r="HC67" i="12"/>
  <c r="BW54" i="12"/>
  <c r="BX54" i="12" s="1"/>
  <c r="BV54" i="12"/>
  <c r="BW134" i="12"/>
  <c r="BV134" i="12"/>
  <c r="BV135" i="12"/>
  <c r="KH101" i="12"/>
  <c r="FY90" i="12"/>
  <c r="FY97" i="12"/>
  <c r="KJ77" i="12"/>
  <c r="BV24" i="12"/>
  <c r="BW24" i="12"/>
  <c r="HC69" i="12"/>
  <c r="HB69" i="12"/>
  <c r="KJ97" i="12"/>
  <c r="DG45" i="12"/>
  <c r="KH92" i="12"/>
  <c r="DK92" i="12"/>
  <c r="DJ92" i="12"/>
  <c r="BW92" i="12"/>
  <c r="BV92" i="12"/>
  <c r="DG63" i="12"/>
  <c r="DE63" i="12"/>
  <c r="BV63" i="12"/>
  <c r="BW63" i="12"/>
  <c r="GC119" i="12"/>
  <c r="GC114" i="12"/>
  <c r="KJ101" i="12"/>
  <c r="HC95" i="12"/>
  <c r="HB95" i="12"/>
  <c r="HC92" i="12"/>
  <c r="HB92" i="12"/>
  <c r="KL88" i="12"/>
  <c r="KH77" i="12"/>
  <c r="BV32" i="12"/>
  <c r="BW32" i="12"/>
  <c r="FY32" i="12"/>
  <c r="KL58" i="12"/>
  <c r="DE113" i="12"/>
  <c r="KL108" i="12"/>
  <c r="KL107" i="12"/>
  <c r="DG113" i="12"/>
  <c r="BW104" i="12"/>
  <c r="BV104" i="12"/>
  <c r="DK104" i="12"/>
  <c r="KH104" i="12"/>
  <c r="KL109" i="12"/>
  <c r="KL110" i="12"/>
  <c r="KL77" i="12"/>
  <c r="KH58" i="12"/>
  <c r="DK85" i="12"/>
  <c r="BW25" i="12"/>
  <c r="BV25" i="12"/>
  <c r="BW50" i="12"/>
  <c r="BX51" i="12" s="1"/>
  <c r="BV50" i="12"/>
  <c r="BW75" i="12"/>
  <c r="BV75" i="12"/>
  <c r="KH75" i="12"/>
  <c r="DG58" i="12"/>
  <c r="BW139" i="12"/>
  <c r="GC139" i="12"/>
  <c r="BV140" i="12"/>
  <c r="BV139" i="12"/>
  <c r="BV124" i="12"/>
  <c r="BW124" i="12"/>
  <c r="FY124" i="12"/>
  <c r="DK124" i="12"/>
  <c r="GC124" i="12"/>
  <c r="DK129" i="12"/>
  <c r="GC120" i="12"/>
  <c r="BV120" i="12"/>
  <c r="DK120" i="12"/>
  <c r="BV121" i="12"/>
  <c r="DJ120" i="12"/>
  <c r="BW120" i="12"/>
  <c r="HC102" i="12"/>
  <c r="HB102" i="12"/>
  <c r="DG75" i="12"/>
  <c r="DG24" i="12"/>
  <c r="HC88" i="12"/>
  <c r="DE112" i="12"/>
  <c r="HC64" i="12"/>
  <c r="HB64" i="12"/>
  <c r="BV10" i="12"/>
  <c r="KL82" i="12"/>
  <c r="BV27" i="12"/>
  <c r="BW27" i="12"/>
  <c r="FY54" i="12"/>
  <c r="BW144" i="12"/>
  <c r="BX145" i="12" s="1"/>
  <c r="BV144" i="12"/>
  <c r="DK98" i="12"/>
  <c r="HB65" i="12"/>
  <c r="HC65" i="12"/>
  <c r="KJ113" i="12"/>
  <c r="BW36" i="12"/>
  <c r="FY36" i="12"/>
  <c r="BV36" i="12"/>
  <c r="KH63" i="12"/>
  <c r="KH90" i="12"/>
  <c r="HC63" i="12"/>
  <c r="HB63" i="12"/>
  <c r="HC106" i="12"/>
  <c r="HB106" i="12"/>
  <c r="BW149" i="12"/>
  <c r="BX150" i="12" s="1"/>
  <c r="BV149" i="12"/>
  <c r="KH97" i="12"/>
  <c r="GC112" i="12"/>
  <c r="DJ104" i="12"/>
  <c r="HC97" i="12"/>
  <c r="HB97" i="12"/>
  <c r="DG86" i="12"/>
  <c r="BV74" i="12"/>
  <c r="DK74" i="12"/>
  <c r="DJ74" i="12"/>
  <c r="BW74" i="12"/>
  <c r="BX74" i="12" s="1"/>
  <c r="FY74" i="12"/>
  <c r="KH74" i="12"/>
  <c r="DJ103" i="12"/>
  <c r="BW66" i="12"/>
  <c r="KJ66" i="12"/>
  <c r="BV66" i="12"/>
  <c r="KJ70" i="12"/>
  <c r="DG74" i="12"/>
  <c r="FY17" i="12"/>
  <c r="BV62" i="12"/>
  <c r="BW62" i="12"/>
  <c r="DE36" i="12"/>
  <c r="BW132" i="12"/>
  <c r="BV132" i="12"/>
  <c r="FY41" i="12"/>
  <c r="BV41" i="12"/>
  <c r="BW41" i="12"/>
  <c r="BV42" i="12"/>
  <c r="DE41" i="12"/>
  <c r="FY122" i="12"/>
  <c r="BW122" i="12"/>
  <c r="BV122" i="12"/>
  <c r="DK122" i="12"/>
  <c r="GC122" i="12"/>
  <c r="HC96" i="12"/>
  <c r="HB96" i="12"/>
  <c r="DJ91" i="12"/>
  <c r="BV152" i="12"/>
  <c r="BW152" i="12"/>
  <c r="KJ69" i="12"/>
  <c r="BV106" i="12"/>
  <c r="BW106" i="12"/>
  <c r="DG106" i="12"/>
  <c r="DE106" i="12"/>
  <c r="KH106" i="12"/>
  <c r="DJ106" i="12"/>
  <c r="DK106" i="12"/>
  <c r="KH54" i="12"/>
  <c r="HC89" i="12"/>
  <c r="HB89" i="12"/>
  <c r="KH78" i="12"/>
  <c r="BV78" i="12"/>
  <c r="BW78" i="12"/>
  <c r="DK78" i="12"/>
  <c r="FY78" i="12"/>
  <c r="FY95" i="12"/>
  <c r="DG36" i="12"/>
  <c r="DJ90" i="12"/>
  <c r="DG90" i="12"/>
  <c r="FY19" i="12"/>
  <c r="BW19" i="12"/>
  <c r="BX19" i="12" s="1"/>
  <c r="BV19" i="12"/>
  <c r="DE58" i="12"/>
  <c r="BW7" i="12"/>
  <c r="BV7" i="12"/>
  <c r="DE127" i="12"/>
  <c r="DG127" i="12"/>
  <c r="HC85" i="12"/>
  <c r="HB85" i="12"/>
  <c r="BW31" i="12"/>
  <c r="BV31" i="12"/>
  <c r="DG31" i="12"/>
  <c r="BW86" i="12"/>
  <c r="BV86" i="12"/>
  <c r="KH86" i="12"/>
  <c r="DJ69" i="12"/>
  <c r="DK70" i="12"/>
  <c r="KH70" i="12"/>
  <c r="BW70" i="12"/>
  <c r="BV70" i="12"/>
  <c r="DK113" i="12"/>
  <c r="BW60" i="12"/>
  <c r="BX60" i="12" s="1"/>
  <c r="BV60" i="12"/>
  <c r="DE60" i="12"/>
  <c r="DE119" i="12"/>
  <c r="HB84" i="12"/>
  <c r="HC84" i="12"/>
  <c r="HC93" i="12"/>
  <c r="HB93" i="12"/>
  <c r="KL124" i="12"/>
  <c r="FY69" i="12"/>
  <c r="BV68" i="12"/>
  <c r="BW67" i="12"/>
  <c r="BV67" i="12"/>
  <c r="DE67" i="12"/>
  <c r="BV107" i="12"/>
  <c r="HC94" i="12"/>
  <c r="KH113" i="12"/>
  <c r="HC77" i="12"/>
  <c r="HB77" i="12"/>
  <c r="FY139" i="12"/>
  <c r="FY50" i="12"/>
  <c r="KL78" i="12"/>
  <c r="FY63" i="12"/>
  <c r="FY22" i="12"/>
  <c r="BV22" i="12"/>
  <c r="BW22" i="12"/>
  <c r="BX22" i="12" s="1"/>
  <c r="DE97" i="12"/>
  <c r="HC98" i="12"/>
  <c r="HB98" i="12"/>
  <c r="KH64" i="12"/>
  <c r="BV64" i="12"/>
  <c r="FY64" i="12"/>
  <c r="BW64" i="12"/>
  <c r="KJ90" i="12"/>
  <c r="KH91" i="12"/>
  <c r="FY91" i="12"/>
  <c r="BW91" i="12"/>
  <c r="BV91" i="12"/>
  <c r="DE91" i="12"/>
  <c r="KJ129" i="12"/>
  <c r="DG92" i="12"/>
  <c r="HC90" i="12"/>
  <c r="HB90" i="12"/>
  <c r="DE24" i="12"/>
  <c r="DG69" i="12"/>
  <c r="KL106" i="12"/>
  <c r="HC99" i="12"/>
  <c r="DG119" i="12"/>
  <c r="DJ122" i="12"/>
  <c r="KH124" i="12"/>
  <c r="FY113" i="12"/>
  <c r="DE64" i="12"/>
  <c r="DJ86" i="12"/>
  <c r="KL112" i="12"/>
  <c r="BV23" i="12"/>
  <c r="BW23" i="12"/>
  <c r="DG23" i="12"/>
  <c r="KH85" i="12"/>
  <c r="FY77" i="12"/>
  <c r="BV87" i="12"/>
  <c r="KJ104" i="12"/>
  <c r="FY24" i="12"/>
  <c r="BW90" i="12"/>
  <c r="DK90" i="12"/>
  <c r="BV90" i="12"/>
  <c r="KL103" i="12"/>
  <c r="KL104" i="12"/>
  <c r="DJ97" i="12"/>
  <c r="HC86" i="12"/>
  <c r="HB86" i="12"/>
  <c r="GC134" i="12"/>
  <c r="FY28" i="12"/>
  <c r="BW28" i="12"/>
  <c r="BV28" i="12"/>
  <c r="BV99" i="12"/>
  <c r="DE92" i="12"/>
  <c r="BW112" i="12"/>
  <c r="BV112" i="12"/>
  <c r="DJ112" i="12"/>
  <c r="BV130" i="12"/>
  <c r="BV102" i="12"/>
  <c r="BV145" i="12"/>
  <c r="BW69" i="12"/>
  <c r="BX69" i="12" s="1"/>
  <c r="BV69" i="12"/>
  <c r="DK69" i="12"/>
  <c r="KJ86" i="12"/>
  <c r="DG29" i="12"/>
  <c r="FY115" i="12"/>
  <c r="BW115" i="12"/>
  <c r="BV115" i="12"/>
  <c r="BV116" i="12"/>
  <c r="GC115" i="12"/>
  <c r="DK115" i="12"/>
  <c r="DE115" i="12"/>
  <c r="KH69" i="12"/>
  <c r="HC103" i="12"/>
  <c r="HB103" i="12"/>
  <c r="DJ81" i="12"/>
  <c r="BV81" i="12"/>
  <c r="KH81" i="12"/>
  <c r="BW81" i="12"/>
  <c r="KJ81" i="12"/>
  <c r="DK86" i="12"/>
  <c r="DE56" i="12"/>
  <c r="FY56" i="12"/>
  <c r="BV56" i="12"/>
  <c r="BW56" i="12"/>
  <c r="KL129" i="12"/>
  <c r="DJ115" i="12"/>
  <c r="KL122" i="12"/>
  <c r="DG114" i="12"/>
  <c r="KL84" i="12"/>
  <c r="BW105" i="12"/>
  <c r="DG105" i="12"/>
  <c r="BV105" i="12"/>
  <c r="BW37" i="12"/>
  <c r="BV37" i="12"/>
  <c r="DE37" i="12"/>
  <c r="FY37" i="12"/>
  <c r="DE52" i="12"/>
  <c r="HC79" i="12"/>
  <c r="BV51" i="12"/>
  <c r="DE50" i="12"/>
  <c r="KL89" i="12"/>
  <c r="DG64" i="12"/>
  <c r="KJ114" i="12"/>
  <c r="BW55" i="12"/>
  <c r="BV55" i="12"/>
  <c r="DE55" i="12"/>
  <c r="KH55" i="12"/>
  <c r="BV46" i="12"/>
  <c r="DG101" i="12"/>
  <c r="FY52" i="12"/>
  <c r="BX110" i="12" l="1"/>
  <c r="BX124" i="12"/>
  <c r="BX138" i="12"/>
  <c r="BX137" i="12"/>
  <c r="BX111" i="12"/>
  <c r="BX66" i="12"/>
  <c r="BX62" i="12"/>
  <c r="BX35" i="12"/>
  <c r="BX131" i="12"/>
  <c r="BX34" i="12"/>
  <c r="BX77" i="12"/>
  <c r="BX108" i="12"/>
  <c r="BX153" i="12"/>
  <c r="BX132" i="12"/>
  <c r="BX97" i="12"/>
  <c r="BX118" i="12"/>
  <c r="BX81" i="12"/>
  <c r="BX65" i="12"/>
  <c r="BX126" i="12"/>
  <c r="BX80" i="12"/>
  <c r="BX50" i="12"/>
  <c r="BX17" i="12"/>
  <c r="BX147" i="12"/>
  <c r="BX41" i="12"/>
  <c r="BX119" i="12"/>
  <c r="BX100" i="12"/>
  <c r="BX94" i="12"/>
  <c r="BX122" i="12"/>
  <c r="BX44" i="12"/>
  <c r="BX99" i="12"/>
  <c r="BX7" i="12"/>
  <c r="BX48" i="12"/>
  <c r="BX95" i="12"/>
  <c r="BX136" i="12"/>
  <c r="BX36" i="12"/>
  <c r="BX43" i="12"/>
  <c r="BX75" i="12"/>
  <c r="BX31" i="12"/>
  <c r="BX133" i="12"/>
  <c r="BX105" i="12"/>
  <c r="BX42" i="12"/>
  <c r="BX26" i="12"/>
  <c r="BX102" i="12"/>
  <c r="BX84" i="12"/>
  <c r="BX78" i="12"/>
  <c r="BX23" i="12"/>
  <c r="BX117" i="12"/>
  <c r="BX112" i="12"/>
  <c r="BX86" i="12"/>
  <c r="BX101" i="12"/>
  <c r="BX103" i="12"/>
  <c r="BX149" i="12"/>
  <c r="BX142" i="12"/>
  <c r="BX27" i="12"/>
  <c r="BX130" i="12"/>
  <c r="BX152" i="12"/>
  <c r="BX113" i="12"/>
  <c r="BX90" i="12"/>
  <c r="BX8" i="12"/>
  <c r="BX106" i="12"/>
  <c r="BX76" i="12"/>
  <c r="BX98" i="12"/>
  <c r="BX18" i="12"/>
  <c r="BX24" i="12"/>
  <c r="BX87" i="12"/>
  <c r="BX55" i="12"/>
  <c r="BX61" i="12"/>
  <c r="BX144" i="12"/>
  <c r="BX114" i="12"/>
  <c r="BX70" i="12"/>
  <c r="BX53" i="12"/>
  <c r="BX104" i="12"/>
  <c r="BX63" i="12"/>
  <c r="BX134" i="12"/>
  <c r="BX135" i="12"/>
  <c r="BX37" i="12"/>
  <c r="BX38" i="12"/>
  <c r="BX91" i="12"/>
  <c r="BX71" i="12"/>
  <c r="BX85" i="12"/>
  <c r="BX107" i="12"/>
  <c r="BX92" i="12"/>
  <c r="BX32" i="12"/>
  <c r="BX33" i="12"/>
  <c r="BX82" i="12"/>
  <c r="BX83" i="12"/>
  <c r="BX58" i="12"/>
  <c r="BX59" i="12"/>
  <c r="BX28" i="12"/>
  <c r="BX12" i="12"/>
  <c r="BX125" i="12"/>
  <c r="BX45" i="12"/>
  <c r="BX46" i="12"/>
  <c r="BX67" i="12"/>
  <c r="BX68" i="12"/>
  <c r="BX64" i="12"/>
  <c r="BX120" i="12"/>
  <c r="BX121" i="12"/>
  <c r="BX79" i="12"/>
  <c r="BX96" i="12"/>
  <c r="BX20" i="12"/>
  <c r="BX29" i="12"/>
  <c r="BX30" i="12"/>
  <c r="BX123" i="12"/>
  <c r="BX127" i="12"/>
  <c r="BX128" i="12"/>
  <c r="BX139" i="12"/>
  <c r="BX140" i="12"/>
  <c r="BX115" i="12"/>
  <c r="BX116" i="12"/>
  <c r="BX56" i="12"/>
  <c r="BX57" i="12"/>
  <c r="BX93" i="12"/>
  <c r="BX25" i="12"/>
  <c r="BX9" i="12"/>
  <c r="FB129" i="12" l="1"/>
  <c r="FF129" i="12" l="1"/>
  <c r="FB107" i="12" l="1"/>
  <c r="FB108" i="12"/>
  <c r="FB109" i="12"/>
  <c r="FB110" i="12"/>
  <c r="FB111" i="12"/>
  <c r="FB112" i="12"/>
  <c r="FB113" i="12"/>
  <c r="FB114" i="12"/>
  <c r="FB115" i="12"/>
  <c r="FB116" i="12"/>
  <c r="FB117" i="12"/>
  <c r="FB118" i="12"/>
  <c r="FB119" i="12"/>
  <c r="FB120" i="12"/>
  <c r="FB121" i="12"/>
  <c r="FB122" i="12"/>
  <c r="FB123" i="12"/>
  <c r="FB124" i="12"/>
  <c r="FB125" i="12"/>
  <c r="FB126" i="12"/>
  <c r="FB127" i="12"/>
  <c r="FB128" i="12"/>
  <c r="FB130" i="12"/>
  <c r="FB131" i="12"/>
  <c r="FB132" i="12"/>
  <c r="FB133" i="12"/>
  <c r="FB134" i="12"/>
  <c r="FB135" i="12"/>
  <c r="FB136" i="12"/>
  <c r="FB137" i="12"/>
  <c r="FB138" i="12"/>
  <c r="FB139" i="12"/>
  <c r="FB106" i="12"/>
  <c r="FF117" i="12" l="1"/>
  <c r="FF115" i="12"/>
  <c r="FF135" i="12"/>
  <c r="FF134" i="12"/>
  <c r="FF111" i="12"/>
  <c r="FF132" i="12"/>
  <c r="FF130" i="12"/>
  <c r="FF139" i="12"/>
  <c r="FF116" i="12"/>
  <c r="FF136" i="12"/>
  <c r="FF113" i="12"/>
  <c r="FF133" i="12"/>
  <c r="FF109" i="12"/>
  <c r="FF108" i="12"/>
  <c r="FF128" i="12"/>
  <c r="FF127" i="12"/>
  <c r="FF122" i="12"/>
  <c r="FF126" i="12"/>
  <c r="FF138" i="12"/>
  <c r="FF137" i="12"/>
  <c r="FF114" i="12"/>
  <c r="FF112" i="12"/>
  <c r="FF110" i="12"/>
  <c r="FF131" i="12"/>
  <c r="FF107" i="12"/>
  <c r="FF125" i="12"/>
  <c r="FF124" i="12"/>
  <c r="FF123" i="12"/>
  <c r="FF121" i="12"/>
  <c r="FF120" i="12"/>
  <c r="FF119" i="12"/>
  <c r="FF106" i="12"/>
  <c r="FF118" i="12"/>
  <c r="EM95" i="12"/>
  <c r="EN95" i="12" s="1"/>
  <c r="EM96" i="12"/>
  <c r="EN96" i="12" s="1"/>
  <c r="EM97" i="12"/>
  <c r="EN97" i="12" s="1"/>
  <c r="EM98" i="12"/>
  <c r="EN98" i="12" s="1"/>
  <c r="EM99" i="12"/>
  <c r="EN99" i="12" s="1"/>
  <c r="EM100" i="12"/>
  <c r="EN100" i="12" s="1"/>
  <c r="EM101" i="12"/>
  <c r="EN101" i="12" s="1"/>
  <c r="EM102" i="12"/>
  <c r="EN102" i="12" s="1"/>
  <c r="EM103" i="12"/>
  <c r="EN103" i="12" s="1"/>
  <c r="EM104" i="12"/>
  <c r="EN104" i="12" s="1"/>
  <c r="EM105" i="12"/>
  <c r="EN105" i="12" s="1"/>
  <c r="EM94" i="12"/>
  <c r="EN94" i="12" s="1"/>
  <c r="FB99" i="12" l="1"/>
  <c r="FB98" i="12"/>
  <c r="FB94" i="12"/>
  <c r="FB105" i="12"/>
  <c r="FB104" i="12"/>
  <c r="FB103" i="12"/>
  <c r="FB102" i="12"/>
  <c r="FB101" i="12"/>
  <c r="FB100" i="12"/>
  <c r="FB97" i="12"/>
  <c r="FB96" i="12"/>
  <c r="FB95" i="12"/>
  <c r="EZ102" i="12" l="1"/>
  <c r="FA102" i="12" s="1"/>
  <c r="EZ104" i="12"/>
  <c r="FA104" i="12" s="1"/>
  <c r="EZ103" i="12"/>
  <c r="FA103" i="12" s="1"/>
  <c r="EZ101" i="12"/>
  <c r="FA101" i="12" s="1"/>
  <c r="EZ94" i="12"/>
  <c r="FA94" i="12" s="1"/>
  <c r="EZ105" i="12"/>
  <c r="FA105" i="12" s="1"/>
  <c r="EZ95" i="12"/>
  <c r="FA95" i="12" s="1"/>
  <c r="EZ96" i="12"/>
  <c r="FA96" i="12" s="1"/>
  <c r="EZ97" i="12"/>
  <c r="FA97" i="12" s="1"/>
  <c r="EZ98" i="12"/>
  <c r="FA98" i="12" s="1"/>
  <c r="EZ99" i="12"/>
  <c r="FA99" i="12" s="1"/>
  <c r="EZ100" i="12"/>
  <c r="FA100" i="12" s="1"/>
  <c r="EX96" i="12" l="1"/>
  <c r="EY96" i="12" s="1"/>
  <c r="EX98" i="12"/>
  <c r="EY98" i="12" s="1"/>
  <c r="EX97" i="12"/>
  <c r="EY97" i="12" s="1"/>
  <c r="EX95" i="12"/>
  <c r="EY95" i="12" s="1"/>
  <c r="EX105" i="12"/>
  <c r="EY105" i="12" s="1"/>
  <c r="EX94" i="12"/>
  <c r="EY94" i="12" s="1"/>
  <c r="EX101" i="12"/>
  <c r="EY101" i="12" s="1"/>
  <c r="EX100" i="12"/>
  <c r="EY100" i="12" s="1"/>
  <c r="EX103" i="12"/>
  <c r="EY103" i="12" s="1"/>
  <c r="EX104" i="12"/>
  <c r="EY104" i="12" s="1"/>
  <c r="EX99" i="12"/>
  <c r="EY99" i="12" s="1"/>
  <c r="EX102" i="12"/>
  <c r="EY102" i="12" s="1"/>
</calcChain>
</file>

<file path=xl/comments1.xml><?xml version="1.0" encoding="utf-8"?>
<comments xmlns="http://schemas.openxmlformats.org/spreadsheetml/2006/main">
  <authors>
    <author>sergiomartin007@gmail.com</author>
  </authors>
  <commentList>
    <comment ref="EJ2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La fuente son los Informes anuales de Banxico para el periodo 1934-1958. Se corregieron por actualizaciones. Este es una medida mucho más adecuada para medir el balance fiscal.</t>
        </r>
      </text>
    </comment>
    <comment ref="JR2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Instrumentos bancarios con vencimiento hasta un año de plazo y aceptaciones bancarias.</t>
        </r>
      </text>
    </comment>
    <comment ref="KC2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FICORCA: Fideicomiso para la Cobertura de Riesgos Cambiarios.</t>
        </r>
      </text>
    </comment>
    <comment ref="JW4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Cetes, Bondes y Papel Comercial.</t>
        </r>
      </text>
    </comment>
    <comment ref="JX4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Tesobonos y pagafes.</t>
        </r>
      </text>
    </comment>
    <comment ref="KA4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 Incluye instrumentos bancarios y no bancarios: Petrobonos,  Bib´s, Bonos de Renovación Urbana, Obligaciones Quirografarias e hipotecarias</t>
        </r>
      </text>
    </comment>
    <comment ref="KB4" authorId="0" shapeId="0">
      <text>
        <r>
          <rPr>
            <b/>
            <sz val="9"/>
            <color rgb="FF000000"/>
            <rFont val="Tahoma"/>
            <family val="2"/>
          </rPr>
          <t>sergiomartin007@gmail.com:</t>
        </r>
        <r>
          <rPr>
            <sz val="9"/>
            <color rgb="FF000000"/>
            <rFont val="Tahoma"/>
            <family val="2"/>
          </rPr>
          <t xml:space="preserve">
Instrumentos bancarios a largo plazo.</t>
        </r>
      </text>
    </comment>
    <comment ref="AO5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Los números en rojo representan estimaciones.</t>
        </r>
      </text>
    </comment>
  </commentList>
</comments>
</file>

<file path=xl/sharedStrings.xml><?xml version="1.0" encoding="utf-8"?>
<sst xmlns="http://schemas.openxmlformats.org/spreadsheetml/2006/main" count="19827" uniqueCount="242">
  <si>
    <t>Base monetaria</t>
  </si>
  <si>
    <t>Año</t>
  </si>
  <si>
    <t>PIB Deflactor 1950=100</t>
  </si>
  <si>
    <t>IPC 1950=100 Promedio</t>
  </si>
  <si>
    <t>I. Cuenta corriente</t>
  </si>
  <si>
    <t>A. Ingresos</t>
  </si>
  <si>
    <t>1. Bienes</t>
  </si>
  <si>
    <t>2. Servicios</t>
  </si>
  <si>
    <t>3. Renta y otros</t>
  </si>
  <si>
    <t>4. Transferencias</t>
  </si>
  <si>
    <t>B. Egresos</t>
  </si>
  <si>
    <t>II. Cuenta financiera</t>
  </si>
  <si>
    <t>III. Derechos especiales de giro</t>
  </si>
  <si>
    <t> IV. Errores y omisiones   </t>
  </si>
  <si>
    <t>Apertura de la economía % del PIB</t>
  </si>
  <si>
    <t>Balanza comercial en md</t>
  </si>
  <si>
    <t>Balanza comercial en % del PIB</t>
  </si>
  <si>
    <t>I. Cuenta corriente en % del PIB</t>
  </si>
  <si>
    <t xml:space="preserve">Ingreso Gob Federal </t>
  </si>
  <si>
    <t>Ingreso Sector Público mp</t>
  </si>
  <si>
    <t>Base Monetaria</t>
  </si>
  <si>
    <t>Base Monetaria % del PIB</t>
  </si>
  <si>
    <t xml:space="preserve">Componente externo </t>
  </si>
  <si>
    <t xml:space="preserve">Componente interno </t>
  </si>
  <si>
    <t>Crédito al gobierno</t>
  </si>
  <si>
    <t>Crédito a la banca</t>
  </si>
  <si>
    <t>RI % del PIB</t>
  </si>
  <si>
    <t>RIs md (variación anual)</t>
  </si>
  <si>
    <t>RI variación anual en % del PIB</t>
  </si>
  <si>
    <t>RI meses de importaciones</t>
  </si>
  <si>
    <t>-</t>
  </si>
  <si>
    <t>Prime Prom</t>
  </si>
  <si>
    <t>Balance fiscal % del PIB</t>
  </si>
  <si>
    <t>PIB per cápita en dólares</t>
  </si>
  <si>
    <t xml:space="preserve">En millones de pesos </t>
  </si>
  <si>
    <t>En % del PIB</t>
  </si>
  <si>
    <t>Crédito a las empresas y particulares</t>
  </si>
  <si>
    <t>II. Cuenta financiera en % del PIB</t>
  </si>
  <si>
    <t>M2</t>
  </si>
  <si>
    <t>Total</t>
  </si>
  <si>
    <t>PIB real en m/p de 1950</t>
  </si>
  <si>
    <t>PIB real  t/c</t>
  </si>
  <si>
    <t>PIB Nominal t/c</t>
  </si>
  <si>
    <t>1929-1982 PIB Potencial Base 1950</t>
  </si>
  <si>
    <t>PIB Potencial Índice 1950=100</t>
  </si>
  <si>
    <t>IPC Fin</t>
  </si>
  <si>
    <t xml:space="preserve">Tipo de cambio promedio pesos </t>
  </si>
  <si>
    <t xml:space="preserve">Tipo de Cambio fin pesos </t>
  </si>
  <si>
    <t>Índice de Valuación prom 1964=100</t>
  </si>
  <si>
    <t>PIBN t/c</t>
  </si>
  <si>
    <t>Deflactor del PIB, 1950=100</t>
  </si>
  <si>
    <t>IP prom 1950=100</t>
  </si>
  <si>
    <t>IP fin 1950=100</t>
  </si>
  <si>
    <t xml:space="preserve">Inflación promedio </t>
  </si>
  <si>
    <t xml:space="preserve">Inflación fin </t>
  </si>
  <si>
    <t>Discount rate promedio 1950-2010</t>
  </si>
  <si>
    <t>Discount rate fin 1950-2010</t>
  </si>
  <si>
    <t>Petróleo t/c</t>
  </si>
  <si>
    <t>Población personas</t>
  </si>
  <si>
    <t>Población urbana</t>
  </si>
  <si>
    <t>Población rural</t>
  </si>
  <si>
    <t>Población urbana % del total</t>
  </si>
  <si>
    <t>Población rural % del total</t>
  </si>
  <si>
    <t>PIB Deflactor t/c</t>
  </si>
  <si>
    <t>Brecha del producto (potencial-obs) en %</t>
  </si>
  <si>
    <t>Índice de Valuación fin 1964=100</t>
  </si>
  <si>
    <t>V. Variación de la reserva internacional bruta</t>
  </si>
  <si>
    <t> VII Ajustes por valoración</t>
  </si>
  <si>
    <t>PIB per cápita dólares</t>
  </si>
  <si>
    <t>Prime Fin</t>
  </si>
  <si>
    <t>Tasas promedio de papel comercial prime</t>
  </si>
  <si>
    <t>Estados Unidos: Tasas de interes</t>
  </si>
  <si>
    <t>Barril de petróleo UK en dólares</t>
  </si>
  <si>
    <t>Petróleo crudo: West Texas Intermediate en dólares promedio</t>
  </si>
  <si>
    <t>Petróleo crudo: West Texas Intermediate en US$ fin</t>
  </si>
  <si>
    <t>WTI promedio tc</t>
  </si>
  <si>
    <t>WTI fin tc</t>
  </si>
  <si>
    <t xml:space="preserve">Población en millones de personas con interpolación </t>
  </si>
  <si>
    <t>PIB nominal y per cápita en dólares</t>
  </si>
  <si>
    <t>PIB Potencial y brecha del producto</t>
  </si>
  <si>
    <t>Precios mixtos,  mayoreo/consumidor</t>
  </si>
  <si>
    <t xml:space="preserve">Balance  alternativo del GF </t>
  </si>
  <si>
    <t>Balance GF por el lado de financiaminento</t>
  </si>
  <si>
    <t>Balance GF por el lado de financiaminento en % del PIB</t>
  </si>
  <si>
    <t>PIB Nominal en mp</t>
  </si>
  <si>
    <t>PIB Nominal en md</t>
  </si>
  <si>
    <t>Deuda imterna en % del PIB mixta</t>
  </si>
  <si>
    <t>Ingreso de Empresas y Organismos</t>
  </si>
  <si>
    <t>Ingreso SP  % del PIB</t>
  </si>
  <si>
    <t>Ingreso GF % del PIB</t>
  </si>
  <si>
    <t>Ingreso OyE % del PIB</t>
  </si>
  <si>
    <t>Gastos Sector Público % del PIB</t>
  </si>
  <si>
    <t>Balance Sector Público</t>
  </si>
  <si>
    <t>Costo financiero</t>
  </si>
  <si>
    <t>Costo financiero interno</t>
  </si>
  <si>
    <t>Base monetaria usos</t>
  </si>
  <si>
    <t>Billetes y monedas en circulación</t>
  </si>
  <si>
    <t>Depósitos bancarios</t>
  </si>
  <si>
    <t>Otros conceptos varios de la base</t>
  </si>
  <si>
    <t>RI brutas, md</t>
  </si>
  <si>
    <t>RI brutas, mp</t>
  </si>
  <si>
    <t>RI mp tc</t>
  </si>
  <si>
    <t>RI Netas (desde 1995)</t>
  </si>
  <si>
    <t>Financiamiento total</t>
  </si>
  <si>
    <t>Financiamiento sin operaciones bancarias</t>
  </si>
  <si>
    <t>Total instituciones de crédito</t>
  </si>
  <si>
    <t>Banco de México</t>
  </si>
  <si>
    <t>Banca Nacional</t>
  </si>
  <si>
    <t>Banca Privada</t>
  </si>
  <si>
    <t>Instituciones de crédito</t>
  </si>
  <si>
    <t>Banca nacional</t>
  </si>
  <si>
    <t>Banca privada</t>
  </si>
  <si>
    <t>Sector público</t>
  </si>
  <si>
    <t>Sector privado</t>
  </si>
  <si>
    <t>Sector Externo</t>
  </si>
  <si>
    <t>Billetes y monedas en el público</t>
  </si>
  <si>
    <t xml:space="preserve">Cuentas de cheques en bancos </t>
  </si>
  <si>
    <t>M1</t>
  </si>
  <si>
    <t xml:space="preserve">Instrumentos bancarios líquidos ofrecidos al público </t>
  </si>
  <si>
    <t xml:space="preserve">Instrumentos no bancarios líquidos ofrecidos al público </t>
  </si>
  <si>
    <t>M3</t>
  </si>
  <si>
    <t>Instrumentos financieros a largo plazo</t>
  </si>
  <si>
    <t xml:space="preserve">FICORCA </t>
  </si>
  <si>
    <t>SAR</t>
  </si>
  <si>
    <t>M4</t>
  </si>
  <si>
    <t>Moneda nacional</t>
  </si>
  <si>
    <t>Moneda extranjera</t>
  </si>
  <si>
    <t>Suma</t>
  </si>
  <si>
    <t>Estados Unidos: Población y actividad económica</t>
  </si>
  <si>
    <t>Población m de personas</t>
  </si>
  <si>
    <t>PIBR, md de 1950</t>
  </si>
  <si>
    <t>PIB Nominal md corrientes</t>
  </si>
  <si>
    <t>Deflactor del PIB tc</t>
  </si>
  <si>
    <t>PIBR tc</t>
  </si>
  <si>
    <t>Estados Unidos: Indice de precios</t>
  </si>
  <si>
    <t>3-Month Treasury Bill Secondary Market Rate, promedio</t>
  </si>
  <si>
    <t xml:space="preserve">3-Month Treasury Bill Secondary Market Rate, fin </t>
  </si>
  <si>
    <t>Estados Unidos: Balance fiscal</t>
  </si>
  <si>
    <t>Internacional: Precio del petróleo</t>
  </si>
  <si>
    <t>Indicadores demográficos</t>
  </si>
  <si>
    <t>Población tc</t>
  </si>
  <si>
    <t xml:space="preserve">PIB real, nominal y deflactor </t>
  </si>
  <si>
    <t>PIB Potencial tc</t>
  </si>
  <si>
    <t>PIB Nominal en dólares tc</t>
  </si>
  <si>
    <t>PIB per cápita en dólares tc</t>
  </si>
  <si>
    <t>IPC tc</t>
  </si>
  <si>
    <t>Tipo de cambio nominal, real (Índice de valuación)</t>
  </si>
  <si>
    <t>Tipo de cambio tc</t>
  </si>
  <si>
    <t>Índice de Valuación prom tc</t>
  </si>
  <si>
    <t>Índice de Valuación fin tc</t>
  </si>
  <si>
    <t xml:space="preserve">Balanza de pagos </t>
  </si>
  <si>
    <t>Exportaciones tc</t>
  </si>
  <si>
    <t>Importaciones tc</t>
  </si>
  <si>
    <t>Indicadores de la balanza de pagos sector externo</t>
  </si>
  <si>
    <t>tc</t>
  </si>
  <si>
    <t>Base Monetaria  tc</t>
  </si>
  <si>
    <t>PIB real base 1950 por componentes de la demanda</t>
  </si>
  <si>
    <t>Consumo real privado</t>
  </si>
  <si>
    <t>Participación en el PIB</t>
  </si>
  <si>
    <t>Consumo real gobierno</t>
  </si>
  <si>
    <t>Inversión</t>
  </si>
  <si>
    <t>Variación de existencias</t>
  </si>
  <si>
    <t>Importación de bienes y servicios</t>
  </si>
  <si>
    <t>Exportación real de bienes y servicios</t>
  </si>
  <si>
    <t>Ingresos Tributarios GF</t>
  </si>
  <si>
    <t>Ingresos Tributarios GF % del PIB</t>
  </si>
  <si>
    <t>Ingresos No tributarios GF</t>
  </si>
  <si>
    <t>Ingresos No tributarios GF % del PIB</t>
  </si>
  <si>
    <t xml:space="preserve">GF gasto corriente </t>
  </si>
  <si>
    <t>GF gasto capital</t>
  </si>
  <si>
    <t>Subsidios y transferencias</t>
  </si>
  <si>
    <t>Organismos y empresas</t>
  </si>
  <si>
    <t>Gastos SP programable</t>
  </si>
  <si>
    <t>GF Gasto</t>
  </si>
  <si>
    <t>Gastos Total Sector Público mp</t>
  </si>
  <si>
    <t xml:space="preserve">Gastos No programable </t>
  </si>
  <si>
    <t>Participaciones, Adefas y otros</t>
  </si>
  <si>
    <t>Costo financiero exnterno</t>
  </si>
  <si>
    <t>Costo financiero en % of GDP</t>
  </si>
  <si>
    <t>CF interno en % of GDP</t>
  </si>
  <si>
    <t>CF externo en % of GDP</t>
  </si>
  <si>
    <t>Gasto programable % del PIB</t>
  </si>
  <si>
    <t>Sector Público: Ingresos del Gobierno Federal y Organismos y Empresas</t>
  </si>
  <si>
    <t>Sector Público: Egresos del Gobierno Federal y Organismos y Empresas</t>
  </si>
  <si>
    <t>Balance presupuestario</t>
  </si>
  <si>
    <t xml:space="preserve">Balance primario </t>
  </si>
  <si>
    <t>Balance primario en % del PIB</t>
  </si>
  <si>
    <t>Gasto primario presupuestal</t>
  </si>
  <si>
    <t>Balance presupuestario en % del PIB</t>
  </si>
  <si>
    <t>Balance empresas control indirecto</t>
  </si>
  <si>
    <t>Balances del Sector Público</t>
  </si>
  <si>
    <t>Deuda externa Empresas y otros por diferencia md</t>
  </si>
  <si>
    <t xml:space="preserve">Deuda externa del Gobierno Federal en md </t>
  </si>
  <si>
    <t>Deuda externa en md</t>
  </si>
  <si>
    <t>Deuda interna en mp</t>
  </si>
  <si>
    <t xml:space="preserve">Deuda interna en % del PIB </t>
  </si>
  <si>
    <t xml:space="preserve">Deuda interna </t>
  </si>
  <si>
    <t xml:space="preserve">Deuda interna Empresas y otros por diferencia </t>
  </si>
  <si>
    <t xml:space="preserve">Deuda interna del SP </t>
  </si>
  <si>
    <t>Balance fiscal por el lado del financiamiento. Preferimos utilizar éste en contrario al calculado por el lado del ingreso-gasto: Fuente Banxico</t>
  </si>
  <si>
    <t>Ingreso total</t>
  </si>
  <si>
    <t>Tributarios</t>
  </si>
  <si>
    <t>No tributarios</t>
  </si>
  <si>
    <t>Ingresos en % del PIB</t>
  </si>
  <si>
    <t>Gobierno Federal: Ingresos</t>
  </si>
  <si>
    <t>Gasto total</t>
  </si>
  <si>
    <t>Gastos en % del PIB</t>
  </si>
  <si>
    <t>Gasto Programable</t>
  </si>
  <si>
    <t>Corriente</t>
  </si>
  <si>
    <t>Capital</t>
  </si>
  <si>
    <t>Gasto no programable</t>
  </si>
  <si>
    <t>Part., adefas y otros</t>
  </si>
  <si>
    <t>CF interno</t>
  </si>
  <si>
    <t>CF externo</t>
  </si>
  <si>
    <t>Gastos: Gobierno Federal</t>
  </si>
  <si>
    <t>Balance económico en % del PIB</t>
  </si>
  <si>
    <t>Balance económico GF</t>
  </si>
  <si>
    <t>Balance primario GF</t>
  </si>
  <si>
    <t>Gasto primario GF</t>
  </si>
  <si>
    <t xml:space="preserve">Deuda externa GF en % del PIB </t>
  </si>
  <si>
    <t>Deuda externa Empresas y otros en % del PIB</t>
  </si>
  <si>
    <t xml:space="preserve">Deuda externa del Sector Público en md </t>
  </si>
  <si>
    <t>Deuda externa del SP en % del PIB</t>
  </si>
  <si>
    <t>Deuda externa en % del PIB</t>
  </si>
  <si>
    <t>Deuda interna en % del PIB</t>
  </si>
  <si>
    <t>Deuda total en % del PIB mixta</t>
  </si>
  <si>
    <t>Deuda externa total en % del PIB</t>
  </si>
  <si>
    <t>Total instituciones de crédito en % del PIB</t>
  </si>
  <si>
    <t>Financiamiento bancario al sector público no bancario (para compararación con la deuda interna)</t>
  </si>
  <si>
    <t>Base monetaria fuentes (1933-1978)</t>
  </si>
  <si>
    <t>Financiamiento total, 1933-1989</t>
  </si>
  <si>
    <t>Financiamiento al sector público no bancario, 1933-1989</t>
  </si>
  <si>
    <t>Financiamiento al sector privado no bancario, 1933-1989</t>
  </si>
  <si>
    <t>Financiamiento externo, 1933-1989</t>
  </si>
  <si>
    <t>Financiamiento a la Banca Nacional, 1933-1989</t>
  </si>
  <si>
    <t>Financiamiento a la Banca Privada, 1933-1989</t>
  </si>
  <si>
    <t>Financiamiento no sectorizado, 1985-1989</t>
  </si>
  <si>
    <t>Financiamiento por institución, 1933-1989</t>
  </si>
  <si>
    <t>Financiamiento por institución sin operaciones interbancarias, 1933-1989</t>
  </si>
  <si>
    <t>Financiamiento del Banco de México a sectores, 1933-1989</t>
  </si>
  <si>
    <t>Agregados monetarios mp, 1925-2000</t>
  </si>
  <si>
    <t>Reservas internacionales brutas y netas, 1925-2000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</si>
</sst>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_-* #,##0.00_-;\-* #,##0.00_-;_-* &quot;-&quot;??_-;_-@_-"/>
    <numFmt numFmtId="167" formatCode="_-* #,##0_-;\-* #,##0_-;_-* &quot;-&quot;??_-;_-@_-"/>
    <numFmt numFmtId="168" formatCode="#,##0.0_ ;\-#,##0.0\ "/>
    <numFmt numFmtId="169" formatCode="_-* #,##0.0_-;\-* #,##0.0_-;_-* &quot;-&quot;??_-;_-@_-"/>
    <numFmt numFmtId="170" formatCode="0.000"/>
    <numFmt numFmtId="171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indexed="8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7" fillId="0" borderId="0"/>
  </cellStyleXfs>
  <cellXfs count="179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0" applyNumberFormat="1" applyFont="1"/>
    <xf numFmtId="167" fontId="3" fillId="0" borderId="0" xfId="1" applyNumberFormat="1" applyFont="1"/>
    <xf numFmtId="164" fontId="8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169" fontId="3" fillId="0" borderId="0" xfId="1" applyNumberFormat="1" applyFont="1"/>
    <xf numFmtId="169" fontId="6" fillId="0" borderId="0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Border="1"/>
    <xf numFmtId="170" fontId="3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8" fontId="6" fillId="0" borderId="0" xfId="1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Fill="1" applyBorder="1"/>
    <xf numFmtId="167" fontId="3" fillId="0" borderId="0" xfId="1" applyNumberFormat="1" applyFont="1" applyBorder="1"/>
    <xf numFmtId="165" fontId="6" fillId="0" borderId="0" xfId="0" applyNumberFormat="1" applyFont="1" applyFill="1" applyBorder="1" applyAlignment="1">
      <alignment horizontal="right" vertical="center" wrapText="1"/>
    </xf>
    <xf numFmtId="169" fontId="6" fillId="0" borderId="0" xfId="1" applyNumberFormat="1" applyFont="1" applyFill="1" applyBorder="1" applyAlignment="1">
      <alignment horizontal="right" vertical="center" wrapText="1"/>
    </xf>
    <xf numFmtId="169" fontId="6" fillId="0" borderId="0" xfId="1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71" fontId="6" fillId="0" borderId="0" xfId="0" applyNumberFormat="1" applyFont="1" applyFill="1" applyBorder="1" applyAlignment="1">
      <alignment horizontal="right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169" fontId="6" fillId="2" borderId="0" xfId="1" applyNumberFormat="1" applyFont="1" applyFill="1" applyBorder="1" applyAlignment="1">
      <alignment horizontal="right" vertical="center" wrapText="1"/>
    </xf>
    <xf numFmtId="169" fontId="10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9" fontId="8" fillId="0" borderId="0" xfId="1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71" fontId="10" fillId="0" borderId="0" xfId="0" applyNumberFormat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>
      <alignment horizontal="right"/>
    </xf>
    <xf numFmtId="168" fontId="10" fillId="0" borderId="0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3" fontId="16" fillId="0" borderId="0" xfId="1" applyNumberFormat="1" applyFont="1" applyFill="1"/>
    <xf numFmtId="3" fontId="6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165" fontId="6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/>
    <xf numFmtId="165" fontId="3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3" fontId="6" fillId="0" borderId="2" xfId="0" applyNumberFormat="1" applyFont="1" applyFill="1" applyBorder="1" applyAlignment="1">
      <alignment horizontal="right" vertical="center" wrapText="1"/>
    </xf>
    <xf numFmtId="167" fontId="6" fillId="0" borderId="2" xfId="1" applyNumberFormat="1" applyFont="1" applyFill="1" applyBorder="1" applyAlignment="1">
      <alignment horizontal="right" vertical="center" wrapText="1"/>
    </xf>
    <xf numFmtId="169" fontId="6" fillId="0" borderId="2" xfId="1" applyNumberFormat="1" applyFont="1" applyFill="1" applyBorder="1" applyAlignment="1">
      <alignment horizontal="right" vertical="center" wrapText="1"/>
    </xf>
    <xf numFmtId="167" fontId="8" fillId="0" borderId="2" xfId="1" applyNumberFormat="1" applyFont="1" applyFill="1" applyBorder="1" applyAlignment="1">
      <alignment horizontal="right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71" fontId="6" fillId="0" borderId="2" xfId="0" applyNumberFormat="1" applyFont="1" applyFill="1" applyBorder="1" applyAlignment="1">
      <alignment horizontal="right" vertical="center" wrapText="1"/>
    </xf>
    <xf numFmtId="168" fontId="6" fillId="0" borderId="2" xfId="1" applyNumberFormat="1" applyFont="1" applyFill="1" applyBorder="1" applyAlignment="1">
      <alignment horizontal="right"/>
    </xf>
    <xf numFmtId="164" fontId="6" fillId="0" borderId="2" xfId="3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 vertical="center"/>
    </xf>
    <xf numFmtId="169" fontId="3" fillId="0" borderId="2" xfId="1" applyNumberFormat="1" applyFont="1" applyFill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9" fontId="6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/>
    <xf numFmtId="3" fontId="6" fillId="0" borderId="2" xfId="3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6" fillId="0" borderId="2" xfId="3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3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6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right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right"/>
    </xf>
    <xf numFmtId="0" fontId="9" fillId="0" borderId="0" xfId="7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6" fillId="2" borderId="0" xfId="1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0" xfId="3" applyFont="1" applyFill="1" applyBorder="1" applyAlignment="1">
      <alignment horizontal="center" vertical="top" wrapText="1"/>
    </xf>
    <xf numFmtId="0" fontId="9" fillId="0" borderId="2" xfId="3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wrapText="1"/>
    </xf>
    <xf numFmtId="0" fontId="4" fillId="0" borderId="0" xfId="7" applyFont="1" applyFill="1" applyBorder="1" applyAlignment="1">
      <alignment horizontal="center" wrapText="1"/>
    </xf>
    <xf numFmtId="0" fontId="4" fillId="0" borderId="2" xfId="7" applyFont="1" applyFill="1" applyBorder="1" applyAlignment="1">
      <alignment horizont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165" fontId="9" fillId="0" borderId="2" xfId="5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</cellXfs>
  <cellStyles count="8">
    <cellStyle name="Millares" xfId="1" builtinId="3"/>
    <cellStyle name="Normal" xfId="0" builtinId="0"/>
    <cellStyle name="Normal 2" xfId="3"/>
    <cellStyle name="Normal 2 2" xfId="5"/>
    <cellStyle name="Normal 3" xfId="6"/>
    <cellStyle name="Normal 4" xfId="2"/>
    <cellStyle name="Normal 5" xfId="4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BDH/BP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BEUXX0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CPOBXX0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PIBXX0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CXX0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EBPXX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IFPXX0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za%20de%20Pagos/BPXX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NFXX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PIBPOTXX0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BDH%20SIGLO%20XX/PIB%20Potencial/PIBPOTXX0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JMonXX0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JRIXX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bc"/>
      <sheetName val="XM Men"/>
      <sheetName val="XM Tri"/>
      <sheetName val="BP TRIM"/>
      <sheetName val="Pet A"/>
      <sheetName val="Pet Men"/>
      <sheetName val="Precios Pet"/>
      <sheetName val="BP06"/>
    </sheetNames>
    <definedNames>
      <definedName name="OnShow" refersTo="#¡REF!"/>
    </definedNames>
    <sheetDataSet>
      <sheetData sheetId="0">
        <row r="5">
          <cell r="I5">
            <v>425.4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 PIByPOB"/>
      <sheetName val="EU INF"/>
      <sheetName val="EU tasas"/>
      <sheetName val="EU Desempleo"/>
      <sheetName val="EU PIB Tri"/>
      <sheetName val="EU Fiscal"/>
      <sheetName val="Plata-Oro"/>
      <sheetName val="USD-UKL"/>
      <sheetName val="Petróleo"/>
      <sheetName val="Ciclos"/>
    </sheetNames>
    <sheetDataSet>
      <sheetData sheetId="0">
        <row r="5">
          <cell r="B5">
            <v>46.106999999999999</v>
          </cell>
          <cell r="H5">
            <v>22.805726583809374</v>
          </cell>
          <cell r="N5">
            <v>7.2</v>
          </cell>
          <cell r="Q5">
            <v>31.571017803535124</v>
          </cell>
          <cell r="T5">
            <v>156.15850087839158</v>
          </cell>
        </row>
        <row r="6">
          <cell r="B6">
            <v>47.140999999999998</v>
          </cell>
          <cell r="H6">
            <v>23.846070105783983</v>
          </cell>
          <cell r="N6">
            <v>7.7</v>
          </cell>
          <cell r="Q6">
            <v>32.290435974740873</v>
          </cell>
          <cell r="T6">
            <v>163.33976793025181</v>
          </cell>
        </row>
        <row r="7">
          <cell r="B7">
            <v>48.173999999999999</v>
          </cell>
          <cell r="H7">
            <v>24.897565790789134</v>
          </cell>
          <cell r="N7">
            <v>8.35</v>
          </cell>
          <cell r="Q7">
            <v>33.537415143969959</v>
          </cell>
          <cell r="T7">
            <v>173.33001203968945</v>
          </cell>
        </row>
        <row r="8">
          <cell r="B8">
            <v>49.207999999999998</v>
          </cell>
          <cell r="H8">
            <v>25.957520550828644</v>
          </cell>
          <cell r="N8">
            <v>9.1</v>
          </cell>
          <cell r="Q8">
            <v>35.057277455220969</v>
          </cell>
          <cell r="T8">
            <v>184.92927979190375</v>
          </cell>
        </row>
        <row r="9">
          <cell r="B9">
            <v>50.262</v>
          </cell>
          <cell r="H9">
            <v>26.771004100854615</v>
          </cell>
          <cell r="N9">
            <v>9.625</v>
          </cell>
          <cell r="Q9">
            <v>35.953078053178963</v>
          </cell>
          <cell r="T9">
            <v>191.49655803589192</v>
          </cell>
        </row>
        <row r="10">
          <cell r="B10">
            <v>51.542000000000002</v>
          </cell>
          <cell r="H10">
            <v>27.732393750885301</v>
          </cell>
          <cell r="N10">
            <v>10.15</v>
          </cell>
          <cell r="Q10">
            <v>36.599797663250691</v>
          </cell>
          <cell r="T10">
            <v>196.92677816149936</v>
          </cell>
        </row>
        <row r="11">
          <cell r="B11">
            <v>52.820999999999998</v>
          </cell>
          <cell r="H11">
            <v>28.471924250908906</v>
          </cell>
          <cell r="N11">
            <v>10.675000000000001</v>
          </cell>
          <cell r="Q11">
            <v>37.493075304382437</v>
          </cell>
          <cell r="T11">
            <v>202.09765055565023</v>
          </cell>
        </row>
        <row r="12">
          <cell r="B12">
            <v>54.1</v>
          </cell>
          <cell r="H12">
            <v>29.803079150951401</v>
          </cell>
          <cell r="N12">
            <v>11.2</v>
          </cell>
          <cell r="Q12">
            <v>37.580009579790222</v>
          </cell>
          <cell r="T12">
            <v>207.02402957486134</v>
          </cell>
        </row>
        <row r="13">
          <cell r="B13">
            <v>55.378999999999998</v>
          </cell>
          <cell r="H13">
            <v>31.356093201000977</v>
          </cell>
          <cell r="N13">
            <v>11.5</v>
          </cell>
          <cell r="Q13">
            <v>36.675487364710627</v>
          </cell>
          <cell r="T13">
            <v>207.6599432998068</v>
          </cell>
        </row>
        <row r="14">
          <cell r="B14">
            <v>56.878999999999998</v>
          </cell>
          <cell r="H14">
            <v>32.613295051041113</v>
          </cell>
          <cell r="N14">
            <v>11.71</v>
          </cell>
          <cell r="Q14">
            <v>35.905602244953727</v>
          </cell>
          <cell r="T14">
            <v>205.87563072487211</v>
          </cell>
        </row>
        <row r="15">
          <cell r="B15">
            <v>58.164000000000001</v>
          </cell>
          <cell r="H15">
            <v>33.591693902572345</v>
          </cell>
          <cell r="N15">
            <v>12.06</v>
          </cell>
          <cell r="Q15">
            <v>35.901732240649181</v>
          </cell>
          <cell r="T15">
            <v>207.34474932948217</v>
          </cell>
        </row>
        <row r="16">
          <cell r="B16">
            <v>59.448</v>
          </cell>
          <cell r="H16">
            <v>35.106493018227653</v>
          </cell>
          <cell r="N16">
            <v>12.61</v>
          </cell>
          <cell r="Q16">
            <v>35.919281351893389</v>
          </cell>
          <cell r="T16">
            <v>212.11815368052751</v>
          </cell>
        </row>
        <row r="17">
          <cell r="B17">
            <v>60.731999999999999</v>
          </cell>
          <cell r="H17">
            <v>34.94273095167032</v>
          </cell>
          <cell r="N17">
            <v>12.75</v>
          </cell>
          <cell r="Q17">
            <v>36.488275680669226</v>
          </cell>
          <cell r="T17">
            <v>209.93874728314563</v>
          </cell>
        </row>
        <row r="18">
          <cell r="B18">
            <v>62.015999999999998</v>
          </cell>
          <cell r="H18">
            <v>37.11257833355495</v>
          </cell>
          <cell r="N18">
            <v>13.57</v>
          </cell>
          <cell r="Q18">
            <v>36.564422654868004</v>
          </cell>
          <cell r="T18">
            <v>218.81449948400413</v>
          </cell>
        </row>
        <row r="19">
          <cell r="B19">
            <v>63.302</v>
          </cell>
          <cell r="H19">
            <v>37.644805049866271</v>
          </cell>
          <cell r="N19">
            <v>13.44</v>
          </cell>
          <cell r="Q19">
            <v>35.702137339260162</v>
          </cell>
          <cell r="T19">
            <v>212.31556664876305</v>
          </cell>
        </row>
        <row r="20">
          <cell r="B20">
            <v>64.611999999999995</v>
          </cell>
          <cell r="H20">
            <v>38.873020549046245</v>
          </cell>
          <cell r="N20">
            <v>13.86</v>
          </cell>
          <cell r="Q20">
            <v>35.654548589844673</v>
          </cell>
          <cell r="T20">
            <v>214.51123630285394</v>
          </cell>
        </row>
        <row r="21">
          <cell r="B21">
            <v>65.921999999999997</v>
          </cell>
          <cell r="H21">
            <v>40.694873539496541</v>
          </cell>
          <cell r="N21">
            <v>14.33</v>
          </cell>
          <cell r="Q21">
            <v>35.213280577200891</v>
          </cell>
          <cell r="T21">
            <v>217.378113528109</v>
          </cell>
        </row>
        <row r="22">
          <cell r="B22">
            <v>67.230999999999995</v>
          </cell>
          <cell r="H22">
            <v>40.674403281176872</v>
          </cell>
          <cell r="N22">
            <v>14.37</v>
          </cell>
          <cell r="Q22">
            <v>35.32934435611029</v>
          </cell>
          <cell r="T22">
            <v>213.74068510062321</v>
          </cell>
        </row>
        <row r="23">
          <cell r="B23">
            <v>68.540999999999997</v>
          </cell>
          <cell r="H23">
            <v>39.487128298636229</v>
          </cell>
          <cell r="N23">
            <v>13.21</v>
          </cell>
          <cell r="Q23">
            <v>33.453939471349798</v>
          </cell>
          <cell r="T23">
            <v>192.73135787338967</v>
          </cell>
        </row>
        <row r="24">
          <cell r="B24">
            <v>69.850999999999999</v>
          </cell>
          <cell r="H24">
            <v>44.113406678880807</v>
          </cell>
          <cell r="N24">
            <v>14.53</v>
          </cell>
          <cell r="Q24">
            <v>32.93783249561681</v>
          </cell>
          <cell r="T24">
            <v>208.01420165781448</v>
          </cell>
        </row>
        <row r="25">
          <cell r="B25">
            <v>71.161000000000001</v>
          </cell>
          <cell r="H25">
            <v>43.110364021217158</v>
          </cell>
          <cell r="N25">
            <v>14.25</v>
          </cell>
          <cell r="Q25">
            <v>33.054696529555478</v>
          </cell>
          <cell r="T25">
            <v>200.25013701325165</v>
          </cell>
        </row>
        <row r="26">
          <cell r="B26">
            <v>72.471000000000004</v>
          </cell>
          <cell r="H26">
            <v>46.631248452199756</v>
          </cell>
          <cell r="N26">
            <v>15.18</v>
          </cell>
          <cell r="Q26">
            <v>32.55327812113061</v>
          </cell>
          <cell r="T26">
            <v>209.46309558306081</v>
          </cell>
        </row>
        <row r="27">
          <cell r="B27">
            <v>73.781000000000006</v>
          </cell>
          <cell r="H27">
            <v>47.736642401461729</v>
          </cell>
          <cell r="N27">
            <v>15.74</v>
          </cell>
          <cell r="Q27">
            <v>32.972574542691405</v>
          </cell>
          <cell r="T27">
            <v>213.33405619332891</v>
          </cell>
        </row>
        <row r="28">
          <cell r="B28">
            <v>75.090999999999994</v>
          </cell>
          <cell r="H28">
            <v>53.284082406091294</v>
          </cell>
          <cell r="N28">
            <v>17.850000000000001</v>
          </cell>
          <cell r="Q28">
            <v>33.499685448199514</v>
          </cell>
          <cell r="T28">
            <v>237.71157662036731</v>
          </cell>
        </row>
        <row r="29">
          <cell r="B29">
            <v>76.391000000000005</v>
          </cell>
          <cell r="H29">
            <v>54.328065580394266</v>
          </cell>
          <cell r="N29">
            <v>18.579999999999998</v>
          </cell>
          <cell r="Q29">
            <v>34.199634758770223</v>
          </cell>
          <cell r="T29">
            <v>243.22236912725319</v>
          </cell>
        </row>
        <row r="30">
          <cell r="B30">
            <v>77.888000000000005</v>
          </cell>
          <cell r="H30">
            <v>60.980899534285811</v>
          </cell>
          <cell r="N30">
            <v>20.97</v>
          </cell>
          <cell r="Q30">
            <v>34.387816775660809</v>
          </cell>
          <cell r="T30">
            <v>269.2327444535743</v>
          </cell>
        </row>
        <row r="31">
          <cell r="B31">
            <v>79.468999999999994</v>
          </cell>
          <cell r="H31">
            <v>62.024882708588791</v>
          </cell>
          <cell r="N31">
            <v>21.65</v>
          </cell>
          <cell r="Q31">
            <v>34.905346136191966</v>
          </cell>
          <cell r="T31">
            <v>272.43327586857771</v>
          </cell>
        </row>
        <row r="32">
          <cell r="B32">
            <v>80.945999999999998</v>
          </cell>
          <cell r="H32">
            <v>63.805795182399756</v>
          </cell>
          <cell r="N32">
            <v>22.85</v>
          </cell>
          <cell r="Q32">
            <v>35.811794108480861</v>
          </cell>
          <cell r="T32">
            <v>282.28695673658984</v>
          </cell>
        </row>
        <row r="33">
          <cell r="B33">
            <v>82.484999999999999</v>
          </cell>
          <cell r="H33">
            <v>66.221285664120373</v>
          </cell>
          <cell r="N33">
            <v>23.93</v>
          </cell>
          <cell r="Q33">
            <v>36.136417105181046</v>
          </cell>
          <cell r="T33">
            <v>290.11335394314119</v>
          </cell>
        </row>
        <row r="34">
          <cell r="B34">
            <v>84.147000000000006</v>
          </cell>
          <cell r="H34">
            <v>72.300952385061251</v>
          </cell>
          <cell r="N34">
            <v>26.12</v>
          </cell>
          <cell r="Q34">
            <v>36.126771692978267</v>
          </cell>
          <cell r="T34">
            <v>310.40916491378186</v>
          </cell>
        </row>
        <row r="35">
          <cell r="B35">
            <v>85.77</v>
          </cell>
          <cell r="H35">
            <v>75.269139841412851</v>
          </cell>
          <cell r="N35">
            <v>28.1</v>
          </cell>
          <cell r="Q35">
            <v>37.332697117576821</v>
          </cell>
          <cell r="T35">
            <v>327.62038008627729</v>
          </cell>
        </row>
        <row r="36">
          <cell r="B36">
            <v>87.338999999999999</v>
          </cell>
          <cell r="H36">
            <v>74.10233511719187</v>
          </cell>
          <cell r="N36">
            <v>28.88</v>
          </cell>
          <cell r="Q36">
            <v>38.97313081204075</v>
          </cell>
          <cell r="T36">
            <v>330.66556750134532</v>
          </cell>
        </row>
        <row r="37">
          <cell r="B37">
            <v>89.055000000000007</v>
          </cell>
          <cell r="H37">
            <v>70.049223969897952</v>
          </cell>
          <cell r="N37">
            <v>26.72</v>
          </cell>
          <cell r="Q37">
            <v>38.144605301383933</v>
          </cell>
          <cell r="T37">
            <v>300.03930155521863</v>
          </cell>
        </row>
        <row r="38">
          <cell r="B38">
            <v>90.844999999999999</v>
          </cell>
          <cell r="H38">
            <v>78.216857039444804</v>
          </cell>
          <cell r="N38">
            <v>29.88</v>
          </cell>
          <cell r="Q38">
            <v>38.201483837341485</v>
          </cell>
          <cell r="T38">
            <v>328.91188287742858</v>
          </cell>
        </row>
        <row r="39">
          <cell r="B39">
            <v>92.766999999999996</v>
          </cell>
          <cell r="H39">
            <v>78.564851430879131</v>
          </cell>
          <cell r="N39">
            <v>31.24</v>
          </cell>
          <cell r="Q39">
            <v>39.76332855091664</v>
          </cell>
          <cell r="T39">
            <v>336.75768322787195</v>
          </cell>
        </row>
        <row r="40">
          <cell r="B40">
            <v>94.233999999999995</v>
          </cell>
          <cell r="H40">
            <v>81.062222945878418</v>
          </cell>
          <cell r="N40">
            <v>32.159999999999997</v>
          </cell>
          <cell r="Q40">
            <v>39.673227344717368</v>
          </cell>
          <cell r="T40">
            <v>341.27809495511173</v>
          </cell>
        </row>
        <row r="41">
          <cell r="B41">
            <v>95.703000000000003</v>
          </cell>
          <cell r="H41">
            <v>85.749912101081989</v>
          </cell>
          <cell r="N41">
            <v>34.85</v>
          </cell>
          <cell r="Q41">
            <v>40.641441076836124</v>
          </cell>
          <cell r="T41">
            <v>364.14741439662288</v>
          </cell>
        </row>
        <row r="42">
          <cell r="B42">
            <v>97.605999999999995</v>
          </cell>
          <cell r="H42">
            <v>89.127504723826917</v>
          </cell>
          <cell r="N42">
            <v>36.56</v>
          </cell>
          <cell r="Q42">
            <v>41.019885066103761</v>
          </cell>
          <cell r="T42">
            <v>374.56713726615169</v>
          </cell>
        </row>
        <row r="43">
          <cell r="B43">
            <v>99.504999999999995</v>
          </cell>
          <cell r="H43">
            <v>82.372319478337047</v>
          </cell>
          <cell r="N43">
            <v>34.25</v>
          </cell>
          <cell r="Q43">
            <v>41.579501726920959</v>
          </cell>
          <cell r="T43">
            <v>344.20380885382644</v>
          </cell>
        </row>
        <row r="44">
          <cell r="B44">
            <v>100.941</v>
          </cell>
          <cell r="H44">
            <v>85.422387967967325</v>
          </cell>
          <cell r="N44">
            <v>36.36</v>
          </cell>
          <cell r="Q44">
            <v>42.564953831113563</v>
          </cell>
          <cell r="T44">
            <v>360.21041994828664</v>
          </cell>
        </row>
        <row r="45">
          <cell r="B45">
            <v>102.364</v>
          </cell>
          <cell r="H45">
            <v>99.28075285038139</v>
          </cell>
          <cell r="N45">
            <v>46.02</v>
          </cell>
          <cell r="Q45">
            <v>46.353395475710492</v>
          </cell>
          <cell r="T45">
            <v>449.57211519674888</v>
          </cell>
        </row>
        <row r="46">
          <cell r="B46">
            <v>103.81699999999999</v>
          </cell>
          <cell r="H46">
            <v>99.260282592061714</v>
          </cell>
          <cell r="N46">
            <v>55.1</v>
          </cell>
          <cell r="Q46">
            <v>55.510621732207923</v>
          </cell>
          <cell r="T46">
            <v>530.74159338066033</v>
          </cell>
        </row>
        <row r="47">
          <cell r="B47">
            <v>104.958</v>
          </cell>
          <cell r="H47">
            <v>106.89568894529725</v>
          </cell>
          <cell r="N47">
            <v>69.7</v>
          </cell>
          <cell r="Q47">
            <v>65.203752076164875</v>
          </cell>
          <cell r="T47">
            <v>664.0751538710723</v>
          </cell>
        </row>
        <row r="48">
          <cell r="B48">
            <v>105.473</v>
          </cell>
          <cell r="H48">
            <v>103.80467993902764</v>
          </cell>
          <cell r="N48">
            <v>77.22</v>
          </cell>
          <cell r="Q48">
            <v>74.389709640603058</v>
          </cell>
          <cell r="T48">
            <v>732.13049785253088</v>
          </cell>
        </row>
        <row r="49">
          <cell r="B49">
            <v>106.881</v>
          </cell>
          <cell r="H49">
            <v>101.59389204050368</v>
          </cell>
          <cell r="N49">
            <v>87.24</v>
          </cell>
          <cell r="Q49">
            <v>85.871304118577285</v>
          </cell>
          <cell r="T49">
            <v>816.23487804193439</v>
          </cell>
        </row>
        <row r="50">
          <cell r="B50">
            <v>108.964</v>
          </cell>
          <cell r="H50">
            <v>98.011596834562084</v>
          </cell>
          <cell r="N50">
            <v>73.27</v>
          </cell>
          <cell r="Q50">
            <v>74.756459813296914</v>
          </cell>
          <cell r="T50">
            <v>672.42391982673178</v>
          </cell>
        </row>
        <row r="51">
          <cell r="B51">
            <v>110.48399999999999</v>
          </cell>
          <cell r="H51">
            <v>105.05336569652729</v>
          </cell>
          <cell r="N51">
            <v>72.989999999999995</v>
          </cell>
          <cell r="Q51">
            <v>69.478973392294463</v>
          </cell>
          <cell r="T51">
            <v>660.63864450961216</v>
          </cell>
        </row>
        <row r="52">
          <cell r="B52">
            <v>112.387</v>
          </cell>
          <cell r="H52">
            <v>119.75101117004768</v>
          </cell>
          <cell r="N52">
            <v>85.62</v>
          </cell>
          <cell r="Q52">
            <v>71.498352425950472</v>
          </cell>
          <cell r="T52">
            <v>761.83188447062389</v>
          </cell>
        </row>
        <row r="53">
          <cell r="B53">
            <v>114.55800000000001</v>
          </cell>
          <cell r="H53">
            <v>122.92390120959594</v>
          </cell>
          <cell r="N53">
            <v>87.91</v>
          </cell>
          <cell r="Q53">
            <v>71.515790773761566</v>
          </cell>
          <cell r="T53">
            <v>767.38420712652101</v>
          </cell>
        </row>
        <row r="54">
          <cell r="B54">
            <v>116.28400000000001</v>
          </cell>
          <cell r="H54">
            <v>125.70785634107055</v>
          </cell>
          <cell r="N54">
            <v>91.49</v>
          </cell>
          <cell r="Q54">
            <v>72.779858525126173</v>
          </cell>
          <cell r="T54">
            <v>786.78064050084276</v>
          </cell>
        </row>
        <row r="55">
          <cell r="B55">
            <v>117.857</v>
          </cell>
          <cell r="H55">
            <v>133.2613816610274</v>
          </cell>
          <cell r="N55">
            <v>97.52</v>
          </cell>
          <cell r="Q55">
            <v>73.179490400345998</v>
          </cell>
          <cell r="T55">
            <v>827.4434272041542</v>
          </cell>
        </row>
        <row r="56">
          <cell r="B56">
            <v>119.502</v>
          </cell>
          <cell r="H56">
            <v>133.99831096053541</v>
          </cell>
          <cell r="N56">
            <v>96.34</v>
          </cell>
          <cell r="Q56">
            <v>71.896428626159064</v>
          </cell>
          <cell r="T56">
            <v>806.17897608408225</v>
          </cell>
        </row>
        <row r="57">
          <cell r="B57">
            <v>120.971</v>
          </cell>
          <cell r="H57">
            <v>136.47521221721505</v>
          </cell>
          <cell r="N57">
            <v>97.32</v>
          </cell>
          <cell r="Q57">
            <v>71.309652807210654</v>
          </cell>
          <cell r="T57">
            <v>804.4903323937142</v>
          </cell>
        </row>
        <row r="58">
          <cell r="B58">
            <v>122.245</v>
          </cell>
          <cell r="H58">
            <v>145.25695303635189</v>
          </cell>
          <cell r="N58">
            <v>104.556</v>
          </cell>
          <cell r="Q58">
            <v>71.980031120323645</v>
          </cell>
          <cell r="T58">
            <v>855.29878522638955</v>
          </cell>
        </row>
        <row r="59">
          <cell r="B59">
            <v>123.188</v>
          </cell>
          <cell r="H59">
            <v>132.91011202826198</v>
          </cell>
          <cell r="N59">
            <v>92.16</v>
          </cell>
          <cell r="Q59">
            <v>69.34009654615528</v>
          </cell>
          <cell r="T59">
            <v>748.12481735233951</v>
          </cell>
        </row>
        <row r="60">
          <cell r="B60">
            <v>124.149</v>
          </cell>
          <cell r="H60">
            <v>124.4038648584532</v>
          </cell>
          <cell r="N60">
            <v>77.391000000000005</v>
          </cell>
          <cell r="Q60">
            <v>62.209482067181376</v>
          </cell>
          <cell r="T60">
            <v>623.37191600415633</v>
          </cell>
        </row>
        <row r="61">
          <cell r="B61">
            <v>124.949</v>
          </cell>
          <cell r="H61">
            <v>108.35576629171274</v>
          </cell>
          <cell r="N61">
            <v>59.521999999999998</v>
          </cell>
          <cell r="Q61">
            <v>54.932009653972933</v>
          </cell>
          <cell r="T61">
            <v>476.37035910651542</v>
          </cell>
        </row>
        <row r="62">
          <cell r="B62">
            <v>125.69</v>
          </cell>
          <cell r="H62">
            <v>107.05549709621219</v>
          </cell>
          <cell r="N62">
            <v>57.154000000000003</v>
          </cell>
          <cell r="Q62">
            <v>53.387263195494718</v>
          </cell>
          <cell r="T62">
            <v>454.72193491924577</v>
          </cell>
        </row>
        <row r="63">
          <cell r="B63">
            <v>126.485</v>
          </cell>
          <cell r="H63">
            <v>118.61749078260311</v>
          </cell>
          <cell r="N63">
            <v>66.8</v>
          </cell>
          <cell r="Q63">
            <v>56.315472161207722</v>
          </cell>
          <cell r="T63">
            <v>528.12586472704265</v>
          </cell>
        </row>
        <row r="64">
          <cell r="B64">
            <v>127.36199999999999</v>
          </cell>
          <cell r="H64">
            <v>129.17444746225479</v>
          </cell>
          <cell r="N64">
            <v>74.241</v>
          </cell>
          <cell r="Q64">
            <v>57.473441116667814</v>
          </cell>
          <cell r="T64">
            <v>582.91327083431474</v>
          </cell>
        </row>
        <row r="65">
          <cell r="B65">
            <v>128.18100000000001</v>
          </cell>
          <cell r="H65">
            <v>145.83795118488567</v>
          </cell>
          <cell r="N65">
            <v>84.83</v>
          </cell>
          <cell r="Q65">
            <v>58.167300973981042</v>
          </cell>
          <cell r="T65">
            <v>661.79855048720162</v>
          </cell>
        </row>
        <row r="66">
          <cell r="B66">
            <v>128.96100000000001</v>
          </cell>
          <cell r="H66">
            <v>153.27568669531482</v>
          </cell>
          <cell r="N66">
            <v>93.003</v>
          </cell>
          <cell r="Q66">
            <v>60.676942315628736</v>
          </cell>
          <cell r="T66">
            <v>721.17151697024678</v>
          </cell>
        </row>
        <row r="67">
          <cell r="B67">
            <v>129.96899999999999</v>
          </cell>
          <cell r="H67">
            <v>148.21758903436941</v>
          </cell>
          <cell r="N67">
            <v>87.352000000000004</v>
          </cell>
          <cell r="Q67">
            <v>58.934975645666718</v>
          </cell>
          <cell r="T67">
            <v>672.09873123591012</v>
          </cell>
        </row>
        <row r="68">
          <cell r="B68">
            <v>131.02799999999999</v>
          </cell>
          <cell r="H68">
            <v>160.07499615711896</v>
          </cell>
          <cell r="N68">
            <v>93.436999999999998</v>
          </cell>
          <cell r="Q68">
            <v>58.370765105806065</v>
          </cell>
          <cell r="T68">
            <v>713.10712214183241</v>
          </cell>
        </row>
        <row r="69">
          <cell r="B69">
            <v>132.12200000000001</v>
          </cell>
          <cell r="H69">
            <v>174.16159581894544</v>
          </cell>
          <cell r="N69">
            <v>102.899</v>
          </cell>
          <cell r="Q69">
            <v>59.082485731797917</v>
          </cell>
          <cell r="T69">
            <v>778.81806209412503</v>
          </cell>
        </row>
        <row r="70">
          <cell r="B70">
            <v>133.40199999999999</v>
          </cell>
          <cell r="H70">
            <v>204.98819827889878</v>
          </cell>
          <cell r="N70">
            <v>129.309</v>
          </cell>
          <cell r="Q70">
            <v>63.081192520199295</v>
          </cell>
          <cell r="T70">
            <v>969.31830107494648</v>
          </cell>
        </row>
        <row r="71">
          <cell r="B71">
            <v>134.86000000000001</v>
          </cell>
          <cell r="H71">
            <v>243.73096775361066</v>
          </cell>
          <cell r="N71">
            <v>165.952</v>
          </cell>
          <cell r="Q71">
            <v>68.088188189431079</v>
          </cell>
          <cell r="T71">
            <v>1230.5502002076225</v>
          </cell>
        </row>
        <row r="72">
          <cell r="B72">
            <v>136.739</v>
          </cell>
          <cell r="H72">
            <v>285.16523227172445</v>
          </cell>
          <cell r="N72">
            <v>203.084</v>
          </cell>
          <cell r="Q72">
            <v>71.21625535559258</v>
          </cell>
          <cell r="T72">
            <v>1485.1944214891141</v>
          </cell>
        </row>
        <row r="73">
          <cell r="B73">
            <v>138.39699999999999</v>
          </cell>
          <cell r="H73">
            <v>307.97845085346245</v>
          </cell>
          <cell r="N73">
            <v>224.447</v>
          </cell>
          <cell r="Q73">
            <v>72.877501454409526</v>
          </cell>
          <cell r="T73">
            <v>1621.7620324139975</v>
          </cell>
        </row>
        <row r="74">
          <cell r="B74">
            <v>139.928</v>
          </cell>
          <cell r="H74">
            <v>304.89866634492785</v>
          </cell>
          <cell r="N74">
            <v>228.00700000000001</v>
          </cell>
          <cell r="Q74">
            <v>74.781238873002707</v>
          </cell>
          <cell r="T74">
            <v>1629.4594362815162</v>
          </cell>
        </row>
        <row r="75">
          <cell r="B75">
            <v>141.38900000000001</v>
          </cell>
          <cell r="H75">
            <v>269.5304210489162</v>
          </cell>
          <cell r="N75">
            <v>227.535</v>
          </cell>
          <cell r="Q75">
            <v>84.41904224187941</v>
          </cell>
          <cell r="T75">
            <v>1609.2836076356716</v>
          </cell>
        </row>
        <row r="76">
          <cell r="B76">
            <v>144.126</v>
          </cell>
          <cell r="H76">
            <v>266.56558641737814</v>
          </cell>
          <cell r="N76">
            <v>249.61600000000001</v>
          </cell>
          <cell r="Q76">
            <v>93.641494896179466</v>
          </cell>
          <cell r="T76">
            <v>1731.9290065637013</v>
          </cell>
        </row>
        <row r="77">
          <cell r="B77">
            <v>146.631</v>
          </cell>
          <cell r="H77">
            <v>277.49477546049064</v>
          </cell>
          <cell r="N77">
            <v>274.46800000000002</v>
          </cell>
          <cell r="Q77">
            <v>98.909249568584556</v>
          </cell>
          <cell r="T77">
            <v>1871.8279217900717</v>
          </cell>
        </row>
        <row r="78">
          <cell r="B78">
            <v>149.18799999999999</v>
          </cell>
          <cell r="H78">
            <v>275.82980680772772</v>
          </cell>
          <cell r="N78">
            <v>272.47500000000002</v>
          </cell>
          <cell r="Q78">
            <v>98.783740290234036</v>
          </cell>
          <cell r="T78">
            <v>1826.386840764673</v>
          </cell>
        </row>
        <row r="79">
          <cell r="B79">
            <v>151.684</v>
          </cell>
          <cell r="H79">
            <v>299.827</v>
          </cell>
          <cell r="N79">
            <v>299.827</v>
          </cell>
          <cell r="Q79">
            <v>100</v>
          </cell>
          <cell r="T79">
            <v>1976.6554152052954</v>
          </cell>
        </row>
        <row r="80">
          <cell r="B80">
            <v>154.28700000000001</v>
          </cell>
          <cell r="H80">
            <v>323.81316000000004</v>
          </cell>
          <cell r="N80">
            <v>346.91399999999999</v>
          </cell>
          <cell r="Q80">
            <v>107.13400283052114</v>
          </cell>
          <cell r="T80">
            <v>2248.4979291839231</v>
          </cell>
        </row>
        <row r="81">
          <cell r="B81">
            <v>156.95400000000001</v>
          </cell>
          <cell r="H81">
            <v>337.08949956000004</v>
          </cell>
          <cell r="N81">
            <v>367.34100000000001</v>
          </cell>
          <cell r="Q81">
            <v>108.97432298528639</v>
          </cell>
          <cell r="T81">
            <v>2340.43732558584</v>
          </cell>
        </row>
        <row r="82">
          <cell r="B82">
            <v>159.565</v>
          </cell>
          <cell r="H82">
            <v>352.93270603932001</v>
          </cell>
          <cell r="N82">
            <v>389.21800000000002</v>
          </cell>
          <cell r="Q82">
            <v>110.28108003020765</v>
          </cell>
          <cell r="T82">
            <v>2439.2441951555793</v>
          </cell>
        </row>
        <row r="83">
          <cell r="B83">
            <v>162.39099999999999</v>
          </cell>
          <cell r="H83">
            <v>350.81510980308411</v>
          </cell>
          <cell r="N83">
            <v>390.54899999999998</v>
          </cell>
          <cell r="Q83">
            <v>111.32616272406821</v>
          </cell>
          <cell r="T83">
            <v>2404.9916559415237</v>
          </cell>
        </row>
        <row r="84">
          <cell r="B84">
            <v>165.27500000000001</v>
          </cell>
          <cell r="H84">
            <v>375.72298259910309</v>
          </cell>
          <cell r="N84">
            <v>425.47800000000001</v>
          </cell>
          <cell r="Q84">
            <v>113.24247376530212</v>
          </cell>
          <cell r="T84">
            <v>2574.3639388897291</v>
          </cell>
        </row>
        <row r="85">
          <cell r="B85">
            <v>168.221</v>
          </cell>
          <cell r="H85">
            <v>383.61316523368424</v>
          </cell>
          <cell r="N85">
            <v>449.35300000000001</v>
          </cell>
          <cell r="Q85">
            <v>117.13701215813835</v>
          </cell>
          <cell r="T85">
            <v>2671.2063297685786</v>
          </cell>
        </row>
        <row r="86">
          <cell r="B86">
            <v>171.274</v>
          </cell>
          <cell r="H86">
            <v>391.66904170359157</v>
          </cell>
          <cell r="N86">
            <v>474.03899999999999</v>
          </cell>
          <cell r="Q86">
            <v>121.03050012279107</v>
          </cell>
          <cell r="T86">
            <v>2767.7230636290387</v>
          </cell>
        </row>
        <row r="87">
          <cell r="B87">
            <v>174.14099999999999</v>
          </cell>
          <cell r="H87">
            <v>388.92735841166643</v>
          </cell>
          <cell r="N87">
            <v>481.22899999999998</v>
          </cell>
          <cell r="Q87">
            <v>123.73236019324601</v>
          </cell>
          <cell r="T87">
            <v>2763.4445650363787</v>
          </cell>
        </row>
        <row r="88">
          <cell r="B88">
            <v>177.13</v>
          </cell>
          <cell r="H88">
            <v>415.76334614207138</v>
          </cell>
          <cell r="N88">
            <v>521.654</v>
          </cell>
          <cell r="Q88">
            <v>125.46897287615741</v>
          </cell>
          <cell r="T88">
            <v>2945.0347202619546</v>
          </cell>
        </row>
        <row r="89">
          <cell r="B89">
            <v>180.76</v>
          </cell>
          <cell r="H89">
            <v>426.57319314176527</v>
          </cell>
          <cell r="N89">
            <v>542.38199999999995</v>
          </cell>
          <cell r="Q89">
            <v>127.14863679203286</v>
          </cell>
          <cell r="T89">
            <v>3000.5642841336576</v>
          </cell>
        </row>
        <row r="90">
          <cell r="B90">
            <v>183.74199999999999</v>
          </cell>
          <cell r="H90">
            <v>437.66409616345118</v>
          </cell>
          <cell r="N90">
            <v>562.20899999999995</v>
          </cell>
          <cell r="Q90">
            <v>128.45673312668441</v>
          </cell>
          <cell r="T90">
            <v>3059.7740309782193</v>
          </cell>
        </row>
        <row r="91">
          <cell r="B91">
            <v>186.59</v>
          </cell>
          <cell r="H91">
            <v>464.36160602942169</v>
          </cell>
          <cell r="N91">
            <v>603.92200000000003</v>
          </cell>
          <cell r="Q91">
            <v>130.05424913655239</v>
          </cell>
          <cell r="T91">
            <v>3236.6257570073421</v>
          </cell>
        </row>
        <row r="92">
          <cell r="B92">
            <v>189.3</v>
          </cell>
          <cell r="H92">
            <v>484.79351669471629</v>
          </cell>
          <cell r="N92">
            <v>637.45000000000005</v>
          </cell>
          <cell r="Q92">
            <v>131.48896964342336</v>
          </cell>
          <cell r="T92">
            <v>3367.4062334918121</v>
          </cell>
        </row>
        <row r="93">
          <cell r="B93">
            <v>191.92699999999999</v>
          </cell>
          <cell r="H93">
            <v>512.91154066300987</v>
          </cell>
          <cell r="N93">
            <v>684.46</v>
          </cell>
          <cell r="Q93">
            <v>133.44601275986884</v>
          </cell>
          <cell r="T93">
            <v>3566.2517519681965</v>
          </cell>
        </row>
        <row r="94">
          <cell r="B94">
            <v>194.34700000000001</v>
          </cell>
          <cell r="H94">
            <v>546.25079080610544</v>
          </cell>
          <cell r="N94">
            <v>742.28899999999999</v>
          </cell>
          <cell r="Q94">
            <v>135.88794972810931</v>
          </cell>
          <cell r="T94">
            <v>3819.4003509187173</v>
          </cell>
        </row>
        <row r="95">
          <cell r="B95">
            <v>196.59899999999999</v>
          </cell>
          <cell r="H95">
            <v>582.30334299930848</v>
          </cell>
          <cell r="N95">
            <v>813.41399999999999</v>
          </cell>
          <cell r="Q95">
            <v>139.68904863404947</v>
          </cell>
          <cell r="T95">
            <v>4137.4269452031804</v>
          </cell>
        </row>
        <row r="96">
          <cell r="B96">
            <v>198.75200000000001</v>
          </cell>
          <cell r="H96">
            <v>598.02553326028976</v>
          </cell>
          <cell r="N96">
            <v>859.95899999999995</v>
          </cell>
          <cell r="Q96">
            <v>143.79971291722489</v>
          </cell>
          <cell r="T96">
            <v>4326.7941957816774</v>
          </cell>
        </row>
        <row r="97">
          <cell r="B97">
            <v>200.745</v>
          </cell>
          <cell r="H97">
            <v>627.32878439004389</v>
          </cell>
          <cell r="N97">
            <v>940.65099999999995</v>
          </cell>
          <cell r="Q97">
            <v>149.94545498411992</v>
          </cell>
          <cell r="T97">
            <v>4685.8003935340848</v>
          </cell>
        </row>
        <row r="98">
          <cell r="B98">
            <v>202.73599999999999</v>
          </cell>
          <cell r="H98">
            <v>646.77597670613522</v>
          </cell>
          <cell r="N98">
            <v>1017.615</v>
          </cell>
          <cell r="Q98">
            <v>157.33654876646054</v>
          </cell>
          <cell r="T98">
            <v>5019.4094783363589</v>
          </cell>
        </row>
        <row r="99">
          <cell r="B99">
            <v>205.089</v>
          </cell>
          <cell r="H99">
            <v>648.06952865954747</v>
          </cell>
          <cell r="N99">
            <v>1073.3030000000001</v>
          </cell>
          <cell r="Q99">
            <v>165.61540892379188</v>
          </cell>
          <cell r="T99">
            <v>5233.3523494677929</v>
          </cell>
        </row>
        <row r="100">
          <cell r="B100">
            <v>207.69200000000001</v>
          </cell>
          <cell r="H100">
            <v>669.45582310531245</v>
          </cell>
          <cell r="N100">
            <v>1164.8499999999999</v>
          </cell>
          <cell r="Q100">
            <v>173.99953212697005</v>
          </cell>
          <cell r="T100">
            <v>5608.545345993105</v>
          </cell>
        </row>
        <row r="101">
          <cell r="B101">
            <v>209.92400000000001</v>
          </cell>
          <cell r="H101">
            <v>704.936981729894</v>
          </cell>
          <cell r="N101">
            <v>1279.1099999999999</v>
          </cell>
          <cell r="Q101">
            <v>181.45026195974324</v>
          </cell>
          <cell r="T101">
            <v>6093.205159962652</v>
          </cell>
        </row>
        <row r="102">
          <cell r="B102">
            <v>211.93899999999999</v>
          </cell>
          <cell r="H102">
            <v>744.41345270676811</v>
          </cell>
          <cell r="N102">
            <v>1425.376</v>
          </cell>
          <cell r="Q102">
            <v>191.4763892051088</v>
          </cell>
          <cell r="T102">
            <v>6725.4068387602092</v>
          </cell>
        </row>
        <row r="103">
          <cell r="B103">
            <v>213.898</v>
          </cell>
          <cell r="H103">
            <v>740.69138544323425</v>
          </cell>
          <cell r="N103">
            <v>1545.2429999999999</v>
          </cell>
          <cell r="Q103">
            <v>208.62170539155346</v>
          </cell>
          <cell r="T103">
            <v>7224.2049949041129</v>
          </cell>
        </row>
        <row r="104">
          <cell r="B104">
            <v>215.98099999999999</v>
          </cell>
          <cell r="H104">
            <v>739.21000267234774</v>
          </cell>
          <cell r="N104">
            <v>1684.904</v>
          </cell>
          <cell r="Q104">
            <v>227.93306285207669</v>
          </cell>
          <cell r="T104">
            <v>7801.1676953065316</v>
          </cell>
        </row>
        <row r="105">
          <cell r="B105">
            <v>218.08600000000001</v>
          </cell>
          <cell r="H105">
            <v>779.1273428166545</v>
          </cell>
          <cell r="N105">
            <v>1873.412</v>
          </cell>
          <cell r="Q105">
            <v>240.45003904334217</v>
          </cell>
          <cell r="T105">
            <v>8590.2442155846766</v>
          </cell>
        </row>
        <row r="106">
          <cell r="B106">
            <v>220.28899999999999</v>
          </cell>
          <cell r="H106">
            <v>814.96720058622066</v>
          </cell>
          <cell r="N106">
            <v>2081.826</v>
          </cell>
          <cell r="Q106">
            <v>255.44905347141639</v>
          </cell>
          <cell r="T106">
            <v>9450.4310246993737</v>
          </cell>
        </row>
        <row r="107">
          <cell r="B107">
            <v>222.62899999999999</v>
          </cell>
          <cell r="H107">
            <v>859.79039661846275</v>
          </cell>
          <cell r="N107">
            <v>2351.5990000000002</v>
          </cell>
          <cell r="Q107">
            <v>273.50840498437628</v>
          </cell>
          <cell r="T107">
            <v>10562.860184432397</v>
          </cell>
        </row>
        <row r="108">
          <cell r="B108">
            <v>225.10599999999999</v>
          </cell>
          <cell r="H108">
            <v>887.30368931025362</v>
          </cell>
          <cell r="N108">
            <v>2627.3330000000001</v>
          </cell>
          <cell r="Q108">
            <v>296.10301767620956</v>
          </cell>
          <cell r="T108">
            <v>11671.53696480769</v>
          </cell>
        </row>
        <row r="109">
          <cell r="B109">
            <v>227.726</v>
          </cell>
          <cell r="H109">
            <v>884.64177824232286</v>
          </cell>
          <cell r="N109">
            <v>2857.3069999999998</v>
          </cell>
          <cell r="Q109">
            <v>322.990284912513</v>
          </cell>
          <cell r="T109">
            <v>12547.126810289557</v>
          </cell>
        </row>
        <row r="110">
          <cell r="B110">
            <v>230.00800000000001</v>
          </cell>
          <cell r="H110">
            <v>906.75782269838089</v>
          </cell>
          <cell r="N110">
            <v>3207.0410000000002</v>
          </cell>
          <cell r="Q110">
            <v>353.68219823638327</v>
          </cell>
          <cell r="T110">
            <v>13943.171541859414</v>
          </cell>
        </row>
        <row r="111">
          <cell r="B111">
            <v>232.21799999999999</v>
          </cell>
          <cell r="H111">
            <v>890.43618188980997</v>
          </cell>
          <cell r="N111">
            <v>3343.7890000000002</v>
          </cell>
          <cell r="Q111">
            <v>375.52258859285536</v>
          </cell>
          <cell r="T111">
            <v>14399.353193981518</v>
          </cell>
        </row>
        <row r="112">
          <cell r="B112">
            <v>234.333</v>
          </cell>
          <cell r="H112">
            <v>931.39624625674128</v>
          </cell>
          <cell r="N112">
            <v>3634.038</v>
          </cell>
          <cell r="Q112">
            <v>390.17099484833761</v>
          </cell>
          <cell r="T112">
            <v>15508.007835004033</v>
          </cell>
        </row>
        <row r="113">
          <cell r="B113">
            <v>236.39400000000001</v>
          </cell>
          <cell r="H113">
            <v>998.45677598722671</v>
          </cell>
          <cell r="N113">
            <v>4037.6129999999998</v>
          </cell>
          <cell r="Q113">
            <v>404.38535719363512</v>
          </cell>
          <cell r="T113">
            <v>17080.014721185817</v>
          </cell>
        </row>
        <row r="114">
          <cell r="B114">
            <v>238.506</v>
          </cell>
          <cell r="H114">
            <v>1040.3919605786903</v>
          </cell>
          <cell r="N114">
            <v>4338.9790000000003</v>
          </cell>
          <cell r="Q114">
            <v>417.05233838855872</v>
          </cell>
          <cell r="T114">
            <v>18192.326398497316</v>
          </cell>
        </row>
        <row r="115">
          <cell r="B115">
            <v>240.68299999999999</v>
          </cell>
          <cell r="H115">
            <v>1076.8056791989443</v>
          </cell>
          <cell r="N115">
            <v>4579.6310000000003</v>
          </cell>
          <cell r="Q115">
            <v>425.29781263847644</v>
          </cell>
          <cell r="T115">
            <v>19027.646323171975</v>
          </cell>
        </row>
        <row r="116">
          <cell r="B116">
            <v>242.84299999999999</v>
          </cell>
          <cell r="H116">
            <v>1114.4938779709073</v>
          </cell>
          <cell r="N116">
            <v>4855.2150000000001</v>
          </cell>
          <cell r="Q116">
            <v>435.64303904832576</v>
          </cell>
          <cell r="T116">
            <v>19993.226076106788</v>
          </cell>
        </row>
        <row r="117">
          <cell r="B117">
            <v>245.06100000000001</v>
          </cell>
          <cell r="H117">
            <v>1161.3026208456854</v>
          </cell>
          <cell r="N117">
            <v>5236.4380000000001</v>
          </cell>
          <cell r="Q117">
            <v>450.91071922206754</v>
          </cell>
          <cell r="T117">
            <v>21367.896156467166</v>
          </cell>
        </row>
        <row r="118">
          <cell r="B118">
            <v>247.387</v>
          </cell>
          <cell r="H118">
            <v>1204.2708178169758</v>
          </cell>
          <cell r="N118">
            <v>5641.58</v>
          </cell>
          <cell r="Q118">
            <v>468.46439492959655</v>
          </cell>
          <cell r="T118">
            <v>22804.67445742905</v>
          </cell>
        </row>
        <row r="119">
          <cell r="B119">
            <v>249.62299999999999</v>
          </cell>
          <cell r="H119">
            <v>1227.1519633554981</v>
          </cell>
          <cell r="N119">
            <v>5963.1440000000002</v>
          </cell>
          <cell r="Q119">
            <v>485.93362338715627</v>
          </cell>
          <cell r="T119">
            <v>23888.600008813293</v>
          </cell>
        </row>
        <row r="120">
          <cell r="B120">
            <v>252.98099999999999</v>
          </cell>
          <cell r="H120">
            <v>1225.8227996985318</v>
          </cell>
          <cell r="N120">
            <v>6158.1289999999999</v>
          </cell>
          <cell r="Q120">
            <v>502.36698171338281</v>
          </cell>
          <cell r="T120">
            <v>24342.25890481894</v>
          </cell>
        </row>
        <row r="121">
          <cell r="B121">
            <v>256.51400000000001</v>
          </cell>
          <cell r="H121">
            <v>1269.0023732127934</v>
          </cell>
          <cell r="N121">
            <v>6520.3270000000002</v>
          </cell>
          <cell r="Q121">
            <v>513.81519354390014</v>
          </cell>
          <cell r="T121">
            <v>25418.990776331895</v>
          </cell>
        </row>
        <row r="122">
          <cell r="B122">
            <v>259.91899999999998</v>
          </cell>
          <cell r="H122">
            <v>1303.9227280616271</v>
          </cell>
          <cell r="N122">
            <v>6858.5590000000002</v>
          </cell>
          <cell r="Q122">
            <v>525.99428266702046</v>
          </cell>
          <cell r="T122">
            <v>26387.293733817078</v>
          </cell>
        </row>
        <row r="123">
          <cell r="B123">
            <v>263.12599999999998</v>
          </cell>
          <cell r="H123">
            <v>1356.4580711051342</v>
          </cell>
          <cell r="N123">
            <v>7287.2359999999999</v>
          </cell>
          <cell r="Q123">
            <v>537.22530428551613</v>
          </cell>
          <cell r="T123">
            <v>27694.853416234051</v>
          </cell>
        </row>
        <row r="124">
          <cell r="B124">
            <v>266.27800000000002</v>
          </cell>
          <cell r="H124">
            <v>1392.8712484543819</v>
          </cell>
          <cell r="N124">
            <v>7639.7489999999998</v>
          </cell>
          <cell r="Q124">
            <v>548.48924539705649</v>
          </cell>
          <cell r="T124">
            <v>28690.875701334695</v>
          </cell>
        </row>
        <row r="125">
          <cell r="B125">
            <v>269.39400000000001</v>
          </cell>
          <cell r="H125">
            <v>1445.4211145421618</v>
          </cell>
          <cell r="N125">
            <v>8073.1220000000003</v>
          </cell>
          <cell r="Q125">
            <v>558.53079208388112</v>
          </cell>
          <cell r="T125">
            <v>29967.712718174866</v>
          </cell>
        </row>
        <row r="126">
          <cell r="B126">
            <v>272.65699999999998</v>
          </cell>
          <cell r="H126">
            <v>1509.7008407494875</v>
          </cell>
          <cell r="N126">
            <v>8577.5519999999997</v>
          </cell>
          <cell r="Q126">
            <v>568.16236491871427</v>
          </cell>
          <cell r="T126">
            <v>31459.129969155387</v>
          </cell>
        </row>
        <row r="127">
          <cell r="B127">
            <v>275.85399999999998</v>
          </cell>
          <cell r="H127">
            <v>1577.3827426307862</v>
          </cell>
          <cell r="N127">
            <v>9062.8169999999991</v>
          </cell>
          <cell r="Q127">
            <v>574.54774640711969</v>
          </cell>
          <cell r="T127">
            <v>32853.672594923402</v>
          </cell>
        </row>
        <row r="128">
          <cell r="B128">
            <v>279.04000000000002</v>
          </cell>
          <cell r="H128">
            <v>1652.9145330053095</v>
          </cell>
          <cell r="N128">
            <v>9631.1720000000005</v>
          </cell>
          <cell r="Q128">
            <v>582.67816076907002</v>
          </cell>
          <cell r="T128">
            <v>34515.381307339449</v>
          </cell>
        </row>
        <row r="129">
          <cell r="B129">
            <v>282.16241100000002</v>
          </cell>
          <cell r="H129">
            <v>1720.3135406292538</v>
          </cell>
          <cell r="N129">
            <v>10250.951999999999</v>
          </cell>
          <cell r="Q129">
            <v>595.87695835088414</v>
          </cell>
          <cell r="T129">
            <v>36329.970259575071</v>
          </cell>
        </row>
        <row r="130">
          <cell r="B130">
            <v>284.96895499999999</v>
          </cell>
          <cell r="H130">
            <v>1736.7517961106348</v>
          </cell>
          <cell r="N130">
            <v>10581.929</v>
          </cell>
          <cell r="Q130">
            <v>609.29425976110576</v>
          </cell>
          <cell r="T130">
            <v>37133.620397351704</v>
          </cell>
        </row>
        <row r="131">
          <cell r="B131">
            <v>287.62519300000002</v>
          </cell>
          <cell r="H131">
            <v>1766.2843456189048</v>
          </cell>
          <cell r="N131">
            <v>10929.108</v>
          </cell>
          <cell r="Q131">
            <v>618.76265999348186</v>
          </cell>
          <cell r="T131">
            <v>37997.742430024198</v>
          </cell>
        </row>
        <row r="132">
          <cell r="B132">
            <v>290.107933</v>
          </cell>
          <cell r="H132">
            <v>1815.6626961476386</v>
          </cell>
          <cell r="N132">
            <v>11456.45</v>
          </cell>
          <cell r="Q132">
            <v>630.97898218141461</v>
          </cell>
          <cell r="T132">
            <v>39490.302390317607</v>
          </cell>
        </row>
        <row r="133">
          <cell r="B133">
            <v>292.80529799999999</v>
          </cell>
          <cell r="H133">
            <v>1885.52525143291</v>
          </cell>
          <cell r="N133">
            <v>12217.196</v>
          </cell>
          <cell r="Q133">
            <v>647.94655975651926</v>
          </cell>
          <cell r="T133">
            <v>41724.641198261379</v>
          </cell>
        </row>
        <row r="134">
          <cell r="B134">
            <v>295.51659899999999</v>
          </cell>
          <cell r="H134">
            <v>1951.2084651120115</v>
          </cell>
          <cell r="N134">
            <v>13039.197</v>
          </cell>
          <cell r="Q134">
            <v>668.26262970581513</v>
          </cell>
          <cell r="T134">
            <v>44123.399647002574</v>
          </cell>
        </row>
        <row r="135">
          <cell r="B135">
            <v>298.37991199999999</v>
          </cell>
          <cell r="H135">
            <v>2005.5406382465576</v>
          </cell>
          <cell r="N135">
            <v>13815.583000000001</v>
          </cell>
          <cell r="Q135">
            <v>688.87075816518745</v>
          </cell>
          <cell r="T135">
            <v>46301.987648551891</v>
          </cell>
        </row>
        <row r="136">
          <cell r="B136">
            <v>301.23120699999998</v>
          </cell>
          <cell r="H136">
            <v>2045.728830767715</v>
          </cell>
          <cell r="N136">
            <v>14474.227999999999</v>
          </cell>
          <cell r="Q136">
            <v>707.53404763661433</v>
          </cell>
          <cell r="T136">
            <v>48050.22741219504</v>
          </cell>
        </row>
        <row r="137">
          <cell r="B137">
            <v>304.09396600000002</v>
          </cell>
          <cell r="H137">
            <v>2048.0525178514199</v>
          </cell>
          <cell r="N137">
            <v>14769.861999999999</v>
          </cell>
          <cell r="Q137">
            <v>721.16617475682858</v>
          </cell>
          <cell r="T137">
            <v>48570.059426960142</v>
          </cell>
        </row>
        <row r="138">
          <cell r="B138">
            <v>306.77152899999999</v>
          </cell>
          <cell r="H138">
            <v>1995.2844399723758</v>
          </cell>
          <cell r="N138">
            <v>14478.066999999999</v>
          </cell>
          <cell r="Q138">
            <v>725.61418863169422</v>
          </cell>
          <cell r="T138">
            <v>47194.950089387203</v>
          </cell>
        </row>
        <row r="139">
          <cell r="B139">
            <v>309.32714299999998</v>
          </cell>
          <cell r="H139">
            <v>2049.0611981952652</v>
          </cell>
          <cell r="N139">
            <v>15048.971</v>
          </cell>
          <cell r="Q139">
            <v>734.43248123845967</v>
          </cell>
          <cell r="T139">
            <v>48650.664322723213</v>
          </cell>
        </row>
        <row r="140">
          <cell r="B140">
            <v>312.29500000000002</v>
          </cell>
          <cell r="H140">
            <v>2081.1168520506217</v>
          </cell>
          <cell r="N140">
            <v>15599.732</v>
          </cell>
          <cell r="Q140">
            <v>749.58462734222996</v>
          </cell>
          <cell r="T140">
            <v>49951.910853519905</v>
          </cell>
        </row>
        <row r="141">
          <cell r="B141">
            <v>314.72500000000002</v>
          </cell>
          <cell r="H141">
            <v>2128.7559764958528</v>
          </cell>
          <cell r="N141">
            <v>16253.97</v>
          </cell>
          <cell r="Q141">
            <v>763.54312938938517</v>
          </cell>
          <cell r="T141">
            <v>51644.991659385167</v>
          </cell>
        </row>
        <row r="142">
          <cell r="B142">
            <v>317.09899999999999</v>
          </cell>
          <cell r="H142">
            <v>2173.8394112761757</v>
          </cell>
          <cell r="N142">
            <v>16880.683000000001</v>
          </cell>
          <cell r="Q142">
            <v>776.53771996386865</v>
          </cell>
          <cell r="T142">
            <v>53234.740569979731</v>
          </cell>
        </row>
        <row r="143">
          <cell r="B143">
            <v>319.601</v>
          </cell>
          <cell r="H143">
            <v>2228.7032010565531</v>
          </cell>
          <cell r="N143">
            <v>17608.137999999999</v>
          </cell>
          <cell r="Q143">
            <v>790.0620410852631</v>
          </cell>
          <cell r="T143">
            <v>55094.126739278028</v>
          </cell>
        </row>
        <row r="144">
          <cell r="B144">
            <v>322.113</v>
          </cell>
          <cell r="H144">
            <v>2294.3507783581099</v>
          </cell>
          <cell r="N144">
            <v>18295.019</v>
          </cell>
          <cell r="Q144">
            <v>797.39415492047544</v>
          </cell>
          <cell r="T144">
            <v>56796.897362105847</v>
          </cell>
        </row>
        <row r="145">
          <cell r="B145">
            <v>324.60899999999998</v>
          </cell>
          <cell r="H145">
            <v>2336.0953774642721</v>
          </cell>
          <cell r="N145">
            <v>18804.913</v>
          </cell>
          <cell r="Q145">
            <v>804.97197081105048</v>
          </cell>
          <cell r="T145">
            <v>57930.966177770795</v>
          </cell>
        </row>
        <row r="146">
          <cell r="B146">
            <v>326.86</v>
          </cell>
          <cell r="H146">
            <v>2393.5077784510049</v>
          </cell>
          <cell r="N146">
            <v>19612.101999999999</v>
          </cell>
          <cell r="Q146">
            <v>819.38743531856289</v>
          </cell>
          <cell r="T146">
            <v>60001.535825735788</v>
          </cell>
        </row>
        <row r="147">
          <cell r="B147">
            <v>328.79399999999998</v>
          </cell>
          <cell r="H147">
            <v>2464.511308029636</v>
          </cell>
          <cell r="N147">
            <v>20656.516</v>
          </cell>
          <cell r="Q147">
            <v>838.1587024047692</v>
          </cell>
          <cell r="T147">
            <v>62825.100214724116</v>
          </cell>
        </row>
        <row r="148">
          <cell r="B148">
            <v>330.51299999999998</v>
          </cell>
          <cell r="H148">
            <v>2528.1899754718752</v>
          </cell>
          <cell r="N148">
            <v>21539.982</v>
          </cell>
          <cell r="Q148">
            <v>851.99222404082434</v>
          </cell>
          <cell r="T148">
            <v>65171.360884443275</v>
          </cell>
        </row>
        <row r="149">
          <cell r="B149">
            <v>331.84</v>
          </cell>
          <cell r="H149">
            <v>2473.5044896216082</v>
          </cell>
          <cell r="N149">
            <v>21354.105</v>
          </cell>
          <cell r="Q149">
            <v>863.31377564092099</v>
          </cell>
          <cell r="T149">
            <v>64350.605713596917</v>
          </cell>
        </row>
        <row r="150">
          <cell r="B150">
            <v>332.505</v>
          </cell>
          <cell r="H150">
            <v>2623.2764957694549</v>
          </cell>
          <cell r="N150">
            <v>23681.170999999998</v>
          </cell>
          <cell r="Q150">
            <v>902.7325574788058</v>
          </cell>
          <cell r="T150">
            <v>71220.49593239199</v>
          </cell>
        </row>
        <row r="151">
          <cell r="B151">
            <v>334.37200000000001</v>
          </cell>
          <cell r="H151">
            <v>2689.1830470201521</v>
          </cell>
          <cell r="N151">
            <v>26006.893</v>
          </cell>
          <cell r="Q151">
            <v>967.09270232898029</v>
          </cell>
          <cell r="T151">
            <v>77778.321749428767</v>
          </cell>
        </row>
        <row r="152">
          <cell r="B152">
            <v>337.14100000000002</v>
          </cell>
          <cell r="H152">
            <v>2766.8347136890006</v>
          </cell>
          <cell r="N152">
            <v>27720.708999999999</v>
          </cell>
          <cell r="Q152">
            <v>1001.8924825126319</v>
          </cell>
          <cell r="T152">
            <v>82222.894871878525</v>
          </cell>
        </row>
        <row r="153">
          <cell r="B153">
            <v>340.21199999999999</v>
          </cell>
          <cell r="H153">
            <v>2844.2006791255517</v>
          </cell>
          <cell r="N153">
            <v>29183.835999999999</v>
          </cell>
          <cell r="Q153">
            <v>1026.0821683290139</v>
          </cell>
          <cell r="T153">
            <v>85781.32458584648</v>
          </cell>
        </row>
        <row r="154">
          <cell r="B154">
            <v>344.21199999999999</v>
          </cell>
          <cell r="H154">
            <v>2915.30569610369</v>
          </cell>
          <cell r="N154">
            <v>30642.7</v>
          </cell>
          <cell r="Q154">
            <v>1051.0973185746527</v>
          </cell>
          <cell r="T154">
            <v>89022.753419404326</v>
          </cell>
        </row>
      </sheetData>
      <sheetData sheetId="1">
        <row r="5">
          <cell r="U5">
            <v>36.717343593602841</v>
          </cell>
          <cell r="W5">
            <v>36.033496220083016</v>
          </cell>
        </row>
        <row r="6">
          <cell r="U6">
            <v>35.349648846563191</v>
          </cell>
          <cell r="W6">
            <v>33.981954099523549</v>
          </cell>
        </row>
        <row r="7">
          <cell r="U7">
            <v>32.614259352483899</v>
          </cell>
          <cell r="W7">
            <v>32.473982968172137</v>
          </cell>
        </row>
        <row r="8">
          <cell r="U8">
            <v>32.333706583860376</v>
          </cell>
          <cell r="W8">
            <v>33.543590398549298</v>
          </cell>
        </row>
        <row r="9">
          <cell r="U9">
            <v>34.753474213238214</v>
          </cell>
          <cell r="W9">
            <v>35.279510654407304</v>
          </cell>
        </row>
        <row r="10">
          <cell r="U10">
            <v>35.805547095576401</v>
          </cell>
          <cell r="W10">
            <v>36.349118084784465</v>
          </cell>
        </row>
        <row r="11">
          <cell r="U11">
            <v>36.892689073992535</v>
          </cell>
          <cell r="W11">
            <v>36.10363441223889</v>
          </cell>
        </row>
        <row r="12">
          <cell r="U12">
            <v>35.314579750485251</v>
          </cell>
          <cell r="W12">
            <v>34.402783252458818</v>
          </cell>
        </row>
        <row r="13">
          <cell r="U13">
            <v>33.490986754432384</v>
          </cell>
          <cell r="W13">
            <v>32.91234666914638</v>
          </cell>
        </row>
        <row r="14">
          <cell r="U14">
            <v>32.333706583860376</v>
          </cell>
          <cell r="W14">
            <v>33.610832168822022</v>
          </cell>
        </row>
        <row r="15">
          <cell r="U15">
            <v>34.887957753783667</v>
          </cell>
          <cell r="W15">
            <v>35.415836069177921</v>
          </cell>
        </row>
        <row r="16">
          <cell r="U16">
            <v>36.495587168847976</v>
          </cell>
          <cell r="W16">
            <v>37.575338268518038</v>
          </cell>
        </row>
        <row r="17">
          <cell r="U17">
            <v>37.143437828650015</v>
          </cell>
          <cell r="W17">
            <v>37.575338268518038</v>
          </cell>
        </row>
        <row r="18">
          <cell r="U18">
            <v>35.127902442599236</v>
          </cell>
          <cell r="W18">
            <v>35.415836069177921</v>
          </cell>
        </row>
        <row r="19">
          <cell r="U19">
            <v>35.494267715174679</v>
          </cell>
          <cell r="W19">
            <v>35.752197289257964</v>
          </cell>
        </row>
        <row r="20">
          <cell r="U20">
            <v>35.288976829679825</v>
          </cell>
          <cell r="W20">
            <v>33.983537352686895</v>
          </cell>
        </row>
        <row r="21">
          <cell r="U21">
            <v>33.030777089236416</v>
          </cell>
          <cell r="W21">
            <v>34.741534468360229</v>
          </cell>
        </row>
        <row r="22">
          <cell r="U22">
            <v>33.820357418062791</v>
          </cell>
          <cell r="W22">
            <v>31.835878858279173</v>
          </cell>
        </row>
        <row r="23">
          <cell r="U23">
            <v>30.330412364650233</v>
          </cell>
          <cell r="W23">
            <v>30.004052495402</v>
          </cell>
        </row>
        <row r="24">
          <cell r="U24">
            <v>30.877854725969843</v>
          </cell>
          <cell r="W24">
            <v>30.509383905850868</v>
          </cell>
        </row>
        <row r="25">
          <cell r="U25">
            <v>29.393443707776271</v>
          </cell>
          <cell r="W25">
            <v>30.067218921708115</v>
          </cell>
        </row>
        <row r="26">
          <cell r="U26">
            <v>29.509248822670816</v>
          </cell>
          <cell r="W26">
            <v>30.383051053238663</v>
          </cell>
        </row>
        <row r="27">
          <cell r="U27">
            <v>30.646244496180781</v>
          </cell>
          <cell r="W27">
            <v>30.509383905850875</v>
          </cell>
        </row>
        <row r="28">
          <cell r="U28">
            <v>33.078151908965985</v>
          </cell>
          <cell r="W28">
            <v>35.815363715564061</v>
          </cell>
        </row>
        <row r="29">
          <cell r="U29">
            <v>35.467948370880464</v>
          </cell>
          <cell r="W29">
            <v>34.804700894666311</v>
          </cell>
        </row>
        <row r="30">
          <cell r="U30">
            <v>34.920506009560832</v>
          </cell>
          <cell r="W30">
            <v>36.447027978625144</v>
          </cell>
        </row>
        <row r="31">
          <cell r="U31">
            <v>37.147122536851192</v>
          </cell>
          <cell r="W31">
            <v>38.847352178257317</v>
          </cell>
        </row>
        <row r="32">
          <cell r="U32">
            <v>37.636662340723539</v>
          </cell>
          <cell r="W32">
            <v>36.762860110155692</v>
          </cell>
        </row>
        <row r="33">
          <cell r="U33">
            <v>37.705092635888491</v>
          </cell>
          <cell r="W33">
            <v>38.594686473032858</v>
          </cell>
        </row>
        <row r="34">
          <cell r="U34">
            <v>37.952494472254074</v>
          </cell>
          <cell r="W34">
            <v>38.53152004672674</v>
          </cell>
        </row>
        <row r="35">
          <cell r="U35">
            <v>38.926310211139921</v>
          </cell>
          <cell r="W35">
            <v>40.616012114828337</v>
          </cell>
        </row>
        <row r="36">
          <cell r="U36">
            <v>41.205565427018684</v>
          </cell>
          <cell r="W36">
            <v>39.921181425461128</v>
          </cell>
        </row>
        <row r="37">
          <cell r="U37">
            <v>39.705362802248594</v>
          </cell>
          <cell r="W37">
            <v>40.931844246358871</v>
          </cell>
        </row>
        <row r="38">
          <cell r="U38">
            <v>42.832100904400995</v>
          </cell>
          <cell r="W38">
            <v>45.227161235174307</v>
          </cell>
        </row>
        <row r="39">
          <cell r="U39">
            <v>44.448108644065634</v>
          </cell>
          <cell r="W39">
            <v>42.068839919868843</v>
          </cell>
        </row>
        <row r="40">
          <cell r="U40">
            <v>40.921316508641191</v>
          </cell>
          <cell r="W40">
            <v>41.24767637788942</v>
          </cell>
        </row>
        <row r="41">
          <cell r="U41">
            <v>43.642736708662731</v>
          </cell>
          <cell r="W41">
            <v>44.279664840582662</v>
          </cell>
        </row>
        <row r="42">
          <cell r="U42">
            <v>44.021530180699692</v>
          </cell>
          <cell r="W42">
            <v>43.598615916954969</v>
          </cell>
        </row>
        <row r="43">
          <cell r="U43">
            <v>42.993079584775046</v>
          </cell>
          <cell r="W43">
            <v>42.445213379469394</v>
          </cell>
        </row>
        <row r="44">
          <cell r="U44">
            <v>43.819684736639708</v>
          </cell>
          <cell r="W44">
            <v>46.71280276816605</v>
          </cell>
        </row>
        <row r="45">
          <cell r="U45">
            <v>53.960015378700454</v>
          </cell>
          <cell r="W45">
            <v>62.629757785467049</v>
          </cell>
        </row>
        <row r="46">
          <cell r="U46">
            <v>74.192618223759993</v>
          </cell>
          <cell r="W46">
            <v>77.623990772779578</v>
          </cell>
        </row>
        <row r="47">
          <cell r="U47">
            <v>82.68935024990374</v>
          </cell>
          <cell r="W47">
            <v>86.04382929642432</v>
          </cell>
        </row>
        <row r="48">
          <cell r="U48">
            <v>87.447135717031756</v>
          </cell>
          <cell r="W48">
            <v>95.040369088811815</v>
          </cell>
        </row>
        <row r="49">
          <cell r="U49">
            <v>97.491349480968651</v>
          </cell>
          <cell r="W49">
            <v>76.124567474048277</v>
          </cell>
        </row>
        <row r="50">
          <cell r="U50">
            <v>61.61091887735472</v>
          </cell>
          <cell r="W50">
            <v>58.708189158016019</v>
          </cell>
        </row>
        <row r="51">
          <cell r="U51">
            <v>61.063052672049082</v>
          </cell>
          <cell r="W51">
            <v>63.552479815455463</v>
          </cell>
        </row>
        <row r="52">
          <cell r="U52">
            <v>63.533256439830716</v>
          </cell>
          <cell r="W52">
            <v>61.93771626297567</v>
          </cell>
        </row>
        <row r="53">
          <cell r="U53">
            <v>61.764705882352835</v>
          </cell>
          <cell r="W53">
            <v>64.129181084198294</v>
          </cell>
        </row>
        <row r="54">
          <cell r="U54">
            <v>65.24413687043436</v>
          </cell>
          <cell r="W54">
            <v>65.282583621683884</v>
          </cell>
        </row>
        <row r="55">
          <cell r="U55">
            <v>63.177623990772695</v>
          </cell>
          <cell r="W55">
            <v>61.822376009227142</v>
          </cell>
        </row>
        <row r="56">
          <cell r="U56">
            <v>60.265282583621619</v>
          </cell>
          <cell r="W56">
            <v>60.784313725490129</v>
          </cell>
        </row>
        <row r="57">
          <cell r="U57">
            <v>61.082276047673908</v>
          </cell>
          <cell r="W57">
            <v>60.553633217993024</v>
          </cell>
        </row>
        <row r="58">
          <cell r="U58">
            <v>60.14033064206069</v>
          </cell>
          <cell r="W58">
            <v>58.823529411764646</v>
          </cell>
        </row>
        <row r="59">
          <cell r="U59">
            <v>54.5078815840061</v>
          </cell>
          <cell r="W59">
            <v>50.173010380622777</v>
          </cell>
        </row>
        <row r="60">
          <cell r="U60">
            <v>46.068819684736603</v>
          </cell>
          <cell r="W60">
            <v>43.367935409457871</v>
          </cell>
        </row>
        <row r="61">
          <cell r="U61">
            <v>41.013071895424801</v>
          </cell>
          <cell r="W61">
            <v>39.561707035755447</v>
          </cell>
        </row>
        <row r="62">
          <cell r="U62">
            <v>41.608996539792358</v>
          </cell>
          <cell r="W62">
            <v>44.636678200692025</v>
          </cell>
        </row>
        <row r="63">
          <cell r="U63">
            <v>47.308727412533607</v>
          </cell>
          <cell r="W63">
            <v>48.558246828142984</v>
          </cell>
        </row>
        <row r="64">
          <cell r="U64">
            <v>50.490196078431346</v>
          </cell>
          <cell r="W64">
            <v>51.095732410611262</v>
          </cell>
        </row>
        <row r="65">
          <cell r="U65">
            <v>51.009227220299842</v>
          </cell>
          <cell r="W65">
            <v>53.171856978085309</v>
          </cell>
        </row>
        <row r="66">
          <cell r="U66">
            <v>54.47904652056895</v>
          </cell>
          <cell r="W66">
            <v>51.557093425605487</v>
          </cell>
        </row>
        <row r="67">
          <cell r="U67">
            <v>49.605920799692392</v>
          </cell>
          <cell r="W67">
            <v>48.67358708189154</v>
          </cell>
        </row>
        <row r="68">
          <cell r="U68">
            <v>48.702422145328676</v>
          </cell>
          <cell r="W68">
            <v>50.057670126874228</v>
          </cell>
        </row>
        <row r="69">
          <cell r="U69">
            <v>49.567474048442854</v>
          </cell>
          <cell r="W69">
            <v>50.51903114186846</v>
          </cell>
        </row>
        <row r="70">
          <cell r="U70">
            <v>55.123029603998418</v>
          </cell>
          <cell r="W70">
            <v>59.169550173010343</v>
          </cell>
        </row>
        <row r="71">
          <cell r="U71">
            <v>62.331795463283306</v>
          </cell>
          <cell r="W71">
            <v>63.667820069204105</v>
          </cell>
        </row>
        <row r="72">
          <cell r="U72">
            <v>65.109573241061071</v>
          </cell>
          <cell r="W72">
            <v>65.16724336793537</v>
          </cell>
        </row>
        <row r="73">
          <cell r="U73">
            <v>65.63821607074199</v>
          </cell>
          <cell r="W73">
            <v>66.089965397923848</v>
          </cell>
        </row>
        <row r="74">
          <cell r="U74">
            <v>66.772395232602847</v>
          </cell>
          <cell r="W74">
            <v>67.589388696655149</v>
          </cell>
        </row>
        <row r="75">
          <cell r="U75">
            <v>76.278354479046541</v>
          </cell>
          <cell r="W75">
            <v>88.927335640138423</v>
          </cell>
        </row>
        <row r="76">
          <cell r="U76">
            <v>93.665897731641692</v>
          </cell>
          <cell r="W76">
            <v>99.653979238754346</v>
          </cell>
        </row>
        <row r="77">
          <cell r="U77">
            <v>101.38408304498267</v>
          </cell>
          <cell r="W77">
            <v>101.03806228373701</v>
          </cell>
        </row>
        <row r="78">
          <cell r="U78">
            <v>96.318723567858513</v>
          </cell>
          <cell r="W78">
            <v>94.925028835063429</v>
          </cell>
        </row>
        <row r="79">
          <cell r="U79">
            <v>100</v>
          </cell>
          <cell r="W79">
            <v>108.88119953863898</v>
          </cell>
        </row>
        <row r="80">
          <cell r="U80">
            <v>111.47635524798154</v>
          </cell>
          <cell r="W80">
            <v>110.26528258362167</v>
          </cell>
        </row>
        <row r="81">
          <cell r="U81">
            <v>108.41983852364474</v>
          </cell>
          <cell r="W81">
            <v>106.45905420991926</v>
          </cell>
        </row>
        <row r="82">
          <cell r="U82">
            <v>106.90119184928874</v>
          </cell>
          <cell r="W82">
            <v>106.92041522491348</v>
          </cell>
        </row>
        <row r="83">
          <cell r="U83">
            <v>107.14148404459822</v>
          </cell>
          <cell r="W83">
            <v>106.34371395617067</v>
          </cell>
        </row>
        <row r="84">
          <cell r="U84">
            <v>107.50672818146863</v>
          </cell>
          <cell r="W84">
            <v>108.07381776239902</v>
          </cell>
        </row>
        <row r="85">
          <cell r="U85">
            <v>110.98615916955013</v>
          </cell>
          <cell r="W85">
            <v>112.91810841983848</v>
          </cell>
        </row>
        <row r="86">
          <cell r="U86">
            <v>114.23490965013451</v>
          </cell>
          <cell r="W86">
            <v>115.10957324106107</v>
          </cell>
        </row>
        <row r="87">
          <cell r="U87">
            <v>115.78239138792765</v>
          </cell>
          <cell r="W87">
            <v>115.80161476355242</v>
          </cell>
        </row>
        <row r="88">
          <cell r="U88">
            <v>116.00346020761241</v>
          </cell>
          <cell r="W88">
            <v>115.45559400230677</v>
          </cell>
        </row>
        <row r="89">
          <cell r="U89">
            <v>116.10918877354862</v>
          </cell>
          <cell r="W89">
            <v>116.03229527104958</v>
          </cell>
        </row>
        <row r="90">
          <cell r="U90">
            <v>115.66705113417918</v>
          </cell>
          <cell r="W90">
            <v>115.80161476355246</v>
          </cell>
        </row>
        <row r="91">
          <cell r="U91">
            <v>115.97462514417532</v>
          </cell>
          <cell r="W91">
            <v>115.80161476355249</v>
          </cell>
        </row>
        <row r="92">
          <cell r="U92">
            <v>115.66705113417915</v>
          </cell>
          <cell r="W92">
            <v>115.68627450980388</v>
          </cell>
        </row>
        <row r="93">
          <cell r="U93">
            <v>115.9073433294886</v>
          </cell>
          <cell r="W93">
            <v>116.14763552479809</v>
          </cell>
        </row>
        <row r="94">
          <cell r="U94">
            <v>118.18531334102262</v>
          </cell>
          <cell r="W94">
            <v>120.06920415224906</v>
          </cell>
        </row>
        <row r="95">
          <cell r="U95">
            <v>122.0876585928488</v>
          </cell>
          <cell r="W95">
            <v>122.1453287197231</v>
          </cell>
        </row>
        <row r="96">
          <cell r="U96">
            <v>122.38562091503262</v>
          </cell>
          <cell r="W96">
            <v>123.2987312572087</v>
          </cell>
        </row>
        <row r="97">
          <cell r="U97">
            <v>125.36524413687037</v>
          </cell>
          <cell r="W97">
            <v>126.64359861591687</v>
          </cell>
        </row>
        <row r="98">
          <cell r="U98">
            <v>130.86505190311408</v>
          </cell>
          <cell r="W98">
            <v>134.49193430479059</v>
          </cell>
        </row>
        <row r="99">
          <cell r="U99">
            <v>138.50528778205552</v>
          </cell>
          <cell r="W99">
            <v>141.98352746235179</v>
          </cell>
        </row>
        <row r="100">
          <cell r="U100">
            <v>144.45099663726282</v>
          </cell>
          <cell r="W100">
            <v>146.62118036941351</v>
          </cell>
        </row>
        <row r="101">
          <cell r="U101">
            <v>149.17783517715262</v>
          </cell>
          <cell r="W101">
            <v>151.61557580778765</v>
          </cell>
        </row>
        <row r="102">
          <cell r="U102">
            <v>158.39368390272401</v>
          </cell>
          <cell r="W102">
            <v>164.81504946634797</v>
          </cell>
        </row>
        <row r="103">
          <cell r="U103">
            <v>175.90379648130966</v>
          </cell>
          <cell r="W103">
            <v>185.14937375115701</v>
          </cell>
        </row>
        <row r="104">
          <cell r="U104">
            <v>191.98693893464551</v>
          </cell>
          <cell r="W104">
            <v>197.99210487840492</v>
          </cell>
        </row>
        <row r="105">
          <cell r="U105">
            <v>203.01622886105517</v>
          </cell>
          <cell r="W105">
            <v>207.62415322384086</v>
          </cell>
        </row>
        <row r="106">
          <cell r="U106">
            <v>216.21570251961543</v>
          </cell>
          <cell r="W106">
            <v>221.537111945026</v>
          </cell>
        </row>
        <row r="107">
          <cell r="U107">
            <v>232.71504459281581</v>
          </cell>
          <cell r="W107">
            <v>241.51469369852271</v>
          </cell>
        </row>
        <row r="108">
          <cell r="U108">
            <v>258.90589210000428</v>
          </cell>
          <cell r="W108">
            <v>273.62152151664247</v>
          </cell>
        </row>
        <row r="109">
          <cell r="U109">
            <v>293.98557434572757</v>
          </cell>
          <cell r="W109">
            <v>307.86880452263671</v>
          </cell>
        </row>
        <row r="110">
          <cell r="U110">
            <v>324.36814659583717</v>
          </cell>
          <cell r="W110">
            <v>335.33797943369467</v>
          </cell>
        </row>
        <row r="111">
          <cell r="U111">
            <v>344.37545689360985</v>
          </cell>
          <cell r="W111">
            <v>348.53745309225502</v>
          </cell>
        </row>
        <row r="112">
          <cell r="U112">
            <v>355.2561040986393</v>
          </cell>
          <cell r="W112">
            <v>361.73692675081526</v>
          </cell>
        </row>
        <row r="113">
          <cell r="U113">
            <v>370.77440421073038</v>
          </cell>
          <cell r="W113">
            <v>376.36337053462529</v>
          </cell>
        </row>
        <row r="114">
          <cell r="U114">
            <v>383.85496369218657</v>
          </cell>
          <cell r="W114">
            <v>390.6330717871229</v>
          </cell>
        </row>
        <row r="115">
          <cell r="U115">
            <v>391.3168283054718</v>
          </cell>
          <cell r="W115">
            <v>395.27072469418493</v>
          </cell>
        </row>
        <row r="116">
          <cell r="U116">
            <v>405.31897265948538</v>
          </cell>
          <cell r="W116">
            <v>412.39436619718219</v>
          </cell>
        </row>
        <row r="117">
          <cell r="U117">
            <v>421.93722890978984</v>
          </cell>
          <cell r="W117">
            <v>430.58823529411654</v>
          </cell>
        </row>
        <row r="118">
          <cell r="U118">
            <v>442.15263901749495</v>
          </cell>
          <cell r="W118">
            <v>450.56581704761328</v>
          </cell>
        </row>
        <row r="119">
          <cell r="U119">
            <v>466.11384570398059</v>
          </cell>
          <cell r="W119">
            <v>478.74847702129614</v>
          </cell>
        </row>
        <row r="120">
          <cell r="U120">
            <v>485.76441347044101</v>
          </cell>
          <cell r="W120">
            <v>493.01817827379409</v>
          </cell>
        </row>
        <row r="121">
          <cell r="U121">
            <v>500.53949997563149</v>
          </cell>
          <cell r="W121">
            <v>507.64462205760424</v>
          </cell>
        </row>
        <row r="122">
          <cell r="U122">
            <v>515.40377211365001</v>
          </cell>
          <cell r="W122">
            <v>521.91432331010196</v>
          </cell>
        </row>
        <row r="123">
          <cell r="U123">
            <v>528.78161703786634</v>
          </cell>
          <cell r="W123">
            <v>535.47053949997473</v>
          </cell>
        </row>
        <row r="124">
          <cell r="U124">
            <v>543.61616063160864</v>
          </cell>
          <cell r="W124">
            <v>549.0267556898475</v>
          </cell>
        </row>
        <row r="125">
          <cell r="U125">
            <v>559.58038890784053</v>
          </cell>
          <cell r="W125">
            <v>567.57736731809439</v>
          </cell>
        </row>
        <row r="126">
          <cell r="U126">
            <v>572.66094838929666</v>
          </cell>
          <cell r="W126">
            <v>577.20941566353031</v>
          </cell>
        </row>
        <row r="127">
          <cell r="U127">
            <v>581.52005458355541</v>
          </cell>
          <cell r="W127">
            <v>586.48472147765347</v>
          </cell>
        </row>
        <row r="128">
          <cell r="U128">
            <v>594.27360007797495</v>
          </cell>
          <cell r="W128">
            <v>602.18139285540065</v>
          </cell>
        </row>
        <row r="129">
          <cell r="U129">
            <v>614.28091037574745</v>
          </cell>
          <cell r="W129">
            <v>622.87245967152205</v>
          </cell>
        </row>
        <row r="130">
          <cell r="U130">
            <v>631.58292314440087</v>
          </cell>
          <cell r="W130">
            <v>632.86125054827039</v>
          </cell>
        </row>
        <row r="131">
          <cell r="U131">
            <v>641.66089965397725</v>
          </cell>
          <cell r="W131">
            <v>648.5579219260178</v>
          </cell>
        </row>
        <row r="132">
          <cell r="U132">
            <v>656.40625761489139</v>
          </cell>
          <cell r="W132">
            <v>661.75739558457815</v>
          </cell>
        </row>
        <row r="133">
          <cell r="U133">
            <v>673.91637019347684</v>
          </cell>
          <cell r="W133">
            <v>683.87543252594924</v>
          </cell>
        </row>
        <row r="134">
          <cell r="U134">
            <v>696.59924947609295</v>
          </cell>
          <cell r="W134">
            <v>706.70695452994528</v>
          </cell>
        </row>
        <row r="135">
          <cell r="U135">
            <v>719.04430040450063</v>
          </cell>
          <cell r="W135">
            <v>724.54408109556744</v>
          </cell>
        </row>
        <row r="136">
          <cell r="U136">
            <v>739.68482869535308</v>
          </cell>
          <cell r="W136">
            <v>754.31424533359075</v>
          </cell>
        </row>
        <row r="137">
          <cell r="U137">
            <v>767.90346020760978</v>
          </cell>
          <cell r="W137">
            <v>754.14657634387368</v>
          </cell>
        </row>
        <row r="138">
          <cell r="U138">
            <v>765.44342316876737</v>
          </cell>
          <cell r="W138">
            <v>775.36918953165025</v>
          </cell>
        </row>
        <row r="139">
          <cell r="U139">
            <v>777.97043715580332</v>
          </cell>
          <cell r="W139">
            <v>786.51739363516413</v>
          </cell>
        </row>
        <row r="140">
          <cell r="U140">
            <v>802.39600370388087</v>
          </cell>
          <cell r="W140">
            <v>810.60108192406688</v>
          </cell>
        </row>
        <row r="141">
          <cell r="U141">
            <v>819.03120522442248</v>
          </cell>
          <cell r="W141">
            <v>824.86364832593813</v>
          </cell>
        </row>
        <row r="142">
          <cell r="U142">
            <v>831.03796968662812</v>
          </cell>
          <cell r="W142">
            <v>837.3425020712474</v>
          </cell>
        </row>
        <row r="143">
          <cell r="U143">
            <v>844.46308299624377</v>
          </cell>
          <cell r="W143">
            <v>842.81136507626707</v>
          </cell>
        </row>
        <row r="144">
          <cell r="U144">
            <v>845.48604220478182</v>
          </cell>
          <cell r="W144">
            <v>848.19460987377136</v>
          </cell>
        </row>
        <row r="145">
          <cell r="U145">
            <v>856.20139870363619</v>
          </cell>
          <cell r="W145">
            <v>865.58937570056571</v>
          </cell>
        </row>
        <row r="146">
          <cell r="U146">
            <v>874.45086017836672</v>
          </cell>
          <cell r="W146">
            <v>884.02582971879247</v>
          </cell>
        </row>
        <row r="147">
          <cell r="U147">
            <v>895.77871241288051</v>
          </cell>
          <cell r="W147">
            <v>901.72739412251542</v>
          </cell>
        </row>
        <row r="148">
          <cell r="U148">
            <v>912.0214971489786</v>
          </cell>
          <cell r="W148">
            <v>922.64320873336374</v>
          </cell>
        </row>
        <row r="149">
          <cell r="U149">
            <v>923.44855499780169</v>
          </cell>
          <cell r="W149">
            <v>934.82596617768388</v>
          </cell>
        </row>
        <row r="150">
          <cell r="U150">
            <v>966.65780496124989</v>
          </cell>
          <cell r="W150">
            <v>1001.7544324772107</v>
          </cell>
        </row>
        <row r="151">
          <cell r="U151">
            <v>1043.9193186802415</v>
          </cell>
          <cell r="W151">
            <v>1065.9752229640758</v>
          </cell>
        </row>
        <row r="152">
          <cell r="U152">
            <v>1087.0093571811428</v>
          </cell>
          <cell r="W152">
            <v>1101.389054047462</v>
          </cell>
        </row>
        <row r="153">
          <cell r="U153">
            <v>1119.093591305613</v>
          </cell>
          <cell r="W153">
            <v>1133.0249817242488</v>
          </cell>
        </row>
        <row r="154">
          <cell r="U154">
            <v>1149.4360300209496</v>
          </cell>
          <cell r="W154">
            <v>1163.5592884643434</v>
          </cell>
        </row>
      </sheetData>
      <sheetData sheetId="2">
        <row r="5">
          <cell r="B5" t="str">
            <v>-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</row>
        <row r="6">
          <cell r="B6" t="str">
            <v>-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</row>
        <row r="7"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</row>
        <row r="8">
          <cell r="B8" t="str">
            <v>-</v>
          </cell>
          <cell r="C8" t="str">
            <v>-</v>
          </cell>
          <cell r="D8" t="str">
            <v>-</v>
          </cell>
          <cell r="E8" t="str">
            <v>-</v>
          </cell>
          <cell r="F8" t="str">
            <v>-</v>
          </cell>
          <cell r="G8" t="str">
            <v>-</v>
          </cell>
          <cell r="H8" t="str">
            <v>-</v>
          </cell>
        </row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F9" t="str">
            <v>-</v>
          </cell>
          <cell r="G9" t="str">
            <v>-</v>
          </cell>
          <cell r="H9" t="str">
            <v>-</v>
          </cell>
        </row>
        <row r="10">
          <cell r="B10" t="str">
            <v>-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</row>
        <row r="11">
          <cell r="B11" t="str">
            <v>-</v>
          </cell>
          <cell r="C11" t="str">
            <v>-</v>
          </cell>
          <cell r="D11" t="str">
            <v>-</v>
          </cell>
          <cell r="E11" t="str">
            <v>-</v>
          </cell>
          <cell r="F11" t="str">
            <v>-</v>
          </cell>
          <cell r="G11" t="str">
            <v>-</v>
          </cell>
          <cell r="H11" t="str">
            <v>-</v>
          </cell>
        </row>
        <row r="12"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</row>
        <row r="13"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</row>
        <row r="14">
          <cell r="B14" t="str">
            <v>-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</row>
        <row r="15"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</row>
        <row r="16">
          <cell r="B16" t="str">
            <v>-</v>
          </cell>
          <cell r="C16" t="str">
            <v>-</v>
          </cell>
          <cell r="D16" t="str">
            <v>-</v>
          </cell>
          <cell r="E16" t="str">
            <v>-</v>
          </cell>
          <cell r="F16" t="str">
            <v>-</v>
          </cell>
          <cell r="G16" t="str">
            <v>-</v>
          </cell>
          <cell r="H16" t="str">
            <v>-</v>
          </cell>
        </row>
        <row r="17"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>
            <v>5.31</v>
          </cell>
        </row>
        <row r="18">
          <cell r="B18" t="str">
            <v>-</v>
          </cell>
          <cell r="C18" t="str">
            <v>-</v>
          </cell>
          <cell r="D18" t="str">
            <v>-</v>
          </cell>
          <cell r="E18" t="str">
            <v>-</v>
          </cell>
          <cell r="F18" t="str">
            <v>-</v>
          </cell>
          <cell r="G18" t="str">
            <v>-</v>
          </cell>
          <cell r="H18">
            <v>4.58</v>
          </cell>
        </row>
        <row r="19"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>
            <v>5.43</v>
          </cell>
        </row>
        <row r="20">
          <cell r="B20" t="str">
            <v>-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>
            <v>5.88</v>
          </cell>
        </row>
        <row r="21">
          <cell r="B21" t="str">
            <v>-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>
            <v>4.18</v>
          </cell>
        </row>
        <row r="22">
          <cell r="B22" t="str">
            <v>-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>
            <v>6.69</v>
          </cell>
        </row>
        <row r="23">
          <cell r="B23" t="str">
            <v>-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>
            <v>3.93</v>
          </cell>
        </row>
        <row r="24">
          <cell r="B24" t="str">
            <v>-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>
            <v>3.17</v>
          </cell>
        </row>
        <row r="25">
          <cell r="B25" t="str">
            <v>-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>
            <v>5.1100000000000003</v>
          </cell>
        </row>
        <row r="26"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>
            <v>4.43</v>
          </cell>
        </row>
        <row r="27"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>
            <v>3.94</v>
          </cell>
        </row>
        <row r="28">
          <cell r="B28" t="str">
            <v>-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>
            <v>3.51</v>
          </cell>
        </row>
        <row r="29">
          <cell r="B29" t="str">
            <v>-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>
            <v>4.5999999999999996</v>
          </cell>
        </row>
        <row r="30">
          <cell r="B30" t="str">
            <v>-</v>
          </cell>
          <cell r="C30" t="str">
            <v>-</v>
          </cell>
          <cell r="D30" t="str">
            <v>-</v>
          </cell>
          <cell r="E30" t="str">
            <v>-</v>
          </cell>
          <cell r="F30" t="str">
            <v>-</v>
          </cell>
          <cell r="G30" t="str">
            <v>-</v>
          </cell>
          <cell r="H30">
            <v>4.2300000000000004</v>
          </cell>
        </row>
        <row r="31"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>
            <v>4.59</v>
          </cell>
        </row>
        <row r="32">
          <cell r="B32" t="str">
            <v>-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>
            <v>5.44</v>
          </cell>
        </row>
        <row r="33"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>
            <v>4.75</v>
          </cell>
        </row>
        <row r="34"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>
            <v>4.08</v>
          </cell>
        </row>
        <row r="35"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>
            <v>5.32</v>
          </cell>
        </row>
        <row r="36">
          <cell r="B36" t="str">
            <v>-</v>
          </cell>
          <cell r="C36" t="str">
            <v>-</v>
          </cell>
          <cell r="D36" t="str">
            <v>-</v>
          </cell>
          <cell r="E36" t="str">
            <v>-</v>
          </cell>
          <cell r="F36" t="str">
            <v>-</v>
          </cell>
          <cell r="G36" t="str">
            <v>-</v>
          </cell>
          <cell r="H36">
            <v>6.36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  <cell r="F37" t="str">
            <v>-</v>
          </cell>
          <cell r="G37" t="str">
            <v>-</v>
          </cell>
          <cell r="H37">
            <v>4.38</v>
          </cell>
        </row>
        <row r="38">
          <cell r="B38" t="str">
            <v>-</v>
          </cell>
          <cell r="C38" t="str">
            <v>-</v>
          </cell>
          <cell r="D38" t="str">
            <v>-</v>
          </cell>
          <cell r="E38" t="str">
            <v>-</v>
          </cell>
          <cell r="F38" t="str">
            <v>-</v>
          </cell>
          <cell r="G38" t="str">
            <v>-</v>
          </cell>
          <cell r="H38">
            <v>3.98</v>
          </cell>
        </row>
        <row r="39">
          <cell r="B39" t="str">
            <v>-</v>
          </cell>
          <cell r="C39" t="str">
            <v>-</v>
          </cell>
          <cell r="D39" t="str">
            <v>-</v>
          </cell>
          <cell r="E39" t="str">
            <v>-</v>
          </cell>
          <cell r="F39" t="str">
            <v>-</v>
          </cell>
          <cell r="G39" t="str">
            <v>-</v>
          </cell>
          <cell r="H39">
            <v>5</v>
          </cell>
        </row>
        <row r="40">
          <cell r="B40" t="str">
            <v>-</v>
          </cell>
          <cell r="C40" t="str">
            <v>-</v>
          </cell>
          <cell r="D40" t="str">
            <v>-</v>
          </cell>
          <cell r="E40" t="str">
            <v>-</v>
          </cell>
          <cell r="F40" t="str">
            <v>-</v>
          </cell>
          <cell r="G40" t="str">
            <v>-</v>
          </cell>
          <cell r="H40">
            <v>4.13</v>
          </cell>
        </row>
        <row r="41"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>
            <v>5.43</v>
          </cell>
        </row>
        <row r="42">
          <cell r="B42" t="str">
            <v>-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>
            <v>4.87</v>
          </cell>
        </row>
        <row r="43"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</row>
        <row r="44">
          <cell r="B44" t="str">
            <v>-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</row>
        <row r="45">
          <cell r="B45" t="str">
            <v>-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</row>
        <row r="46"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</row>
        <row r="47">
          <cell r="B47" t="str">
            <v>-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</row>
        <row r="48"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</row>
        <row r="49">
          <cell r="B49" t="str">
            <v>-</v>
          </cell>
          <cell r="C49" t="str">
            <v>-</v>
          </cell>
          <cell r="D49" t="str">
            <v>-</v>
          </cell>
          <cell r="E49" t="str">
            <v>-</v>
          </cell>
          <cell r="F49" t="str">
            <v>-</v>
          </cell>
          <cell r="G49" t="str">
            <v>-</v>
          </cell>
          <cell r="H49" t="str">
            <v>-</v>
          </cell>
        </row>
        <row r="50"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</row>
        <row r="51">
          <cell r="B51" t="str">
            <v>-</v>
          </cell>
          <cell r="C51" t="str">
            <v>-</v>
          </cell>
          <cell r="D51" t="str">
            <v>-</v>
          </cell>
          <cell r="E51" t="str">
            <v>-</v>
          </cell>
          <cell r="F51" t="str">
            <v>-</v>
          </cell>
          <cell r="G51" t="str">
            <v>-</v>
          </cell>
          <cell r="H51" t="str">
            <v>-</v>
          </cell>
        </row>
        <row r="52">
          <cell r="B52" t="str">
            <v>-</v>
          </cell>
          <cell r="C52" t="str">
            <v>-</v>
          </cell>
          <cell r="D52" t="str">
            <v>-</v>
          </cell>
          <cell r="E52" t="str">
            <v>-</v>
          </cell>
          <cell r="F52" t="str">
            <v>-</v>
          </cell>
          <cell r="G52" t="str">
            <v>-</v>
          </cell>
          <cell r="H52" t="str">
            <v>-</v>
          </cell>
        </row>
        <row r="53">
          <cell r="B53" t="str">
            <v>-</v>
          </cell>
          <cell r="C53" t="str">
            <v>-</v>
          </cell>
          <cell r="D53" t="str">
            <v>-</v>
          </cell>
          <cell r="E53" t="str">
            <v>-</v>
          </cell>
          <cell r="F53" t="str">
            <v>-</v>
          </cell>
          <cell r="G53" t="str">
            <v>-</v>
          </cell>
          <cell r="H53" t="str">
            <v>-</v>
          </cell>
        </row>
        <row r="54">
          <cell r="B54" t="str">
            <v>-</v>
          </cell>
          <cell r="C54" t="str">
            <v>-</v>
          </cell>
          <cell r="D54" t="str">
            <v>-</v>
          </cell>
          <cell r="E54" t="str">
            <v>-</v>
          </cell>
          <cell r="F54" t="str">
            <v>-</v>
          </cell>
          <cell r="G54" t="str">
            <v>-</v>
          </cell>
          <cell r="H54" t="str">
            <v>-</v>
          </cell>
        </row>
        <row r="55"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</row>
        <row r="56">
          <cell r="B56" t="str">
            <v>-</v>
          </cell>
          <cell r="C56" t="str">
            <v>-</v>
          </cell>
          <cell r="D56" t="str">
            <v>-</v>
          </cell>
          <cell r="E56" t="str">
            <v>-</v>
          </cell>
          <cell r="F56" t="str">
            <v>-</v>
          </cell>
          <cell r="G56" t="str">
            <v>-</v>
          </cell>
          <cell r="H56" t="str">
            <v>-</v>
          </cell>
        </row>
        <row r="57">
          <cell r="B57" t="str">
            <v>-</v>
          </cell>
          <cell r="C57" t="str">
            <v>-</v>
          </cell>
          <cell r="D57" t="str">
            <v>-</v>
          </cell>
          <cell r="E57" t="str">
            <v>-</v>
          </cell>
          <cell r="F57" t="str">
            <v>-</v>
          </cell>
          <cell r="G57" t="str">
            <v>-</v>
          </cell>
          <cell r="H57" t="str">
            <v>-</v>
          </cell>
        </row>
        <row r="58">
          <cell r="B58" t="str">
            <v>-</v>
          </cell>
          <cell r="C58" t="str">
            <v>-</v>
          </cell>
          <cell r="D58" t="str">
            <v>-</v>
          </cell>
          <cell r="E58" t="str">
            <v>-</v>
          </cell>
          <cell r="F58" t="str">
            <v>-</v>
          </cell>
          <cell r="G58" t="str">
            <v>-</v>
          </cell>
          <cell r="H58" t="str">
            <v>-</v>
          </cell>
        </row>
        <row r="59">
          <cell r="B59" t="str">
            <v>-</v>
          </cell>
          <cell r="C59" t="str">
            <v>-</v>
          </cell>
          <cell r="D59" t="str">
            <v>-</v>
          </cell>
          <cell r="E59" t="str">
            <v>-</v>
          </cell>
          <cell r="F59" t="str">
            <v>-</v>
          </cell>
          <cell r="G59" t="str">
            <v>-</v>
          </cell>
          <cell r="H59" t="str">
            <v>-</v>
          </cell>
        </row>
        <row r="60">
          <cell r="B60" t="str">
            <v>-</v>
          </cell>
          <cell r="C60" t="str">
            <v>-</v>
          </cell>
          <cell r="D60" t="str">
            <v>-</v>
          </cell>
          <cell r="E60" t="str">
            <v>-</v>
          </cell>
          <cell r="F60" t="str">
            <v>-</v>
          </cell>
          <cell r="G60" t="str">
            <v>-</v>
          </cell>
          <cell r="H60" t="str">
            <v>-</v>
          </cell>
        </row>
        <row r="61">
          <cell r="B61" t="str">
            <v>-</v>
          </cell>
          <cell r="C61" t="str">
            <v>-</v>
          </cell>
          <cell r="D61" t="str">
            <v>-</v>
          </cell>
          <cell r="E61" t="str">
            <v>-</v>
          </cell>
          <cell r="F61" t="str">
            <v>-</v>
          </cell>
          <cell r="G61" t="str">
            <v>-</v>
          </cell>
          <cell r="H61" t="str">
            <v>-</v>
          </cell>
        </row>
        <row r="62">
          <cell r="B62" t="str">
            <v>-</v>
          </cell>
          <cell r="C62" t="str">
            <v>-</v>
          </cell>
          <cell r="D62" t="str">
            <v>-</v>
          </cell>
          <cell r="E62" t="str">
            <v>-</v>
          </cell>
          <cell r="F62" t="str">
            <v>-</v>
          </cell>
          <cell r="G62" t="str">
            <v>-</v>
          </cell>
          <cell r="H62" t="str">
            <v>-</v>
          </cell>
        </row>
        <row r="63">
          <cell r="B63" t="str">
            <v>-</v>
          </cell>
          <cell r="C63" t="str">
            <v>-</v>
          </cell>
          <cell r="D63" t="str">
            <v>-</v>
          </cell>
          <cell r="E63" t="str">
            <v>-</v>
          </cell>
          <cell r="F63">
            <v>0.27833333333333327</v>
          </cell>
          <cell r="G63">
            <v>0.23</v>
          </cell>
          <cell r="H63" t="str">
            <v>-</v>
          </cell>
        </row>
        <row r="64">
          <cell r="B64" t="str">
            <v>-</v>
          </cell>
          <cell r="C64" t="str">
            <v>-</v>
          </cell>
          <cell r="D64" t="str">
            <v>-</v>
          </cell>
          <cell r="E64" t="str">
            <v>-</v>
          </cell>
          <cell r="F64">
            <v>0.16749999999999998</v>
          </cell>
          <cell r="G64">
            <v>0.15</v>
          </cell>
          <cell r="H64" t="str">
            <v>-</v>
          </cell>
        </row>
        <row r="65">
          <cell r="B65" t="str">
            <v>-</v>
          </cell>
          <cell r="C65" t="str">
            <v>-</v>
          </cell>
          <cell r="D65" t="str">
            <v>-</v>
          </cell>
          <cell r="E65" t="str">
            <v>-</v>
          </cell>
          <cell r="F65">
            <v>0.17249999999999999</v>
          </cell>
          <cell r="G65">
            <v>0.12</v>
          </cell>
          <cell r="H65" t="str">
            <v>-</v>
          </cell>
        </row>
        <row r="66"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>
            <v>0.27583333333333332</v>
          </cell>
          <cell r="G66">
            <v>0.11</v>
          </cell>
          <cell r="H66" t="str">
            <v>-</v>
          </cell>
        </row>
        <row r="67">
          <cell r="B67" t="str">
            <v>-</v>
          </cell>
          <cell r="C67" t="str">
            <v>-</v>
          </cell>
          <cell r="D67" t="str">
            <v>-</v>
          </cell>
          <cell r="E67" t="str">
            <v>-</v>
          </cell>
          <cell r="F67">
            <v>6.5000000000000016E-2</v>
          </cell>
          <cell r="G67">
            <v>0.03</v>
          </cell>
          <cell r="H67" t="str">
            <v>-</v>
          </cell>
        </row>
        <row r="68"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>
            <v>4.5833333333333337E-2</v>
          </cell>
          <cell r="G68">
            <v>0.04</v>
          </cell>
          <cell r="H68" t="str">
            <v>-</v>
          </cell>
        </row>
        <row r="69">
          <cell r="B69" t="str">
            <v>-</v>
          </cell>
          <cell r="C69" t="str">
            <v>-</v>
          </cell>
          <cell r="D69" t="str">
            <v>-</v>
          </cell>
          <cell r="E69" t="str">
            <v>-</v>
          </cell>
          <cell r="F69">
            <v>3.5833333333333335E-2</v>
          </cell>
          <cell r="G69">
            <v>0.02</v>
          </cell>
          <cell r="H69" t="str">
            <v>-</v>
          </cell>
        </row>
        <row r="70">
          <cell r="B70" t="str">
            <v>-</v>
          </cell>
          <cell r="C70" t="str">
            <v>-</v>
          </cell>
          <cell r="D70" t="str">
            <v>-</v>
          </cell>
          <cell r="E70" t="str">
            <v>-</v>
          </cell>
          <cell r="F70">
            <v>0.12916666666666668</v>
          </cell>
          <cell r="G70">
            <v>0.33</v>
          </cell>
          <cell r="H70" t="str">
            <v>-</v>
          </cell>
        </row>
        <row r="71">
          <cell r="B71" t="str">
            <v>-</v>
          </cell>
          <cell r="C71" t="str">
            <v>-</v>
          </cell>
          <cell r="D71" t="str">
            <v>-</v>
          </cell>
          <cell r="E71" t="str">
            <v>-</v>
          </cell>
          <cell r="F71">
            <v>0.34249999999999997</v>
          </cell>
          <cell r="G71">
            <v>0.38</v>
          </cell>
          <cell r="H71" t="str">
            <v>-</v>
          </cell>
        </row>
        <row r="72">
          <cell r="B72" t="str">
            <v>-</v>
          </cell>
          <cell r="C72" t="str">
            <v>-</v>
          </cell>
          <cell r="D72" t="str">
            <v>-</v>
          </cell>
          <cell r="E72" t="str">
            <v>-</v>
          </cell>
          <cell r="F72">
            <v>0.37999999999999995</v>
          </cell>
          <cell r="G72">
            <v>0.38</v>
          </cell>
          <cell r="H72" t="str">
            <v>-</v>
          </cell>
        </row>
        <row r="73">
          <cell r="B73" t="str">
            <v>-</v>
          </cell>
          <cell r="C73" t="str">
            <v>-</v>
          </cell>
          <cell r="D73" t="str">
            <v>-</v>
          </cell>
          <cell r="E73" t="str">
            <v>-</v>
          </cell>
          <cell r="F73">
            <v>0.37999999999999995</v>
          </cell>
          <cell r="G73">
            <v>0.38</v>
          </cell>
          <cell r="H73" t="str">
            <v>-</v>
          </cell>
        </row>
        <row r="74">
          <cell r="B74" t="str">
            <v>-</v>
          </cell>
          <cell r="C74" t="str">
            <v>-</v>
          </cell>
          <cell r="D74" t="str">
            <v>-</v>
          </cell>
          <cell r="E74" t="str">
            <v>-</v>
          </cell>
          <cell r="F74">
            <v>0.37999999999999995</v>
          </cell>
          <cell r="G74">
            <v>0.38</v>
          </cell>
          <cell r="H74" t="str">
            <v>-</v>
          </cell>
        </row>
        <row r="75">
          <cell r="B75" t="str">
            <v>-</v>
          </cell>
          <cell r="C75" t="str">
            <v>-</v>
          </cell>
          <cell r="D75" t="str">
            <v>-</v>
          </cell>
          <cell r="E75" t="str">
            <v>-</v>
          </cell>
          <cell r="F75">
            <v>0.37999999999999995</v>
          </cell>
          <cell r="G75">
            <v>0.38</v>
          </cell>
          <cell r="H75" t="str">
            <v>-</v>
          </cell>
        </row>
        <row r="76">
          <cell r="B76" t="str">
            <v>-</v>
          </cell>
          <cell r="C76" t="str">
            <v>-</v>
          </cell>
          <cell r="D76" t="str">
            <v>-</v>
          </cell>
          <cell r="E76" t="str">
            <v>-</v>
          </cell>
          <cell r="F76">
            <v>0.60083333333333333</v>
          </cell>
          <cell r="G76">
            <v>0.95</v>
          </cell>
          <cell r="H76" t="str">
            <v>-</v>
          </cell>
        </row>
        <row r="77">
          <cell r="B77" t="str">
            <v>-</v>
          </cell>
          <cell r="C77" t="str">
            <v>-</v>
          </cell>
          <cell r="D77" t="str">
            <v>-</v>
          </cell>
          <cell r="E77" t="str">
            <v>-</v>
          </cell>
          <cell r="F77">
            <v>1.0449999999999999</v>
          </cell>
          <cell r="G77">
            <v>1.1599999999999999</v>
          </cell>
          <cell r="H77" t="str">
            <v>-</v>
          </cell>
        </row>
        <row r="78">
          <cell r="B78">
            <v>2</v>
          </cell>
          <cell r="C78">
            <v>2</v>
          </cell>
          <cell r="D78" t="str">
            <v>-</v>
          </cell>
          <cell r="E78" t="str">
            <v>-</v>
          </cell>
          <cell r="F78">
            <v>1.115</v>
          </cell>
          <cell r="G78">
            <v>1.1000000000000001</v>
          </cell>
          <cell r="H78" t="str">
            <v>-</v>
          </cell>
        </row>
        <row r="79">
          <cell r="B79">
            <v>2.0691666666666664</v>
          </cell>
          <cell r="C79">
            <v>2.25</v>
          </cell>
          <cell r="D79">
            <v>1.5908333333333333</v>
          </cell>
          <cell r="E79">
            <v>1.75</v>
          </cell>
          <cell r="F79">
            <v>1.2033333333333334</v>
          </cell>
          <cell r="G79">
            <v>1.34</v>
          </cell>
          <cell r="H79" t="str">
            <v>-</v>
          </cell>
        </row>
        <row r="80">
          <cell r="B80">
            <v>2.5550000000000002</v>
          </cell>
          <cell r="C80">
            <v>2.85</v>
          </cell>
          <cell r="D80">
            <v>1.75</v>
          </cell>
          <cell r="E80">
            <v>1.75</v>
          </cell>
          <cell r="F80">
            <v>1.5174999999999998</v>
          </cell>
          <cell r="G80">
            <v>1.73</v>
          </cell>
          <cell r="H80" t="str">
            <v>-</v>
          </cell>
        </row>
        <row r="81">
          <cell r="B81">
            <v>3</v>
          </cell>
          <cell r="C81">
            <v>3</v>
          </cell>
          <cell r="D81">
            <v>1.75</v>
          </cell>
          <cell r="E81">
            <v>1.75</v>
          </cell>
          <cell r="F81">
            <v>1.7225000000000001</v>
          </cell>
          <cell r="G81">
            <v>2.09</v>
          </cell>
          <cell r="H81" t="str">
            <v>-</v>
          </cell>
        </row>
        <row r="82">
          <cell r="B82">
            <v>3.1691666666666669</v>
          </cell>
          <cell r="C82">
            <v>3.25</v>
          </cell>
          <cell r="D82">
            <v>1.99</v>
          </cell>
          <cell r="E82">
            <v>2</v>
          </cell>
          <cell r="F82">
            <v>1.8908333333333331</v>
          </cell>
          <cell r="G82">
            <v>1.6</v>
          </cell>
          <cell r="H82" t="str">
            <v>-</v>
          </cell>
        </row>
        <row r="83">
          <cell r="B83">
            <v>3.0524999999999998</v>
          </cell>
          <cell r="C83">
            <v>3</v>
          </cell>
          <cell r="D83">
            <v>1.5975000000000001</v>
          </cell>
          <cell r="E83">
            <v>1.5</v>
          </cell>
          <cell r="F83">
            <v>0.93833333333333335</v>
          </cell>
          <cell r="G83">
            <v>1.1499999999999999</v>
          </cell>
          <cell r="H83" t="str">
            <v>-</v>
          </cell>
        </row>
        <row r="84">
          <cell r="B84">
            <v>3.1566666666666663</v>
          </cell>
          <cell r="C84">
            <v>3.5</v>
          </cell>
          <cell r="D84">
            <v>1.8866666666666667</v>
          </cell>
          <cell r="E84">
            <v>2.5</v>
          </cell>
          <cell r="F84">
            <v>1.7249999999999999</v>
          </cell>
          <cell r="G84">
            <v>2.54</v>
          </cell>
          <cell r="H84" t="str">
            <v>-</v>
          </cell>
        </row>
        <row r="85">
          <cell r="B85">
            <v>3.7699999999999996</v>
          </cell>
          <cell r="C85">
            <v>4</v>
          </cell>
          <cell r="D85">
            <v>2.7674999999999996</v>
          </cell>
          <cell r="E85">
            <v>3</v>
          </cell>
          <cell r="F85">
            <v>2.6274999999999999</v>
          </cell>
          <cell r="G85">
            <v>3.21</v>
          </cell>
          <cell r="H85" t="str">
            <v>-</v>
          </cell>
        </row>
        <row r="86">
          <cell r="B86">
            <v>4.2016666666666671</v>
          </cell>
          <cell r="C86">
            <v>4.5</v>
          </cell>
          <cell r="D86">
            <v>3.1149999999999998</v>
          </cell>
          <cell r="E86">
            <v>3</v>
          </cell>
          <cell r="F86">
            <v>3.2250000000000001</v>
          </cell>
          <cell r="G86">
            <v>3.04</v>
          </cell>
          <cell r="H86" t="str">
            <v>-</v>
          </cell>
        </row>
        <row r="87">
          <cell r="B87">
            <v>3.8333333333333335</v>
          </cell>
          <cell r="C87">
            <v>4</v>
          </cell>
          <cell r="D87">
            <v>2.1566666666666667</v>
          </cell>
          <cell r="E87">
            <v>2.5</v>
          </cell>
          <cell r="F87">
            <v>1.770833333333333</v>
          </cell>
          <cell r="G87">
            <v>2.77</v>
          </cell>
          <cell r="H87" t="str">
            <v>-</v>
          </cell>
        </row>
        <row r="88">
          <cell r="B88">
            <v>4.4775</v>
          </cell>
          <cell r="C88">
            <v>5</v>
          </cell>
          <cell r="D88">
            <v>3.3583333333333329</v>
          </cell>
          <cell r="E88">
            <v>4</v>
          </cell>
          <cell r="F88">
            <v>3.3858333333333337</v>
          </cell>
          <cell r="G88">
            <v>4.49</v>
          </cell>
          <cell r="H88" t="str">
            <v>-</v>
          </cell>
        </row>
        <row r="89">
          <cell r="B89">
            <v>4.8208333333333337</v>
          </cell>
          <cell r="C89">
            <v>4.5</v>
          </cell>
          <cell r="D89">
            <v>3.5274999999999999</v>
          </cell>
          <cell r="E89">
            <v>3</v>
          </cell>
          <cell r="F89">
            <v>2.8833333333333333</v>
          </cell>
          <cell r="G89">
            <v>2.25</v>
          </cell>
          <cell r="H89" t="str">
            <v>-</v>
          </cell>
        </row>
        <row r="90">
          <cell r="B90">
            <v>4.5</v>
          </cell>
          <cell r="C90">
            <v>4.5</v>
          </cell>
          <cell r="D90">
            <v>3</v>
          </cell>
          <cell r="E90">
            <v>3</v>
          </cell>
          <cell r="F90">
            <v>2.354166666666667</v>
          </cell>
          <cell r="G90">
            <v>2.6</v>
          </cell>
          <cell r="H90" t="str">
            <v>-</v>
          </cell>
        </row>
        <row r="91">
          <cell r="B91">
            <v>4.5</v>
          </cell>
          <cell r="C91">
            <v>4.5</v>
          </cell>
          <cell r="D91">
            <v>3</v>
          </cell>
          <cell r="E91">
            <v>3</v>
          </cell>
          <cell r="F91">
            <v>2.7733333333333334</v>
          </cell>
          <cell r="G91">
            <v>2.87</v>
          </cell>
          <cell r="H91" t="str">
            <v>-</v>
          </cell>
        </row>
        <row r="92">
          <cell r="B92">
            <v>4.5</v>
          </cell>
          <cell r="C92">
            <v>4.5</v>
          </cell>
          <cell r="D92">
            <v>3.2283333333333335</v>
          </cell>
          <cell r="E92">
            <v>3.5</v>
          </cell>
          <cell r="F92">
            <v>3.1591666666666671</v>
          </cell>
          <cell r="G92">
            <v>3.52</v>
          </cell>
          <cell r="H92" t="str">
            <v>-</v>
          </cell>
        </row>
        <row r="93">
          <cell r="B93">
            <v>4.5</v>
          </cell>
          <cell r="C93">
            <v>4.5</v>
          </cell>
          <cell r="D93">
            <v>3.5516666666666663</v>
          </cell>
          <cell r="E93">
            <v>4</v>
          </cell>
          <cell r="F93">
            <v>3.5466666666666669</v>
          </cell>
          <cell r="G93">
            <v>3.84</v>
          </cell>
          <cell r="H93" t="str">
            <v>-</v>
          </cell>
        </row>
        <row r="94">
          <cell r="B94">
            <v>4.5350000000000001</v>
          </cell>
          <cell r="C94">
            <v>4.92</v>
          </cell>
          <cell r="D94">
            <v>4.0350000000000001</v>
          </cell>
          <cell r="E94">
            <v>4.42</v>
          </cell>
          <cell r="F94">
            <v>3.9491666666666672</v>
          </cell>
          <cell r="G94">
            <v>4.38</v>
          </cell>
          <cell r="H94" t="str">
            <v>-</v>
          </cell>
        </row>
        <row r="95">
          <cell r="B95">
            <v>5.625</v>
          </cell>
          <cell r="C95">
            <v>6</v>
          </cell>
          <cell r="D95">
            <v>4.5</v>
          </cell>
          <cell r="E95">
            <v>4.5</v>
          </cell>
          <cell r="F95">
            <v>4.8624999999999998</v>
          </cell>
          <cell r="G95">
            <v>4.96</v>
          </cell>
          <cell r="H95" t="str">
            <v>-</v>
          </cell>
        </row>
        <row r="96">
          <cell r="B96">
            <v>5.6333333333333329</v>
          </cell>
          <cell r="C96">
            <v>6</v>
          </cell>
          <cell r="D96">
            <v>4.1900000000000004</v>
          </cell>
          <cell r="E96">
            <v>4.5</v>
          </cell>
          <cell r="F96">
            <v>4.3066666666666675</v>
          </cell>
          <cell r="G96">
            <v>4.97</v>
          </cell>
          <cell r="H96" t="str">
            <v>-</v>
          </cell>
        </row>
        <row r="97">
          <cell r="B97">
            <v>6.3125</v>
          </cell>
          <cell r="C97">
            <v>6.6</v>
          </cell>
          <cell r="D97">
            <v>5.1625000000000005</v>
          </cell>
          <cell r="E97">
            <v>5.36</v>
          </cell>
          <cell r="F97">
            <v>5.3383333333333338</v>
          </cell>
          <cell r="G97">
            <v>5.96</v>
          </cell>
          <cell r="H97" t="str">
            <v>-</v>
          </cell>
        </row>
        <row r="98">
          <cell r="B98">
            <v>7.9516666666666671</v>
          </cell>
          <cell r="C98">
            <v>8.5</v>
          </cell>
          <cell r="D98">
            <v>5.8708333333333336</v>
          </cell>
          <cell r="E98">
            <v>6</v>
          </cell>
          <cell r="F98">
            <v>6.666666666666667</v>
          </cell>
          <cell r="G98">
            <v>7.82</v>
          </cell>
          <cell r="H98" t="str">
            <v>-</v>
          </cell>
        </row>
        <row r="99">
          <cell r="B99">
            <v>7.91</v>
          </cell>
          <cell r="C99">
            <v>6.92</v>
          </cell>
          <cell r="D99">
            <v>5.9474999999999989</v>
          </cell>
          <cell r="E99">
            <v>5.52</v>
          </cell>
          <cell r="F99">
            <v>6.3916666666666684</v>
          </cell>
          <cell r="G99">
            <v>4.87</v>
          </cell>
          <cell r="H99" t="str">
            <v>-</v>
          </cell>
        </row>
        <row r="100">
          <cell r="B100">
            <v>5.7233333333333336</v>
          </cell>
          <cell r="C100">
            <v>5.49</v>
          </cell>
          <cell r="D100">
            <v>4.8791666666666673</v>
          </cell>
          <cell r="E100">
            <v>4.63</v>
          </cell>
          <cell r="F100">
            <v>4.3324999999999996</v>
          </cell>
          <cell r="G100">
            <v>4.01</v>
          </cell>
          <cell r="H100" t="str">
            <v>-</v>
          </cell>
        </row>
        <row r="101">
          <cell r="B101">
            <v>5.2483333333333331</v>
          </cell>
          <cell r="C101">
            <v>5.79</v>
          </cell>
          <cell r="D101">
            <v>4.5</v>
          </cell>
          <cell r="E101">
            <v>4.5</v>
          </cell>
          <cell r="F101">
            <v>4.0725000000000007</v>
          </cell>
          <cell r="G101">
            <v>5.07</v>
          </cell>
          <cell r="H101" t="str">
            <v>-</v>
          </cell>
        </row>
        <row r="102">
          <cell r="B102">
            <v>8.0216666666666665</v>
          </cell>
          <cell r="C102">
            <v>9.75</v>
          </cell>
          <cell r="D102">
            <v>6.4433333333333325</v>
          </cell>
          <cell r="E102">
            <v>7.5</v>
          </cell>
          <cell r="F102">
            <v>7.0316666666666663</v>
          </cell>
          <cell r="G102">
            <v>7.45</v>
          </cell>
          <cell r="H102" t="str">
            <v>-</v>
          </cell>
        </row>
        <row r="103">
          <cell r="B103">
            <v>10.798333333333332</v>
          </cell>
          <cell r="C103">
            <v>10.5</v>
          </cell>
          <cell r="D103">
            <v>7.8258333333333328</v>
          </cell>
          <cell r="E103">
            <v>7.81</v>
          </cell>
          <cell r="F103">
            <v>7.8299999999999992</v>
          </cell>
          <cell r="G103">
            <v>7.15</v>
          </cell>
          <cell r="H103" t="str">
            <v>-</v>
          </cell>
        </row>
        <row r="104">
          <cell r="B104">
            <v>7.8624999999999998</v>
          </cell>
          <cell r="C104">
            <v>7.26</v>
          </cell>
          <cell r="D104">
            <v>6.2491666666666674</v>
          </cell>
          <cell r="E104">
            <v>6</v>
          </cell>
          <cell r="F104">
            <v>5.7749999999999995</v>
          </cell>
          <cell r="G104">
            <v>5.44</v>
          </cell>
          <cell r="H104" t="str">
            <v>-</v>
          </cell>
        </row>
        <row r="105">
          <cell r="B105">
            <v>6.84</v>
          </cell>
          <cell r="C105">
            <v>6.35</v>
          </cell>
          <cell r="D105">
            <v>5.4974999999999996</v>
          </cell>
          <cell r="E105">
            <v>5.25</v>
          </cell>
          <cell r="F105">
            <v>4.9741666666666671</v>
          </cell>
          <cell r="G105">
            <v>4.3499999999999996</v>
          </cell>
          <cell r="H105" t="str">
            <v>-</v>
          </cell>
        </row>
        <row r="106">
          <cell r="B106">
            <v>6.8241666666666667</v>
          </cell>
          <cell r="C106">
            <v>7.75</v>
          </cell>
          <cell r="D106">
            <v>5.4641666666666664</v>
          </cell>
          <cell r="E106">
            <v>6</v>
          </cell>
          <cell r="F106">
            <v>5.269166666666667</v>
          </cell>
          <cell r="G106">
            <v>6.07</v>
          </cell>
          <cell r="H106" t="str">
            <v>-</v>
          </cell>
        </row>
        <row r="107">
          <cell r="B107">
            <v>9.0566666666666666</v>
          </cell>
          <cell r="C107">
            <v>11.55</v>
          </cell>
          <cell r="D107">
            <v>7.4549999999999992</v>
          </cell>
          <cell r="E107">
            <v>9.5</v>
          </cell>
          <cell r="F107">
            <v>7.1883333333333326</v>
          </cell>
          <cell r="G107">
            <v>9.08</v>
          </cell>
          <cell r="H107" t="str">
            <v>-</v>
          </cell>
        </row>
        <row r="108">
          <cell r="B108">
            <v>12.665833333333333</v>
          </cell>
          <cell r="C108">
            <v>15.3</v>
          </cell>
          <cell r="D108">
            <v>10.283333333333333</v>
          </cell>
          <cell r="E108">
            <v>12</v>
          </cell>
          <cell r="F108">
            <v>10.069166666666666</v>
          </cell>
          <cell r="G108">
            <v>12.04</v>
          </cell>
          <cell r="H108" t="str">
            <v>-</v>
          </cell>
        </row>
        <row r="109">
          <cell r="B109">
            <v>15.265833333333333</v>
          </cell>
          <cell r="C109">
            <v>20.350000000000001</v>
          </cell>
          <cell r="D109">
            <v>11.770000000000001</v>
          </cell>
          <cell r="E109">
            <v>12.87</v>
          </cell>
          <cell r="F109">
            <v>11.434166666666668</v>
          </cell>
          <cell r="G109">
            <v>15.49</v>
          </cell>
          <cell r="H109" t="str">
            <v>-</v>
          </cell>
        </row>
        <row r="110">
          <cell r="B110">
            <v>18.869999999999997</v>
          </cell>
          <cell r="C110">
            <v>15.75</v>
          </cell>
          <cell r="D110">
            <v>13.416666666666666</v>
          </cell>
          <cell r="E110">
            <v>12.1</v>
          </cell>
          <cell r="F110">
            <v>14.024999999999999</v>
          </cell>
          <cell r="G110">
            <v>10.85</v>
          </cell>
          <cell r="H110" t="str">
            <v>-</v>
          </cell>
        </row>
        <row r="111">
          <cell r="B111">
            <v>14.860833333333334</v>
          </cell>
          <cell r="C111">
            <v>11.5</v>
          </cell>
          <cell r="D111">
            <v>11.020833333333334</v>
          </cell>
          <cell r="E111">
            <v>8.73</v>
          </cell>
          <cell r="F111">
            <v>10.614166666666664</v>
          </cell>
          <cell r="G111">
            <v>7.94</v>
          </cell>
          <cell r="H111" t="str">
            <v>-</v>
          </cell>
        </row>
        <row r="112">
          <cell r="B112">
            <v>10.794166666666667</v>
          </cell>
          <cell r="C112">
            <v>11</v>
          </cell>
          <cell r="D112">
            <v>8.5</v>
          </cell>
          <cell r="E112">
            <v>8.5</v>
          </cell>
          <cell r="F112">
            <v>8.6108333333333338</v>
          </cell>
          <cell r="G112">
            <v>9</v>
          </cell>
          <cell r="H112" t="str">
            <v>-</v>
          </cell>
        </row>
        <row r="113">
          <cell r="B113">
            <v>12.042499999999999</v>
          </cell>
          <cell r="C113">
            <v>11.06</v>
          </cell>
          <cell r="D113">
            <v>8.7975000000000012</v>
          </cell>
          <cell r="E113">
            <v>8.3699999999999992</v>
          </cell>
          <cell r="F113">
            <v>9.5224999999999991</v>
          </cell>
          <cell r="G113">
            <v>8.06</v>
          </cell>
          <cell r="H113" t="str">
            <v>-</v>
          </cell>
        </row>
        <row r="114">
          <cell r="B114">
            <v>9.9333333333333336</v>
          </cell>
          <cell r="C114">
            <v>9.5</v>
          </cell>
          <cell r="D114">
            <v>7.6924999999999999</v>
          </cell>
          <cell r="E114">
            <v>7.5</v>
          </cell>
          <cell r="F114">
            <v>7.4791666666666652</v>
          </cell>
          <cell r="G114">
            <v>7.1</v>
          </cell>
          <cell r="H114" t="str">
            <v>-</v>
          </cell>
        </row>
        <row r="115">
          <cell r="B115">
            <v>8.3325000000000014</v>
          </cell>
          <cell r="C115">
            <v>7.5</v>
          </cell>
          <cell r="D115">
            <v>6.3258333333333328</v>
          </cell>
          <cell r="E115">
            <v>5.5</v>
          </cell>
          <cell r="F115">
            <v>5.9783333333333326</v>
          </cell>
          <cell r="G115">
            <v>5.53</v>
          </cell>
          <cell r="H115" t="str">
            <v>-</v>
          </cell>
        </row>
        <row r="116">
          <cell r="B116">
            <v>8.2033333333333331</v>
          </cell>
          <cell r="C116">
            <v>8.75</v>
          </cell>
          <cell r="D116">
            <v>5.6625000000000005</v>
          </cell>
          <cell r="E116">
            <v>6</v>
          </cell>
          <cell r="F116">
            <v>5.7749999999999995</v>
          </cell>
          <cell r="G116">
            <v>5.77</v>
          </cell>
          <cell r="H116" t="str">
            <v>-</v>
          </cell>
        </row>
        <row r="117">
          <cell r="B117">
            <v>9.3149999999999995</v>
          </cell>
          <cell r="C117">
            <v>10.5</v>
          </cell>
          <cell r="D117">
            <v>6.1975000000000007</v>
          </cell>
          <cell r="E117">
            <v>6.5</v>
          </cell>
          <cell r="F117">
            <v>6.6675000000000013</v>
          </cell>
          <cell r="G117">
            <v>8.07</v>
          </cell>
          <cell r="H117" t="str">
            <v>-</v>
          </cell>
        </row>
        <row r="118">
          <cell r="B118">
            <v>10.873333333333335</v>
          </cell>
          <cell r="C118">
            <v>10.5</v>
          </cell>
          <cell r="D118">
            <v>6.9241666666666672</v>
          </cell>
          <cell r="E118">
            <v>7</v>
          </cell>
          <cell r="F118">
            <v>8.1116666666666664</v>
          </cell>
          <cell r="G118">
            <v>7.63</v>
          </cell>
          <cell r="H118" t="str">
            <v>-</v>
          </cell>
        </row>
        <row r="119">
          <cell r="B119">
            <v>10.009166666666667</v>
          </cell>
          <cell r="C119">
            <v>10</v>
          </cell>
          <cell r="D119">
            <v>6.9825000000000008</v>
          </cell>
          <cell r="E119">
            <v>6.79</v>
          </cell>
          <cell r="F119">
            <v>7.4933333333333332</v>
          </cell>
          <cell r="G119">
            <v>6.74</v>
          </cell>
          <cell r="H119" t="str">
            <v>-</v>
          </cell>
        </row>
        <row r="120">
          <cell r="B120">
            <v>8.4633333333333329</v>
          </cell>
          <cell r="C120">
            <v>7.21</v>
          </cell>
          <cell r="D120">
            <v>5.4475000000000007</v>
          </cell>
          <cell r="E120">
            <v>4.1100000000000003</v>
          </cell>
          <cell r="F120">
            <v>5.375</v>
          </cell>
          <cell r="G120">
            <v>4.07</v>
          </cell>
          <cell r="H120" t="str">
            <v>-</v>
          </cell>
        </row>
        <row r="121">
          <cell r="B121">
            <v>6.251666666666666</v>
          </cell>
          <cell r="C121">
            <v>6</v>
          </cell>
          <cell r="D121">
            <v>3.2516666666666665</v>
          </cell>
          <cell r="E121">
            <v>3</v>
          </cell>
          <cell r="F121">
            <v>3.4316666666666666</v>
          </cell>
          <cell r="G121">
            <v>3.22</v>
          </cell>
          <cell r="H121" t="str">
            <v>-</v>
          </cell>
        </row>
        <row r="122">
          <cell r="B122">
            <v>6</v>
          </cell>
          <cell r="C122">
            <v>6</v>
          </cell>
          <cell r="D122">
            <v>3</v>
          </cell>
          <cell r="E122">
            <v>3</v>
          </cell>
          <cell r="F122">
            <v>2.9975000000000001</v>
          </cell>
          <cell r="G122">
            <v>3.06</v>
          </cell>
          <cell r="H122" t="str">
            <v>-</v>
          </cell>
        </row>
        <row r="123">
          <cell r="B123">
            <v>7.1383333333333328</v>
          </cell>
          <cell r="C123">
            <v>8.5</v>
          </cell>
          <cell r="D123">
            <v>3.5958333333333332</v>
          </cell>
          <cell r="E123">
            <v>4.75</v>
          </cell>
          <cell r="F123">
            <v>4.246666666666667</v>
          </cell>
          <cell r="G123">
            <v>5.6</v>
          </cell>
          <cell r="H123" t="str">
            <v>-</v>
          </cell>
        </row>
        <row r="124">
          <cell r="B124">
            <v>8.8291666666666675</v>
          </cell>
          <cell r="C124">
            <v>8.65</v>
          </cell>
          <cell r="D124">
            <v>5.208333333333333</v>
          </cell>
          <cell r="E124">
            <v>5.25</v>
          </cell>
          <cell r="F124">
            <v>5.4899999999999993</v>
          </cell>
          <cell r="G124">
            <v>5.14</v>
          </cell>
          <cell r="H124" t="str">
            <v>-</v>
          </cell>
        </row>
        <row r="125">
          <cell r="B125">
            <v>8.2708333333333339</v>
          </cell>
          <cell r="C125">
            <v>8.25</v>
          </cell>
          <cell r="D125">
            <v>5.0200000000000005</v>
          </cell>
          <cell r="E125">
            <v>5</v>
          </cell>
          <cell r="F125">
            <v>5.0058333333333342</v>
          </cell>
          <cell r="G125">
            <v>4.91</v>
          </cell>
          <cell r="H125" t="str">
            <v>-</v>
          </cell>
        </row>
        <row r="126">
          <cell r="B126">
            <v>8.4416666666666664</v>
          </cell>
          <cell r="C126">
            <v>8.5</v>
          </cell>
          <cell r="D126">
            <v>5</v>
          </cell>
          <cell r="E126">
            <v>5</v>
          </cell>
          <cell r="F126">
            <v>5.060833333333334</v>
          </cell>
          <cell r="G126">
            <v>5.16</v>
          </cell>
          <cell r="H126" t="str">
            <v>-</v>
          </cell>
        </row>
        <row r="127">
          <cell r="B127">
            <v>8.3541666666666661</v>
          </cell>
          <cell r="C127">
            <v>7.75</v>
          </cell>
          <cell r="D127">
            <v>4.9158333333333335</v>
          </cell>
          <cell r="E127">
            <v>4.5</v>
          </cell>
          <cell r="F127">
            <v>4.7766666666666664</v>
          </cell>
          <cell r="G127">
            <v>4.3899999999999997</v>
          </cell>
          <cell r="H127" t="str">
            <v>-</v>
          </cell>
        </row>
        <row r="128">
          <cell r="B128">
            <v>7.9941666666666675</v>
          </cell>
          <cell r="C128">
            <v>8.5</v>
          </cell>
          <cell r="D128">
            <v>4.6183333333333332</v>
          </cell>
          <cell r="E128">
            <v>5</v>
          </cell>
          <cell r="F128">
            <v>4.6383333333333336</v>
          </cell>
          <cell r="G128">
            <v>5.2</v>
          </cell>
          <cell r="H128" t="str">
            <v>-</v>
          </cell>
        </row>
        <row r="129">
          <cell r="B129">
            <v>9.2333333333333343</v>
          </cell>
          <cell r="C129">
            <v>9.5</v>
          </cell>
          <cell r="D129">
            <v>5.732499999999999</v>
          </cell>
          <cell r="E129">
            <v>6</v>
          </cell>
          <cell r="F129">
            <v>5.8166666666666664</v>
          </cell>
          <cell r="G129">
            <v>5.77</v>
          </cell>
          <cell r="H129" t="str">
            <v>-</v>
          </cell>
        </row>
        <row r="130">
          <cell r="B130">
            <v>6.9216666666666669</v>
          </cell>
          <cell r="C130">
            <v>4.84</v>
          </cell>
          <cell r="D130">
            <v>3.41</v>
          </cell>
          <cell r="E130">
            <v>1.33</v>
          </cell>
          <cell r="F130">
            <v>3.3883333333333323</v>
          </cell>
          <cell r="G130">
            <v>1.69</v>
          </cell>
          <cell r="H130" t="str">
            <v>-</v>
          </cell>
        </row>
        <row r="131">
          <cell r="B131">
            <v>4.6749999999999998</v>
          </cell>
          <cell r="C131">
            <v>4.25</v>
          </cell>
          <cell r="D131">
            <v>1.1733333333333333</v>
          </cell>
          <cell r="E131">
            <v>0.75</v>
          </cell>
          <cell r="F131">
            <v>1.6024999999999998</v>
          </cell>
          <cell r="G131">
            <v>1.19</v>
          </cell>
          <cell r="H131" t="str">
            <v>-</v>
          </cell>
        </row>
        <row r="132">
          <cell r="B132">
            <v>4.1224999999999996</v>
          </cell>
          <cell r="C132">
            <v>4</v>
          </cell>
          <cell r="D132">
            <v>2.1041666666666665</v>
          </cell>
          <cell r="E132">
            <v>2</v>
          </cell>
          <cell r="F132">
            <v>1.0108333333333333</v>
          </cell>
          <cell r="G132">
            <v>0.9</v>
          </cell>
          <cell r="H132" t="str">
            <v>-</v>
          </cell>
        </row>
        <row r="133">
          <cell r="B133">
            <v>4.3416666666666659</v>
          </cell>
          <cell r="C133">
            <v>5.15</v>
          </cell>
          <cell r="D133">
            <v>2.3958333333333335</v>
          </cell>
          <cell r="E133">
            <v>3.25</v>
          </cell>
          <cell r="F133">
            <v>1.3716666666666668</v>
          </cell>
          <cell r="G133">
            <v>2.19</v>
          </cell>
          <cell r="H133" t="str">
            <v>-</v>
          </cell>
        </row>
        <row r="134">
          <cell r="B134">
            <v>6.1866666666666674</v>
          </cell>
          <cell r="C134">
            <v>7.15</v>
          </cell>
          <cell r="D134">
            <v>4.25</v>
          </cell>
          <cell r="E134">
            <v>5.25</v>
          </cell>
          <cell r="F134">
            <v>3.1466666666666669</v>
          </cell>
          <cell r="G134">
            <v>3.89</v>
          </cell>
          <cell r="H134" t="str">
            <v>-</v>
          </cell>
        </row>
        <row r="135">
          <cell r="B135">
            <v>7.9574999999999996</v>
          </cell>
          <cell r="C135">
            <v>8.25</v>
          </cell>
          <cell r="D135">
            <v>6.020833333333333</v>
          </cell>
          <cell r="E135">
            <v>6.25</v>
          </cell>
          <cell r="F135">
            <v>4.7266666666666675</v>
          </cell>
          <cell r="G135">
            <v>4.8499999999999996</v>
          </cell>
          <cell r="H135" t="str">
            <v>-</v>
          </cell>
        </row>
        <row r="136">
          <cell r="B136">
            <v>8.0499999999999989</v>
          </cell>
          <cell r="C136">
            <v>7.33</v>
          </cell>
          <cell r="D136">
            <v>5.791666666666667</v>
          </cell>
          <cell r="E136">
            <v>4.75</v>
          </cell>
          <cell r="F136">
            <v>4.3533333333333344</v>
          </cell>
          <cell r="G136">
            <v>3</v>
          </cell>
          <cell r="H136" t="str">
            <v>-</v>
          </cell>
        </row>
        <row r="137">
          <cell r="B137">
            <v>5.0875000000000004</v>
          </cell>
          <cell r="C137">
            <v>3.61</v>
          </cell>
          <cell r="D137">
            <v>2.1666666666666665</v>
          </cell>
          <cell r="E137">
            <v>0.5</v>
          </cell>
          <cell r="F137">
            <v>1.3650000000000004</v>
          </cell>
          <cell r="G137">
            <v>0.03</v>
          </cell>
          <cell r="H137" t="str">
            <v>-</v>
          </cell>
        </row>
        <row r="138">
          <cell r="B138">
            <v>3.25</v>
          </cell>
          <cell r="C138">
            <v>3.25</v>
          </cell>
          <cell r="D138">
            <v>0.5</v>
          </cell>
          <cell r="E138">
            <v>0.5</v>
          </cell>
          <cell r="F138">
            <v>0.15</v>
          </cell>
          <cell r="G138">
            <v>0.05</v>
          </cell>
          <cell r="H138" t="str">
            <v>-</v>
          </cell>
        </row>
        <row r="139">
          <cell r="B139">
            <v>3.25</v>
          </cell>
          <cell r="C139">
            <v>3.25</v>
          </cell>
          <cell r="D139">
            <v>0.72916666666666663</v>
          </cell>
          <cell r="E139">
            <v>0.75</v>
          </cell>
          <cell r="F139">
            <v>0.13666666666666669</v>
          </cell>
          <cell r="G139">
            <v>0.14000000000000001</v>
          </cell>
          <cell r="H139" t="str">
            <v>-</v>
          </cell>
        </row>
        <row r="140">
          <cell r="B140">
            <v>3.25</v>
          </cell>
          <cell r="C140">
            <v>3.25</v>
          </cell>
          <cell r="D140" t="str">
            <v>-</v>
          </cell>
          <cell r="E140" t="str">
            <v>-</v>
          </cell>
          <cell r="F140">
            <v>5.2500000000000012E-2</v>
          </cell>
          <cell r="G140">
            <v>0.01</v>
          </cell>
          <cell r="H140" t="str">
            <v>-</v>
          </cell>
        </row>
        <row r="141">
          <cell r="B141">
            <v>3.25</v>
          </cell>
          <cell r="C141">
            <v>3.25</v>
          </cell>
          <cell r="D141" t="str">
            <v>-</v>
          </cell>
          <cell r="E141" t="str">
            <v>-</v>
          </cell>
          <cell r="F141">
            <v>8.5833333333333317E-2</v>
          </cell>
          <cell r="G141">
            <v>7.0000000000000007E-2</v>
          </cell>
          <cell r="H141" t="str">
            <v>-</v>
          </cell>
        </row>
        <row r="142">
          <cell r="B142">
            <v>3.25</v>
          </cell>
          <cell r="C142">
            <v>3.25</v>
          </cell>
          <cell r="D142" t="str">
            <v>-</v>
          </cell>
          <cell r="E142" t="str">
            <v>-</v>
          </cell>
          <cell r="F142">
            <v>5.8333333333333327E-2</v>
          </cell>
          <cell r="G142">
            <v>7.0000000000000007E-2</v>
          </cell>
          <cell r="H142" t="str">
            <v>-</v>
          </cell>
        </row>
        <row r="143">
          <cell r="B143">
            <v>3.25</v>
          </cell>
          <cell r="C143">
            <v>3.25</v>
          </cell>
          <cell r="D143" t="str">
            <v>-</v>
          </cell>
          <cell r="E143" t="str">
            <v>-</v>
          </cell>
          <cell r="F143">
            <v>3.2500000000000008E-2</v>
          </cell>
          <cell r="G143">
            <v>0.03</v>
          </cell>
          <cell r="H143" t="str">
            <v>-</v>
          </cell>
        </row>
        <row r="144">
          <cell r="B144">
            <v>3.26</v>
          </cell>
          <cell r="C144">
            <v>3.37</v>
          </cell>
          <cell r="D144" t="str">
            <v>-</v>
          </cell>
          <cell r="E144" t="str">
            <v>-</v>
          </cell>
          <cell r="F144">
            <v>5.2499999999999998E-2</v>
          </cell>
          <cell r="G144">
            <v>0.23</v>
          </cell>
          <cell r="H144" t="str">
            <v>-</v>
          </cell>
        </row>
        <row r="145">
          <cell r="B145">
            <v>3.5116666666666667</v>
          </cell>
          <cell r="C145">
            <v>3.64</v>
          </cell>
          <cell r="D145" t="str">
            <v>-</v>
          </cell>
          <cell r="E145" t="str">
            <v>-</v>
          </cell>
          <cell r="F145">
            <v>0.31750000000000006</v>
          </cell>
          <cell r="G145">
            <v>0.51</v>
          </cell>
          <cell r="H145" t="str">
            <v>-</v>
          </cell>
        </row>
        <row r="146">
          <cell r="B146">
            <v>4.0966666666666667</v>
          </cell>
          <cell r="C146">
            <v>4.4000000000000004</v>
          </cell>
          <cell r="D146" t="str">
            <v>-</v>
          </cell>
          <cell r="E146" t="str">
            <v>-</v>
          </cell>
          <cell r="F146">
            <v>0.93083333333333351</v>
          </cell>
          <cell r="G146">
            <v>1.32</v>
          </cell>
          <cell r="H146" t="str">
            <v>-</v>
          </cell>
        </row>
        <row r="147">
          <cell r="B147">
            <v>4.9041666666666668</v>
          </cell>
          <cell r="C147">
            <v>5.35</v>
          </cell>
          <cell r="D147" t="str">
            <v>-</v>
          </cell>
          <cell r="E147" t="str">
            <v>-</v>
          </cell>
          <cell r="F147">
            <v>1.9391666666666667</v>
          </cell>
          <cell r="G147">
            <v>2.37</v>
          </cell>
          <cell r="H147" t="str">
            <v>-</v>
          </cell>
        </row>
        <row r="148">
          <cell r="B148">
            <v>5.2824999999999998</v>
          </cell>
          <cell r="C148">
            <v>4.75</v>
          </cell>
          <cell r="D148" t="str">
            <v>-</v>
          </cell>
          <cell r="E148" t="str">
            <v>-</v>
          </cell>
          <cell r="F148">
            <v>2.0608333333333331</v>
          </cell>
          <cell r="G148">
            <v>1.54</v>
          </cell>
          <cell r="H148" t="str">
            <v>-</v>
          </cell>
        </row>
        <row r="149">
          <cell r="B149">
            <v>3.5441666666666669</v>
          </cell>
          <cell r="C149">
            <v>3.25</v>
          </cell>
          <cell r="D149" t="str">
            <v>-</v>
          </cell>
          <cell r="E149" t="str">
            <v>-</v>
          </cell>
          <cell r="F149">
            <v>0.36499999999999999</v>
          </cell>
          <cell r="G149">
            <v>0.09</v>
          </cell>
          <cell r="H149" t="str">
            <v>-</v>
          </cell>
        </row>
        <row r="150">
          <cell r="B150">
            <v>3.25</v>
          </cell>
          <cell r="C150">
            <v>3.25</v>
          </cell>
          <cell r="D150" t="str">
            <v>-</v>
          </cell>
          <cell r="E150" t="str">
            <v>-</v>
          </cell>
          <cell r="F150">
            <v>4.416666666666666E-2</v>
          </cell>
          <cell r="G150">
            <v>0.06</v>
          </cell>
          <cell r="H150" t="str">
            <v>-</v>
          </cell>
        </row>
        <row r="151">
          <cell r="B151">
            <v>4.8533333333333326</v>
          </cell>
          <cell r="C151">
            <v>7.27</v>
          </cell>
          <cell r="D151" t="str">
            <v>-</v>
          </cell>
          <cell r="E151" t="str">
            <v>-</v>
          </cell>
          <cell r="F151">
            <v>2.0216666666666669</v>
          </cell>
          <cell r="G151">
            <v>4.25</v>
          </cell>
          <cell r="H151" t="str">
            <v>-</v>
          </cell>
        </row>
        <row r="152">
          <cell r="B152">
            <v>8.1941666666666677</v>
          </cell>
          <cell r="C152">
            <v>8.5</v>
          </cell>
          <cell r="D152" t="str">
            <v>-</v>
          </cell>
          <cell r="E152" t="str">
            <v>-</v>
          </cell>
          <cell r="F152">
            <v>5.0683333333333334</v>
          </cell>
          <cell r="G152">
            <v>5.24</v>
          </cell>
          <cell r="H152" t="str">
            <v>-</v>
          </cell>
        </row>
        <row r="153">
          <cell r="B153">
            <v>8.3133333333333344</v>
          </cell>
          <cell r="C153">
            <v>7.65</v>
          </cell>
          <cell r="D153" t="str">
            <v>-</v>
          </cell>
          <cell r="E153" t="str">
            <v>-</v>
          </cell>
          <cell r="F153">
            <v>4.9666666666666659</v>
          </cell>
          <cell r="G153">
            <v>4.2699999999999996</v>
          </cell>
          <cell r="H153" t="str">
            <v>-</v>
          </cell>
        </row>
        <row r="154">
          <cell r="B154">
            <v>7.4657142857142853</v>
          </cell>
          <cell r="C154">
            <v>7.3857142857142897</v>
          </cell>
          <cell r="D154" t="str">
            <v>-</v>
          </cell>
          <cell r="E154" t="str">
            <v>-</v>
          </cell>
          <cell r="F154">
            <v>4.0739166666666664</v>
          </cell>
          <cell r="G154">
            <v>3.653</v>
          </cell>
          <cell r="H154" t="str">
            <v>-</v>
          </cell>
        </row>
      </sheetData>
      <sheetData sheetId="3" refreshError="1"/>
      <sheetData sheetId="4" refreshError="1"/>
      <sheetData sheetId="5">
        <row r="5">
          <cell r="B5" t="str">
            <v>-</v>
          </cell>
        </row>
        <row r="6">
          <cell r="B6" t="str">
            <v>-</v>
          </cell>
        </row>
        <row r="7">
          <cell r="B7" t="str">
            <v>-</v>
          </cell>
        </row>
        <row r="8">
          <cell r="B8" t="str">
            <v>-</v>
          </cell>
        </row>
        <row r="9">
          <cell r="B9" t="str">
            <v>-</v>
          </cell>
        </row>
        <row r="10">
          <cell r="B10" t="str">
            <v>-</v>
          </cell>
        </row>
        <row r="11">
          <cell r="B11" t="str">
            <v>-</v>
          </cell>
        </row>
        <row r="12">
          <cell r="B12" t="str">
            <v>-</v>
          </cell>
        </row>
        <row r="13">
          <cell r="B13" t="str">
            <v>-</v>
          </cell>
        </row>
        <row r="14">
          <cell r="B14" t="str">
            <v>-</v>
          </cell>
        </row>
        <row r="15">
          <cell r="B15" t="str">
            <v>-</v>
          </cell>
        </row>
        <row r="16">
          <cell r="B16" t="str">
            <v>-</v>
          </cell>
        </row>
        <row r="17">
          <cell r="B17" t="str">
            <v>-</v>
          </cell>
        </row>
        <row r="18">
          <cell r="B18" t="str">
            <v>-</v>
          </cell>
        </row>
        <row r="19">
          <cell r="B19" t="str">
            <v>-</v>
          </cell>
        </row>
        <row r="20">
          <cell r="B20" t="str">
            <v>-</v>
          </cell>
        </row>
        <row r="21">
          <cell r="B21" t="str">
            <v>-</v>
          </cell>
        </row>
        <row r="22">
          <cell r="B22" t="str">
            <v>-</v>
          </cell>
        </row>
        <row r="23">
          <cell r="B23" t="str">
            <v>-</v>
          </cell>
        </row>
        <row r="24">
          <cell r="B24" t="str">
            <v>-</v>
          </cell>
        </row>
        <row r="25">
          <cell r="B25" t="str">
            <v>-</v>
          </cell>
        </row>
        <row r="26">
          <cell r="B26" t="str">
            <v>-</v>
          </cell>
        </row>
        <row r="27">
          <cell r="B27" t="str">
            <v>-</v>
          </cell>
        </row>
        <row r="28">
          <cell r="B28" t="str">
            <v>-</v>
          </cell>
        </row>
        <row r="29">
          <cell r="B29" t="str">
            <v>-</v>
          </cell>
        </row>
        <row r="30">
          <cell r="B30" t="str">
            <v>-</v>
          </cell>
        </row>
        <row r="31">
          <cell r="B31" t="str">
            <v>-</v>
          </cell>
        </row>
        <row r="32">
          <cell r="B32" t="str">
            <v>-</v>
          </cell>
        </row>
        <row r="33">
          <cell r="B33" t="str">
            <v>-</v>
          </cell>
        </row>
        <row r="34">
          <cell r="B34" t="str">
            <v>-</v>
          </cell>
        </row>
        <row r="35">
          <cell r="B35" t="str">
            <v>-</v>
          </cell>
        </row>
        <row r="36">
          <cell r="B36" t="str">
            <v>-</v>
          </cell>
        </row>
        <row r="37">
          <cell r="B37" t="str">
            <v>-</v>
          </cell>
        </row>
        <row r="38">
          <cell r="B38" t="str">
            <v>-</v>
          </cell>
        </row>
        <row r="39">
          <cell r="B39" t="str">
            <v>-</v>
          </cell>
        </row>
        <row r="40">
          <cell r="B40" t="str">
            <v>-</v>
          </cell>
        </row>
        <row r="41">
          <cell r="B41" t="str">
            <v>-</v>
          </cell>
        </row>
        <row r="42">
          <cell r="B42" t="str">
            <v>-</v>
          </cell>
        </row>
        <row r="43">
          <cell r="B43" t="str">
            <v>-</v>
          </cell>
        </row>
        <row r="44">
          <cell r="B44" t="str">
            <v>-</v>
          </cell>
        </row>
        <row r="45">
          <cell r="B45" t="str">
            <v>-</v>
          </cell>
        </row>
        <row r="46">
          <cell r="B46" t="str">
            <v>-</v>
          </cell>
        </row>
        <row r="47">
          <cell r="B47" t="str">
            <v>-</v>
          </cell>
        </row>
        <row r="48">
          <cell r="B48" t="str">
            <v>-</v>
          </cell>
        </row>
        <row r="49">
          <cell r="B49" t="str">
            <v>-</v>
          </cell>
        </row>
        <row r="50">
          <cell r="B50" t="str">
            <v>-</v>
          </cell>
        </row>
        <row r="51">
          <cell r="B51" t="str">
            <v>-</v>
          </cell>
        </row>
        <row r="52">
          <cell r="B52" t="str">
            <v>-</v>
          </cell>
        </row>
        <row r="53">
          <cell r="B53" t="str">
            <v>-</v>
          </cell>
        </row>
        <row r="54">
          <cell r="B54" t="str">
            <v>-</v>
          </cell>
        </row>
        <row r="55">
          <cell r="B55" t="str">
            <v>-</v>
          </cell>
        </row>
        <row r="56">
          <cell r="B56" t="str">
            <v>-</v>
          </cell>
        </row>
        <row r="57">
          <cell r="B57" t="str">
            <v>-</v>
          </cell>
        </row>
        <row r="58">
          <cell r="B58">
            <v>0.70201999999999998</v>
          </cell>
        </row>
        <row r="59">
          <cell r="B59">
            <v>0.80078000000000005</v>
          </cell>
        </row>
        <row r="60">
          <cell r="B60">
            <v>-0.59697</v>
          </cell>
        </row>
        <row r="61">
          <cell r="B61">
            <v>-4.5949400000000002</v>
          </cell>
        </row>
        <row r="62">
          <cell r="B62">
            <v>-4.5526099999999996</v>
          </cell>
        </row>
        <row r="63">
          <cell r="B63">
            <v>-5.3682600000000003</v>
          </cell>
        </row>
        <row r="64">
          <cell r="B64">
            <v>-3.7755399999999999</v>
          </cell>
        </row>
        <row r="65">
          <cell r="B65">
            <v>-5.0736800000000004</v>
          </cell>
        </row>
        <row r="66">
          <cell r="B66">
            <v>-2.35799</v>
          </cell>
        </row>
        <row r="67">
          <cell r="B67">
            <v>-0.10188999999999999</v>
          </cell>
        </row>
        <row r="68">
          <cell r="B68">
            <v>-3.0459000000000001</v>
          </cell>
        </row>
        <row r="69">
          <cell r="B69">
            <v>-2.8377300000000001</v>
          </cell>
        </row>
        <row r="70">
          <cell r="B70">
            <v>-3.8210799999999998</v>
          </cell>
        </row>
        <row r="71">
          <cell r="B71">
            <v>-12.35478</v>
          </cell>
        </row>
        <row r="72">
          <cell r="B72">
            <v>-26.862780000000001</v>
          </cell>
        </row>
        <row r="73">
          <cell r="B73">
            <v>-21.18852</v>
          </cell>
        </row>
        <row r="74">
          <cell r="B74">
            <v>-20.85594</v>
          </cell>
        </row>
        <row r="75">
          <cell r="B75">
            <v>-7.0037599999999998</v>
          </cell>
        </row>
        <row r="76">
          <cell r="B76">
            <v>1.6096699999999999</v>
          </cell>
        </row>
        <row r="77">
          <cell r="B77">
            <v>4.2977699999999999</v>
          </cell>
        </row>
        <row r="78">
          <cell r="B78">
            <v>0.21285999999999999</v>
          </cell>
        </row>
        <row r="79">
          <cell r="B79">
            <v>-1.04027</v>
          </cell>
        </row>
        <row r="80">
          <cell r="B80">
            <v>1.7589399999999999</v>
          </cell>
        </row>
        <row r="81">
          <cell r="B81">
            <v>-0.41350999999999999</v>
          </cell>
        </row>
        <row r="82">
          <cell r="B82">
            <v>-1.66822</v>
          </cell>
        </row>
        <row r="83">
          <cell r="B83">
            <v>-0.29548000000000002</v>
          </cell>
        </row>
        <row r="84">
          <cell r="B84">
            <v>-0.70343999999999995</v>
          </cell>
        </row>
        <row r="85">
          <cell r="B85">
            <v>0.87836999999999998</v>
          </cell>
        </row>
        <row r="86">
          <cell r="B86">
            <v>0.71977000000000002</v>
          </cell>
        </row>
        <row r="87">
          <cell r="B87">
            <v>-0.57540000000000002</v>
          </cell>
        </row>
        <row r="88">
          <cell r="B88">
            <v>-2.46313</v>
          </cell>
        </row>
        <row r="89">
          <cell r="B89">
            <v>5.5500000000000001E-2</v>
          </cell>
        </row>
        <row r="90">
          <cell r="B90">
            <v>-0.59319999999999995</v>
          </cell>
        </row>
        <row r="91">
          <cell r="B91">
            <v>-1.18327</v>
          </cell>
        </row>
        <row r="92">
          <cell r="B92">
            <v>-0.74609999999999999</v>
          </cell>
        </row>
        <row r="93">
          <cell r="B93">
            <v>-0.86417999999999995</v>
          </cell>
        </row>
        <row r="94">
          <cell r="B94">
            <v>-0.19009000000000001</v>
          </cell>
        </row>
        <row r="95">
          <cell r="B95">
            <v>-0.45462999999999998</v>
          </cell>
        </row>
        <row r="96">
          <cell r="B96">
            <v>-1.00505</v>
          </cell>
        </row>
        <row r="97">
          <cell r="B97">
            <v>-2.6748500000000002</v>
          </cell>
        </row>
        <row r="98">
          <cell r="B98">
            <v>0.31858999999999998</v>
          </cell>
        </row>
        <row r="99">
          <cell r="B99">
            <v>-0.26479000000000003</v>
          </cell>
        </row>
        <row r="100">
          <cell r="B100">
            <v>-1.9773400000000001</v>
          </cell>
        </row>
        <row r="101">
          <cell r="B101">
            <v>-1.8272900000000001</v>
          </cell>
        </row>
        <row r="102">
          <cell r="B102">
            <v>-1.0459000000000001</v>
          </cell>
        </row>
        <row r="103">
          <cell r="B103">
            <v>-0.39701999999999998</v>
          </cell>
        </row>
        <row r="104">
          <cell r="B104">
            <v>-3.1599400000000002</v>
          </cell>
        </row>
        <row r="105">
          <cell r="B105">
            <v>-3.9357099999999998</v>
          </cell>
        </row>
        <row r="106">
          <cell r="B106">
            <v>-2.5775000000000001</v>
          </cell>
        </row>
        <row r="107">
          <cell r="B107">
            <v>-2.5167999999999999</v>
          </cell>
        </row>
        <row r="108">
          <cell r="B108">
            <v>-1.55009</v>
          </cell>
        </row>
        <row r="109">
          <cell r="B109">
            <v>-2.5838999999999999</v>
          </cell>
        </row>
        <row r="110">
          <cell r="B110">
            <v>-2.4623300000000001</v>
          </cell>
        </row>
        <row r="111">
          <cell r="B111">
            <v>-3.8273000000000001</v>
          </cell>
        </row>
        <row r="112">
          <cell r="B112">
            <v>-5.71821</v>
          </cell>
        </row>
        <row r="113">
          <cell r="B113">
            <v>-4.5910000000000002</v>
          </cell>
        </row>
        <row r="114">
          <cell r="B114">
            <v>-4.8930400000000001</v>
          </cell>
        </row>
        <row r="115">
          <cell r="B115">
            <v>-4.8306699999999996</v>
          </cell>
        </row>
        <row r="116">
          <cell r="B116">
            <v>-3.0838999999999999</v>
          </cell>
        </row>
        <row r="117">
          <cell r="B117">
            <v>-2.9634299999999998</v>
          </cell>
        </row>
        <row r="118">
          <cell r="B118">
            <v>-2.7056100000000001</v>
          </cell>
        </row>
        <row r="119">
          <cell r="B119">
            <v>-3.7067000000000001</v>
          </cell>
        </row>
        <row r="120">
          <cell r="B120">
            <v>-4.3720699999999999</v>
          </cell>
        </row>
        <row r="121">
          <cell r="B121">
            <v>-4.4525499999999996</v>
          </cell>
        </row>
        <row r="122">
          <cell r="B122">
            <v>-3.7187299999999999</v>
          </cell>
        </row>
        <row r="123">
          <cell r="B123">
            <v>-2.7882500000000001</v>
          </cell>
        </row>
        <row r="124">
          <cell r="B124">
            <v>-2.1460400000000002</v>
          </cell>
        </row>
        <row r="125">
          <cell r="B125">
            <v>-1.3307199999999999</v>
          </cell>
        </row>
        <row r="126">
          <cell r="B126">
            <v>-0.25513000000000002</v>
          </cell>
        </row>
        <row r="127">
          <cell r="B127">
            <v>0.76432999999999995</v>
          </cell>
        </row>
        <row r="128">
          <cell r="B128">
            <v>1.3042</v>
          </cell>
        </row>
        <row r="129">
          <cell r="B129">
            <v>2.3045800000000001</v>
          </cell>
        </row>
        <row r="130">
          <cell r="B130">
            <v>1.21184</v>
          </cell>
        </row>
        <row r="131">
          <cell r="B131">
            <v>-1.44347</v>
          </cell>
        </row>
        <row r="132">
          <cell r="B132">
            <v>-3.29583</v>
          </cell>
        </row>
        <row r="133">
          <cell r="B133">
            <v>-3.37825</v>
          </cell>
        </row>
        <row r="134">
          <cell r="B134">
            <v>-2.4414500000000001</v>
          </cell>
        </row>
        <row r="135">
          <cell r="B135">
            <v>-1.7963800000000001</v>
          </cell>
        </row>
        <row r="136">
          <cell r="B136">
            <v>-1.11026</v>
          </cell>
        </row>
        <row r="137">
          <cell r="B137">
            <v>-3.1046499999999999</v>
          </cell>
        </row>
        <row r="138">
          <cell r="B138">
            <v>-9.7574400000000008</v>
          </cell>
        </row>
        <row r="139">
          <cell r="B139">
            <v>-8.60107</v>
          </cell>
        </row>
        <row r="140">
          <cell r="B140">
            <v>-8.3309099999999994</v>
          </cell>
        </row>
        <row r="141">
          <cell r="B141">
            <v>-6.6234500000000001</v>
          </cell>
        </row>
        <row r="142">
          <cell r="B142">
            <v>-4.0269399999999997</v>
          </cell>
        </row>
        <row r="143">
          <cell r="B143">
            <v>-2.7532299999999998</v>
          </cell>
        </row>
        <row r="144">
          <cell r="B144">
            <v>-2.41574</v>
          </cell>
        </row>
        <row r="145">
          <cell r="B145">
            <v>-3.1090300000000002</v>
          </cell>
        </row>
        <row r="146">
          <cell r="B146">
            <v>-3.3930600000000002</v>
          </cell>
        </row>
        <row r="147">
          <cell r="B147">
            <v>-3.7715700000000001</v>
          </cell>
        </row>
        <row r="148">
          <cell r="B148">
            <v>-4.5663400000000003</v>
          </cell>
        </row>
        <row r="149">
          <cell r="B149">
            <v>-14.6691</v>
          </cell>
        </row>
        <row r="150">
          <cell r="B150">
            <v>-11.71965</v>
          </cell>
        </row>
        <row r="151">
          <cell r="B151">
            <v>-5.2906000000000004</v>
          </cell>
        </row>
        <row r="152">
          <cell r="B152">
            <v>-6.1154299999999999</v>
          </cell>
        </row>
        <row r="153">
          <cell r="B153">
            <v>-6.2800200000000004</v>
          </cell>
        </row>
        <row r="154">
          <cell r="B154">
            <v>-6.8</v>
          </cell>
        </row>
      </sheetData>
      <sheetData sheetId="6" refreshError="1"/>
      <sheetData sheetId="7" refreshError="1"/>
      <sheetData sheetId="8">
        <row r="5">
          <cell r="B5">
            <v>2.56</v>
          </cell>
          <cell r="D5" t="str">
            <v>-</v>
          </cell>
        </row>
        <row r="6">
          <cell r="B6">
            <v>2.42</v>
          </cell>
          <cell r="D6" t="str">
            <v>-</v>
          </cell>
        </row>
        <row r="7">
          <cell r="B7">
            <v>1.19</v>
          </cell>
          <cell r="D7" t="str">
            <v>-</v>
          </cell>
        </row>
        <row r="8">
          <cell r="B8">
            <v>0.86</v>
          </cell>
          <cell r="D8" t="str">
            <v>-</v>
          </cell>
        </row>
        <row r="9">
          <cell r="B9">
            <v>0.95</v>
          </cell>
          <cell r="D9" t="str">
            <v>-</v>
          </cell>
        </row>
        <row r="10">
          <cell r="B10">
            <v>0.86</v>
          </cell>
          <cell r="D10" t="str">
            <v>-</v>
          </cell>
        </row>
        <row r="11">
          <cell r="B11">
            <v>0.78</v>
          </cell>
          <cell r="D11" t="str">
            <v>-</v>
          </cell>
        </row>
        <row r="12">
          <cell r="B12">
            <v>1</v>
          </cell>
          <cell r="D12" t="str">
            <v>-</v>
          </cell>
        </row>
        <row r="13">
          <cell r="B13">
            <v>0.84</v>
          </cell>
          <cell r="D13" t="str">
            <v>-</v>
          </cell>
        </row>
        <row r="14">
          <cell r="B14">
            <v>0.88</v>
          </cell>
          <cell r="D14" t="str">
            <v>-</v>
          </cell>
        </row>
        <row r="15">
          <cell r="B15">
            <v>0.71</v>
          </cell>
          <cell r="D15" t="str">
            <v>-</v>
          </cell>
        </row>
        <row r="16">
          <cell r="B16">
            <v>0.67</v>
          </cell>
          <cell r="D16" t="str">
            <v>-</v>
          </cell>
        </row>
        <row r="17">
          <cell r="B17">
            <v>0.88</v>
          </cell>
          <cell r="D17" t="str">
            <v>-</v>
          </cell>
        </row>
        <row r="18">
          <cell r="B18">
            <v>0.94</v>
          </cell>
          <cell r="D18" t="str">
            <v>-</v>
          </cell>
        </row>
        <row r="19">
          <cell r="B19">
            <v>0.87</v>
          </cell>
          <cell r="D19" t="str">
            <v>-</v>
          </cell>
        </row>
        <row r="20">
          <cell r="B20">
            <v>0.67</v>
          </cell>
          <cell r="D20" t="str">
            <v>-</v>
          </cell>
        </row>
        <row r="21">
          <cell r="B21">
            <v>0.56000000000000005</v>
          </cell>
          <cell r="D21" t="str">
            <v>-</v>
          </cell>
        </row>
        <row r="22">
          <cell r="B22">
            <v>0.64</v>
          </cell>
          <cell r="D22" t="str">
            <v>-</v>
          </cell>
        </row>
        <row r="23">
          <cell r="B23">
            <v>0.84</v>
          </cell>
          <cell r="D23" t="str">
            <v>-</v>
          </cell>
        </row>
        <row r="24">
          <cell r="B24">
            <v>1.36</v>
          </cell>
          <cell r="D24" t="str">
            <v>-</v>
          </cell>
        </row>
        <row r="25">
          <cell r="B25">
            <v>1.18</v>
          </cell>
          <cell r="D25" t="str">
            <v>-</v>
          </cell>
        </row>
        <row r="26">
          <cell r="B26">
            <v>0.79</v>
          </cell>
          <cell r="D26" t="str">
            <v>-</v>
          </cell>
        </row>
        <row r="27">
          <cell r="B27">
            <v>0.91</v>
          </cell>
          <cell r="D27" t="str">
            <v>-</v>
          </cell>
        </row>
        <row r="28">
          <cell r="B28">
            <v>1.29</v>
          </cell>
          <cell r="D28" t="str">
            <v>-</v>
          </cell>
        </row>
        <row r="29">
          <cell r="B29">
            <v>1.19</v>
          </cell>
          <cell r="D29" t="str">
            <v>-</v>
          </cell>
        </row>
        <row r="30">
          <cell r="B30">
            <v>0.96</v>
          </cell>
          <cell r="D30" t="str">
            <v>-</v>
          </cell>
        </row>
        <row r="31">
          <cell r="B31">
            <v>0.8</v>
          </cell>
          <cell r="D31" t="str">
            <v>-</v>
          </cell>
        </row>
        <row r="32">
          <cell r="B32">
            <v>0.94</v>
          </cell>
          <cell r="D32" t="str">
            <v>-</v>
          </cell>
        </row>
        <row r="33">
          <cell r="B33">
            <v>0.86</v>
          </cell>
          <cell r="D33" t="str">
            <v>-</v>
          </cell>
        </row>
        <row r="34">
          <cell r="B34">
            <v>0.62</v>
          </cell>
          <cell r="D34" t="str">
            <v>-</v>
          </cell>
        </row>
        <row r="35">
          <cell r="B35">
            <v>0.73</v>
          </cell>
          <cell r="D35" t="str">
            <v>-</v>
          </cell>
        </row>
        <row r="36">
          <cell r="B36">
            <v>0.72</v>
          </cell>
          <cell r="D36" t="str">
            <v>-</v>
          </cell>
        </row>
        <row r="37">
          <cell r="B37">
            <v>0.72</v>
          </cell>
          <cell r="D37" t="str">
            <v>-</v>
          </cell>
        </row>
        <row r="38">
          <cell r="B38">
            <v>0.7</v>
          </cell>
          <cell r="D38" t="str">
            <v>-</v>
          </cell>
        </row>
        <row r="39">
          <cell r="B39">
            <v>0.61</v>
          </cell>
          <cell r="D39" t="str">
            <v>-</v>
          </cell>
        </row>
        <row r="40">
          <cell r="B40">
            <v>0.61</v>
          </cell>
          <cell r="D40" t="str">
            <v>-</v>
          </cell>
        </row>
        <row r="41">
          <cell r="B41">
            <v>0.74</v>
          </cell>
          <cell r="D41" t="str">
            <v>-</v>
          </cell>
        </row>
        <row r="42">
          <cell r="B42">
            <v>0.95</v>
          </cell>
          <cell r="D42" t="str">
            <v>-</v>
          </cell>
        </row>
        <row r="43">
          <cell r="B43">
            <v>0.81</v>
          </cell>
          <cell r="D43" t="str">
            <v>-</v>
          </cell>
        </row>
        <row r="44">
          <cell r="B44">
            <v>0.64</v>
          </cell>
          <cell r="D44" t="str">
            <v>-</v>
          </cell>
        </row>
        <row r="45">
          <cell r="B45">
            <v>1.1000000000000001</v>
          </cell>
          <cell r="D45" t="str">
            <v>-</v>
          </cell>
        </row>
        <row r="46">
          <cell r="B46">
            <v>1.56</v>
          </cell>
          <cell r="D46" t="str">
            <v>-</v>
          </cell>
        </row>
        <row r="47">
          <cell r="B47">
            <v>1.98</v>
          </cell>
          <cell r="D47" t="str">
            <v>-</v>
          </cell>
        </row>
        <row r="48">
          <cell r="B48">
            <v>2.0099999999999998</v>
          </cell>
          <cell r="D48" t="str">
            <v>-</v>
          </cell>
        </row>
        <row r="49">
          <cell r="B49">
            <v>3.07</v>
          </cell>
          <cell r="D49" t="str">
            <v>-</v>
          </cell>
        </row>
        <row r="50">
          <cell r="B50">
            <v>1.73</v>
          </cell>
          <cell r="D50" t="str">
            <v>-</v>
          </cell>
        </row>
        <row r="51">
          <cell r="B51">
            <v>1.61</v>
          </cell>
          <cell r="D51" t="str">
            <v>-</v>
          </cell>
        </row>
        <row r="52">
          <cell r="B52">
            <v>1.34</v>
          </cell>
          <cell r="D52" t="str">
            <v>-</v>
          </cell>
        </row>
        <row r="53">
          <cell r="B53">
            <v>1.43</v>
          </cell>
          <cell r="D53" t="str">
            <v>-</v>
          </cell>
        </row>
        <row r="54">
          <cell r="B54">
            <v>1.68</v>
          </cell>
          <cell r="D54" t="str">
            <v>-</v>
          </cell>
        </row>
        <row r="55">
          <cell r="B55">
            <v>1.88</v>
          </cell>
          <cell r="D55" t="str">
            <v>-</v>
          </cell>
        </row>
        <row r="56">
          <cell r="B56">
            <v>1.3</v>
          </cell>
          <cell r="D56" t="str">
            <v>-</v>
          </cell>
        </row>
        <row r="57">
          <cell r="B57">
            <v>1.17</v>
          </cell>
          <cell r="D57" t="str">
            <v>-</v>
          </cell>
        </row>
        <row r="58">
          <cell r="B58">
            <v>1.27</v>
          </cell>
          <cell r="D58" t="str">
            <v>-</v>
          </cell>
        </row>
        <row r="59">
          <cell r="B59">
            <v>1.19</v>
          </cell>
          <cell r="D59" t="str">
            <v>-</v>
          </cell>
        </row>
        <row r="60">
          <cell r="B60">
            <v>0.65</v>
          </cell>
          <cell r="D60" t="str">
            <v>-</v>
          </cell>
        </row>
        <row r="61">
          <cell r="B61">
            <v>0.87</v>
          </cell>
          <cell r="D61" t="str">
            <v>-</v>
          </cell>
        </row>
        <row r="62">
          <cell r="B62">
            <v>0.67</v>
          </cell>
          <cell r="D62" t="str">
            <v>-</v>
          </cell>
        </row>
        <row r="63">
          <cell r="B63">
            <v>1</v>
          </cell>
          <cell r="D63" t="str">
            <v>-</v>
          </cell>
        </row>
        <row r="64">
          <cell r="B64">
            <v>0.97</v>
          </cell>
          <cell r="D64" t="str">
            <v>-</v>
          </cell>
        </row>
        <row r="65">
          <cell r="B65">
            <v>1.0900000000000001</v>
          </cell>
          <cell r="D65" t="str">
            <v>-</v>
          </cell>
        </row>
        <row r="66">
          <cell r="B66">
            <v>1.18</v>
          </cell>
          <cell r="D66" t="str">
            <v>-</v>
          </cell>
        </row>
        <row r="67">
          <cell r="B67">
            <v>1.1299999999999999</v>
          </cell>
          <cell r="D67" t="str">
            <v>-</v>
          </cell>
        </row>
        <row r="68">
          <cell r="B68">
            <v>1.02</v>
          </cell>
          <cell r="D68" t="str">
            <v>-</v>
          </cell>
        </row>
        <row r="69">
          <cell r="B69">
            <v>1.02</v>
          </cell>
          <cell r="D69" t="str">
            <v>-</v>
          </cell>
        </row>
        <row r="70">
          <cell r="B70">
            <v>1.1399999999999999</v>
          </cell>
          <cell r="D70" t="str">
            <v>-</v>
          </cell>
        </row>
        <row r="71">
          <cell r="B71">
            <v>1.19</v>
          </cell>
          <cell r="D71" t="str">
            <v>-</v>
          </cell>
        </row>
        <row r="72">
          <cell r="B72">
            <v>1.2</v>
          </cell>
          <cell r="D72" t="str">
            <v>-</v>
          </cell>
        </row>
        <row r="73">
          <cell r="B73">
            <v>1.21</v>
          </cell>
          <cell r="D73" t="str">
            <v>-</v>
          </cell>
        </row>
        <row r="74">
          <cell r="B74">
            <v>1.05</v>
          </cell>
          <cell r="D74" t="str">
            <v>-</v>
          </cell>
        </row>
        <row r="75">
          <cell r="B75">
            <v>1.1200000000000001</v>
          </cell>
          <cell r="D75">
            <v>1.3574999999999997</v>
          </cell>
          <cell r="E75">
            <v>1.62</v>
          </cell>
        </row>
        <row r="76">
          <cell r="B76">
            <v>1.9</v>
          </cell>
          <cell r="D76">
            <v>1.840833333333334</v>
          </cell>
          <cell r="E76">
            <v>2.0699999999999998</v>
          </cell>
        </row>
        <row r="77">
          <cell r="B77">
            <v>1.99</v>
          </cell>
          <cell r="D77">
            <v>2.57</v>
          </cell>
          <cell r="E77">
            <v>2.57</v>
          </cell>
        </row>
        <row r="78">
          <cell r="B78">
            <v>1.78</v>
          </cell>
          <cell r="D78">
            <v>2.57</v>
          </cell>
          <cell r="E78">
            <v>2.57</v>
          </cell>
        </row>
        <row r="79">
          <cell r="B79">
            <v>1.71</v>
          </cell>
          <cell r="D79">
            <v>2.57</v>
          </cell>
          <cell r="E79">
            <v>2.57</v>
          </cell>
        </row>
        <row r="80">
          <cell r="B80">
            <v>1.71</v>
          </cell>
          <cell r="D80">
            <v>2.57</v>
          </cell>
          <cell r="E80">
            <v>2.57</v>
          </cell>
        </row>
        <row r="81">
          <cell r="B81">
            <v>1.71</v>
          </cell>
          <cell r="D81">
            <v>2.57</v>
          </cell>
          <cell r="E81">
            <v>2.57</v>
          </cell>
        </row>
        <row r="82">
          <cell r="B82">
            <v>1.93</v>
          </cell>
          <cell r="D82">
            <v>2.7158333333333329</v>
          </cell>
          <cell r="E82">
            <v>2.82</v>
          </cell>
        </row>
        <row r="83">
          <cell r="B83">
            <v>1.93</v>
          </cell>
          <cell r="D83">
            <v>2.82</v>
          </cell>
          <cell r="E83">
            <v>2.82</v>
          </cell>
        </row>
        <row r="84">
          <cell r="B84">
            <v>1.93</v>
          </cell>
          <cell r="D84">
            <v>2.82</v>
          </cell>
          <cell r="E84">
            <v>2.82</v>
          </cell>
        </row>
        <row r="85">
          <cell r="B85">
            <v>1.93</v>
          </cell>
          <cell r="D85">
            <v>2.82</v>
          </cell>
          <cell r="E85">
            <v>2.82</v>
          </cell>
        </row>
        <row r="86">
          <cell r="B86">
            <v>1.9</v>
          </cell>
          <cell r="D86">
            <v>3.043333333333333</v>
          </cell>
          <cell r="E86">
            <v>3</v>
          </cell>
        </row>
        <row r="87">
          <cell r="B87">
            <v>2.08</v>
          </cell>
          <cell r="D87">
            <v>3.0583333333333336</v>
          </cell>
          <cell r="E87">
            <v>3</v>
          </cell>
        </row>
        <row r="88">
          <cell r="B88">
            <v>2.08</v>
          </cell>
          <cell r="D88">
            <v>2.9749999999999996</v>
          </cell>
          <cell r="E88">
            <v>2.97</v>
          </cell>
        </row>
        <row r="89">
          <cell r="B89">
            <v>1.9</v>
          </cell>
          <cell r="D89">
            <v>2.9699999999999993</v>
          </cell>
          <cell r="E89">
            <v>2.97</v>
          </cell>
        </row>
        <row r="90">
          <cell r="B90">
            <v>1.8</v>
          </cell>
          <cell r="D90">
            <v>2.9699999999999993</v>
          </cell>
          <cell r="E90">
            <v>2.97</v>
          </cell>
        </row>
        <row r="91">
          <cell r="B91">
            <v>1.8</v>
          </cell>
          <cell r="D91">
            <v>2.9699999999999993</v>
          </cell>
          <cell r="E91">
            <v>2.97</v>
          </cell>
        </row>
        <row r="92">
          <cell r="B92">
            <v>1.8</v>
          </cell>
          <cell r="D92">
            <v>2.9699999999999993</v>
          </cell>
          <cell r="E92">
            <v>2.97</v>
          </cell>
        </row>
        <row r="93">
          <cell r="B93">
            <v>1.8</v>
          </cell>
          <cell r="D93">
            <v>2.9450000000000007</v>
          </cell>
          <cell r="E93">
            <v>2.92</v>
          </cell>
        </row>
        <row r="94">
          <cell r="B94">
            <v>1.8</v>
          </cell>
          <cell r="D94">
            <v>2.9200000000000004</v>
          </cell>
          <cell r="E94">
            <v>2.92</v>
          </cell>
        </row>
        <row r="95">
          <cell r="B95">
            <v>1.8</v>
          </cell>
          <cell r="D95">
            <v>2.9366666666666661</v>
          </cell>
          <cell r="E95">
            <v>2.97</v>
          </cell>
        </row>
        <row r="96">
          <cell r="B96">
            <v>1.8</v>
          </cell>
          <cell r="D96">
            <v>3.0266666666666668</v>
          </cell>
          <cell r="E96">
            <v>3.07</v>
          </cell>
        </row>
        <row r="97">
          <cell r="B97">
            <v>1.8</v>
          </cell>
          <cell r="D97">
            <v>3.07</v>
          </cell>
          <cell r="E97">
            <v>3.07</v>
          </cell>
        </row>
        <row r="98">
          <cell r="B98">
            <v>1.8</v>
          </cell>
          <cell r="D98">
            <v>3.2950000000000004</v>
          </cell>
          <cell r="E98">
            <v>3.35</v>
          </cell>
        </row>
        <row r="99">
          <cell r="B99">
            <v>1.8</v>
          </cell>
          <cell r="D99">
            <v>3.3508333333333336</v>
          </cell>
          <cell r="E99">
            <v>3.56</v>
          </cell>
        </row>
        <row r="100">
          <cell r="B100">
            <v>2.2400000000000002</v>
          </cell>
          <cell r="D100">
            <v>3.5600000000000005</v>
          </cell>
          <cell r="E100">
            <v>3.56</v>
          </cell>
        </row>
        <row r="101">
          <cell r="B101">
            <v>2.48</v>
          </cell>
          <cell r="D101">
            <v>3.5600000000000005</v>
          </cell>
          <cell r="E101">
            <v>3.56</v>
          </cell>
        </row>
        <row r="102">
          <cell r="B102">
            <v>3.29</v>
          </cell>
          <cell r="D102">
            <v>3.8725000000000005</v>
          </cell>
          <cell r="E102">
            <v>4.3099999999999996</v>
          </cell>
        </row>
        <row r="103">
          <cell r="B103">
            <v>11.58</v>
          </cell>
          <cell r="D103">
            <v>10.372499999999999</v>
          </cell>
          <cell r="E103">
            <v>11.16</v>
          </cell>
        </row>
        <row r="104">
          <cell r="B104">
            <v>11.53</v>
          </cell>
          <cell r="D104">
            <v>11.159999999999998</v>
          </cell>
          <cell r="E104">
            <v>11.16</v>
          </cell>
        </row>
        <row r="105">
          <cell r="B105">
            <v>12.8</v>
          </cell>
          <cell r="D105">
            <v>12.645000000000001</v>
          </cell>
          <cell r="E105">
            <v>13.9</v>
          </cell>
        </row>
        <row r="106">
          <cell r="B106">
            <v>13.92</v>
          </cell>
          <cell r="D106">
            <v>14.295833333333333</v>
          </cell>
          <cell r="E106">
            <v>14.85</v>
          </cell>
        </row>
        <row r="107">
          <cell r="B107">
            <v>14.02</v>
          </cell>
          <cell r="D107">
            <v>14.849999999999996</v>
          </cell>
          <cell r="E107">
            <v>14.85</v>
          </cell>
        </row>
        <row r="108">
          <cell r="B108">
            <v>31.61</v>
          </cell>
          <cell r="D108">
            <v>22.404166666666669</v>
          </cell>
          <cell r="E108">
            <v>32.5</v>
          </cell>
        </row>
        <row r="109">
          <cell r="B109">
            <v>36.83</v>
          </cell>
          <cell r="D109">
            <v>37.375</v>
          </cell>
          <cell r="E109">
            <v>37</v>
          </cell>
        </row>
        <row r="110">
          <cell r="B110">
            <v>35.93</v>
          </cell>
          <cell r="D110">
            <v>36.666666666666664</v>
          </cell>
          <cell r="E110">
            <v>35</v>
          </cell>
        </row>
        <row r="111">
          <cell r="B111">
            <v>32.97</v>
          </cell>
          <cell r="D111">
            <v>33.635833333333331</v>
          </cell>
          <cell r="E111">
            <v>31.72</v>
          </cell>
        </row>
        <row r="112">
          <cell r="B112">
            <v>29.55</v>
          </cell>
          <cell r="D112">
            <v>30.395</v>
          </cell>
          <cell r="E112">
            <v>29.24</v>
          </cell>
        </row>
        <row r="113">
          <cell r="B113">
            <v>28.78</v>
          </cell>
          <cell r="D113">
            <v>29.275499999999997</v>
          </cell>
          <cell r="E113">
            <v>25.428999999999998</v>
          </cell>
        </row>
        <row r="114">
          <cell r="B114">
            <v>27.56</v>
          </cell>
          <cell r="D114">
            <v>27.972750000000001</v>
          </cell>
          <cell r="E114">
            <v>27.228000000000002</v>
          </cell>
        </row>
        <row r="115">
          <cell r="B115">
            <v>14.43</v>
          </cell>
          <cell r="D115">
            <v>15.04</v>
          </cell>
          <cell r="E115">
            <v>16.076000000000001</v>
          </cell>
        </row>
        <row r="116">
          <cell r="B116">
            <v>18.440000000000001</v>
          </cell>
          <cell r="D116">
            <v>19.161916666666666</v>
          </cell>
          <cell r="E116">
            <v>17.241</v>
          </cell>
        </row>
        <row r="117">
          <cell r="B117">
            <v>14.92</v>
          </cell>
          <cell r="D117">
            <v>15.959583333333335</v>
          </cell>
          <cell r="E117">
            <v>16.265999999999998</v>
          </cell>
        </row>
        <row r="118">
          <cell r="B118">
            <v>18.23</v>
          </cell>
          <cell r="D118">
            <v>19.590833333333332</v>
          </cell>
          <cell r="E118">
            <v>21.088000000000001</v>
          </cell>
        </row>
        <row r="119">
          <cell r="B119">
            <v>23.73</v>
          </cell>
          <cell r="D119">
            <v>24.492916666666662</v>
          </cell>
          <cell r="E119">
            <v>27.337</v>
          </cell>
        </row>
        <row r="120">
          <cell r="B120">
            <v>20</v>
          </cell>
          <cell r="D120">
            <v>21.481249999999999</v>
          </cell>
          <cell r="E120">
            <v>19.516999999999999</v>
          </cell>
        </row>
        <row r="121">
          <cell r="B121">
            <v>19.32</v>
          </cell>
          <cell r="D121">
            <v>20.561416666666666</v>
          </cell>
          <cell r="E121">
            <v>19.407</v>
          </cell>
        </row>
        <row r="122">
          <cell r="B122">
            <v>16.97</v>
          </cell>
          <cell r="D122">
            <v>18.458166666666667</v>
          </cell>
          <cell r="E122">
            <v>14.51</v>
          </cell>
        </row>
        <row r="123">
          <cell r="B123">
            <v>15.82</v>
          </cell>
          <cell r="D123">
            <v>17.185833333333331</v>
          </cell>
          <cell r="E123">
            <v>17.16</v>
          </cell>
        </row>
        <row r="124">
          <cell r="B124">
            <v>17.02</v>
          </cell>
          <cell r="D124">
            <v>18.427499999999998</v>
          </cell>
          <cell r="E124">
            <v>19.04</v>
          </cell>
        </row>
        <row r="125">
          <cell r="B125">
            <v>20.67</v>
          </cell>
          <cell r="D125">
            <v>22.154166666666669</v>
          </cell>
          <cell r="E125">
            <v>25.39</v>
          </cell>
        </row>
        <row r="126">
          <cell r="B126">
            <v>19.09</v>
          </cell>
          <cell r="D126">
            <v>20.599166666666665</v>
          </cell>
          <cell r="E126">
            <v>18.32</v>
          </cell>
        </row>
        <row r="127">
          <cell r="B127">
            <v>12.72</v>
          </cell>
          <cell r="D127">
            <v>14.38833333333333</v>
          </cell>
          <cell r="E127">
            <v>11.28</v>
          </cell>
        </row>
        <row r="128">
          <cell r="B128">
            <v>17.97</v>
          </cell>
          <cell r="D128">
            <v>19.251666666666665</v>
          </cell>
          <cell r="E128">
            <v>26.08</v>
          </cell>
        </row>
        <row r="129">
          <cell r="B129">
            <v>28.5</v>
          </cell>
          <cell r="D129">
            <v>30.298333333333328</v>
          </cell>
          <cell r="E129">
            <v>28.46</v>
          </cell>
        </row>
        <row r="130">
          <cell r="B130">
            <v>24.44</v>
          </cell>
          <cell r="D130">
            <v>25.924166666666665</v>
          </cell>
          <cell r="E130">
            <v>19.329999999999998</v>
          </cell>
        </row>
        <row r="131">
          <cell r="B131">
            <v>25.02</v>
          </cell>
          <cell r="D131">
            <v>26.0975</v>
          </cell>
          <cell r="E131">
            <v>29.42</v>
          </cell>
        </row>
        <row r="132">
          <cell r="B132">
            <v>28.83</v>
          </cell>
          <cell r="D132">
            <v>31.139999999999997</v>
          </cell>
          <cell r="E132">
            <v>32.15</v>
          </cell>
        </row>
        <row r="133">
          <cell r="B133">
            <v>38.270000000000003</v>
          </cell>
          <cell r="D133">
            <v>41.438333333333333</v>
          </cell>
          <cell r="E133">
            <v>43.33</v>
          </cell>
        </row>
        <row r="134">
          <cell r="B134">
            <v>54.52</v>
          </cell>
          <cell r="D134">
            <v>56.465833333333315</v>
          </cell>
          <cell r="E134">
            <v>59.43</v>
          </cell>
        </row>
        <row r="135">
          <cell r="B135">
            <v>65.14</v>
          </cell>
          <cell r="D135">
            <v>66.103333333333325</v>
          </cell>
          <cell r="E135">
            <v>62.03</v>
          </cell>
        </row>
        <row r="136">
          <cell r="B136">
            <v>72.39</v>
          </cell>
          <cell r="D136">
            <v>72.362499999999997</v>
          </cell>
          <cell r="E136">
            <v>91.73</v>
          </cell>
        </row>
        <row r="137">
          <cell r="B137">
            <v>97.26</v>
          </cell>
          <cell r="D137">
            <v>99.56750000000001</v>
          </cell>
          <cell r="E137">
            <v>41.02</v>
          </cell>
        </row>
        <row r="138">
          <cell r="B138">
            <v>61.67</v>
          </cell>
          <cell r="D138">
            <v>61.693333333333335</v>
          </cell>
          <cell r="E138">
            <v>74.3</v>
          </cell>
        </row>
        <row r="139">
          <cell r="B139">
            <v>79.5</v>
          </cell>
          <cell r="D139">
            <v>79.427499999999995</v>
          </cell>
          <cell r="E139">
            <v>89.04</v>
          </cell>
        </row>
        <row r="140">
          <cell r="B140" t="str">
            <v>-</v>
          </cell>
          <cell r="C140" t="str">
            <v>-</v>
          </cell>
          <cell r="D140">
            <v>95.076666666666654</v>
          </cell>
          <cell r="E140">
            <v>98.57</v>
          </cell>
        </row>
        <row r="141">
          <cell r="B141" t="str">
            <v>-</v>
          </cell>
          <cell r="C141" t="str">
            <v>-</v>
          </cell>
          <cell r="D141">
            <v>94.200833333333335</v>
          </cell>
          <cell r="E141">
            <v>88.25</v>
          </cell>
        </row>
        <row r="142">
          <cell r="B142" t="str">
            <v>-</v>
          </cell>
          <cell r="C142" t="str">
            <v>-</v>
          </cell>
          <cell r="D142">
            <v>97.935833333333335</v>
          </cell>
          <cell r="E142">
            <v>97.63</v>
          </cell>
        </row>
        <row r="143">
          <cell r="B143" t="str">
            <v>-</v>
          </cell>
          <cell r="C143" t="str">
            <v>-</v>
          </cell>
          <cell r="D143">
            <v>93.258333333333326</v>
          </cell>
          <cell r="E143">
            <v>59.29</v>
          </cell>
        </row>
        <row r="144">
          <cell r="B144" t="str">
            <v>-</v>
          </cell>
          <cell r="C144" t="str">
            <v>-</v>
          </cell>
          <cell r="D144">
            <v>48.688333333333333</v>
          </cell>
          <cell r="E144">
            <v>37.19</v>
          </cell>
        </row>
        <row r="145">
          <cell r="B145" t="str">
            <v>-</v>
          </cell>
          <cell r="C145" t="str">
            <v>-</v>
          </cell>
          <cell r="D145">
            <v>43.144166666666671</v>
          </cell>
          <cell r="E145">
            <v>51.97</v>
          </cell>
        </row>
        <row r="146">
          <cell r="B146" t="str">
            <v>-</v>
          </cell>
          <cell r="C146" t="str">
            <v>-</v>
          </cell>
          <cell r="D146">
            <v>50.884166666666665</v>
          </cell>
          <cell r="E146">
            <v>57.88</v>
          </cell>
        </row>
        <row r="147">
          <cell r="B147" t="str">
            <v>-</v>
          </cell>
          <cell r="C147" t="str">
            <v>-</v>
          </cell>
          <cell r="D147">
            <v>64.938333333333333</v>
          </cell>
          <cell r="E147">
            <v>49.52</v>
          </cell>
        </row>
        <row r="148">
          <cell r="B148" t="str">
            <v>-</v>
          </cell>
          <cell r="C148" t="str">
            <v>-</v>
          </cell>
          <cell r="D148">
            <v>56.984166666666674</v>
          </cell>
          <cell r="E148">
            <v>59.88</v>
          </cell>
        </row>
        <row r="149">
          <cell r="B149" t="str">
            <v>-</v>
          </cell>
          <cell r="C149" t="str">
            <v>-</v>
          </cell>
          <cell r="D149">
            <v>39.227499999999999</v>
          </cell>
          <cell r="E149">
            <v>47.02</v>
          </cell>
        </row>
        <row r="150">
          <cell r="B150" t="str">
            <v>-</v>
          </cell>
          <cell r="C150" t="str">
            <v>-</v>
          </cell>
          <cell r="D150">
            <v>67.987499999999997</v>
          </cell>
          <cell r="E150">
            <v>71.709999999999994</v>
          </cell>
        </row>
        <row r="151">
          <cell r="B151" t="str">
            <v>-</v>
          </cell>
          <cell r="C151" t="str">
            <v>-</v>
          </cell>
          <cell r="D151">
            <v>94.786666666666676</v>
          </cell>
          <cell r="E151">
            <v>76.44</v>
          </cell>
        </row>
        <row r="152">
          <cell r="B152" t="str">
            <v>-</v>
          </cell>
          <cell r="C152" t="str">
            <v>-</v>
          </cell>
          <cell r="D152">
            <v>77.635833333333309</v>
          </cell>
          <cell r="E152">
            <v>71.900000000000006</v>
          </cell>
        </row>
        <row r="153">
          <cell r="B153" t="str">
            <v>-</v>
          </cell>
          <cell r="C153" t="str">
            <v>-</v>
          </cell>
          <cell r="D153">
            <v>76.55</v>
          </cell>
          <cell r="E153">
            <v>70.12</v>
          </cell>
        </row>
        <row r="154">
          <cell r="B154" t="str">
            <v>-</v>
          </cell>
          <cell r="C154" t="str">
            <v>-</v>
          </cell>
          <cell r="D154">
            <v>65.322916666666671</v>
          </cell>
          <cell r="E154">
            <v>56.876666666666701</v>
          </cell>
        </row>
      </sheetData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ón"/>
      <sheetName val="POB 1910-1921"/>
      <sheetName val="Maddison PIB PC"/>
      <sheetName val="Maddison Pob"/>
    </sheetNames>
    <sheetDataSet>
      <sheetData sheetId="0">
        <row r="5">
          <cell r="B5">
            <v>9.91</v>
          </cell>
          <cell r="G5">
            <v>9910000</v>
          </cell>
          <cell r="H5">
            <v>2309050</v>
          </cell>
          <cell r="I5">
            <v>7600950</v>
          </cell>
          <cell r="J5">
            <v>23.300201816347123</v>
          </cell>
          <cell r="K5">
            <v>76.699798183652874</v>
          </cell>
        </row>
        <row r="6">
          <cell r="B6">
            <v>10.029999999999999</v>
          </cell>
          <cell r="G6">
            <v>10030000</v>
          </cell>
          <cell r="H6">
            <v>2351393.158486105</v>
          </cell>
          <cell r="I6">
            <v>7678606.8415138945</v>
          </cell>
          <cell r="J6">
            <v>23.44360078251351</v>
          </cell>
          <cell r="K6">
            <v>76.556399217486486</v>
          </cell>
        </row>
        <row r="7">
          <cell r="B7">
            <v>10.151</v>
          </cell>
          <cell r="G7">
            <v>10151000</v>
          </cell>
          <cell r="H7">
            <v>2394512.8021373558</v>
          </cell>
          <cell r="I7">
            <v>7756487.1978626437</v>
          </cell>
          <cell r="J7">
            <v>23.588935101343274</v>
          </cell>
          <cell r="K7">
            <v>76.411064898656718</v>
          </cell>
        </row>
        <row r="8">
          <cell r="B8">
            <v>10.273999999999999</v>
          </cell>
          <cell r="G8">
            <v>10274000</v>
          </cell>
          <cell r="H8">
            <v>2438423.1700713155</v>
          </cell>
          <cell r="I8">
            <v>7835576.829928685</v>
          </cell>
          <cell r="J8">
            <v>23.733922231568187</v>
          </cell>
          <cell r="K8">
            <v>76.266077768431813</v>
          </cell>
        </row>
        <row r="9">
          <cell r="B9">
            <v>10.398999999999999</v>
          </cell>
          <cell r="G9">
            <v>10399000</v>
          </cell>
          <cell r="H9">
            <v>2496266.4486021991</v>
          </cell>
          <cell r="I9">
            <v>7902733.5513978014</v>
          </cell>
          <cell r="J9">
            <v>24.004870166383295</v>
          </cell>
          <cell r="K9">
            <v>75.995129833616701</v>
          </cell>
        </row>
        <row r="10">
          <cell r="B10">
            <v>10.523999999999999</v>
          </cell>
          <cell r="G10">
            <v>10524000</v>
          </cell>
          <cell r="H10">
            <v>2542042.7660733275</v>
          </cell>
          <cell r="I10">
            <v>7981957.2339266725</v>
          </cell>
          <cell r="J10">
            <v>24.154720316166166</v>
          </cell>
          <cell r="K10">
            <v>75.845279683833837</v>
          </cell>
        </row>
        <row r="11">
          <cell r="B11">
            <v>10.651999999999999</v>
          </cell>
          <cell r="G11">
            <v>10652000</v>
          </cell>
          <cell r="H11">
            <v>2588658.5256810882</v>
          </cell>
          <cell r="I11">
            <v>8063341.4743189113</v>
          </cell>
          <cell r="J11">
            <v>24.302089050704922</v>
          </cell>
          <cell r="K11">
            <v>75.697910949295078</v>
          </cell>
        </row>
        <row r="12">
          <cell r="B12">
            <v>10.781000000000001</v>
          </cell>
          <cell r="G12">
            <v>10781000</v>
          </cell>
          <cell r="H12">
            <v>2636129.1210425231</v>
          </cell>
          <cell r="I12">
            <v>8144870.8789574774</v>
          </cell>
          <cell r="J12">
            <v>24.451619710996411</v>
          </cell>
          <cell r="K12">
            <v>75.548380289003589</v>
          </cell>
        </row>
        <row r="13">
          <cell r="B13">
            <v>10.912000000000001</v>
          </cell>
          <cell r="G13">
            <v>10912000</v>
          </cell>
          <cell r="H13">
            <v>2684470.2280614874</v>
          </cell>
          <cell r="I13">
            <v>8227529.771938513</v>
          </cell>
          <cell r="J13">
            <v>24.601083468305422</v>
          </cell>
          <cell r="K13">
            <v>75.398916531694582</v>
          </cell>
        </row>
        <row r="14">
          <cell r="E14">
            <v>10.879398</v>
          </cell>
          <cell r="G14">
            <v>10879398</v>
          </cell>
          <cell r="H14">
            <v>2733697.8101052013</v>
          </cell>
          <cell r="I14">
            <v>8145700.1898947982</v>
          </cell>
          <cell r="J14">
            <v>25.127289305025897</v>
          </cell>
          <cell r="K14">
            <v>74.872710694974103</v>
          </cell>
        </row>
        <row r="15">
          <cell r="E15">
            <v>11.023675570771973</v>
          </cell>
          <cell r="G15">
            <v>11023675.570771974</v>
          </cell>
          <cell r="H15">
            <v>2783828.123275727</v>
          </cell>
          <cell r="I15">
            <v>8239847.4474962465</v>
          </cell>
          <cell r="J15">
            <v>25.253175362460155</v>
          </cell>
          <cell r="K15">
            <v>74.746824637539845</v>
          </cell>
        </row>
        <row r="16">
          <cell r="E16">
            <v>11.169191870530335</v>
          </cell>
          <cell r="G16">
            <v>11169191.870530335</v>
          </cell>
          <cell r="H16">
            <v>2834877.7217781157</v>
          </cell>
          <cell r="I16">
            <v>8334314.1487522209</v>
          </cell>
          <cell r="J16">
            <v>25.381225021819866</v>
          </cell>
          <cell r="K16">
            <v>74.618774978180141</v>
          </cell>
        </row>
        <row r="17">
          <cell r="E17">
            <v>11.317027831203877</v>
          </cell>
          <cell r="G17">
            <v>11317027.831203876</v>
          </cell>
          <cell r="H17">
            <v>2886863.4633869934</v>
          </cell>
          <cell r="I17">
            <v>8430164.3678168822</v>
          </cell>
          <cell r="J17">
            <v>25.509025041249689</v>
          </cell>
          <cell r="K17">
            <v>74.490974958750314</v>
          </cell>
        </row>
        <row r="18">
          <cell r="E18">
            <v>11.467188866435551</v>
          </cell>
          <cell r="G18">
            <v>11467188.86643555</v>
          </cell>
          <cell r="H18">
            <v>2939802.5150133944</v>
          </cell>
          <cell r="I18">
            <v>8527386.3514221553</v>
          </cell>
          <cell r="J18">
            <v>25.636645120742656</v>
          </cell>
          <cell r="K18">
            <v>74.363354879257344</v>
          </cell>
        </row>
        <row r="19">
          <cell r="E19">
            <v>11.618598878651897</v>
          </cell>
          <cell r="G19">
            <v>11618598.878651896</v>
          </cell>
          <cell r="H19">
            <v>2993712.358373676</v>
          </cell>
          <cell r="I19">
            <v>8624886.520278221</v>
          </cell>
          <cell r="J19">
            <v>25.766552315308399</v>
          </cell>
          <cell r="K19">
            <v>74.233447684691598</v>
          </cell>
        </row>
        <row r="20">
          <cell r="E20">
            <v>11.808071462198972</v>
          </cell>
          <cell r="G20">
            <v>11808071.462198973</v>
          </cell>
          <cell r="H20">
            <v>3069936.3517248384</v>
          </cell>
          <cell r="I20">
            <v>8738135.1104741357</v>
          </cell>
          <cell r="J20">
            <v>25.99862612241623</v>
          </cell>
          <cell r="K20">
            <v>74.001373877583774</v>
          </cell>
        </row>
        <row r="21">
          <cell r="E21">
            <v>12.002139780197034</v>
          </cell>
          <cell r="G21">
            <v>12002139.780197034</v>
          </cell>
          <cell r="H21">
            <v>3148101.1117452323</v>
          </cell>
          <cell r="I21">
            <v>8854038.6684518009</v>
          </cell>
          <cell r="J21">
            <v>26.229498817697916</v>
          </cell>
          <cell r="K21">
            <v>73.770501182302084</v>
          </cell>
        </row>
        <row r="22">
          <cell r="E22">
            <v>12.197561110881287</v>
          </cell>
          <cell r="G22">
            <v>12197561.110881288</v>
          </cell>
          <cell r="H22">
            <v>3228256.0529971081</v>
          </cell>
          <cell r="I22">
            <v>8969305.0578841791</v>
          </cell>
          <cell r="J22">
            <v>26.466406059791925</v>
          </cell>
          <cell r="K22">
            <v>73.533593940208078</v>
          </cell>
        </row>
        <row r="23">
          <cell r="E23">
            <v>12.397597798083144</v>
          </cell>
          <cell r="G23">
            <v>12397597.798083143</v>
          </cell>
          <cell r="H23">
            <v>3310451.8482047608</v>
          </cell>
          <cell r="I23">
            <v>9087145.9498783834</v>
          </cell>
          <cell r="J23">
            <v>26.702365265604978</v>
          </cell>
          <cell r="K23">
            <v>73.297634734395018</v>
          </cell>
        </row>
        <row r="24">
          <cell r="E24">
            <v>12.632746269907571</v>
          </cell>
          <cell r="G24">
            <v>12632746.269907571</v>
          </cell>
          <cell r="H24">
            <v>3394740.4602890508</v>
          </cell>
          <cell r="I24">
            <v>9238005.8096185196</v>
          </cell>
          <cell r="J24">
            <v>26.872545270505849</v>
          </cell>
          <cell r="K24">
            <v>73.127454729494147</v>
          </cell>
        </row>
        <row r="25">
          <cell r="E25">
            <v>12.796740257182703</v>
          </cell>
          <cell r="G25">
            <v>12796740.257182704</v>
          </cell>
          <cell r="H25">
            <v>3481175.1752175638</v>
          </cell>
          <cell r="I25">
            <v>9315565.0819651391</v>
          </cell>
          <cell r="J25">
            <v>27.203608928950551</v>
          </cell>
          <cell r="K25">
            <v>72.796391071049442</v>
          </cell>
        </row>
        <row r="26">
          <cell r="E26">
            <v>12.994853928207883</v>
          </cell>
          <cell r="G26">
            <v>12994853.928207884</v>
          </cell>
          <cell r="H26">
            <v>3569810.6356911832</v>
          </cell>
          <cell r="I26">
            <v>9425043.2925167009</v>
          </cell>
          <cell r="J26">
            <v>27.470956237085574</v>
          </cell>
          <cell r="K26">
            <v>72.529043762914426</v>
          </cell>
        </row>
        <row r="27">
          <cell r="E27">
            <v>13.196163694869442</v>
          </cell>
          <cell r="G27">
            <v>13196163.694869442</v>
          </cell>
          <cell r="H27">
            <v>3660702.8756883666</v>
          </cell>
          <cell r="I27">
            <v>9535460.8191810753</v>
          </cell>
          <cell r="J27">
            <v>27.74065978820509</v>
          </cell>
          <cell r="K27">
            <v>72.259340211794907</v>
          </cell>
        </row>
        <row r="28">
          <cell r="E28">
            <v>13.399639893088784</v>
          </cell>
          <cell r="G28">
            <v>13399639.893088784</v>
          </cell>
          <cell r="H28">
            <v>3753909.3558889679</v>
          </cell>
          <cell r="I28">
            <v>9645730.5371998157</v>
          </cell>
          <cell r="J28">
            <v>28.01500178989993</v>
          </cell>
          <cell r="K28">
            <v>71.984998210100073</v>
          </cell>
        </row>
        <row r="29">
          <cell r="E29">
            <v>13.607350944412433</v>
          </cell>
          <cell r="G29">
            <v>13607350.944412433</v>
          </cell>
          <cell r="H29">
            <v>3849489</v>
          </cell>
          <cell r="I29">
            <v>9757861.9444124326</v>
          </cell>
          <cell r="J29">
            <v>28.289775252549877</v>
          </cell>
          <cell r="K29">
            <v>71.710224747450127</v>
          </cell>
        </row>
        <row r="30">
          <cell r="E30">
            <v>13.797853857634207</v>
          </cell>
          <cell r="G30">
            <v>13797853.857634207</v>
          </cell>
          <cell r="H30">
            <v>3899657.3</v>
          </cell>
          <cell r="I30">
            <v>9898196.5576342084</v>
          </cell>
          <cell r="J30">
            <v>28.262781590793267</v>
          </cell>
          <cell r="K30">
            <v>71.737218409206733</v>
          </cell>
        </row>
        <row r="31">
          <cell r="E31">
            <v>13.971706816240397</v>
          </cell>
          <cell r="G31">
            <v>13971706.816240396</v>
          </cell>
          <cell r="H31">
            <v>3949825.5999999996</v>
          </cell>
          <cell r="I31">
            <v>10021881.216240397</v>
          </cell>
          <cell r="J31">
            <v>28.270172370127405</v>
          </cell>
          <cell r="K31">
            <v>71.729827629872602</v>
          </cell>
        </row>
        <row r="32">
          <cell r="E32">
            <v>14.125395591219041</v>
          </cell>
          <cell r="G32">
            <v>14125395.591219041</v>
          </cell>
          <cell r="H32">
            <v>3999993.8999999994</v>
          </cell>
          <cell r="I32">
            <v>10125401.691219043</v>
          </cell>
          <cell r="J32">
            <v>28.317747805141607</v>
          </cell>
          <cell r="K32">
            <v>71.682252194858393</v>
          </cell>
        </row>
        <row r="33">
          <cell r="E33">
            <v>14.280774942722449</v>
          </cell>
          <cell r="G33">
            <v>14280774.942722449</v>
          </cell>
          <cell r="H33">
            <v>4050162.1999999993</v>
          </cell>
          <cell r="I33">
            <v>10230612.74272245</v>
          </cell>
          <cell r="J33">
            <v>28.360941309168808</v>
          </cell>
          <cell r="K33">
            <v>71.639058690831192</v>
          </cell>
        </row>
        <row r="34">
          <cell r="E34">
            <v>14.423582692149672</v>
          </cell>
          <cell r="G34">
            <v>14423582.692149673</v>
          </cell>
          <cell r="H34">
            <v>4100330.4999999991</v>
          </cell>
          <cell r="I34">
            <v>10323252.192149673</v>
          </cell>
          <cell r="J34">
            <v>28.427961259803276</v>
          </cell>
          <cell r="K34">
            <v>71.572038740196717</v>
          </cell>
        </row>
        <row r="35">
          <cell r="E35">
            <v>14.567818519071169</v>
          </cell>
          <cell r="G35">
            <v>14567818.519071169</v>
          </cell>
          <cell r="H35">
            <v>4150498.7999999989</v>
          </cell>
          <cell r="I35">
            <v>10417319.71907117</v>
          </cell>
          <cell r="J35">
            <v>28.490873870830118</v>
          </cell>
          <cell r="K35">
            <v>71.509126129169886</v>
          </cell>
        </row>
        <row r="36">
          <cell r="E36">
            <v>14.706212795002346</v>
          </cell>
          <cell r="G36">
            <v>14706212.795002345</v>
          </cell>
          <cell r="H36">
            <v>4200667.0999999987</v>
          </cell>
          <cell r="I36">
            <v>10505545.695002344</v>
          </cell>
          <cell r="J36">
            <v>28.563894447573368</v>
          </cell>
          <cell r="K36">
            <v>71.436105552426625</v>
          </cell>
        </row>
        <row r="37">
          <cell r="E37">
            <v>14.845921816554869</v>
          </cell>
          <cell r="G37">
            <v>14845921.816554869</v>
          </cell>
          <cell r="H37">
            <v>4250835.3999999985</v>
          </cell>
          <cell r="I37">
            <v>10595086.41655487</v>
          </cell>
          <cell r="J37">
            <v>28.6330175554329</v>
          </cell>
          <cell r="K37">
            <v>71.3669824445671</v>
          </cell>
        </row>
        <row r="38">
          <cell r="E38">
            <v>14.994381034720417</v>
          </cell>
          <cell r="G38">
            <v>14994381.034720417</v>
          </cell>
          <cell r="H38">
            <v>4301003.6999999983</v>
          </cell>
          <cell r="I38">
            <v>10693377.334720422</v>
          </cell>
          <cell r="J38">
            <v>28.684102998588322</v>
          </cell>
          <cell r="K38">
            <v>71.315897001411685</v>
          </cell>
        </row>
        <row r="39">
          <cell r="E39">
            <v>15.160368999999999</v>
          </cell>
          <cell r="G39">
            <v>15160369</v>
          </cell>
          <cell r="H39">
            <v>4348340</v>
          </cell>
          <cell r="I39">
            <v>10812029</v>
          </cell>
          <cell r="J39">
            <v>28.682283392970188</v>
          </cell>
          <cell r="K39">
            <v>71.317716607029809</v>
          </cell>
        </row>
        <row r="40">
          <cell r="E40">
            <v>15.083390593591142</v>
          </cell>
          <cell r="G40">
            <v>15083390.593591142</v>
          </cell>
          <cell r="H40">
            <v>4361565.7</v>
          </cell>
          <cell r="I40">
            <v>10721824.893591143</v>
          </cell>
          <cell r="J40">
            <v>28.916347905577727</v>
          </cell>
          <cell r="K40">
            <v>71.083652094422277</v>
          </cell>
        </row>
        <row r="41">
          <cell r="E41">
            <v>15.006803053331602</v>
          </cell>
          <cell r="G41">
            <v>15006803.053331602</v>
          </cell>
          <cell r="H41">
            <v>4371959.4000000004</v>
          </cell>
          <cell r="I41">
            <v>10634843.6533316</v>
          </cell>
          <cell r="J41">
            <v>29.133183026809956</v>
          </cell>
          <cell r="K41">
            <v>70.866816973190041</v>
          </cell>
        </row>
        <row r="42">
          <cell r="E42">
            <v>14.930604394556408</v>
          </cell>
          <cell r="G42">
            <v>14930604.394556407</v>
          </cell>
          <cell r="H42">
            <v>4382353.1000000006</v>
          </cell>
          <cell r="I42">
            <v>10548251.294556407</v>
          </cell>
          <cell r="J42">
            <v>29.351478240209588</v>
          </cell>
          <cell r="K42">
            <v>70.648521759790412</v>
          </cell>
        </row>
        <row r="43">
          <cell r="E43">
            <v>14.854792642677939</v>
          </cell>
          <cell r="G43">
            <v>14854792.642677939</v>
          </cell>
          <cell r="H43">
            <v>4392746.8000000007</v>
          </cell>
          <cell r="I43">
            <v>10462045.84267794</v>
          </cell>
          <cell r="J43">
            <v>29.571242801327323</v>
          </cell>
          <cell r="K43">
            <v>70.428757198672685</v>
          </cell>
        </row>
        <row r="44">
          <cell r="E44">
            <v>14.779365833134756</v>
          </cell>
          <cell r="G44">
            <v>14779365.833134755</v>
          </cell>
          <cell r="H44">
            <v>4403140.5000000009</v>
          </cell>
          <cell r="I44">
            <v>10376225.333134755</v>
          </cell>
          <cell r="J44">
            <v>29.792486022156201</v>
          </cell>
          <cell r="K44">
            <v>70.207513977843803</v>
          </cell>
        </row>
        <row r="45">
          <cell r="E45">
            <v>14.704322011340693</v>
          </cell>
          <cell r="G45">
            <v>14704322.011340693</v>
          </cell>
          <cell r="H45">
            <v>4413534.2000000011</v>
          </cell>
          <cell r="I45">
            <v>10290787.81134069</v>
          </cell>
          <cell r="J45">
            <v>30.015217271466632</v>
          </cell>
          <cell r="K45">
            <v>69.984782728533361</v>
          </cell>
        </row>
        <row r="46">
          <cell r="E46">
            <v>14.629659232634205</v>
          </cell>
          <cell r="G46">
            <v>14629659.232634205</v>
          </cell>
          <cell r="H46">
            <v>4423927.9000000013</v>
          </cell>
          <cell r="I46">
            <v>10205731.332634205</v>
          </cell>
          <cell r="J46">
            <v>30.239445975143415</v>
          </cell>
          <cell r="K46">
            <v>69.760554024856589</v>
          </cell>
        </row>
        <row r="47">
          <cell r="E47">
            <v>14.555375562227978</v>
          </cell>
          <cell r="G47">
            <v>14555375.562227977</v>
          </cell>
          <cell r="H47">
            <v>4434321.6000000015</v>
          </cell>
          <cell r="I47">
            <v>10121053.962227976</v>
          </cell>
          <cell r="J47">
            <v>30.465181616524667</v>
          </cell>
          <cell r="K47">
            <v>69.53481838347534</v>
          </cell>
        </row>
        <row r="48">
          <cell r="E48">
            <v>14.481469075158783</v>
          </cell>
          <cell r="G48">
            <v>14481469.075158782</v>
          </cell>
          <cell r="H48">
            <v>4444715.3000000017</v>
          </cell>
          <cell r="I48">
            <v>10036753.775158782</v>
          </cell>
          <cell r="J48">
            <v>30.692433736742746</v>
          </cell>
          <cell r="K48">
            <v>69.307566263257257</v>
          </cell>
        </row>
        <row r="49">
          <cell r="E49">
            <v>14.407937856237602</v>
          </cell>
          <cell r="G49">
            <v>14407937.856237601</v>
          </cell>
          <cell r="H49">
            <v>4455109.0000000019</v>
          </cell>
          <cell r="I49">
            <v>9952828.8562376015</v>
          </cell>
          <cell r="J49">
            <v>30.921211935067166</v>
          </cell>
          <cell r="K49">
            <v>69.078788064932837</v>
          </cell>
        </row>
        <row r="50">
          <cell r="E50">
            <v>14.33478</v>
          </cell>
          <cell r="G50">
            <v>14334780</v>
          </cell>
          <cell r="H50">
            <v>4465502.700000002</v>
          </cell>
          <cell r="I50">
            <v>9869277.299999997</v>
          </cell>
          <cell r="J50">
            <v>31.15152586924949</v>
          </cell>
          <cell r="K50">
            <v>68.848474130750503</v>
          </cell>
        </row>
        <row r="51">
          <cell r="E51">
            <v>14.565757502000238</v>
          </cell>
          <cell r="G51">
            <v>14565757.502000239</v>
          </cell>
          <cell r="H51">
            <v>4562881.9273371221</v>
          </cell>
          <cell r="I51">
            <v>10002875.574663118</v>
          </cell>
          <cell r="J51">
            <v>31.326087412278596</v>
          </cell>
          <cell r="K51">
            <v>68.673912587721404</v>
          </cell>
        </row>
        <row r="52">
          <cell r="E52">
            <v>14.800456763694751</v>
          </cell>
          <cell r="G52">
            <v>14800456.76369475</v>
          </cell>
          <cell r="H52">
            <v>4662384.7037019422</v>
          </cell>
          <cell r="I52">
            <v>10138072.059992809</v>
          </cell>
          <cell r="J52">
            <v>31.501627133148258</v>
          </cell>
          <cell r="K52">
            <v>68.498372866851739</v>
          </cell>
        </row>
        <row r="53">
          <cell r="E53">
            <v>15.038937754106934</v>
          </cell>
          <cell r="G53">
            <v>15038937.754106933</v>
          </cell>
          <cell r="H53">
            <v>4764057.3373328438</v>
          </cell>
          <cell r="I53">
            <v>10274880.416774089</v>
          </cell>
          <cell r="J53">
            <v>31.678150513202592</v>
          </cell>
          <cell r="K53">
            <v>68.321849486797404</v>
          </cell>
        </row>
        <row r="54">
          <cell r="E54">
            <v>15.281261408546046</v>
          </cell>
          <cell r="G54">
            <v>15281261.408546045</v>
          </cell>
          <cell r="H54">
            <v>4867947.1463120682</v>
          </cell>
          <cell r="I54">
            <v>10413314.262233978</v>
          </cell>
          <cell r="J54">
            <v>31.855663064501133</v>
          </cell>
          <cell r="K54">
            <v>68.14433693549887</v>
          </cell>
        </row>
        <row r="55">
          <cell r="E55">
            <v>15.52748964417705</v>
          </cell>
          <cell r="G55">
            <v>15527489.644177051</v>
          </cell>
          <cell r="H55">
            <v>4974102.48058738</v>
          </cell>
          <cell r="I55">
            <v>10553387.163589671</v>
          </cell>
          <cell r="J55">
            <v>32.034170329990935</v>
          </cell>
          <cell r="K55">
            <v>67.965829670009072</v>
          </cell>
        </row>
        <row r="56">
          <cell r="E56">
            <v>15.777685375841338</v>
          </cell>
          <cell r="G56">
            <v>15777685.375841338</v>
          </cell>
          <cell r="H56">
            <v>5082572.744473964</v>
          </cell>
          <cell r="I56">
            <v>10695112.631367374</v>
          </cell>
          <cell r="J56">
            <v>32.213677883679672</v>
          </cell>
          <cell r="K56">
            <v>67.786322116320321</v>
          </cell>
        </row>
        <row r="57">
          <cell r="E57">
            <v>16.031912532132367</v>
          </cell>
          <cell r="G57">
            <v>16031912.532132367</v>
          </cell>
          <cell r="H57">
            <v>5193408.4196470147</v>
          </cell>
          <cell r="I57">
            <v>10838504.112485353</v>
          </cell>
          <cell r="J57">
            <v>32.394191330809683</v>
          </cell>
          <cell r="K57">
            <v>67.60580866919031</v>
          </cell>
        </row>
        <row r="58">
          <cell r="E58">
            <v>16.290236071730341</v>
          </cell>
          <cell r="G58">
            <v>16290236.071730342</v>
          </cell>
          <cell r="H58">
            <v>5306661.0886357315</v>
          </cell>
          <cell r="I58">
            <v>10983574.98309461</v>
          </cell>
          <cell r="J58">
            <v>32.575716308032973</v>
          </cell>
          <cell r="K58">
            <v>67.42428369196702</v>
          </cell>
        </row>
        <row r="59">
          <cell r="E59">
            <v>16.552722000000077</v>
          </cell>
          <cell r="G59">
            <v>16552722.000000078</v>
          </cell>
          <cell r="H59">
            <v>5540630</v>
          </cell>
          <cell r="I59">
            <v>11012092.000000078</v>
          </cell>
          <cell r="J59">
            <v>33.4726216026583</v>
          </cell>
          <cell r="K59">
            <v>66.527378397341693</v>
          </cell>
        </row>
        <row r="60">
          <cell r="E60">
            <v>16.839606114949184</v>
          </cell>
          <cell r="G60">
            <v>16839606.114949185</v>
          </cell>
          <cell r="H60">
            <v>5663222.8389410246</v>
          </cell>
          <cell r="I60">
            <v>11176383.276008161</v>
          </cell>
          <cell r="J60">
            <v>33.630375914277224</v>
          </cell>
          <cell r="K60">
            <v>66.369624085722776</v>
          </cell>
        </row>
        <row r="61">
          <cell r="E61">
            <v>17.131174657562614</v>
          </cell>
          <cell r="G61">
            <v>17131174.657562613</v>
          </cell>
          <cell r="H61">
            <v>5788528.1860552393</v>
          </cell>
          <cell r="I61">
            <v>11342646.471507376</v>
          </cell>
          <cell r="J61">
            <v>33.789441189894553</v>
          </cell>
          <cell r="K61">
            <v>66.210558810105454</v>
          </cell>
        </row>
        <row r="62">
          <cell r="E62">
            <v>17.427791549553184</v>
          </cell>
          <cell r="G62">
            <v>17427791.549553186</v>
          </cell>
          <cell r="H62">
            <v>5916606.058719296</v>
          </cell>
          <cell r="I62">
            <v>11511185.49083389</v>
          </cell>
          <cell r="J62">
            <v>33.94925881398315</v>
          </cell>
          <cell r="K62">
            <v>66.05074118601685</v>
          </cell>
        </row>
        <row r="63">
          <cell r="E63">
            <v>17.729544200321119</v>
          </cell>
          <cell r="G63">
            <v>17729544.200321119</v>
          </cell>
          <cell r="H63">
            <v>6047517.8022636343</v>
          </cell>
          <cell r="I63">
            <v>11682026.398057485</v>
          </cell>
          <cell r="J63">
            <v>34.109832345008058</v>
          </cell>
          <cell r="K63">
            <v>65.890167654991942</v>
          </cell>
        </row>
        <row r="64">
          <cell r="E64">
            <v>18.03652153271246</v>
          </cell>
          <cell r="G64">
            <v>18036521.53271246</v>
          </cell>
          <cell r="H64">
            <v>6181326.1193549912</v>
          </cell>
          <cell r="I64">
            <v>11855195.413357468</v>
          </cell>
          <cell r="J64">
            <v>34.271165358265179</v>
          </cell>
          <cell r="K64">
            <v>65.728834641734821</v>
          </cell>
        </row>
        <row r="65">
          <cell r="E65">
            <v>18.348814009223545</v>
          </cell>
          <cell r="G65">
            <v>18348814.009223547</v>
          </cell>
          <cell r="H65">
            <v>6318095.1000290364</v>
          </cell>
          <cell r="I65">
            <v>12030718.909194512</v>
          </cell>
          <cell r="J65">
            <v>34.433261445960859</v>
          </cell>
          <cell r="K65">
            <v>65.566738554039148</v>
          </cell>
        </row>
        <row r="66">
          <cell r="E66">
            <v>18.66651365865922</v>
          </cell>
          <cell r="G66">
            <v>18666513.65865922</v>
          </cell>
          <cell r="H66">
            <v>6457890.2523875115</v>
          </cell>
          <cell r="I66">
            <v>12208623.406271709</v>
          </cell>
          <cell r="J66">
            <v>34.596124217291944</v>
          </cell>
          <cell r="K66">
            <v>65.403875782708056</v>
          </cell>
        </row>
        <row r="67">
          <cell r="E67">
            <v>18.989714103252599</v>
          </cell>
          <cell r="G67">
            <v>18989714.103252597</v>
          </cell>
          <cell r="H67">
            <v>6600778.5339745795</v>
          </cell>
          <cell r="I67">
            <v>12388935.569278017</v>
          </cell>
          <cell r="J67">
            <v>34.759757298526075</v>
          </cell>
          <cell r="K67">
            <v>65.240242701473932</v>
          </cell>
        </row>
        <row r="68">
          <cell r="E68">
            <v>19.318510586254408</v>
          </cell>
          <cell r="G68">
            <v>19318510.586254407</v>
          </cell>
          <cell r="H68">
            <v>6746828.3838474136</v>
          </cell>
          <cell r="I68">
            <v>12571682.202406993</v>
          </cell>
          <cell r="J68">
            <v>34.924164333082423</v>
          </cell>
          <cell r="K68">
            <v>65.075835666917584</v>
          </cell>
        </row>
        <row r="69">
          <cell r="E69">
            <v>19.653552000000001</v>
          </cell>
          <cell r="G69">
            <v>19653552</v>
          </cell>
          <cell r="H69">
            <v>6887540</v>
          </cell>
          <cell r="I69">
            <v>12766012.000000002</v>
          </cell>
          <cell r="J69">
            <v>35.044759339176956</v>
          </cell>
          <cell r="K69">
            <v>64.955240660823051</v>
          </cell>
        </row>
        <row r="70">
          <cell r="E70">
            <v>20.194485214740439</v>
          </cell>
          <cell r="G70">
            <v>20194485.21474044</v>
          </cell>
          <cell r="H70">
            <v>7215687.5269912928</v>
          </cell>
          <cell r="I70">
            <v>12978797.687749147</v>
          </cell>
          <cell r="J70">
            <v>35.730980266456058</v>
          </cell>
          <cell r="K70">
            <v>64.269019733543942</v>
          </cell>
        </row>
        <row r="71">
          <cell r="E71">
            <v>20.750889588783913</v>
          </cell>
          <cell r="G71">
            <v>20750889.588783912</v>
          </cell>
          <cell r="H71">
            <v>7559469.1990431584</v>
          </cell>
          <cell r="I71">
            <v>13191420.389740754</v>
          </cell>
          <cell r="J71">
            <v>36.429615061559268</v>
          </cell>
          <cell r="K71">
            <v>63.570384938440732</v>
          </cell>
        </row>
        <row r="72">
          <cell r="E72">
            <v>21.322624179179165</v>
          </cell>
          <cell r="G72">
            <v>21322624.179179166</v>
          </cell>
          <cell r="H72">
            <v>7919629.8838497596</v>
          </cell>
          <cell r="I72">
            <v>13402994.295329405</v>
          </cell>
          <cell r="J72">
            <v>37.141910007413699</v>
          </cell>
          <cell r="K72">
            <v>62.858089992586301</v>
          </cell>
        </row>
        <row r="73">
          <cell r="E73">
            <v>21.910111368539191</v>
          </cell>
          <cell r="G73">
            <v>21910111.368539192</v>
          </cell>
          <cell r="H73">
            <v>8296949.9373190152</v>
          </cell>
          <cell r="I73">
            <v>13613161.431220176</v>
          </cell>
          <cell r="J73">
            <v>37.868132195953308</v>
          </cell>
          <cell r="K73">
            <v>62.131867804046692</v>
          </cell>
        </row>
        <row r="74">
          <cell r="E74">
            <v>22.513785177086508</v>
          </cell>
          <cell r="G74">
            <v>22513785.177086506</v>
          </cell>
          <cell r="H74">
            <v>8692246.8943605404</v>
          </cell>
          <cell r="I74">
            <v>13821538.282725967</v>
          </cell>
          <cell r="J74">
            <v>38.608553941462979</v>
          </cell>
          <cell r="K74">
            <v>61.391446058537021</v>
          </cell>
        </row>
        <row r="75">
          <cell r="E75">
            <v>23.134091583295984</v>
          </cell>
          <cell r="G75">
            <v>23134091.583295982</v>
          </cell>
          <cell r="H75">
            <v>9106377.2402288988</v>
          </cell>
          <cell r="I75">
            <v>14027714.343067084</v>
          </cell>
          <cell r="J75">
            <v>39.363452882689273</v>
          </cell>
          <cell r="K75">
            <v>60.636547117310727</v>
          </cell>
        </row>
        <row r="76">
          <cell r="E76">
            <v>23.771488853372109</v>
          </cell>
          <cell r="G76">
            <v>23771488.853372108</v>
          </cell>
          <cell r="H76">
            <v>9540238.2662600949</v>
          </cell>
          <cell r="I76">
            <v>14231250.587112013</v>
          </cell>
          <cell r="J76">
            <v>40.133112086947648</v>
          </cell>
          <cell r="K76">
            <v>59.866887913052352</v>
          </cell>
        </row>
        <row r="77">
          <cell r="E77">
            <v>24.426447879804115</v>
          </cell>
          <cell r="G77">
            <v>24426447.879804116</v>
          </cell>
          <cell r="H77">
            <v>9994770.0140221324</v>
          </cell>
          <cell r="I77">
            <v>14431677.865781985</v>
          </cell>
          <cell r="J77">
            <v>40.917820156265321</v>
          </cell>
          <cell r="K77">
            <v>59.082179843734679</v>
          </cell>
        </row>
        <row r="78">
          <cell r="E78">
            <v>25.099452529249081</v>
          </cell>
          <cell r="G78">
            <v>25099452.52924908</v>
          </cell>
          <cell r="H78">
            <v>10470957.312091993</v>
          </cell>
          <cell r="I78">
            <v>14628495.217157088</v>
          </cell>
          <cell r="J78">
            <v>41.717871335599447</v>
          </cell>
          <cell r="K78">
            <v>58.282128664400553</v>
          </cell>
        </row>
        <row r="79">
          <cell r="E79">
            <v>25.791</v>
          </cell>
          <cell r="G79">
            <v>25791000</v>
          </cell>
          <cell r="H79">
            <v>11000720</v>
          </cell>
          <cell r="I79">
            <v>14790280</v>
          </cell>
          <cell r="J79">
            <v>42.653328680547475</v>
          </cell>
          <cell r="K79">
            <v>57.346671319452525</v>
          </cell>
        </row>
        <row r="80">
          <cell r="E80">
            <v>26.584746149328058</v>
          </cell>
          <cell r="G80">
            <v>26584746.149328057</v>
          </cell>
          <cell r="H80">
            <v>11538702.737638004</v>
          </cell>
          <cell r="I80">
            <v>15046043.411690053</v>
          </cell>
          <cell r="J80">
            <v>43.40347157285025</v>
          </cell>
          <cell r="K80">
            <v>56.59652842714975</v>
          </cell>
        </row>
        <row r="81">
          <cell r="E81">
            <v>27.402920701958553</v>
          </cell>
          <cell r="G81">
            <v>27402920.701958552</v>
          </cell>
          <cell r="H81">
            <v>12102995.155551162</v>
          </cell>
          <cell r="I81">
            <v>15299925.546407392</v>
          </cell>
          <cell r="J81">
            <v>44.166807207109606</v>
          </cell>
          <cell r="K81">
            <v>55.833192792890394</v>
          </cell>
        </row>
        <row r="82">
          <cell r="E82">
            <v>28.246275468641574</v>
          </cell>
          <cell r="G82">
            <v>28246275.468641575</v>
          </cell>
          <cell r="H82">
            <v>12694883.910778357</v>
          </cell>
          <cell r="I82">
            <v>15551391.557863217</v>
          </cell>
          <cell r="J82">
            <v>44.943567603707443</v>
          </cell>
          <cell r="K82">
            <v>55.056432396292557</v>
          </cell>
        </row>
        <row r="83">
          <cell r="E83">
            <v>29.115585397922867</v>
          </cell>
          <cell r="G83">
            <v>29115585.397922866</v>
          </cell>
          <cell r="H83">
            <v>13315718.583446799</v>
          </cell>
          <cell r="I83">
            <v>15799866.814476067</v>
          </cell>
          <cell r="J83">
            <v>45.733988863561557</v>
          </cell>
          <cell r="K83">
            <v>54.266011136438443</v>
          </cell>
        </row>
        <row r="84">
          <cell r="E84">
            <v>30.011649288234739</v>
          </cell>
          <cell r="G84">
            <v>30011649.28823474</v>
          </cell>
          <cell r="H84">
            <v>13966914.753982905</v>
          </cell>
          <cell r="I84">
            <v>16044734.534251833</v>
          </cell>
          <cell r="J84">
            <v>46.538311239889971</v>
          </cell>
          <cell r="K84">
            <v>53.461688760110029</v>
          </cell>
        </row>
        <row r="85">
          <cell r="E85">
            <v>30.935290521902317</v>
          </cell>
          <cell r="G85">
            <v>30935290.521902315</v>
          </cell>
          <cell r="H85">
            <v>14649957.23081209</v>
          </cell>
          <cell r="I85">
            <v>16285333.291090224</v>
          </cell>
          <cell r="J85">
            <v>47.356779211237274</v>
          </cell>
          <cell r="K85">
            <v>52.643220788762726</v>
          </cell>
        </row>
        <row r="86">
          <cell r="E86">
            <v>31.887357821739656</v>
          </cell>
          <cell r="G86">
            <v>31887357.821739655</v>
          </cell>
          <cell r="H86">
            <v>15366403.435907025</v>
          </cell>
          <cell r="I86">
            <v>16520954.38583263</v>
          </cell>
          <cell r="J86">
            <v>48.189641555785357</v>
          </cell>
          <cell r="K86">
            <v>51.810358444214643</v>
          </cell>
        </row>
        <row r="87">
          <cell r="E87">
            <v>32.868726030930915</v>
          </cell>
          <cell r="G87">
            <v>32868726.030930914</v>
          </cell>
          <cell r="H87">
            <v>16117886.955903834</v>
          </cell>
          <cell r="I87">
            <v>16750839.075027078</v>
          </cell>
          <cell r="J87">
            <v>49.037151426971022</v>
          </cell>
          <cell r="K87">
            <v>50.962848573028978</v>
          </cell>
        </row>
        <row r="88">
          <cell r="E88">
            <v>33.880296916913245</v>
          </cell>
          <cell r="G88">
            <v>33880296.916913249</v>
          </cell>
          <cell r="H88">
            <v>16906121.266883206</v>
          </cell>
          <cell r="I88">
            <v>16974175.650030039</v>
          </cell>
          <cell r="J88">
            <v>49.899566430433403</v>
          </cell>
          <cell r="K88">
            <v>50.100433569566597</v>
          </cell>
        </row>
        <row r="89">
          <cell r="E89">
            <v>34.923000000000002</v>
          </cell>
          <cell r="G89">
            <v>34923000</v>
          </cell>
          <cell r="H89">
            <v>17705120</v>
          </cell>
          <cell r="I89">
            <v>17217880</v>
          </cell>
          <cell r="J89">
            <v>50.697591844915955</v>
          </cell>
          <cell r="K89">
            <v>49.302408155084045</v>
          </cell>
        </row>
        <row r="90">
          <cell r="E90">
            <v>36.068476128611962</v>
          </cell>
          <cell r="G90">
            <v>36068476.12861196</v>
          </cell>
          <cell r="H90">
            <v>18555846.180237439</v>
          </cell>
          <cell r="I90">
            <v>17512629.948374521</v>
          </cell>
          <cell r="J90">
            <v>51.446160669698173</v>
          </cell>
          <cell r="K90">
            <v>48.553839330301827</v>
          </cell>
        </row>
        <row r="91">
          <cell r="E91">
            <v>37.251523930940948</v>
          </cell>
          <cell r="G91">
            <v>37251523.930940948</v>
          </cell>
          <cell r="H91">
            <v>19447449.521078214</v>
          </cell>
          <cell r="I91">
            <v>17804074.409862734</v>
          </cell>
          <cell r="J91">
            <v>52.205782391966117</v>
          </cell>
          <cell r="K91">
            <v>47.794217608033883</v>
          </cell>
        </row>
        <row r="92">
          <cell r="E92">
            <v>38.473375759744599</v>
          </cell>
          <cell r="G92">
            <v>38473375.759744599</v>
          </cell>
          <cell r="H92">
            <v>20381894.158924624</v>
          </cell>
          <cell r="I92">
            <v>18091481.600819971</v>
          </cell>
          <cell r="J92">
            <v>52.976620211867598</v>
          </cell>
          <cell r="K92">
            <v>47.023379788132402</v>
          </cell>
        </row>
        <row r="93">
          <cell r="E93">
            <v>39.735304389012001</v>
          </cell>
          <cell r="G93">
            <v>39735304.389012001</v>
          </cell>
          <cell r="H93">
            <v>21361238.606396638</v>
          </cell>
          <cell r="I93">
            <v>18374065.782615364</v>
          </cell>
          <cell r="J93">
            <v>53.758839739261333</v>
          </cell>
          <cell r="K93">
            <v>46.241160260738667</v>
          </cell>
        </row>
        <row r="94">
          <cell r="E94">
            <v>41.038624339782068</v>
          </cell>
          <cell r="G94">
            <v>41038624.339782067</v>
          </cell>
          <cell r="H94">
            <v>22387640.287083372</v>
          </cell>
          <cell r="I94">
            <v>18650984.052698694</v>
          </cell>
          <cell r="J94">
            <v>54.552609029297351</v>
          </cell>
          <cell r="K94">
            <v>45.447390970702649</v>
          </cell>
        </row>
        <row r="95">
          <cell r="E95">
            <v>42.38469324944888</v>
          </cell>
          <cell r="G95">
            <v>42384693.249448881</v>
          </cell>
          <cell r="H95">
            <v>23463360.288188148</v>
          </cell>
          <cell r="I95">
            <v>18921332.961260729</v>
          </cell>
          <cell r="J95">
            <v>55.358098618522476</v>
          </cell>
          <cell r="K95">
            <v>44.641901381477524</v>
          </cell>
        </row>
        <row r="96">
          <cell r="E96">
            <v>43.774913285980219</v>
          </cell>
          <cell r="G96">
            <v>43774913.285980217</v>
          </cell>
          <cell r="H96">
            <v>24590768.341536846</v>
          </cell>
          <cell r="I96">
            <v>19184144.944443371</v>
          </cell>
          <cell r="J96">
            <v>56.175481561519227</v>
          </cell>
          <cell r="K96">
            <v>43.824518438480773</v>
          </cell>
        </row>
        <row r="97">
          <cell r="E97">
            <v>45.210732608522633</v>
          </cell>
          <cell r="G97">
            <v>45210732.608522631</v>
          </cell>
          <cell r="H97">
            <v>25772348.043922335</v>
          </cell>
          <cell r="I97">
            <v>19438384.564600296</v>
          </cell>
          <cell r="J97">
            <v>57.00493346808544</v>
          </cell>
          <cell r="K97">
            <v>42.99506653191456</v>
          </cell>
        </row>
        <row r="98">
          <cell r="E98">
            <v>46.693646875914347</v>
          </cell>
          <cell r="G98">
            <v>46693646.87591435</v>
          </cell>
          <cell r="H98">
            <v>27010702.328285042</v>
          </cell>
          <cell r="I98">
            <v>19682944.547629312</v>
          </cell>
          <cell r="J98">
            <v>57.846632540963036</v>
          </cell>
          <cell r="K98">
            <v>42.153367459036964</v>
          </cell>
        </row>
        <row r="99">
          <cell r="E99">
            <v>48.225237999999997</v>
          </cell>
          <cell r="G99">
            <v>48225238</v>
          </cell>
          <cell r="H99">
            <v>28308560</v>
          </cell>
          <cell r="I99">
            <v>19916678</v>
          </cell>
          <cell r="J99">
            <v>58.700716002687223</v>
          </cell>
          <cell r="K99">
            <v>41.299283997312777</v>
          </cell>
        </row>
        <row r="100">
          <cell r="E100">
            <v>49.825885220518195</v>
          </cell>
          <cell r="G100">
            <v>49825885.220518194</v>
          </cell>
          <cell r="H100">
            <v>29605071.445292037</v>
          </cell>
          <cell r="I100">
            <v>20220813.775226157</v>
          </cell>
          <cell r="J100">
            <v>59.417050623920943</v>
          </cell>
          <cell r="K100">
            <v>40.582949376079057</v>
          </cell>
        </row>
        <row r="101">
          <cell r="E101">
            <v>51.479659633991929</v>
          </cell>
          <cell r="G101">
            <v>51479659.633991927</v>
          </cell>
          <cell r="H101">
            <v>30960962.171189416</v>
          </cell>
          <cell r="I101">
            <v>20518697.462802507</v>
          </cell>
          <cell r="J101">
            <v>60.142126795931553</v>
          </cell>
          <cell r="K101">
            <v>39.857873204068447</v>
          </cell>
        </row>
        <row r="102">
          <cell r="E102">
            <v>53.188324588768758</v>
          </cell>
          <cell r="G102">
            <v>53188324.588768758</v>
          </cell>
          <cell r="H102">
            <v>32378951.705528177</v>
          </cell>
          <cell r="I102">
            <v>20809372.883240577</v>
          </cell>
          <cell r="J102">
            <v>60.876051193320194</v>
          </cell>
          <cell r="K102">
            <v>39.123948806679806</v>
          </cell>
        </row>
        <row r="103">
          <cell r="E103">
            <v>54.953701960613607</v>
          </cell>
          <cell r="G103">
            <v>54953701.960613608</v>
          </cell>
          <cell r="H103">
            <v>33861884.128539994</v>
          </cell>
          <cell r="I103">
            <v>21091817.832073614</v>
          </cell>
          <cell r="J103">
            <v>61.618931792455889</v>
          </cell>
          <cell r="K103">
            <v>38.381068207544111</v>
          </cell>
        </row>
        <row r="104">
          <cell r="E104">
            <v>56.777674095296312</v>
          </cell>
          <cell r="G104">
            <v>56777674.095296316</v>
          </cell>
          <cell r="H104">
            <v>35412733.777261257</v>
          </cell>
          <cell r="I104">
            <v>21364940.318035055</v>
          </cell>
          <cell r="J104">
            <v>62.370877887361345</v>
          </cell>
          <cell r="K104">
            <v>37.629122112638655</v>
          </cell>
        </row>
        <row r="105">
          <cell r="E105">
            <v>58.662185815655761</v>
          </cell>
          <cell r="G105">
            <v>58662185.81565576</v>
          </cell>
          <cell r="H105">
            <v>37034611.211199932</v>
          </cell>
          <cell r="I105">
            <v>21627574.604455829</v>
          </cell>
          <cell r="J105">
            <v>63.132000105792407</v>
          </cell>
          <cell r="K105">
            <v>36.867999894207593</v>
          </cell>
        </row>
        <row r="106">
          <cell r="E106">
            <v>60.609246495280637</v>
          </cell>
          <cell r="G106">
            <v>60609246.495280638</v>
          </cell>
          <cell r="H106">
            <v>38730769.451225616</v>
          </cell>
          <cell r="I106">
            <v>21878477.044055019</v>
          </cell>
          <cell r="J106">
            <v>63.902410425513878</v>
          </cell>
          <cell r="K106">
            <v>36.097589574486122</v>
          </cell>
        </row>
        <row r="107">
          <cell r="E107">
            <v>62.620932201017808</v>
          </cell>
          <cell r="G107">
            <v>62620932.201017812</v>
          </cell>
          <cell r="H107">
            <v>40504610.504196204</v>
          </cell>
          <cell r="I107">
            <v>22116321.696821608</v>
          </cell>
          <cell r="J107">
            <v>64.682222190773871</v>
          </cell>
          <cell r="K107">
            <v>35.317777809226129</v>
          </cell>
        </row>
        <row r="108">
          <cell r="E108">
            <v>64.699387906592918</v>
          </cell>
          <cell r="G108">
            <v>64699387.90659292</v>
          </cell>
          <cell r="H108">
            <v>42359692.186407745</v>
          </cell>
          <cell r="I108">
            <v>22339695.720185172</v>
          </cell>
          <cell r="J108">
            <v>65.471550128979288</v>
          </cell>
          <cell r="K108">
            <v>34.528449871020712</v>
          </cell>
        </row>
        <row r="109">
          <cell r="E109">
            <v>66.846833000000004</v>
          </cell>
          <cell r="G109">
            <v>66846833</v>
          </cell>
          <cell r="H109">
            <v>44299730</v>
          </cell>
          <cell r="I109">
            <v>22547103</v>
          </cell>
          <cell r="J109">
            <v>66.270499306975395</v>
          </cell>
          <cell r="K109">
            <v>33.729500693024605</v>
          </cell>
        </row>
        <row r="110">
          <cell r="E110">
            <v>68.163973681025652</v>
          </cell>
          <cell r="G110">
            <v>68163973.681025654</v>
          </cell>
          <cell r="H110">
            <v>45506517.46268037</v>
          </cell>
          <cell r="I110">
            <v>22657456.218345288</v>
          </cell>
          <cell r="J110">
            <v>66.760364757531306</v>
          </cell>
          <cell r="K110">
            <v>33.239635242468694</v>
          </cell>
        </row>
        <row r="111">
          <cell r="E111">
            <v>69.507067118461052</v>
          </cell>
          <cell r="G111">
            <v>69507067.118461058</v>
          </cell>
          <cell r="H111">
            <v>46746179.527081393</v>
          </cell>
          <cell r="I111">
            <v>22760887.591379665</v>
          </cell>
          <cell r="J111">
            <v>67.253851248552564</v>
          </cell>
          <cell r="K111">
            <v>32.746148751447436</v>
          </cell>
        </row>
        <row r="112">
          <cell r="E112">
            <v>70.876624681801488</v>
          </cell>
          <cell r="G112">
            <v>70876624.681801483</v>
          </cell>
          <cell r="H112">
            <v>48019611.743970476</v>
          </cell>
          <cell r="I112">
            <v>22857012.937831011</v>
          </cell>
          <cell r="J112">
            <v>67.750985546438059</v>
          </cell>
          <cell r="K112">
            <v>32.249014453561941</v>
          </cell>
        </row>
        <row r="113">
          <cell r="E113">
            <v>72.273167816495501</v>
          </cell>
          <cell r="G113">
            <v>72273167.816495508</v>
          </cell>
          <cell r="H113">
            <v>49327734.060187817</v>
          </cell>
          <cell r="I113">
            <v>22945433.756307691</v>
          </cell>
          <cell r="J113">
            <v>68.251794615441412</v>
          </cell>
          <cell r="K113">
            <v>31.748205384558588</v>
          </cell>
        </row>
        <row r="114">
          <cell r="E114">
            <v>73.69722824248008</v>
          </cell>
          <cell r="G114">
            <v>73697228.242480084</v>
          </cell>
          <cell r="H114">
            <v>50671491.483230039</v>
          </cell>
          <cell r="I114">
            <v>23025736.759250049</v>
          </cell>
          <cell r="J114">
            <v>68.756305619133585</v>
          </cell>
          <cell r="K114">
            <v>31.243694380866415</v>
          </cell>
        </row>
        <row r="115">
          <cell r="E115">
            <v>75.149348156627738</v>
          </cell>
          <cell r="G115">
            <v>75149348.156627744</v>
          </cell>
          <cell r="H115">
            <v>52051854.76393801</v>
          </cell>
          <cell r="I115">
            <v>23097493.392689742</v>
          </cell>
          <cell r="J115">
            <v>69.264545921876135</v>
          </cell>
          <cell r="K115">
            <v>30.735454078123865</v>
          </cell>
        </row>
        <row r="116">
          <cell r="E116">
            <v>76.630080439182606</v>
          </cell>
          <cell r="G116">
            <v>76630080.439182609</v>
          </cell>
          <cell r="H116">
            <v>53469821.097782031</v>
          </cell>
          <cell r="I116">
            <v>23160259.341400582</v>
          </cell>
          <cell r="J116">
            <v>69.776543090305509</v>
          </cell>
          <cell r="K116">
            <v>30.223456909694491</v>
          </cell>
        </row>
        <row r="117">
          <cell r="E117">
            <v>78.139988864264097</v>
          </cell>
          <cell r="G117">
            <v>78139988.864264101</v>
          </cell>
          <cell r="H117">
            <v>54926414.845251054</v>
          </cell>
          <cell r="I117">
            <v>23213574.019013051</v>
          </cell>
          <cell r="J117">
            <v>70.292324894828141</v>
          </cell>
          <cell r="K117">
            <v>29.707675105171859</v>
          </cell>
        </row>
        <row r="118">
          <cell r="E118">
            <v>79.679648314518289</v>
          </cell>
          <cell r="G118">
            <v>79679648.314518288</v>
          </cell>
          <cell r="H118">
            <v>56422688.271866292</v>
          </cell>
          <cell r="I118">
            <v>23256960.042652003</v>
          </cell>
          <cell r="J118">
            <v>70.811919311126786</v>
          </cell>
          <cell r="K118">
            <v>29.188080688873214</v>
          </cell>
        </row>
        <row r="119">
          <cell r="E119">
            <v>81.249644999998793</v>
          </cell>
          <cell r="G119">
            <v>81249644.999998793</v>
          </cell>
          <cell r="H119">
            <v>57959720</v>
          </cell>
          <cell r="I119">
            <v>23289924.999998797</v>
          </cell>
          <cell r="J119">
            <v>71.335351680614551</v>
          </cell>
          <cell r="K119">
            <v>28.664648319385449</v>
          </cell>
        </row>
        <row r="120">
          <cell r="E120">
            <v>83.141223575892525</v>
          </cell>
          <cell r="G120">
            <v>83141223.575892523</v>
          </cell>
          <cell r="H120">
            <v>59321598.971388593</v>
          </cell>
          <cell r="I120">
            <v>23819624.604503922</v>
          </cell>
          <cell r="J120">
            <v>71.35040407150008</v>
          </cell>
          <cell r="K120">
            <v>28.64959592849992</v>
          </cell>
        </row>
        <row r="121">
          <cell r="E121">
            <v>85.07684012276664</v>
          </cell>
          <cell r="G121">
            <v>85076840.122766644</v>
          </cell>
          <cell r="H121">
            <v>60715477.999587506</v>
          </cell>
          <cell r="I121">
            <v>24361362.123179138</v>
          </cell>
          <cell r="J121">
            <v>71.365459638574407</v>
          </cell>
          <cell r="K121">
            <v>28.634540361425593</v>
          </cell>
        </row>
        <row r="122">
          <cell r="E122">
            <v>87.057519891654962</v>
          </cell>
          <cell r="G122">
            <v>87057519.891654968</v>
          </cell>
          <cell r="H122">
            <v>62142108.989617221</v>
          </cell>
          <cell r="I122">
            <v>24915410.902037751</v>
          </cell>
          <cell r="J122">
            <v>71.380518382506722</v>
          </cell>
          <cell r="K122">
            <v>28.619481617493278</v>
          </cell>
        </row>
        <row r="123">
          <cell r="E123">
            <v>89.084312002529927</v>
          </cell>
          <cell r="G123">
            <v>89084312.002529934</v>
          </cell>
          <cell r="H123">
            <v>63602261.514003083</v>
          </cell>
          <cell r="I123">
            <v>25482050.488526851</v>
          </cell>
          <cell r="J123">
            <v>71.39558030396735</v>
          </cell>
          <cell r="K123">
            <v>28.60441969603265</v>
          </cell>
        </row>
        <row r="124">
          <cell r="E124">
            <v>91.158289999998232</v>
          </cell>
          <cell r="G124">
            <v>91158289.999998227</v>
          </cell>
          <cell r="H124">
            <v>67003500</v>
          </cell>
          <cell r="I124">
            <v>24154789.999998219</v>
          </cell>
          <cell r="J124">
            <v>73.502366049211005</v>
          </cell>
          <cell r="K124">
            <v>26.497633950788995</v>
          </cell>
        </row>
        <row r="125">
          <cell r="E125">
            <v>92.389598579308128</v>
          </cell>
          <cell r="G125">
            <v>92389598.579308122</v>
          </cell>
          <cell r="H125">
            <v>68577880.581193894</v>
          </cell>
          <cell r="I125">
            <v>23811717.998114225</v>
          </cell>
          <cell r="J125">
            <v>74.226841154987795</v>
          </cell>
          <cell r="K125">
            <v>25.773158845012205</v>
          </cell>
        </row>
        <row r="126">
          <cell r="E126">
            <v>93.637538896853968</v>
          </cell>
          <cell r="G126">
            <v>93637538.896853969</v>
          </cell>
          <cell r="H126">
            <v>70189254.367435887</v>
          </cell>
          <cell r="I126">
            <v>23448284.529418074</v>
          </cell>
          <cell r="J126">
            <v>74.958457040132771</v>
          </cell>
          <cell r="K126">
            <v>25.041542959867229</v>
          </cell>
        </row>
        <row r="127">
          <cell r="E127">
            <v>94.902335603648211</v>
          </cell>
          <cell r="G127">
            <v>94902335.603648216</v>
          </cell>
          <cell r="H127">
            <v>71838490.587701544</v>
          </cell>
          <cell r="I127">
            <v>23063845.015946664</v>
          </cell>
          <cell r="J127">
            <v>75.697284087642572</v>
          </cell>
          <cell r="K127">
            <v>24.302715912357428</v>
          </cell>
        </row>
        <row r="128">
          <cell r="E128">
            <v>96.184216385145447</v>
          </cell>
          <cell r="G128">
            <v>96184216.385145441</v>
          </cell>
          <cell r="H128">
            <v>73526478.895231113</v>
          </cell>
          <cell r="I128">
            <v>22657737.489914335</v>
          </cell>
          <cell r="J128">
            <v>76.443393374244337</v>
          </cell>
          <cell r="K128">
            <v>23.556606625755663</v>
          </cell>
        </row>
        <row r="129">
          <cell r="E129">
            <v>97.483412002231503</v>
          </cell>
          <cell r="G129">
            <v>97483412.002231508</v>
          </cell>
          <cell r="H129">
            <v>72759820</v>
          </cell>
          <cell r="I129">
            <v>24723592.002231508</v>
          </cell>
          <cell r="J129">
            <v>74.638154846626051</v>
          </cell>
          <cell r="K129">
            <v>25.361845153373949</v>
          </cell>
        </row>
        <row r="130">
          <cell r="E130">
            <v>98.612927347530942</v>
          </cell>
          <cell r="G130">
            <v>98612927.347530946</v>
          </cell>
          <cell r="H130">
            <v>74143007.137538552</v>
          </cell>
          <cell r="I130">
            <v>24469920.209992394</v>
          </cell>
          <cell r="J130">
            <v>75.185890057035138</v>
          </cell>
          <cell r="K130">
            <v>24.814109942964862</v>
          </cell>
        </row>
        <row r="131">
          <cell r="E131">
            <v>99.755530100335591</v>
          </cell>
          <cell r="G131">
            <v>99755530.100335598</v>
          </cell>
          <cell r="H131">
            <v>75552489.099025995</v>
          </cell>
          <cell r="I131">
            <v>24203041.001309603</v>
          </cell>
          <cell r="J131">
            <v>75.737644843382796</v>
          </cell>
          <cell r="K131">
            <v>24.262355156617204</v>
          </cell>
        </row>
        <row r="132">
          <cell r="E132">
            <v>100.91137189882961</v>
          </cell>
          <cell r="G132">
            <v>100911371.89882961</v>
          </cell>
          <cell r="H132">
            <v>76988765.757362902</v>
          </cell>
          <cell r="I132">
            <v>23922606.141466711</v>
          </cell>
          <cell r="J132">
            <v>76.293448705215582</v>
          </cell>
          <cell r="K132">
            <v>23.706551294784418</v>
          </cell>
        </row>
        <row r="133">
          <cell r="E133">
            <v>102.08060614044737</v>
          </cell>
          <cell r="G133">
            <v>102080606.14044738</v>
          </cell>
          <cell r="H133">
            <v>78452346.488191441</v>
          </cell>
          <cell r="I133">
            <v>23628259.652255937</v>
          </cell>
          <cell r="J133">
            <v>76.853331356842602</v>
          </cell>
          <cell r="K133">
            <v>23.146668643157398</v>
          </cell>
        </row>
        <row r="134">
          <cell r="E134">
            <v>103.26338800000002</v>
          </cell>
          <cell r="G134">
            <v>103263388.00000001</v>
          </cell>
          <cell r="H134">
            <v>78987700</v>
          </cell>
          <cell r="I134">
            <v>24275688.000000015</v>
          </cell>
          <cell r="J134">
            <v>76.491486024068848</v>
          </cell>
          <cell r="K134">
            <v>23.508513975931152</v>
          </cell>
        </row>
        <row r="135">
          <cell r="E135">
            <v>105.01740993623844</v>
          </cell>
          <cell r="G135">
            <v>105017409.93623844</v>
          </cell>
          <cell r="H135">
            <v>80489281.101544157</v>
          </cell>
          <cell r="I135">
            <v>24528128.834694285</v>
          </cell>
          <cell r="J135">
            <v>76.64374997480266</v>
          </cell>
          <cell r="K135">
            <v>23.35625002519734</v>
          </cell>
        </row>
        <row r="136">
          <cell r="E136">
            <v>106.80122551969679</v>
          </cell>
          <cell r="G136">
            <v>106801225.51969679</v>
          </cell>
          <cell r="H136">
            <v>82019407.733652115</v>
          </cell>
          <cell r="I136">
            <v>24781817.786044665</v>
          </cell>
          <cell r="J136">
            <v>76.796317022154128</v>
          </cell>
          <cell r="K136">
            <v>23.203682977845872</v>
          </cell>
        </row>
        <row r="137">
          <cell r="E137">
            <v>108.6153408223895</v>
          </cell>
          <cell r="G137">
            <v>108615340.8223895</v>
          </cell>
          <cell r="H137">
            <v>83578622.555867434</v>
          </cell>
          <cell r="I137">
            <v>25036718.266522072</v>
          </cell>
          <cell r="J137">
            <v>76.949187769467358</v>
          </cell>
          <cell r="K137">
            <v>23.050812230532642</v>
          </cell>
        </row>
        <row r="138">
          <cell r="E138">
            <v>110.4602705124214</v>
          </cell>
          <cell r="G138">
            <v>110460270.5124214</v>
          </cell>
          <cell r="H138">
            <v>85167478.543862805</v>
          </cell>
          <cell r="I138">
            <v>25292791.968558606</v>
          </cell>
          <cell r="J138">
            <v>77.1023628212875</v>
          </cell>
          <cell r="K138">
            <v>22.8976371787125</v>
          </cell>
        </row>
        <row r="139">
          <cell r="E139">
            <v>112.33653800000003</v>
          </cell>
          <cell r="G139">
            <v>112336538.00000003</v>
          </cell>
          <cell r="H139">
            <v>88262818</v>
          </cell>
          <cell r="I139">
            <v>24073720.000000022</v>
          </cell>
          <cell r="J139">
            <v>78.570000083143015</v>
          </cell>
          <cell r="K139">
            <v>21.429999916856985</v>
          </cell>
        </row>
        <row r="140">
          <cell r="E140">
            <v>113.81736619669522</v>
          </cell>
          <cell r="G140">
            <v>113817366.19669522</v>
          </cell>
          <cell r="H140">
            <v>91215109.854122102</v>
          </cell>
          <cell r="I140">
            <v>22602256.342573117</v>
          </cell>
          <cell r="J140">
            <v>80.141645253402999</v>
          </cell>
          <cell r="K140">
            <v>19.858354746597001</v>
          </cell>
        </row>
        <row r="141">
          <cell r="E141">
            <v>115.31771477551337</v>
          </cell>
          <cell r="G141">
            <v>115317714.77551337</v>
          </cell>
          <cell r="H141">
            <v>92963146.360133588</v>
          </cell>
          <cell r="I141">
            <v>22354568.415379781</v>
          </cell>
          <cell r="J141">
            <v>80.614801065996701</v>
          </cell>
          <cell r="K141">
            <v>19.385198934003299</v>
          </cell>
        </row>
        <row r="142">
          <cell r="E142">
            <v>116.83784105551352</v>
          </cell>
          <cell r="G142">
            <v>116837841.05551352</v>
          </cell>
          <cell r="H142">
            <v>94741418.172970802</v>
          </cell>
          <cell r="I142">
            <v>22096422.882542722</v>
          </cell>
          <cell r="J142">
            <v>81.087956878590404</v>
          </cell>
          <cell r="K142">
            <v>18.912043121409596</v>
          </cell>
        </row>
        <row r="143">
          <cell r="E143">
            <v>118.37800574775282</v>
          </cell>
          <cell r="G143">
            <v>118378005.74775283</v>
          </cell>
          <cell r="H143">
            <v>96550418.669501096</v>
          </cell>
          <cell r="I143">
            <v>21827587.078251746</v>
          </cell>
          <cell r="J143">
            <v>81.561112691184107</v>
          </cell>
          <cell r="K143">
            <v>18.438887308815893</v>
          </cell>
        </row>
        <row r="144">
          <cell r="E144">
            <v>119.938473</v>
          </cell>
          <cell r="G144">
            <v>119938473</v>
          </cell>
          <cell r="H144">
            <v>97989732.441000015</v>
          </cell>
          <cell r="I144">
            <v>21948740.558999997</v>
          </cell>
          <cell r="J144">
            <v>81.7</v>
          </cell>
          <cell r="K144">
            <v>18.299999999999997</v>
          </cell>
        </row>
        <row r="145">
          <cell r="E145">
            <v>121.12968511997531</v>
          </cell>
          <cell r="G145">
            <v>121129685.11997531</v>
          </cell>
          <cell r="H145">
            <v>99205212.113259792</v>
          </cell>
          <cell r="I145">
            <v>21924473.006715525</v>
          </cell>
          <cell r="J145">
            <v>81.900000000000006</v>
          </cell>
          <cell r="K145">
            <v>18.099999999999994</v>
          </cell>
        </row>
        <row r="146">
          <cell r="E146">
            <v>122.33272819193192</v>
          </cell>
          <cell r="G146">
            <v>122332728.19193192</v>
          </cell>
          <cell r="H146">
            <v>100190504.38919225</v>
          </cell>
          <cell r="I146">
            <v>22142223.802739669</v>
          </cell>
          <cell r="J146">
            <v>81.900000000000006</v>
          </cell>
          <cell r="K146">
            <v>18.099999999999994</v>
          </cell>
        </row>
        <row r="147">
          <cell r="E147">
            <v>123.54771971922837</v>
          </cell>
          <cell r="G147">
            <v>123547719.71922837</v>
          </cell>
          <cell r="H147">
            <v>101185582.45004804</v>
          </cell>
          <cell r="I147">
            <v>22362137.269180328</v>
          </cell>
          <cell r="J147">
            <v>81.900000000000006</v>
          </cell>
          <cell r="K147">
            <v>18.099999999999994</v>
          </cell>
        </row>
        <row r="148">
          <cell r="E148">
            <v>124.77477837225004</v>
          </cell>
          <cell r="G148">
            <v>124774778.37225004</v>
          </cell>
          <cell r="H148">
            <v>102190543.48687279</v>
          </cell>
          <cell r="I148">
            <v>22584234.885377251</v>
          </cell>
          <cell r="J148">
            <v>81.900000000000006</v>
          </cell>
          <cell r="K148">
            <v>18.099999999999994</v>
          </cell>
        </row>
        <row r="149">
          <cell r="E149">
            <v>126.01402399999999</v>
          </cell>
          <cell r="G149">
            <v>126014023.99999999</v>
          </cell>
          <cell r="H149">
            <v>103331499.67999998</v>
          </cell>
          <cell r="I149">
            <v>22682524.319999997</v>
          </cell>
          <cell r="J149">
            <v>82</v>
          </cell>
          <cell r="K149">
            <v>18</v>
          </cell>
        </row>
        <row r="150">
          <cell r="E150">
            <v>127.24685959397408</v>
          </cell>
          <cell r="G150">
            <v>127246859.59397408</v>
          </cell>
          <cell r="H150">
            <v>104342424.86705874</v>
          </cell>
          <cell r="I150">
            <v>22904434.726915333</v>
          </cell>
          <cell r="J150">
            <v>82</v>
          </cell>
          <cell r="K150">
            <v>18</v>
          </cell>
        </row>
        <row r="151">
          <cell r="E151">
            <v>128.49175641378258</v>
          </cell>
          <cell r="G151">
            <v>128491756.41378258</v>
          </cell>
          <cell r="H151">
            <v>105363240.25930171</v>
          </cell>
          <cell r="I151">
            <v>23128516.154480863</v>
          </cell>
          <cell r="J151">
            <v>82</v>
          </cell>
          <cell r="K151">
            <v>18</v>
          </cell>
        </row>
        <row r="152">
          <cell r="E152">
            <v>129.74883245826439</v>
          </cell>
          <cell r="G152">
            <v>129748832.4582644</v>
          </cell>
          <cell r="H152">
            <v>106523791.44823506</v>
          </cell>
          <cell r="I152">
            <v>23225041.010029335</v>
          </cell>
          <cell r="J152">
            <v>82.1</v>
          </cell>
          <cell r="K152">
            <v>17.900000000000006</v>
          </cell>
        </row>
        <row r="153">
          <cell r="E153">
            <v>131.01820688067889</v>
          </cell>
          <cell r="G153">
            <v>131018206.88067889</v>
          </cell>
          <cell r="H153">
            <v>107565947.84903736</v>
          </cell>
          <cell r="I153">
            <v>23452259.031641528</v>
          </cell>
          <cell r="J153">
            <v>82.1</v>
          </cell>
          <cell r="K153">
            <v>17.900000000000006</v>
          </cell>
        </row>
        <row r="154">
          <cell r="E154">
            <v>132.29999999999995</v>
          </cell>
          <cell r="G154">
            <v>132299999.99999996</v>
          </cell>
          <cell r="H154">
            <v>108618299.99999996</v>
          </cell>
          <cell r="I154">
            <v>23681700</v>
          </cell>
          <cell r="J154">
            <v>82.1</v>
          </cell>
          <cell r="K154">
            <v>17.900000000000006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PIBN"/>
      <sheetName val="PIBR"/>
      <sheetName val="PIBT"/>
      <sheetName val="PIB 1911-1920"/>
      <sheetName val="PIBR LP"/>
      <sheetName val="PIB-Dem"/>
      <sheetName val="Sectorial"/>
      <sheetName val="PIBR Sect Trim"/>
      <sheetName val="Inv Nom"/>
    </sheetNames>
    <sheetDataSet>
      <sheetData sheetId="0">
        <row r="5">
          <cell r="B5">
            <v>341.7640152448181</v>
          </cell>
          <cell r="E5">
            <v>5568.9903834908764</v>
          </cell>
          <cell r="H5">
            <v>6.1369115712242639</v>
          </cell>
        </row>
        <row r="6">
          <cell r="B6">
            <v>349</v>
          </cell>
          <cell r="E6">
            <v>5749.1536848982614</v>
          </cell>
          <cell r="H6">
            <v>6.0704586992820317</v>
          </cell>
        </row>
        <row r="7">
          <cell r="B7">
            <v>366.45</v>
          </cell>
          <cell r="E7">
            <v>5934.880581905315</v>
          </cell>
          <cell r="H7">
            <v>6.1745134538554787</v>
          </cell>
        </row>
        <row r="8">
          <cell r="B8">
            <v>384.77249999999998</v>
          </cell>
          <cell r="E8">
            <v>6126.9295991000999</v>
          </cell>
          <cell r="H8">
            <v>6.2800215634355245</v>
          </cell>
        </row>
        <row r="9">
          <cell r="B9">
            <v>404.01112499999999</v>
          </cell>
          <cell r="E9">
            <v>6325.5031846469519</v>
          </cell>
          <cell r="H9">
            <v>6.3870195493791266</v>
          </cell>
        </row>
        <row r="10">
          <cell r="B10">
            <v>424.21168125000003</v>
          </cell>
          <cell r="E10">
            <v>6529.5689417760368</v>
          </cell>
          <cell r="H10">
            <v>6.4967792672484563</v>
          </cell>
        </row>
        <row r="11">
          <cell r="B11">
            <v>445.42226531250003</v>
          </cell>
          <cell r="E11">
            <v>6741.1656912917433</v>
          </cell>
          <cell r="H11">
            <v>6.6074961766315541</v>
          </cell>
        </row>
        <row r="12">
          <cell r="B12">
            <v>467.69337857812508</v>
          </cell>
          <cell r="E12">
            <v>6959.2599947589761</v>
          </cell>
          <cell r="H12">
            <v>6.7204469861787794</v>
          </cell>
        </row>
        <row r="13">
          <cell r="B13">
            <v>491.07804750703133</v>
          </cell>
          <cell r="E13">
            <v>7184.6984476455018</v>
          </cell>
          <cell r="H13">
            <v>6.8350544018721147</v>
          </cell>
        </row>
        <row r="14">
          <cell r="B14">
            <v>515.63194988238297</v>
          </cell>
          <cell r="E14">
            <v>7417.0423248637144</v>
          </cell>
          <cell r="H14">
            <v>6.9519887752812242</v>
          </cell>
        </row>
        <row r="15">
          <cell r="B15">
            <v>541.41354737650215</v>
          </cell>
          <cell r="E15">
            <v>7657.1761218284255</v>
          </cell>
          <cell r="H15">
            <v>7.0706685958689981</v>
          </cell>
        </row>
        <row r="16">
          <cell r="B16">
            <v>568.48422474532731</v>
          </cell>
          <cell r="E16">
            <v>7904.6471762005613</v>
          </cell>
          <cell r="H16">
            <v>7.191772283738719</v>
          </cell>
        </row>
        <row r="17">
          <cell r="B17">
            <v>596.90843598259369</v>
          </cell>
          <cell r="E17">
            <v>8160.3795961147653</v>
          </cell>
          <cell r="H17">
            <v>7.3147140883836768</v>
          </cell>
        </row>
        <row r="18">
          <cell r="B18">
            <v>626.75385778172335</v>
          </cell>
          <cell r="E18">
            <v>8424.6333556472928</v>
          </cell>
          <cell r="H18">
            <v>7.4395386875986818</v>
          </cell>
        </row>
        <row r="19">
          <cell r="B19">
            <v>658.09155067080951</v>
          </cell>
          <cell r="E19">
            <v>8696.9346035857143</v>
          </cell>
          <cell r="H19">
            <v>7.5669368653120701</v>
          </cell>
        </row>
        <row r="20">
          <cell r="B20">
            <v>690.99612820435004</v>
          </cell>
          <cell r="E20">
            <v>9029.7093221987634</v>
          </cell>
          <cell r="H20">
            <v>7.6524736682895815</v>
          </cell>
        </row>
        <row r="21">
          <cell r="B21">
            <v>725.54593461456761</v>
          </cell>
          <cell r="E21">
            <v>9376.2949620422223</v>
          </cell>
          <cell r="H21">
            <v>7.7380877793603311</v>
          </cell>
        </row>
        <row r="22">
          <cell r="B22">
            <v>761.82323134529599</v>
          </cell>
          <cell r="E22">
            <v>9734.840663516743</v>
          </cell>
          <cell r="H22">
            <v>7.8257390919646026</v>
          </cell>
        </row>
        <row r="23">
          <cell r="B23">
            <v>799.91439291256086</v>
          </cell>
          <cell r="E23">
            <v>10108.167794078539</v>
          </cell>
          <cell r="H23">
            <v>7.9135448600403944</v>
          </cell>
        </row>
        <row r="24">
          <cell r="B24">
            <v>852</v>
          </cell>
          <cell r="E24">
            <v>10521.254553802351</v>
          </cell>
          <cell r="H24">
            <v>8.0978936080592181</v>
          </cell>
        </row>
        <row r="25">
          <cell r="B25">
            <v>879</v>
          </cell>
          <cell r="E25">
            <v>10846.749149396199</v>
          </cell>
          <cell r="H25">
            <v>8.1038105324758156</v>
          </cell>
        </row>
        <row r="26">
          <cell r="B26">
            <v>1178</v>
          </cell>
          <cell r="E26">
            <v>11574.164744580768</v>
          </cell>
          <cell r="H26">
            <v>10.177840267493693</v>
          </cell>
        </row>
        <row r="27">
          <cell r="B27">
            <v>1169</v>
          </cell>
          <cell r="E27">
            <v>12242.554590249892</v>
          </cell>
          <cell r="H27">
            <v>9.5486607095140474</v>
          </cell>
        </row>
        <row r="28">
          <cell r="B28">
            <v>1185</v>
          </cell>
          <cell r="E28">
            <v>11650.249959274088</v>
          </cell>
          <cell r="H28">
            <v>10.171455583720675</v>
          </cell>
        </row>
        <row r="29">
          <cell r="B29">
            <v>1317</v>
          </cell>
          <cell r="E29">
            <v>11741.688692627495</v>
          </cell>
          <cell r="H29">
            <v>11.216444537717415</v>
          </cell>
        </row>
        <row r="30">
          <cell r="B30">
            <v>1774</v>
          </cell>
          <cell r="E30">
            <v>12750.585463246995</v>
          </cell>
          <cell r="H30">
            <v>13.913086619539767</v>
          </cell>
        </row>
        <row r="31">
          <cell r="B31">
            <v>1672</v>
          </cell>
          <cell r="E31">
            <v>11841.315969266281</v>
          </cell>
          <cell r="H31">
            <v>14.120052233549185</v>
          </cell>
        </row>
        <row r="32">
          <cell r="B32">
            <v>1859</v>
          </cell>
          <cell r="E32">
            <v>13167.518792194249</v>
          </cell>
          <cell r="H32">
            <v>14.118073642712565</v>
          </cell>
        </row>
        <row r="33">
          <cell r="B33">
            <v>1836</v>
          </cell>
          <cell r="E33">
            <v>13398.845140006226</v>
          </cell>
          <cell r="H33">
            <v>13.702673482792015</v>
          </cell>
        </row>
        <row r="34">
          <cell r="B34">
            <v>2273</v>
          </cell>
          <cell r="E34">
            <v>14791.238687824347</v>
          </cell>
          <cell r="H34">
            <v>15.367205194728264</v>
          </cell>
        </row>
        <row r="35">
          <cell r="B35">
            <v>2217</v>
          </cell>
          <cell r="E35">
            <v>14624.055929081176</v>
          </cell>
          <cell r="H35">
            <v>15.159952962100668</v>
          </cell>
        </row>
        <row r="36">
          <cell r="B36">
            <v>2346</v>
          </cell>
          <cell r="E36">
            <v>15482.147027528266</v>
          </cell>
          <cell r="H36">
            <v>15.152937094762498</v>
          </cell>
        </row>
        <row r="37">
          <cell r="B37">
            <v>2408</v>
          </cell>
          <cell r="E37">
            <v>15458.604965582799</v>
          </cell>
          <cell r="H37">
            <v>15.577084771628465</v>
          </cell>
        </row>
        <row r="38">
          <cell r="B38">
            <v>2643</v>
          </cell>
          <cell r="E38">
            <v>15912.72792861782</v>
          </cell>
          <cell r="H38">
            <v>16.609345750496793</v>
          </cell>
        </row>
        <row r="39">
          <cell r="B39">
            <v>3100</v>
          </cell>
          <cell r="E39">
            <v>16054.32148959418</v>
          </cell>
          <cell r="H39">
            <v>19.30944264451977</v>
          </cell>
        </row>
        <row r="40">
          <cell r="B40">
            <v>3161.7565254292613</v>
          </cell>
          <cell r="E40">
            <v>16327.24495491728</v>
          </cell>
          <cell r="H40">
            <v>19.313410881807997</v>
          </cell>
        </row>
        <row r="41">
          <cell r="B41">
            <v>3273.6999138277724</v>
          </cell>
          <cell r="E41">
            <v>16604.808119150872</v>
          </cell>
          <cell r="H41">
            <v>19.76843542419153</v>
          </cell>
        </row>
        <row r="42">
          <cell r="B42">
            <v>3319.7785117900039</v>
          </cell>
          <cell r="E42">
            <v>16588.203311031721</v>
          </cell>
          <cell r="H42">
            <v>20.22434071050386</v>
          </cell>
        </row>
        <row r="43">
          <cell r="B43">
            <v>5615.4717482630276</v>
          </cell>
          <cell r="E43">
            <v>15924.675178590453</v>
          </cell>
          <cell r="H43">
            <v>35.632189880949795</v>
          </cell>
        </row>
        <row r="44">
          <cell r="B44">
            <v>17389.347130769896</v>
          </cell>
          <cell r="E44">
            <v>15367.311547339787</v>
          </cell>
          <cell r="H44">
            <v>114.32652937845114</v>
          </cell>
        </row>
        <row r="45">
          <cell r="B45">
            <v>397218.6832900733</v>
          </cell>
          <cell r="E45">
            <v>14675.782527709496</v>
          </cell>
          <cell r="H45">
            <v>2734.5966806882329</v>
          </cell>
        </row>
        <row r="46">
          <cell r="B46">
            <v>5052.6216514497828</v>
          </cell>
          <cell r="E46">
            <v>15556.329479372067</v>
          </cell>
          <cell r="H46">
            <v>31.84652026262939</v>
          </cell>
        </row>
        <row r="47">
          <cell r="B47">
            <v>6770.6645915922527</v>
          </cell>
          <cell r="E47">
            <v>16023.01936375323</v>
          </cell>
          <cell r="H47">
            <v>37.748941581771973</v>
          </cell>
        </row>
        <row r="48">
          <cell r="B48">
            <v>6516.5268551322051</v>
          </cell>
          <cell r="E48">
            <v>16423.59484784706</v>
          </cell>
          <cell r="H48">
            <v>36.666227487033545</v>
          </cell>
        </row>
        <row r="49">
          <cell r="B49">
            <v>7335.8350723089443</v>
          </cell>
          <cell r="E49">
            <v>16998.420667521706</v>
          </cell>
          <cell r="H49">
            <v>40.339247543097116</v>
          </cell>
        </row>
        <row r="50">
          <cell r="B50">
            <v>5455</v>
          </cell>
          <cell r="E50">
            <v>17117.409612194355</v>
          </cell>
          <cell r="H50">
            <v>31.868139651889187</v>
          </cell>
        </row>
        <row r="51">
          <cell r="B51">
            <v>4590</v>
          </cell>
          <cell r="E51">
            <v>17516.471177041003</v>
          </cell>
          <cell r="H51">
            <v>26.203908045224054</v>
          </cell>
        </row>
        <row r="52">
          <cell r="B52">
            <v>5014</v>
          </cell>
          <cell r="E52">
            <v>18118.273587703054</v>
          </cell>
          <cell r="H52">
            <v>27.673718335962334</v>
          </cell>
        </row>
        <row r="53">
          <cell r="B53">
            <v>4633</v>
          </cell>
          <cell r="E53">
            <v>17825.313065499799</v>
          </cell>
          <cell r="H53">
            <v>25.991128363220682</v>
          </cell>
        </row>
        <row r="54">
          <cell r="B54">
            <v>5239</v>
          </cell>
          <cell r="E54">
            <v>18930.58857660343</v>
          </cell>
          <cell r="H54">
            <v>27.674786649132244</v>
          </cell>
        </row>
        <row r="55">
          <cell r="B55">
            <v>5469</v>
          </cell>
          <cell r="E55">
            <v>20066.275214579371</v>
          </cell>
          <cell r="H55">
            <v>27.254684496833963</v>
          </cell>
        </row>
        <row r="56">
          <cell r="B56">
            <v>4987</v>
          </cell>
          <cell r="E56">
            <v>19183.676732462991</v>
          </cell>
          <cell r="H56">
            <v>25.996059407949161</v>
          </cell>
        </row>
        <row r="57">
          <cell r="B57">
            <v>5018</v>
          </cell>
          <cell r="E57">
            <v>19302.618028674693</v>
          </cell>
          <cell r="H57">
            <v>25.996473600345769</v>
          </cell>
        </row>
        <row r="58">
          <cell r="B58">
            <v>4863</v>
          </cell>
          <cell r="E58">
            <v>18555.855913254629</v>
          </cell>
          <cell r="H58">
            <v>26.207360214121472</v>
          </cell>
        </row>
        <row r="59">
          <cell r="B59">
            <v>4668</v>
          </cell>
          <cell r="E59">
            <v>17392.799261093609</v>
          </cell>
          <cell r="H59">
            <v>26.838693012699611</v>
          </cell>
        </row>
        <row r="60">
          <cell r="B60">
            <v>4218</v>
          </cell>
          <cell r="E60">
            <v>17969.259066028735</v>
          </cell>
          <cell r="H60">
            <v>23.4734219396626</v>
          </cell>
        </row>
        <row r="61">
          <cell r="B61">
            <v>3206</v>
          </cell>
          <cell r="E61">
            <v>15289.025084349125</v>
          </cell>
          <cell r="H61">
            <v>20.969289946955985</v>
          </cell>
        </row>
        <row r="62">
          <cell r="B62">
            <v>3782</v>
          </cell>
          <cell r="E62">
            <v>17016.377090696347</v>
          </cell>
          <cell r="H62">
            <v>22.22564756200541</v>
          </cell>
        </row>
        <row r="63">
          <cell r="B63">
            <v>4151</v>
          </cell>
          <cell r="E63">
            <v>18164.566080830904</v>
          </cell>
          <cell r="H63">
            <v>22.852183649905943</v>
          </cell>
        </row>
        <row r="64">
          <cell r="B64">
            <v>4540</v>
          </cell>
          <cell r="E64">
            <v>19514.482212551786</v>
          </cell>
          <cell r="H64">
            <v>23.264773057006121</v>
          </cell>
        </row>
        <row r="65">
          <cell r="B65">
            <v>5346</v>
          </cell>
          <cell r="E65">
            <v>21071.869809823762</v>
          </cell>
          <cell r="H65">
            <v>25.370316199978042</v>
          </cell>
        </row>
        <row r="66">
          <cell r="B66">
            <v>6800</v>
          </cell>
          <cell r="E66">
            <v>21769.298319428741</v>
          </cell>
          <cell r="H66">
            <v>31.236652188881585</v>
          </cell>
        </row>
        <row r="67">
          <cell r="B67">
            <v>7281</v>
          </cell>
          <cell r="E67">
            <v>22122.067391147539</v>
          </cell>
          <cell r="H67">
            <v>32.9128370837239</v>
          </cell>
        </row>
        <row r="68">
          <cell r="B68">
            <v>7785</v>
          </cell>
          <cell r="E68">
            <v>23311.480353264564</v>
          </cell>
          <cell r="H68">
            <v>33.395562538394437</v>
          </cell>
        </row>
        <row r="69">
          <cell r="B69">
            <v>8249</v>
          </cell>
          <cell r="E69">
            <v>23633.162495291668</v>
          </cell>
          <cell r="H69">
            <v>34.904342580657207</v>
          </cell>
        </row>
        <row r="70">
          <cell r="B70">
            <v>9232</v>
          </cell>
          <cell r="E70">
            <v>25934.946898115861</v>
          </cell>
          <cell r="H70">
            <v>35.596756902057479</v>
          </cell>
        </row>
        <row r="71">
          <cell r="B71">
            <v>10681</v>
          </cell>
          <cell r="E71">
            <v>27389.950368251059</v>
          </cell>
          <cell r="H71">
            <v>38.996054598115791</v>
          </cell>
        </row>
        <row r="72">
          <cell r="B72">
            <v>13035</v>
          </cell>
          <cell r="E72">
            <v>28404.330400147453</v>
          </cell>
          <cell r="H72">
            <v>45.890889932516529</v>
          </cell>
        </row>
        <row r="73">
          <cell r="B73">
            <v>18801</v>
          </cell>
          <cell r="E73">
            <v>30723.009873456267</v>
          </cell>
          <cell r="H73">
            <v>61.19517611535673</v>
          </cell>
        </row>
        <row r="74">
          <cell r="B74">
            <v>20566</v>
          </cell>
          <cell r="E74">
            <v>31688.05629953758</v>
          </cell>
          <cell r="H74">
            <v>64.901424705876067</v>
          </cell>
        </row>
        <row r="75">
          <cell r="B75">
            <v>27930</v>
          </cell>
          <cell r="E75">
            <v>33770.542687471447</v>
          </cell>
          <cell r="H75">
            <v>82.705215188507381</v>
          </cell>
        </row>
        <row r="76">
          <cell r="B76">
            <v>31023</v>
          </cell>
          <cell r="E76">
            <v>34933.59933963247</v>
          </cell>
          <cell r="H76">
            <v>88.805621483166604</v>
          </cell>
        </row>
        <row r="77">
          <cell r="B77">
            <v>33101</v>
          </cell>
          <cell r="E77">
            <v>36373.059344921821</v>
          </cell>
          <cell r="H77">
            <v>91.004167909294537</v>
          </cell>
        </row>
        <row r="78">
          <cell r="B78">
            <v>36412</v>
          </cell>
          <cell r="E78">
            <v>38366.677662106602</v>
          </cell>
          <cell r="H78">
            <v>94.905272540611023</v>
          </cell>
        </row>
        <row r="79">
          <cell r="B79">
            <v>42163</v>
          </cell>
          <cell r="E79">
            <v>42163</v>
          </cell>
          <cell r="H79">
            <v>100</v>
          </cell>
        </row>
        <row r="80">
          <cell r="B80">
            <v>54375</v>
          </cell>
          <cell r="E80">
            <v>45423.748603531043</v>
          </cell>
          <cell r="H80">
            <v>119.70610456349067</v>
          </cell>
        </row>
        <row r="81">
          <cell r="B81">
            <v>60993</v>
          </cell>
          <cell r="E81">
            <v>47230.169539746268</v>
          </cell>
          <cell r="H81">
            <v>129.13991331043542</v>
          </cell>
        </row>
        <row r="82">
          <cell r="B82">
            <v>60664</v>
          </cell>
          <cell r="E82">
            <v>47359.585779658424</v>
          </cell>
          <cell r="H82">
            <v>128.09233653824734</v>
          </cell>
        </row>
        <row r="83">
          <cell r="B83">
            <v>73936</v>
          </cell>
          <cell r="E83">
            <v>52093.584529448046</v>
          </cell>
          <cell r="H83">
            <v>141.92918507691601</v>
          </cell>
        </row>
        <row r="84">
          <cell r="B84">
            <v>90053</v>
          </cell>
          <cell r="E84">
            <v>56520.768799237027</v>
          </cell>
          <cell r="H84">
            <v>159.32727369627645</v>
          </cell>
        </row>
        <row r="85">
          <cell r="B85">
            <v>102920</v>
          </cell>
          <cell r="E85">
            <v>60385.009320478581</v>
          </cell>
          <cell r="H85">
            <v>170.43965242064866</v>
          </cell>
        </row>
        <row r="86">
          <cell r="B86">
            <v>118206</v>
          </cell>
          <cell r="E86">
            <v>64959.18070348374</v>
          </cell>
          <cell r="H86">
            <v>181.96965959218241</v>
          </cell>
        </row>
        <row r="87">
          <cell r="B87">
            <v>131377</v>
          </cell>
          <cell r="E87">
            <v>68413.884716178189</v>
          </cell>
          <cell r="H87">
            <v>192.03265615602822</v>
          </cell>
        </row>
        <row r="88">
          <cell r="B88">
            <v>140772</v>
          </cell>
          <cell r="E88">
            <v>70460.21565327498</v>
          </cell>
          <cell r="H88">
            <v>199.78934026077872</v>
          </cell>
        </row>
        <row r="89">
          <cell r="B89">
            <v>159703</v>
          </cell>
          <cell r="E89">
            <v>76179.19701231776</v>
          </cell>
          <cell r="H89">
            <v>209.64122262167834</v>
          </cell>
        </row>
        <row r="90">
          <cell r="B90">
            <v>173236</v>
          </cell>
          <cell r="E90">
            <v>79469.587333429721</v>
          </cell>
          <cell r="H90">
            <v>217.99031027197299</v>
          </cell>
        </row>
        <row r="91">
          <cell r="B91">
            <v>186781</v>
          </cell>
          <cell r="E91">
            <v>83012.916145116353</v>
          </cell>
          <cell r="H91">
            <v>225.00233538776641</v>
          </cell>
        </row>
        <row r="92">
          <cell r="B92">
            <v>207952</v>
          </cell>
          <cell r="E92">
            <v>89279.926528950658</v>
          </cell>
          <cell r="H92">
            <v>232.9213386309942</v>
          </cell>
        </row>
        <row r="93">
          <cell r="B93">
            <v>245501</v>
          </cell>
          <cell r="E93">
            <v>99104.135367533396</v>
          </cell>
          <cell r="H93">
            <v>247.72023799970145</v>
          </cell>
        </row>
        <row r="94">
          <cell r="B94">
            <v>267420</v>
          </cell>
          <cell r="E94">
            <v>105197.83604486284</v>
          </cell>
          <cell r="H94">
            <v>254.20674992397716</v>
          </cell>
        </row>
        <row r="95">
          <cell r="B95">
            <v>297196</v>
          </cell>
          <cell r="E95">
            <v>111610.84267145308</v>
          </cell>
          <cell r="H95">
            <v>266.27878876862417</v>
          </cell>
        </row>
        <row r="96">
          <cell r="B96">
            <v>325025</v>
          </cell>
          <cell r="E96">
            <v>118145.57366544109</v>
          </cell>
          <cell r="H96">
            <v>275.10552441041091</v>
          </cell>
        </row>
        <row r="97">
          <cell r="B97">
            <v>359858</v>
          </cell>
          <cell r="E97">
            <v>129278.76048386646</v>
          </cell>
          <cell r="H97">
            <v>278.35817627978344</v>
          </cell>
        </row>
        <row r="98">
          <cell r="B98">
            <v>397796</v>
          </cell>
          <cell r="E98">
            <v>133698.31007915997</v>
          </cell>
          <cell r="H98">
            <v>297.53255651808411</v>
          </cell>
        </row>
        <row r="99">
          <cell r="B99">
            <v>444300</v>
          </cell>
          <cell r="E99">
            <v>142392.02134466922</v>
          </cell>
          <cell r="H99">
            <v>312.0259097414895</v>
          </cell>
        </row>
        <row r="100">
          <cell r="B100">
            <v>490011</v>
          </cell>
          <cell r="E100">
            <v>147749.47513613402</v>
          </cell>
          <cell r="H100">
            <v>331.64990911034482</v>
          </cell>
        </row>
        <row r="101">
          <cell r="B101">
            <v>564726</v>
          </cell>
          <cell r="E101">
            <v>159907.49474693826</v>
          </cell>
          <cell r="H101">
            <v>353.15793102362562</v>
          </cell>
        </row>
        <row r="102">
          <cell r="B102">
            <v>690891</v>
          </cell>
          <cell r="E102">
            <v>172478.01457529585</v>
          </cell>
          <cell r="H102">
            <v>400.56757477248743</v>
          </cell>
        </row>
        <row r="103">
          <cell r="B103">
            <v>899707</v>
          </cell>
          <cell r="E103">
            <v>182441.77148924614</v>
          </cell>
          <cell r="H103">
            <v>493.14748078568857</v>
          </cell>
        </row>
        <row r="104">
          <cell r="B104">
            <v>1100050</v>
          </cell>
          <cell r="E104">
            <v>192922.1117754812</v>
          </cell>
          <cell r="H104">
            <v>570.20420825592851</v>
          </cell>
        </row>
        <row r="105">
          <cell r="B105">
            <v>1370968</v>
          </cell>
          <cell r="E105">
            <v>201444.33828752002</v>
          </cell>
          <cell r="H105">
            <v>680.56913967134062</v>
          </cell>
        </row>
        <row r="106">
          <cell r="B106">
            <v>1849263</v>
          </cell>
          <cell r="E106">
            <v>208274.59000955315</v>
          </cell>
          <cell r="H106">
            <v>887.8965983873394</v>
          </cell>
        </row>
        <row r="107">
          <cell r="B107">
            <v>2337398</v>
          </cell>
          <cell r="E107">
            <v>226929.62491830011</v>
          </cell>
          <cell r="H107">
            <v>1030.0100750801123</v>
          </cell>
        </row>
        <row r="108">
          <cell r="B108">
            <v>3067526</v>
          </cell>
          <cell r="E108">
            <v>248937.64603724063</v>
          </cell>
          <cell r="H108">
            <v>1232.2467287816739</v>
          </cell>
        </row>
        <row r="109">
          <cell r="B109">
            <v>4391907</v>
          </cell>
          <cell r="E109">
            <v>271922.68617905746</v>
          </cell>
          <cell r="H109">
            <v>1615.1307791612458</v>
          </cell>
        </row>
        <row r="110">
          <cell r="B110">
            <v>6032265.5</v>
          </cell>
          <cell r="E110">
            <v>297988.76293936721</v>
          </cell>
          <cell r="H110">
            <v>2024.3265016095272</v>
          </cell>
        </row>
        <row r="111">
          <cell r="B111">
            <v>9595751.5</v>
          </cell>
          <cell r="E111">
            <v>297841.00114181417</v>
          </cell>
          <cell r="H111">
            <v>3221.769824575319</v>
          </cell>
        </row>
        <row r="112">
          <cell r="B112">
            <v>17493311.75</v>
          </cell>
          <cell r="E112">
            <v>284068.45213205193</v>
          </cell>
          <cell r="H112">
            <v>6158.1325271093692</v>
          </cell>
        </row>
        <row r="113">
          <cell r="B113">
            <v>28659770.25</v>
          </cell>
          <cell r="E113">
            <v>294048.9510504739</v>
          </cell>
          <cell r="H113">
            <v>9746.5983631686249</v>
          </cell>
        </row>
        <row r="114">
          <cell r="B114">
            <v>45940612.5</v>
          </cell>
          <cell r="E114">
            <v>299692.38493799878</v>
          </cell>
          <cell r="H114">
            <v>15329.25586664617</v>
          </cell>
        </row>
        <row r="115">
          <cell r="B115">
            <v>76306560.75</v>
          </cell>
          <cell r="E115">
            <v>287914.59436313692</v>
          </cell>
          <cell r="H115">
            <v>26503.193045419965</v>
          </cell>
        </row>
        <row r="116">
          <cell r="B116">
            <v>185542049</v>
          </cell>
          <cell r="E116">
            <v>293855.3182264223</v>
          </cell>
          <cell r="H116">
            <v>63140.612911091026</v>
          </cell>
        </row>
        <row r="117">
          <cell r="B117">
            <v>378979147.25</v>
          </cell>
          <cell r="E117">
            <v>297435.24363886326</v>
          </cell>
          <cell r="H117">
            <v>127415.68302851992</v>
          </cell>
        </row>
        <row r="118">
          <cell r="B118">
            <v>499435646.25</v>
          </cell>
          <cell r="E118">
            <v>308218.60591550416</v>
          </cell>
          <cell r="H118">
            <v>162039.42158732511</v>
          </cell>
        </row>
        <row r="119">
          <cell r="B119">
            <v>672000052.25</v>
          </cell>
          <cell r="E119">
            <v>324400.21618301643</v>
          </cell>
          <cell r="H119">
            <v>207151.54267063705</v>
          </cell>
        </row>
        <row r="120">
          <cell r="B120">
            <v>864298696</v>
          </cell>
          <cell r="E120">
            <v>337298.06050540583</v>
          </cell>
          <cell r="H120">
            <v>256241.82205641468</v>
          </cell>
        </row>
        <row r="121">
          <cell r="B121">
            <v>1027650791</v>
          </cell>
          <cell r="E121">
            <v>349334.924776664</v>
          </cell>
          <cell r="H121">
            <v>294173.50459791429</v>
          </cell>
        </row>
        <row r="122">
          <cell r="B122">
            <v>1651777888.5</v>
          </cell>
          <cell r="E122">
            <v>359350.35516477586</v>
          </cell>
          <cell r="H122">
            <v>459656.67342741229</v>
          </cell>
        </row>
        <row r="123">
          <cell r="B123">
            <v>1868526360</v>
          </cell>
          <cell r="E123">
            <v>375140.6693354107</v>
          </cell>
          <cell r="H123">
            <v>498086.85454185278</v>
          </cell>
        </row>
        <row r="124">
          <cell r="B124">
            <v>2440392366</v>
          </cell>
          <cell r="E124">
            <v>352968.73176777369</v>
          </cell>
          <cell r="H124">
            <v>691390.52453110518</v>
          </cell>
        </row>
        <row r="125">
          <cell r="B125">
            <v>3284161830.75</v>
          </cell>
          <cell r="E125">
            <v>374917.37638636393</v>
          </cell>
          <cell r="H125">
            <v>875969.49023924931</v>
          </cell>
        </row>
        <row r="126">
          <cell r="B126">
            <v>4144914168.4999995</v>
          </cell>
          <cell r="E126">
            <v>401907.21398792195</v>
          </cell>
          <cell r="H126">
            <v>1031311.2141909853</v>
          </cell>
        </row>
        <row r="127">
          <cell r="B127">
            <v>5092988046.5</v>
          </cell>
          <cell r="E127">
            <v>426765.49240177014</v>
          </cell>
          <cell r="H127">
            <v>1193392.6564299872</v>
          </cell>
        </row>
        <row r="128">
          <cell r="B128">
            <v>6034995115.999999</v>
          </cell>
          <cell r="E128">
            <v>438523.0114242991</v>
          </cell>
          <cell r="H128">
            <v>1376209.4482564689</v>
          </cell>
        </row>
        <row r="129">
          <cell r="B129">
            <v>7016603942</v>
          </cell>
          <cell r="E129">
            <v>460577.57904691488</v>
          </cell>
          <cell r="H129">
            <v>1523435.846903282</v>
          </cell>
        </row>
        <row r="130">
          <cell r="B130">
            <v>7437107659.5</v>
          </cell>
          <cell r="E130">
            <v>458501.08689440496</v>
          </cell>
          <cell r="H130">
            <v>1622047.9889969819</v>
          </cell>
        </row>
        <row r="131">
          <cell r="B131">
            <v>7827757972.5</v>
          </cell>
          <cell r="E131">
            <v>457416.3283341279</v>
          </cell>
          <cell r="H131">
            <v>1711298.3266268701</v>
          </cell>
        </row>
        <row r="132">
          <cell r="B132">
            <v>8259533148.500001</v>
          </cell>
          <cell r="E132">
            <v>462839.20413595025</v>
          </cell>
          <cell r="H132">
            <v>1784536.2006270152</v>
          </cell>
        </row>
        <row r="133">
          <cell r="B133">
            <v>9248389798.25</v>
          </cell>
          <cell r="E133">
            <v>479341.46300568461</v>
          </cell>
          <cell r="H133">
            <v>1929394.9119816329</v>
          </cell>
        </row>
        <row r="134">
          <cell r="B134">
            <v>9999598960</v>
          </cell>
          <cell r="E134">
            <v>489471.13264237106</v>
          </cell>
          <cell r="H134">
            <v>2042939.4693856528</v>
          </cell>
        </row>
        <row r="135">
          <cell r="B135">
            <v>11120115768.5</v>
          </cell>
          <cell r="E135">
            <v>512990.28672593192</v>
          </cell>
          <cell r="H135">
            <v>2167704.9363784515</v>
          </cell>
        </row>
        <row r="136">
          <cell r="B136">
            <v>12046753154.999998</v>
          </cell>
          <cell r="E136">
            <v>523649.52690711652</v>
          </cell>
          <cell r="H136">
            <v>2300537.3892253735</v>
          </cell>
        </row>
        <row r="137">
          <cell r="B137">
            <v>12927761287.250002</v>
          </cell>
          <cell r="E137">
            <v>528589.27979678917</v>
          </cell>
          <cell r="H137">
            <v>2445710.0780061125</v>
          </cell>
        </row>
        <row r="138">
          <cell r="B138">
            <v>12749117921.5</v>
          </cell>
          <cell r="E138">
            <v>495313.26016342407</v>
          </cell>
          <cell r="H138">
            <v>2573950.4565844946</v>
          </cell>
        </row>
        <row r="139">
          <cell r="B139">
            <v>13968149523</v>
          </cell>
          <cell r="E139">
            <v>520045.16291732516</v>
          </cell>
          <cell r="H139">
            <v>2685949.3211401342</v>
          </cell>
        </row>
        <row r="140">
          <cell r="B140">
            <v>15268436667</v>
          </cell>
          <cell r="E140">
            <v>537998.36825551884</v>
          </cell>
          <cell r="H140">
            <v>2838007.9881112864</v>
          </cell>
        </row>
        <row r="141">
          <cell r="B141">
            <v>16529124027.5</v>
          </cell>
          <cell r="E141">
            <v>555950.32005500945</v>
          </cell>
          <cell r="H141">
            <v>2973129.6900529703</v>
          </cell>
        </row>
        <row r="142">
          <cell r="B142">
            <v>16954005680.5</v>
          </cell>
          <cell r="E142">
            <v>561915.63763305498</v>
          </cell>
          <cell r="H142">
            <v>3017179.9012241391</v>
          </cell>
        </row>
        <row r="143">
          <cell r="B143">
            <v>18137650609.25</v>
          </cell>
          <cell r="E143">
            <v>576045.46796836623</v>
          </cell>
          <cell r="H143">
            <v>3148649.1288993247</v>
          </cell>
        </row>
        <row r="144">
          <cell r="B144">
            <v>19228614671.25</v>
          </cell>
          <cell r="E144">
            <v>591720.44439543481</v>
          </cell>
          <cell r="H144">
            <v>3249611.3415340954</v>
          </cell>
        </row>
        <row r="145">
          <cell r="B145">
            <v>20758790505.25</v>
          </cell>
          <cell r="E145">
            <v>600832.39641791</v>
          </cell>
          <cell r="H145">
            <v>3455005.1942956792</v>
          </cell>
        </row>
        <row r="146">
          <cell r="B146">
            <v>22536210256.25</v>
          </cell>
          <cell r="E146">
            <v>613439.22167208372</v>
          </cell>
          <cell r="H146">
            <v>3673747.8563600583</v>
          </cell>
        </row>
        <row r="147">
          <cell r="B147">
            <v>24176670374.25</v>
          </cell>
          <cell r="E147">
            <v>625468.89168417815</v>
          </cell>
          <cell r="H147">
            <v>3865367.3581031873</v>
          </cell>
        </row>
        <row r="148">
          <cell r="B148">
            <v>25143108305</v>
          </cell>
          <cell r="E148">
            <v>623951.99726353004</v>
          </cell>
          <cell r="H148">
            <v>4029654.2707243958</v>
          </cell>
        </row>
        <row r="149">
          <cell r="B149">
            <v>24081765847.25</v>
          </cell>
          <cell r="E149">
            <v>568935.20107429358</v>
          </cell>
          <cell r="H149">
            <v>4232778.3202335751</v>
          </cell>
        </row>
        <row r="150">
          <cell r="B150">
            <v>26619085988.25</v>
          </cell>
          <cell r="E150">
            <v>602864.59867809364</v>
          </cell>
          <cell r="H150">
            <v>4415433.5893362947</v>
          </cell>
        </row>
        <row r="151">
          <cell r="B151">
            <v>29452832077.499985</v>
          </cell>
          <cell r="E151">
            <v>626645.98763325019</v>
          </cell>
          <cell r="H151">
            <v>4700075.107596078</v>
          </cell>
        </row>
        <row r="152">
          <cell r="B152">
            <v>31768334824.499989</v>
          </cell>
          <cell r="E152">
            <v>646882.03084890544</v>
          </cell>
          <cell r="H152">
            <v>4910993.5520716654</v>
          </cell>
        </row>
        <row r="153">
          <cell r="B153">
            <v>33674434913.96999</v>
          </cell>
          <cell r="E153">
            <v>654644.61521909235</v>
          </cell>
          <cell r="H153">
            <v>5143926.0525651826</v>
          </cell>
        </row>
        <row r="154">
          <cell r="B154">
            <v>35358156659.668488</v>
          </cell>
          <cell r="E154">
            <v>661044.01521909202</v>
          </cell>
          <cell r="H154">
            <v>5348835.4550717194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H5">
            <v>52595.721954031418</v>
          </cell>
          <cell r="CI5">
            <v>6012.1143196583653</v>
          </cell>
          <cell r="CJ5">
            <v>13207.337244046928</v>
          </cell>
          <cell r="CK5">
            <v>4791.2458013042778</v>
          </cell>
          <cell r="CL5">
            <v>3926.6862287314393</v>
          </cell>
          <cell r="CM5">
            <v>4353.9085354546751</v>
          </cell>
          <cell r="CS5">
            <v>0.69042106003725634</v>
          </cell>
          <cell r="CT5">
            <v>7.892068380146143E-2</v>
          </cell>
          <cell r="CU5">
            <v>0.1733719671777503</v>
          </cell>
          <cell r="CV5">
            <v>6.2894411981391188E-2</v>
          </cell>
          <cell r="CW5">
            <v>5.1545387490715022E-2</v>
          </cell>
          <cell r="CX5">
            <v>5.7153510488574352E-2</v>
          </cell>
        </row>
        <row r="6">
          <cell r="CH6">
            <v>54534.189963774683</v>
          </cell>
          <cell r="CI6">
            <v>6511.8076929539302</v>
          </cell>
          <cell r="CJ6">
            <v>13408.360138969345</v>
          </cell>
          <cell r="CK6">
            <v>5483.5251570881228</v>
          </cell>
          <cell r="CL6">
            <v>4304.1993139491169</v>
          </cell>
          <cell r="CM6">
            <v>4772.4949333054847</v>
          </cell>
          <cell r="CS6">
            <v>0.68622716933166084</v>
          </cell>
          <cell r="CT6">
            <v>8.1940877151310806E-2</v>
          </cell>
          <cell r="CU6">
            <v>0.16872316302225188</v>
          </cell>
          <cell r="CV6">
            <v>6.9001555703076117E-2</v>
          </cell>
          <cell r="CW6">
            <v>5.4161591350538073E-2</v>
          </cell>
          <cell r="CX6">
            <v>6.005435655883775E-2</v>
          </cell>
        </row>
        <row r="7">
          <cell r="CH7">
            <v>56622.420115261892</v>
          </cell>
          <cell r="CI7">
            <v>7440.7524296577203</v>
          </cell>
          <cell r="CJ7">
            <v>13576.302551484252</v>
          </cell>
          <cell r="CK7">
            <v>5873.9909723366582</v>
          </cell>
          <cell r="CL7">
            <v>4600.6551178537502</v>
          </cell>
          <cell r="CM7">
            <v>5101.2050414779042</v>
          </cell>
          <cell r="CS7">
            <v>0.68209168819318711</v>
          </cell>
          <cell r="CT7">
            <v>8.9633671182571262E-2</v>
          </cell>
          <cell r="CU7">
            <v>0.16354446009041865</v>
          </cell>
          <cell r="CV7">
            <v>7.0759964173144216E-2</v>
          </cell>
          <cell r="CW7">
            <v>5.5420955334363427E-2</v>
          </cell>
          <cell r="CX7">
            <v>6.1450738973684492E-2</v>
          </cell>
        </row>
        <row r="8">
          <cell r="CH8">
            <v>60335.52760479111</v>
          </cell>
          <cell r="CI8">
            <v>8325.2816253904402</v>
          </cell>
          <cell r="CJ8">
            <v>15286.509063370853</v>
          </cell>
          <cell r="CK8">
            <v>5870.0464249928336</v>
          </cell>
          <cell r="CL8">
            <v>4939.7025966683577</v>
          </cell>
          <cell r="CM8">
            <v>5477.140786262943</v>
          </cell>
          <cell r="CS8">
            <v>0.67580171658436794</v>
          </cell>
          <cell r="CT8">
            <v>9.324919888560633E-2</v>
          </cell>
          <cell r="CU8">
            <v>0.17122000048257122</v>
          </cell>
          <cell r="CV8">
            <v>6.5748781985045246E-2</v>
          </cell>
          <cell r="CW8">
            <v>5.532825561932523E-2</v>
          </cell>
          <cell r="CX8">
            <v>6.1347953556916059E-2</v>
          </cell>
        </row>
        <row r="9">
          <cell r="CH9">
            <v>67067.222147936292</v>
          </cell>
          <cell r="CI9">
            <v>9419.4314126510671</v>
          </cell>
          <cell r="CJ9">
            <v>18503.238239340593</v>
          </cell>
          <cell r="CK9">
            <v>4691.8137963623158</v>
          </cell>
          <cell r="CL9">
            <v>5308.5642479199478</v>
          </cell>
          <cell r="CM9">
            <v>5886.1344766768161</v>
          </cell>
          <cell r="CS9">
            <v>0.67673484965298003</v>
          </cell>
          <cell r="CT9">
            <v>9.5045795795690696E-2</v>
          </cell>
          <cell r="CU9">
            <v>0.18670500651380761</v>
          </cell>
          <cell r="CV9">
            <v>4.7342260531938997E-2</v>
          </cell>
          <cell r="CW9">
            <v>5.3565517001211212E-2</v>
          </cell>
          <cell r="CX9">
            <v>5.9393429495628487E-2</v>
          </cell>
        </row>
        <row r="10">
          <cell r="CH10">
            <v>71845.723866442524</v>
          </cell>
          <cell r="CI10">
            <v>9858.3963584753346</v>
          </cell>
          <cell r="CJ10">
            <v>19208.814086229839</v>
          </cell>
          <cell r="CK10">
            <v>4889.4744434768072</v>
          </cell>
          <cell r="CL10">
            <v>5556.7494869266102</v>
          </cell>
          <cell r="CM10">
            <v>6161.3221966882666</v>
          </cell>
          <cell r="CS10">
            <v>0.68295819160959814</v>
          </cell>
          <cell r="CT10">
            <v>9.3712919667578595E-2</v>
          </cell>
          <cell r="CU10">
            <v>0.18259704579890804</v>
          </cell>
          <cell r="CV10">
            <v>4.6478850015428397E-2</v>
          </cell>
          <cell r="CW10">
            <v>5.2821899155386334E-2</v>
          </cell>
          <cell r="CX10">
            <v>5.8568906246899408E-2</v>
          </cell>
        </row>
        <row r="11">
          <cell r="CH11">
            <v>75366.570764732111</v>
          </cell>
          <cell r="CI11">
            <v>10785.487358076825</v>
          </cell>
          <cell r="CJ11">
            <v>20901.059166169402</v>
          </cell>
          <cell r="CK11">
            <v>5220.5218902127672</v>
          </cell>
          <cell r="CL11">
            <v>6091.8961356392247</v>
          </cell>
          <cell r="CM11">
            <v>6754.6926433772405</v>
          </cell>
          <cell r="CS11">
            <v>0.67526208888671679</v>
          </cell>
          <cell r="CT11">
            <v>9.6634763253476003E-2</v>
          </cell>
          <cell r="CU11">
            <v>0.18726728215551144</v>
          </cell>
          <cell r="CV11">
            <v>4.6774325551687909E-2</v>
          </cell>
          <cell r="CW11">
            <v>5.4581579977599798E-2</v>
          </cell>
          <cell r="CX11">
            <v>6.052003982499185E-2</v>
          </cell>
        </row>
        <row r="12">
          <cell r="CH12">
            <v>80380.729378540462</v>
          </cell>
          <cell r="CI12">
            <v>11497.619003295789</v>
          </cell>
          <cell r="CJ12">
            <v>23299.363902612942</v>
          </cell>
          <cell r="CK12">
            <v>3594.8798427507281</v>
          </cell>
          <cell r="CL12">
            <v>5763.052912271798</v>
          </cell>
          <cell r="CM12">
            <v>6390.0713740306419</v>
          </cell>
          <cell r="CS12">
            <v>0.68035328692176589</v>
          </cell>
          <cell r="CT12">
            <v>9.73173911352294E-2</v>
          </cell>
          <cell r="CU12">
            <v>0.19720894469217232</v>
          </cell>
          <cell r="CV12">
            <v>3.0427545706710392E-2</v>
          </cell>
          <cell r="CW12">
            <v>4.8779253707729515E-2</v>
          </cell>
          <cell r="CX12">
            <v>5.4086422163607553E-2</v>
          </cell>
        </row>
        <row r="13">
          <cell r="CH13">
            <v>85822.147052208224</v>
          </cell>
          <cell r="CI13">
            <v>12645.15641910261</v>
          </cell>
          <cell r="CJ13">
            <v>25531.721941202362</v>
          </cell>
          <cell r="CK13">
            <v>5938.153450690952</v>
          </cell>
          <cell r="CL13">
            <v>6051.6558761149054</v>
          </cell>
          <cell r="CM13">
            <v>6710.0742554526105</v>
          </cell>
          <cell r="CS13">
            <v>0.6638534182335275</v>
          </cell>
          <cell r="CT13">
            <v>9.7813100711780745E-2</v>
          </cell>
          <cell r="CU13">
            <v>0.19749355459196744</v>
          </cell>
          <cell r="CV13">
            <v>4.5932939242807898E-2</v>
          </cell>
          <cell r="CW13">
            <v>4.6810905778061906E-2</v>
          </cell>
          <cell r="CX13">
            <v>5.1903918558145558E-2</v>
          </cell>
        </row>
        <row r="14">
          <cell r="CH14">
            <v>91391.239645276408</v>
          </cell>
          <cell r="CI14">
            <v>13360.773090073897</v>
          </cell>
          <cell r="CJ14">
            <v>27340.262757283861</v>
          </cell>
          <cell r="CK14">
            <v>2345.6438365286158</v>
          </cell>
          <cell r="CL14">
            <v>6797.897513600079</v>
          </cell>
          <cell r="CM14">
            <v>7537.506763602878</v>
          </cell>
          <cell r="CS14">
            <v>0.68356316240022452</v>
          </cell>
          <cell r="CT14">
            <v>9.9932251067072292E-2</v>
          </cell>
          <cell r="CU14">
            <v>0.20449220892243339</v>
          </cell>
          <cell r="CV14">
            <v>1.754430430077844E-2</v>
          </cell>
          <cell r="CW14">
            <v>5.0845051890148693E-2</v>
          </cell>
          <cell r="CX14">
            <v>5.6376978580657287E-2</v>
          </cell>
        </row>
        <row r="15">
          <cell r="CH15">
            <v>97601.759540873813</v>
          </cell>
          <cell r="CI15">
            <v>14573.265453945256</v>
          </cell>
          <cell r="CJ15">
            <v>29484.325541184131</v>
          </cell>
          <cell r="CK15">
            <v>1503.9020202459069</v>
          </cell>
          <cell r="CL15">
            <v>7088.5413285326222</v>
          </cell>
          <cell r="CM15">
            <v>7859.7725401125335</v>
          </cell>
          <cell r="CS15">
            <v>0.68544402010153616</v>
          </cell>
          <cell r="CT15">
            <v>0.10234608172792008</v>
          </cell>
          <cell r="CU15">
            <v>0.20706444969845178</v>
          </cell>
          <cell r="CV15">
            <v>1.0561701463634774E-2</v>
          </cell>
          <cell r="CW15">
            <v>4.9781871635731216E-2</v>
          </cell>
          <cell r="CX15">
            <v>5.5198124627274157E-2</v>
          </cell>
        </row>
        <row r="16">
          <cell r="CH16">
            <v>101894.70150964908</v>
          </cell>
          <cell r="CI16">
            <v>16096.814903582292</v>
          </cell>
          <cell r="CJ16">
            <v>28677.573008613417</v>
          </cell>
          <cell r="CK16">
            <v>1873.5703194354137</v>
          </cell>
          <cell r="CL16">
            <v>7290.3193884186248</v>
          </cell>
          <cell r="CM16">
            <v>8083.5039935648174</v>
          </cell>
          <cell r="CS16">
            <v>0.68964509969165655</v>
          </cell>
          <cell r="CT16">
            <v>0.10894668078347447</v>
          </cell>
          <cell r="CU16">
            <v>0.19409593829142444</v>
          </cell>
          <cell r="CV16">
            <v>1.2680724027676822E-2</v>
          </cell>
          <cell r="CW16">
            <v>4.9342438487185426E-2</v>
          </cell>
          <cell r="CX16">
            <v>5.4710881281417788E-2</v>
          </cell>
        </row>
        <row r="17">
          <cell r="CH17">
            <v>109071.25306216316</v>
          </cell>
          <cell r="CI17">
            <v>18050.579659920746</v>
          </cell>
          <cell r="CJ17">
            <v>32449.110860280591</v>
          </cell>
          <cell r="CK17">
            <v>1240.3185078927781</v>
          </cell>
          <cell r="CL17">
            <v>8306.7075972859166</v>
          </cell>
          <cell r="CM17">
            <v>9210.4749406049177</v>
          </cell>
          <cell r="CS17">
            <v>0.68208968713301377</v>
          </cell>
          <cell r="CT17">
            <v>0.11288138613194276</v>
          </cell>
          <cell r="CU17">
            <v>0.20292426512986747</v>
          </cell>
          <cell r="CV17">
            <v>7.7564751411786249E-3</v>
          </cell>
          <cell r="CW17">
            <v>5.1946956022491025E-2</v>
          </cell>
          <cell r="CX17">
            <v>5.7598769558493572E-2</v>
          </cell>
        </row>
        <row r="18">
          <cell r="CH18">
            <v>116643.0401949871</v>
          </cell>
          <cell r="CI18">
            <v>19731.177716864506</v>
          </cell>
          <cell r="CJ18">
            <v>37306.257011211397</v>
          </cell>
          <cell r="CK18">
            <v>-200.06685287685832</v>
          </cell>
          <cell r="CL18">
            <v>9213.2004116198677</v>
          </cell>
          <cell r="CM18">
            <v>10215.593906510167</v>
          </cell>
          <cell r="CS18">
            <v>0.676277730133925</v>
          </cell>
          <cell r="CT18">
            <v>0.11439821919013797</v>
          </cell>
          <cell r="CU18">
            <v>0.21629572385253326</v>
          </cell>
          <cell r="CV18">
            <v>-1.159955681131281E-3</v>
          </cell>
          <cell r="CW18">
            <v>5.3416665505491512E-2</v>
          </cell>
          <cell r="CX18">
            <v>5.9228383000956425E-2</v>
          </cell>
        </row>
        <row r="19">
          <cell r="CH19">
            <v>121289.55729217222</v>
          </cell>
          <cell r="CI19">
            <v>21037.469178112166</v>
          </cell>
          <cell r="CJ19">
            <v>40391.752829184254</v>
          </cell>
          <cell r="CK19">
            <v>723.18937990246923</v>
          </cell>
          <cell r="CL19">
            <v>9193.01373236566</v>
          </cell>
          <cell r="CM19">
            <v>10193.210922490643</v>
          </cell>
          <cell r="CS19">
            <v>0.66481242920468753</v>
          </cell>
          <cell r="CT19">
            <v>0.11531059475243147</v>
          </cell>
          <cell r="CU19">
            <v>0.22139531149841477</v>
          </cell>
          <cell r="CV19">
            <v>3.9639462717292072E-3</v>
          </cell>
          <cell r="CW19">
            <v>5.0388755038522158E-2</v>
          </cell>
          <cell r="CX19">
            <v>5.5871036765785149E-2</v>
          </cell>
        </row>
        <row r="20">
          <cell r="CH20">
            <v>127158.11431175718</v>
          </cell>
          <cell r="CI20">
            <v>23702.179187924114</v>
          </cell>
          <cell r="CJ20">
            <v>44211.853070930461</v>
          </cell>
          <cell r="CK20">
            <v>-1127.1311926626076</v>
          </cell>
          <cell r="CL20">
            <v>9401.712939424533</v>
          </cell>
          <cell r="CM20">
            <v>10424.616541892477</v>
          </cell>
          <cell r="CS20">
            <v>0.65911633011637971</v>
          </cell>
          <cell r="CT20">
            <v>0.12285880021626668</v>
          </cell>
          <cell r="CU20">
            <v>0.22916944389652602</v>
          </cell>
          <cell r="CV20">
            <v>-5.8424157930343406E-3</v>
          </cell>
          <cell r="CW20">
            <v>4.8733205607691323E-2</v>
          </cell>
          <cell r="CX20">
            <v>5.4035364043829422E-2</v>
          </cell>
        </row>
        <row r="21">
          <cell r="CH21">
            <v>131902.1384148979</v>
          </cell>
          <cell r="CI21">
            <v>25328.870569933031</v>
          </cell>
          <cell r="CJ21">
            <v>44020.203987293535</v>
          </cell>
          <cell r="CK21">
            <v>1290.4474465819076</v>
          </cell>
          <cell r="CL21">
            <v>10085.708618681901</v>
          </cell>
          <cell r="CM21">
            <v>11183.030749868263</v>
          </cell>
          <cell r="CS21">
            <v>0.65478205809207179</v>
          </cell>
          <cell r="CT21">
            <v>0.12573632391584677</v>
          </cell>
          <cell r="CU21">
            <v>0.21852291487320841</v>
          </cell>
          <cell r="CV21">
            <v>6.4059752562519844E-3</v>
          </cell>
          <cell r="CW21">
            <v>5.006697484982995E-2</v>
          </cell>
          <cell r="CX21">
            <v>5.5514246987208971E-2</v>
          </cell>
        </row>
        <row r="22">
          <cell r="CH22">
            <v>135547.84695494521</v>
          </cell>
          <cell r="CI22">
            <v>25326.201188505722</v>
          </cell>
          <cell r="CJ22">
            <v>40865.160537202515</v>
          </cell>
          <cell r="CK22">
            <v>7832.6058100773662</v>
          </cell>
          <cell r="CL22">
            <v>11923.051361438947</v>
          </cell>
          <cell r="CM22">
            <v>13220.275842616602</v>
          </cell>
          <cell r="CS22">
            <v>0.65081317384289605</v>
          </cell>
          <cell r="CT22">
            <v>0.12160005302300227</v>
          </cell>
          <cell r="CU22">
            <v>0.19620809497369845</v>
          </cell>
          <cell r="CV22">
            <v>3.760711188877193E-2</v>
          </cell>
          <cell r="CW22">
            <v>5.7246788294683763E-2</v>
          </cell>
          <cell r="CX22">
            <v>6.3475222023052419E-2</v>
          </cell>
        </row>
        <row r="23">
          <cell r="CH23">
            <v>144972.74605669433</v>
          </cell>
          <cell r="CI23">
            <v>27718.485993763894</v>
          </cell>
          <cell r="CJ23">
            <v>47539.858458289273</v>
          </cell>
          <cell r="CK23">
            <v>8291.038792057574</v>
          </cell>
          <cell r="CL23">
            <v>14637.028379764932</v>
          </cell>
          <cell r="CM23">
            <v>16229.532762269886</v>
          </cell>
          <cell r="CS23">
            <v>0.63884451450042212</v>
          </cell>
          <cell r="CT23">
            <v>0.1221457357264094</v>
          </cell>
          <cell r="CU23">
            <v>0.20949163634058232</v>
          </cell>
          <cell r="CV23">
            <v>3.6535726858238714E-2</v>
          </cell>
          <cell r="CW23">
            <v>6.4500297768678716E-2</v>
          </cell>
          <cell r="CX23">
            <v>7.1517911194331249E-2</v>
          </cell>
        </row>
        <row r="24">
          <cell r="CH24">
            <v>157842.59341735201</v>
          </cell>
          <cell r="CI24">
            <v>30374.965410841636</v>
          </cell>
          <cell r="CJ24">
            <v>56994.586901845534</v>
          </cell>
          <cell r="CK24">
            <v>5615.7946536226664</v>
          </cell>
          <cell r="CL24">
            <v>17374.075888667154</v>
          </cell>
          <cell r="CM24">
            <v>19264.37023508834</v>
          </cell>
          <cell r="CS24">
            <v>0.63406477859013355</v>
          </cell>
          <cell r="CT24">
            <v>0.12201836843230049</v>
          </cell>
          <cell r="CU24">
            <v>0.22895125670674674</v>
          </cell>
          <cell r="CV24">
            <v>2.255904136244043E-2</v>
          </cell>
          <cell r="CW24">
            <v>6.9792882536006726E-2</v>
          </cell>
          <cell r="CX24">
            <v>7.7386327627627774E-2</v>
          </cell>
        </row>
        <row r="25">
          <cell r="CH25">
            <v>174109.62317396395</v>
          </cell>
          <cell r="CI25">
            <v>33274.136089352294</v>
          </cell>
          <cell r="CJ25">
            <v>66932.520198118436</v>
          </cell>
          <cell r="CK25">
            <v>-83.61647108651232</v>
          </cell>
          <cell r="CL25">
            <v>21231.46191301382</v>
          </cell>
          <cell r="CM25">
            <v>23541.438724304564</v>
          </cell>
          <cell r="CS25">
            <v>0.64029090628839658</v>
          </cell>
          <cell r="CT25">
            <v>0.12236616428333501</v>
          </cell>
          <cell r="CU25">
            <v>0.24614540676478999</v>
          </cell>
          <cell r="CV25">
            <v>-3.0750090130932285E-4</v>
          </cell>
          <cell r="CW25">
            <v>7.8079038609647988E-2</v>
          </cell>
          <cell r="CX25">
            <v>8.657401504486037E-2</v>
          </cell>
        </row>
        <row r="26">
          <cell r="CH26">
            <v>188135.77739784177</v>
          </cell>
          <cell r="CI26">
            <v>37008.905780405366</v>
          </cell>
          <cell r="CJ26">
            <v>78802.124384605311</v>
          </cell>
          <cell r="CK26">
            <v>-3361.1074678896694</v>
          </cell>
          <cell r="CL26">
            <v>23868.972267283913</v>
          </cell>
          <cell r="CM26">
            <v>26465.909429343941</v>
          </cell>
          <cell r="CS26">
            <v>0.63135191926751866</v>
          </cell>
          <cell r="CT26">
            <v>0.12419564219855685</v>
          </cell>
          <cell r="CU26">
            <v>0.26444663083603914</v>
          </cell>
          <cell r="CV26">
            <v>-1.1279309443780873E-2</v>
          </cell>
          <cell r="CW26">
            <v>8.0100242815727987E-2</v>
          </cell>
          <cell r="CX26">
            <v>8.8815125674061718E-2</v>
          </cell>
        </row>
        <row r="27">
          <cell r="CH27">
            <v>187768.45958315925</v>
          </cell>
          <cell r="CI27">
            <v>37068.216407035965</v>
          </cell>
          <cell r="CJ27">
            <v>77757.154505729311</v>
          </cell>
          <cell r="CK27">
            <v>-2109.6389114961494</v>
          </cell>
          <cell r="CL27">
            <v>24294.09548048555</v>
          </cell>
          <cell r="CM27">
            <v>26937.285923099716</v>
          </cell>
          <cell r="CS27">
            <v>0.63043187090871711</v>
          </cell>
          <cell r="CT27">
            <v>0.12445639205122831</v>
          </cell>
          <cell r="CU27">
            <v>0.2610693430643754</v>
          </cell>
          <cell r="CV27">
            <v>-7.0831044195008757E-3</v>
          </cell>
          <cell r="CW27">
            <v>8.1567330848844904E-2</v>
          </cell>
          <cell r="CX27">
            <v>9.0441832453664717E-2</v>
          </cell>
        </row>
        <row r="28">
          <cell r="CH28">
            <v>176679.74527724396</v>
          </cell>
          <cell r="CI28">
            <v>38180.500828723852</v>
          </cell>
          <cell r="CJ28">
            <v>53525.2329775158</v>
          </cell>
          <cell r="CK28">
            <v>18740.580732465547</v>
          </cell>
          <cell r="CL28">
            <v>28103.087715446789</v>
          </cell>
          <cell r="CM28">
            <v>31160.695392879526</v>
          </cell>
          <cell r="CS28">
            <v>0.62196186851150947</v>
          </cell>
          <cell r="CT28">
            <v>0.13440598750510463</v>
          </cell>
          <cell r="CU28">
            <v>0.1884237146876698</v>
          </cell>
          <cell r="CV28">
            <v>6.597205916877856E-2</v>
          </cell>
          <cell r="CW28">
            <v>9.8930689078220002E-2</v>
          </cell>
          <cell r="CX28">
            <v>0.10969431895128243</v>
          </cell>
        </row>
        <row r="29">
          <cell r="CH29">
            <v>182279.76297660347</v>
          </cell>
          <cell r="CI29">
            <v>40628.104556022241</v>
          </cell>
          <cell r="CJ29">
            <v>56873.162591348977</v>
          </cell>
          <cell r="CK29">
            <v>17496.621263148845</v>
          </cell>
          <cell r="CL29">
            <v>29675.634730963979</v>
          </cell>
          <cell r="CM29">
            <v>32904.335061149119</v>
          </cell>
          <cell r="CS29">
            <v>0.61989598099708099</v>
          </cell>
          <cell r="CT29">
            <v>0.13816782685327514</v>
          </cell>
          <cell r="CU29">
            <v>0.19341392780665387</v>
          </cell>
          <cell r="CV29">
            <v>5.950241005879621E-2</v>
          </cell>
          <cell r="CW29">
            <v>0.10092072977746387</v>
          </cell>
          <cell r="CX29">
            <v>0.11190087549327005</v>
          </cell>
        </row>
        <row r="30">
          <cell r="CH30">
            <v>186724.39522853136</v>
          </cell>
          <cell r="CI30">
            <v>40900.436985111875</v>
          </cell>
          <cell r="CJ30">
            <v>60178.096882188111</v>
          </cell>
          <cell r="CK30">
            <v>15011.600848218484</v>
          </cell>
          <cell r="CL30">
            <v>28696.263295318699</v>
          </cell>
          <cell r="CM30">
            <v>31818.408301369778</v>
          </cell>
          <cell r="CS30">
            <v>0.62305351958529553</v>
          </cell>
          <cell r="CT30">
            <v>0.13647472889100426</v>
          </cell>
          <cell r="CU30">
            <v>0.2007995528302727</v>
          </cell>
          <cell r="CV30">
            <v>5.0090030987354338E-2</v>
          </cell>
          <cell r="CW30">
            <v>9.5752393913030073E-2</v>
          </cell>
          <cell r="CX30">
            <v>0.10617022620695706</v>
          </cell>
        </row>
        <row r="31">
          <cell r="CH31">
            <v>181674.04561663567</v>
          </cell>
          <cell r="CI31">
            <v>41534.271116178294</v>
          </cell>
          <cell r="CJ31">
            <v>52745.143295313886</v>
          </cell>
          <cell r="CK31">
            <v>15230.087528929871</v>
          </cell>
          <cell r="CL31">
            <v>30045.606845777631</v>
          </cell>
          <cell r="CM31">
            <v>33314.560033233982</v>
          </cell>
          <cell r="CS31">
            <v>0.63099977968958831</v>
          </cell>
          <cell r="CT31">
            <v>0.14425899877399048</v>
          </cell>
          <cell r="CU31">
            <v>0.18319718530004059</v>
          </cell>
          <cell r="CV31">
            <v>5.2897935105640115E-2</v>
          </cell>
          <cell r="CW31">
            <v>0.10435597025417724</v>
          </cell>
          <cell r="CX31">
            <v>0.11570986912343684</v>
          </cell>
        </row>
        <row r="32">
          <cell r="CH32">
            <v>181401.99617481482</v>
          </cell>
          <cell r="CI32">
            <v>40977.624611819258</v>
          </cell>
          <cell r="CJ32">
            <v>52673.306877106086</v>
          </cell>
          <cell r="CK32">
            <v>22416.295814476907</v>
          </cell>
          <cell r="CL32">
            <v>33216.130833082942</v>
          </cell>
          <cell r="CM32">
            <v>36830.036097806624</v>
          </cell>
          <cell r="CS32">
            <v>0.61731738352620746</v>
          </cell>
          <cell r="CT32">
            <v>0.13944830013948553</v>
          </cell>
          <cell r="CU32">
            <v>0.17924911891108802</v>
          </cell>
          <cell r="CV32">
            <v>7.6283444351995341E-2</v>
          </cell>
          <cell r="CW32">
            <v>0.11303566338367432</v>
          </cell>
          <cell r="CX32">
            <v>0.12533391031245064</v>
          </cell>
        </row>
        <row r="33">
          <cell r="CH33">
            <v>184620.33337097475</v>
          </cell>
          <cell r="CI33">
            <v>40775.355629555983</v>
          </cell>
          <cell r="CJ33">
            <v>55651.653561036786</v>
          </cell>
          <cell r="CK33">
            <v>20205.516619878996</v>
          </cell>
          <cell r="CL33">
            <v>35088.473066898885</v>
          </cell>
          <cell r="CM33">
            <v>38906.08861594661</v>
          </cell>
          <cell r="CS33">
            <v>0.6207076576276469</v>
          </cell>
          <cell r="CT33">
            <v>0.13708985906172697</v>
          </cell>
          <cell r="CU33">
            <v>0.18710510859909002</v>
          </cell>
          <cell r="CV33">
            <v>6.7932489684548139E-2</v>
          </cell>
          <cell r="CW33">
            <v>0.11797012565956992</v>
          </cell>
          <cell r="CX33">
            <v>0.13080524063258209</v>
          </cell>
        </row>
        <row r="34">
          <cell r="CH34">
            <v>198180.5493101835</v>
          </cell>
          <cell r="CI34">
            <v>40711.2457658809</v>
          </cell>
          <cell r="CJ34">
            <v>59502.842703302114</v>
          </cell>
          <cell r="CK34">
            <v>13735.403064405429</v>
          </cell>
          <cell r="CL34">
            <v>35950.785868860643</v>
          </cell>
          <cell r="CM34">
            <v>39862.220797128313</v>
          </cell>
          <cell r="CS34">
            <v>0.64298697582362419</v>
          </cell>
          <cell r="CT34">
            <v>0.13208562035038718</v>
          </cell>
          <cell r="CU34">
            <v>0.19305402581573664</v>
          </cell>
          <cell r="CV34">
            <v>4.4563834891170988E-2</v>
          </cell>
          <cell r="CW34">
            <v>0.11664054401283053</v>
          </cell>
          <cell r="CX34">
            <v>0.12933100089374952</v>
          </cell>
        </row>
        <row r="35">
          <cell r="CH35">
            <v>212418.64484638529</v>
          </cell>
          <cell r="CI35">
            <v>41828.198090622158</v>
          </cell>
          <cell r="CJ35">
            <v>68728.282232767553</v>
          </cell>
          <cell r="CK35">
            <v>5504.8200551124755</v>
          </cell>
          <cell r="CL35">
            <v>37497.611007077678</v>
          </cell>
          <cell r="CM35">
            <v>41577.340055413108</v>
          </cell>
          <cell r="CS35">
            <v>0.65480426415862281</v>
          </cell>
          <cell r="CT35">
            <v>0.12894010547717244</v>
          </cell>
          <cell r="CU35">
            <v>0.21186262772205669</v>
          </cell>
          <cell r="CV35">
            <v>1.6969224373502036E-2</v>
          </cell>
          <cell r="CW35">
            <v>0.11559058575555921</v>
          </cell>
          <cell r="CX35">
            <v>0.12816680748691303</v>
          </cell>
        </row>
        <row r="36">
          <cell r="CH36">
            <v>223803.47195311566</v>
          </cell>
          <cell r="CI36">
            <v>43628.941121570118</v>
          </cell>
          <cell r="CJ36">
            <v>74988.472450459216</v>
          </cell>
          <cell r="CK36">
            <v>-837.96797340281773</v>
          </cell>
          <cell r="CL36">
            <v>39382.983732709312</v>
          </cell>
          <cell r="CM36">
            <v>43667.840779045655</v>
          </cell>
          <cell r="CS36">
            <v>0.66351840748141155</v>
          </cell>
          <cell r="CT36">
            <v>0.1293483308388928</v>
          </cell>
          <cell r="CU36">
            <v>0.22232108995259814</v>
          </cell>
          <cell r="CV36">
            <v>-2.4843545561667639E-3</v>
          </cell>
          <cell r="CW36">
            <v>0.11676018437134811</v>
          </cell>
          <cell r="CX36">
            <v>0.12946365808808377</v>
          </cell>
        </row>
        <row r="37">
          <cell r="CH37">
            <v>234930.13191788437</v>
          </cell>
          <cell r="CI37">
            <v>44911.890181721254</v>
          </cell>
          <cell r="CJ37">
            <v>85337.232122413436</v>
          </cell>
          <cell r="CK37">
            <v>-11467.833552168799</v>
          </cell>
          <cell r="CL37">
            <v>40225.25482267687</v>
          </cell>
          <cell r="CM37">
            <v>44601.750715863091</v>
          </cell>
          <cell r="CS37">
            <v>0.6725068559007642</v>
          </cell>
          <cell r="CT37">
            <v>0.12856398543728259</v>
          </cell>
          <cell r="CU37">
            <v>0.24428485693771101</v>
          </cell>
          <cell r="CV37">
            <v>-3.2827618250595422E-2</v>
          </cell>
          <cell r="CW37">
            <v>0.11514810564215294</v>
          </cell>
          <cell r="CX37">
            <v>0.12767618566731559</v>
          </cell>
        </row>
        <row r="38">
          <cell r="CH38">
            <v>237124.51714184592</v>
          </cell>
          <cell r="CI38">
            <v>49258.905689874526</v>
          </cell>
          <cell r="CJ38">
            <v>80286.924031057642</v>
          </cell>
          <cell r="CK38">
            <v>-2162.0322353834054</v>
          </cell>
          <cell r="CL38">
            <v>47407.843752776775</v>
          </cell>
          <cell r="CM38">
            <v>52565.803208931051</v>
          </cell>
          <cell r="CS38">
            <v>0.65986999519966949</v>
          </cell>
          <cell r="CT38">
            <v>0.13707765967394492</v>
          </cell>
          <cell r="CU38">
            <v>0.22342241457587736</v>
          </cell>
          <cell r="CV38">
            <v>-6.0165022916232741E-3</v>
          </cell>
          <cell r="CW38">
            <v>0.13192652538268851</v>
          </cell>
          <cell r="CX38">
            <v>0.14628009254055693</v>
          </cell>
        </row>
        <row r="39">
          <cell r="CH39">
            <v>247181.57356294166</v>
          </cell>
          <cell r="CI39">
            <v>50442.335597747784</v>
          </cell>
          <cell r="CJ39">
            <v>89711.071838363525</v>
          </cell>
          <cell r="CK39">
            <v>-6673.4627777067944</v>
          </cell>
          <cell r="CL39">
            <v>50743.233617568927</v>
          </cell>
          <cell r="CM39">
            <v>56264.08250996883</v>
          </cell>
          <cell r="CS39">
            <v>0.65890369605913812</v>
          </cell>
          <cell r="CT39">
            <v>0.13446245561159581</v>
          </cell>
          <cell r="CU39">
            <v>0.23913981920125907</v>
          </cell>
          <cell r="CV39">
            <v>-1.7789227677298552E-2</v>
          </cell>
          <cell r="CW39">
            <v>0.13526454945111313</v>
          </cell>
          <cell r="CX39">
            <v>0.14998129264580759</v>
          </cell>
        </row>
        <row r="40">
          <cell r="CH40">
            <v>231022.38431170219</v>
          </cell>
          <cell r="CI40">
            <v>49834.970588009557</v>
          </cell>
          <cell r="CJ40">
            <v>53944.187174268605</v>
          </cell>
          <cell r="CK40">
            <v>24928.268501055602</v>
          </cell>
          <cell r="CL40">
            <v>62142.436445958687</v>
          </cell>
          <cell r="CM40">
            <v>68903.515253220932</v>
          </cell>
          <cell r="CS40">
            <v>0.65451232225209444</v>
          </cell>
          <cell r="CT40">
            <v>0.14118806030897132</v>
          </cell>
          <cell r="CU40">
            <v>0.15282993171689704</v>
          </cell>
          <cell r="CV40">
            <v>7.0624580189319677E-2</v>
          </cell>
          <cell r="CW40">
            <v>0.17605649127822359</v>
          </cell>
          <cell r="CX40">
            <v>0.19521138574550606</v>
          </cell>
        </row>
        <row r="41">
          <cell r="CH41">
            <v>241129.26396818031</v>
          </cell>
          <cell r="CI41">
            <v>49825.18632447323</v>
          </cell>
          <cell r="CJ41">
            <v>64046.127874543658</v>
          </cell>
          <cell r="CK41">
            <v>27685.91861347208</v>
          </cell>
          <cell r="CL41">
            <v>71407.549550202617</v>
          </cell>
          <cell r="CM41">
            <v>79176.669938043487</v>
          </cell>
          <cell r="CS41">
            <v>0.64315307625414386</v>
          </cell>
          <cell r="CT41">
            <v>0.1328964445549404</v>
          </cell>
          <cell r="CU41">
            <v>0.17082731264884837</v>
          </cell>
          <cell r="CV41">
            <v>7.3845386628502166E-2</v>
          </cell>
          <cell r="CW41">
            <v>0.19046209657506966</v>
          </cell>
          <cell r="CX41">
            <v>0.21118431666150436</v>
          </cell>
        </row>
        <row r="42">
          <cell r="CH42">
            <v>262591.13028656377</v>
          </cell>
          <cell r="CI42">
            <v>52694.680457083807</v>
          </cell>
          <cell r="CJ42">
            <v>75606.654037786211</v>
          </cell>
          <cell r="CK42">
            <v>19651.328944744135</v>
          </cell>
          <cell r="CL42">
            <v>79380.54313466484</v>
          </cell>
          <cell r="CM42">
            <v>88017.122879385366</v>
          </cell>
          <cell r="CS42">
            <v>0.65336257014455779</v>
          </cell>
          <cell r="CT42">
            <v>0.1311115566577388</v>
          </cell>
          <cell r="CU42">
            <v>0.18811967391377662</v>
          </cell>
          <cell r="CV42">
            <v>4.8895188394530234E-2</v>
          </cell>
          <cell r="CW42">
            <v>0.19750962504078662</v>
          </cell>
          <cell r="CX42">
            <v>0.2189986141513901</v>
          </cell>
        </row>
        <row r="43">
          <cell r="CH43">
            <v>282941.52936897438</v>
          </cell>
          <cell r="CI43">
            <v>53589.203486546532</v>
          </cell>
          <cell r="CJ43">
            <v>85171.477657371346</v>
          </cell>
          <cell r="CK43">
            <v>14471.735795135261</v>
          </cell>
          <cell r="CL43">
            <v>86474.993945689755</v>
          </cell>
          <cell r="CM43">
            <v>95883.447851947189</v>
          </cell>
          <cell r="CS43">
            <v>0.66299064569776556</v>
          </cell>
          <cell r="CT43">
            <v>0.12557061065306568</v>
          </cell>
          <cell r="CU43">
            <v>0.19957442476906806</v>
          </cell>
          <cell r="CV43">
            <v>3.3910276376120693E-2</v>
          </cell>
          <cell r="CW43">
            <v>0.20262883359903794</v>
          </cell>
          <cell r="CX43">
            <v>0.22467479109505784</v>
          </cell>
        </row>
        <row r="44">
          <cell r="CH44">
            <v>294911.05494265724</v>
          </cell>
          <cell r="CI44">
            <v>56042.025465265127</v>
          </cell>
          <cell r="CJ44">
            <v>89316.575268442975</v>
          </cell>
          <cell r="CK44">
            <v>8108.9593179035583</v>
          </cell>
          <cell r="CL44">
            <v>90584.83652424856</v>
          </cell>
          <cell r="CM44">
            <v>100440.44009421837</v>
          </cell>
          <cell r="CS44">
            <v>0.67250987350652813</v>
          </cell>
          <cell r="CT44">
            <v>0.12779722843561536</v>
          </cell>
          <cell r="CU44">
            <v>0.20367591424301212</v>
          </cell>
          <cell r="CV44">
            <v>1.8491525203126958E-2</v>
          </cell>
          <cell r="CW44">
            <v>0.20656803443457591</v>
          </cell>
          <cell r="CX44">
            <v>0.2290425758228587</v>
          </cell>
        </row>
        <row r="45">
          <cell r="CH45">
            <v>320231.71327704779</v>
          </cell>
          <cell r="CI45">
            <v>58148.674405496604</v>
          </cell>
          <cell r="CJ45">
            <v>94947.997594531014</v>
          </cell>
          <cell r="CK45">
            <v>-1521.9760008614976</v>
          </cell>
          <cell r="CL45">
            <v>103206.43926511993</v>
          </cell>
          <cell r="CM45">
            <v>114435.26950088357</v>
          </cell>
          <cell r="CS45">
            <v>0.69528289662776521</v>
          </cell>
          <cell r="CT45">
            <v>0.12625163935821915</v>
          </cell>
          <cell r="CU45">
            <v>0.20614984731202513</v>
          </cell>
          <cell r="CV45">
            <v>-3.3044943352047748E-3</v>
          </cell>
          <cell r="CW45">
            <v>0.22408046757320724</v>
          </cell>
          <cell r="CX45">
            <v>0.24846035653601209</v>
          </cell>
        </row>
        <row r="46">
          <cell r="CH46">
            <v>326516.60938683106</v>
          </cell>
          <cell r="CI46">
            <v>56906.098364443489</v>
          </cell>
          <cell r="CJ46">
            <v>89540.920009168665</v>
          </cell>
          <cell r="CK46">
            <v>-3279.5474828881561</v>
          </cell>
          <cell r="CL46">
            <v>102785.14352495619</v>
          </cell>
          <cell r="CM46">
            <v>113968.13690810643</v>
          </cell>
          <cell r="CS46">
            <v>0.7121392265358566</v>
          </cell>
          <cell r="CT46">
            <v>0.12411333362345825</v>
          </cell>
          <cell r="CU46">
            <v>0.19529052944162464</v>
          </cell>
          <cell r="CV46">
            <v>-7.1527583611670975E-3</v>
          </cell>
          <cell r="CW46">
            <v>0.22417644464303776</v>
          </cell>
          <cell r="CX46">
            <v>0.24856677588281023</v>
          </cell>
        </row>
        <row r="47">
          <cell r="CH47">
            <v>325090.2008164897</v>
          </cell>
          <cell r="CI47">
            <v>56855.531203972663</v>
          </cell>
          <cell r="CJ47">
            <v>90066.187706303812</v>
          </cell>
          <cell r="CK47">
            <v>-3424.023812639236</v>
          </cell>
          <cell r="CL47">
            <v>102680.12678680397</v>
          </cell>
          <cell r="CM47">
            <v>113851.694379732</v>
          </cell>
          <cell r="CS47">
            <v>0.71070965483377002</v>
          </cell>
          <cell r="CT47">
            <v>0.12429711771034235</v>
          </cell>
          <cell r="CU47">
            <v>0.19690199524984844</v>
          </cell>
          <cell r="CV47">
            <v>-7.4855740834745147E-3</v>
          </cell>
          <cell r="CW47">
            <v>0.22447849022718255</v>
          </cell>
          <cell r="CX47">
            <v>0.24890168393766884</v>
          </cell>
        </row>
        <row r="48">
          <cell r="CH48">
            <v>330560.9253753557</v>
          </cell>
          <cell r="CI48">
            <v>56788.836663358707</v>
          </cell>
          <cell r="CJ48">
            <v>90781.436069247269</v>
          </cell>
          <cell r="CK48">
            <v>-3959.6636060144519</v>
          </cell>
          <cell r="CL48">
            <v>104157.72985797453</v>
          </cell>
          <cell r="CM48">
            <v>115490.06023043605</v>
          </cell>
          <cell r="CS48">
            <v>0.71420251877124186</v>
          </cell>
          <cell r="CT48">
            <v>0.12269668635820925</v>
          </cell>
          <cell r="CU48">
            <v>0.196140333963261</v>
          </cell>
          <cell r="CV48">
            <v>-8.555160346586977E-3</v>
          </cell>
          <cell r="CW48">
            <v>0.22504085420740405</v>
          </cell>
          <cell r="CX48">
            <v>0.24952523295352932</v>
          </cell>
        </row>
        <row r="49">
          <cell r="CH49">
            <v>340951.63484583731</v>
          </cell>
          <cell r="CI49">
            <v>56425.531187503111</v>
          </cell>
          <cell r="CJ49">
            <v>95023.582930625242</v>
          </cell>
          <cell r="CK49">
            <v>-990.06879271531943</v>
          </cell>
          <cell r="CL49">
            <v>110930.60478155763</v>
          </cell>
          <cell r="CM49">
            <v>122999.82195358803</v>
          </cell>
          <cell r="CS49">
            <v>0.71129176414766382</v>
          </cell>
          <cell r="CT49">
            <v>0.1177146888868133</v>
          </cell>
          <cell r="CU49">
            <v>0.19823777049468358</v>
          </cell>
          <cell r="CV49">
            <v>-2.0654770537071828E-3</v>
          </cell>
          <cell r="CW49">
            <v>0.23142292779654269</v>
          </cell>
          <cell r="CX49">
            <v>0.25660167427199632</v>
          </cell>
        </row>
        <row r="50">
          <cell r="CH50">
            <v>347930.92705167423</v>
          </cell>
          <cell r="CI50">
            <v>57369.882310293193</v>
          </cell>
          <cell r="CJ50">
            <v>99400.323859559401</v>
          </cell>
          <cell r="CK50">
            <v>-2595.3484622934484</v>
          </cell>
          <cell r="CL50">
            <v>116127.63119187026</v>
          </cell>
          <cell r="CM50">
            <v>128762.28330873267</v>
          </cell>
          <cell r="CS50">
            <v>0.71083033063338552</v>
          </cell>
          <cell r="CT50">
            <v>0.11720789743122634</v>
          </cell>
          <cell r="CU50">
            <v>0.20307698908198052</v>
          </cell>
          <cell r="CV50">
            <v>-5.3023524559715433E-3</v>
          </cell>
          <cell r="CW50">
            <v>0.23725123597169967</v>
          </cell>
          <cell r="CX50">
            <v>0.26306410066232044</v>
          </cell>
        </row>
        <row r="51">
          <cell r="CH51">
            <v>361097.51946088782</v>
          </cell>
          <cell r="CI51">
            <v>58818.031148817092</v>
          </cell>
          <cell r="CJ51">
            <v>108030.68178336558</v>
          </cell>
          <cell r="CK51">
            <v>-1401.1730209224625</v>
          </cell>
          <cell r="CL51">
            <v>124584.64421419539</v>
          </cell>
          <cell r="CM51">
            <v>138139.4168604115</v>
          </cell>
          <cell r="CS51">
            <v>0.70390712807746847</v>
          </cell>
          <cell r="CT51">
            <v>0.11465720242816405</v>
          </cell>
          <cell r="CU51">
            <v>0.21059011170143579</v>
          </cell>
          <cell r="CV51">
            <v>-2.7313831415116977E-3</v>
          </cell>
          <cell r="CW51">
            <v>0.24285965531498546</v>
          </cell>
          <cell r="CX51">
            <v>0.26928271438054208</v>
          </cell>
        </row>
        <row r="52">
          <cell r="CH52">
            <v>369755.88791773986</v>
          </cell>
          <cell r="CI52">
            <v>59842.491073327044</v>
          </cell>
          <cell r="CJ52">
            <v>114034.04798071961</v>
          </cell>
          <cell r="CK52">
            <v>-6172.4510331852362</v>
          </cell>
          <cell r="CL52">
            <v>126934.61740293475</v>
          </cell>
          <cell r="CM52">
            <v>140745.06644088417</v>
          </cell>
          <cell r="CS52">
            <v>0.706113285552325</v>
          </cell>
          <cell r="CT52">
            <v>0.1142796622533386</v>
          </cell>
          <cell r="CU52">
            <v>0.21776788123090282</v>
          </cell>
          <cell r="CV52">
            <v>-1.1787370590628433E-2</v>
          </cell>
          <cell r="CW52">
            <v>0.2424037660345621</v>
          </cell>
          <cell r="CX52">
            <v>0.26877722448050007</v>
          </cell>
        </row>
        <row r="53">
          <cell r="CH53">
            <v>373525.2017334628</v>
          </cell>
          <cell r="CI53">
            <v>62363.283404809808</v>
          </cell>
          <cell r="CJ53">
            <v>124795.33043492048</v>
          </cell>
          <cell r="CK53">
            <v>-18486.351987835369</v>
          </cell>
          <cell r="CL53">
            <v>125075.55683561235</v>
          </cell>
          <cell r="CM53">
            <v>138683.74063064568</v>
          </cell>
          <cell r="CS53">
            <v>0.70664543533994684</v>
          </cell>
          <cell r="CT53">
            <v>0.11798060571630861</v>
          </cell>
          <cell r="CU53">
            <v>0.23609130038434198</v>
          </cell>
          <cell r="CV53">
            <v>-3.4972998308191852E-2</v>
          </cell>
          <cell r="CW53">
            <v>0.23662144053550627</v>
          </cell>
          <cell r="CX53">
            <v>0.26236578366791197</v>
          </cell>
        </row>
        <row r="54">
          <cell r="CH54">
            <v>342612.843613768</v>
          </cell>
          <cell r="CI54">
            <v>64790.154268331084</v>
          </cell>
          <cell r="CJ54">
            <v>105516.69282601686</v>
          </cell>
          <cell r="CK54">
            <v>-5953.8568260722677</v>
          </cell>
          <cell r="CL54">
            <v>107101.1508639228</v>
          </cell>
          <cell r="CM54">
            <v>118753.72457607818</v>
          </cell>
          <cell r="CS54">
            <v>0.69170941132537955</v>
          </cell>
          <cell r="CT54">
            <v>0.13080641985257696</v>
          </cell>
          <cell r="CU54">
            <v>0.21303022008703246</v>
          </cell>
          <cell r="CV54">
            <v>-1.2020386500515139E-2</v>
          </cell>
          <cell r="CW54">
            <v>0.21622912099544439</v>
          </cell>
          <cell r="CX54">
            <v>0.23975478575991818</v>
          </cell>
        </row>
        <row r="55">
          <cell r="CH55">
            <v>354859.4822758832</v>
          </cell>
          <cell r="CI55">
            <v>66262.410552610469</v>
          </cell>
          <cell r="CJ55">
            <v>110466.27016527203</v>
          </cell>
          <cell r="CK55">
            <v>2594.7443514393526</v>
          </cell>
          <cell r="CL55">
            <v>130937.55823229106</v>
          </cell>
          <cell r="CM55">
            <v>145183.52605508282</v>
          </cell>
          <cell r="CS55">
            <v>0.68250484876461837</v>
          </cell>
          <cell r="CT55">
            <v>0.12744316765313046</v>
          </cell>
          <cell r="CU55">
            <v>0.21246090009827065</v>
          </cell>
          <cell r="CV55">
            <v>4.9904981819963558E-3</v>
          </cell>
          <cell r="CW55">
            <v>0.2518335364911049</v>
          </cell>
          <cell r="CX55">
            <v>0.27923295118912073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A"/>
      <sheetName val="TCDiario"/>
      <sheetName val="TCMensual"/>
      <sheetName val="TCAnual"/>
      <sheetName val="TCR A 1886-2025"/>
      <sheetName val="TCR M 1886-2025"/>
      <sheetName val="TCR 1886-1910"/>
      <sheetName val="TCR Banxico"/>
    </sheetNames>
    <sheetDataSet>
      <sheetData sheetId="0">
        <row r="5">
          <cell r="B5">
            <v>1.1362508713413331</v>
          </cell>
          <cell r="D5">
            <v>1.1026798228698844</v>
          </cell>
        </row>
        <row r="6">
          <cell r="B6">
            <v>1.0991567707305334</v>
          </cell>
          <cell r="D6">
            <v>1.1177038210359331</v>
          </cell>
        </row>
        <row r="7">
          <cell r="B7">
            <v>1.1430498863670273</v>
          </cell>
          <cell r="D7">
            <v>1.1211033285487804</v>
          </cell>
        </row>
        <row r="8">
          <cell r="B8">
            <v>1.172765221367903</v>
          </cell>
          <cell r="D8">
            <v>1.157907553867465</v>
          </cell>
        </row>
        <row r="9">
          <cell r="B9">
            <v>1.1508541273743746</v>
          </cell>
          <cell r="D9">
            <v>1.1618096743711388</v>
          </cell>
        </row>
        <row r="10">
          <cell r="B10">
            <v>1.1639205934493675</v>
          </cell>
          <cell r="D10">
            <v>1.157387360411871</v>
          </cell>
        </row>
        <row r="11">
          <cell r="B11">
            <v>1.1598077998329386</v>
          </cell>
          <cell r="D11">
            <v>1.1618641966411531</v>
          </cell>
        </row>
        <row r="12">
          <cell r="B12">
            <v>1.1873736542303763</v>
          </cell>
          <cell r="D12">
            <v>1.1735907270316575</v>
          </cell>
        </row>
        <row r="13">
          <cell r="B13">
            <v>1.1852323131046227</v>
          </cell>
          <cell r="D13">
            <v>1.1863029836674994</v>
          </cell>
        </row>
        <row r="14">
          <cell r="B14">
            <v>1.2343058382196654</v>
          </cell>
          <cell r="D14">
            <v>1.2097690756621442</v>
          </cell>
        </row>
        <row r="15">
          <cell r="B15">
            <v>1.3029999999999999</v>
          </cell>
          <cell r="D15">
            <v>1.27</v>
          </cell>
          <cell r="F15">
            <v>137.70756937962736</v>
          </cell>
          <cell r="H15">
            <v>140.79383190622266</v>
          </cell>
        </row>
        <row r="16">
          <cell r="B16">
            <v>1.3133333333333332</v>
          </cell>
          <cell r="D16">
            <v>1.33</v>
          </cell>
          <cell r="F16">
            <v>135.74425581248124</v>
          </cell>
          <cell r="H16">
            <v>129.43100118671717</v>
          </cell>
        </row>
        <row r="17">
          <cell r="B17">
            <v>1.3408333333333333</v>
          </cell>
          <cell r="D17">
            <v>1.36</v>
          </cell>
          <cell r="F17">
            <v>142.2072196023143</v>
          </cell>
          <cell r="H17">
            <v>137.83693213642925</v>
          </cell>
        </row>
        <row r="18">
          <cell r="B18">
            <v>1.36</v>
          </cell>
          <cell r="D18">
            <v>1.32</v>
          </cell>
          <cell r="F18">
            <v>157.43677965593514</v>
          </cell>
          <cell r="H18">
            <v>155.17062711149364</v>
          </cell>
        </row>
        <row r="19">
          <cell r="B19">
            <v>1.2366666666666668</v>
          </cell>
          <cell r="D19">
            <v>1.24</v>
          </cell>
          <cell r="F19">
            <v>160.79344282862996</v>
          </cell>
          <cell r="H19">
            <v>155.71073116594786</v>
          </cell>
        </row>
        <row r="20">
          <cell r="B20">
            <v>1.3066666666666669</v>
          </cell>
          <cell r="D20">
            <v>1.36</v>
          </cell>
          <cell r="F20">
            <v>144.23587446522393</v>
          </cell>
          <cell r="H20">
            <v>149.1247900372849</v>
          </cell>
        </row>
        <row r="21">
          <cell r="B21">
            <v>1.4749999999999996</v>
          </cell>
          <cell r="D21">
            <v>1.54</v>
          </cell>
          <cell r="F21">
            <v>152.7544348623444</v>
          </cell>
          <cell r="H21">
            <v>149.00244854669259</v>
          </cell>
        </row>
        <row r="22">
          <cell r="B22">
            <v>1.6533333333333335</v>
          </cell>
          <cell r="D22">
            <v>1.78</v>
          </cell>
          <cell r="F22">
            <v>139.18402507206216</v>
          </cell>
          <cell r="H22">
            <v>136.55391798771083</v>
          </cell>
        </row>
        <row r="23">
          <cell r="B23">
            <v>1.9566666666666663</v>
          </cell>
          <cell r="D23">
            <v>2</v>
          </cell>
          <cell r="F23">
            <v>133.17704566492228</v>
          </cell>
          <cell r="H23">
            <v>132.30304669259368</v>
          </cell>
        </row>
        <row r="24">
          <cell r="B24">
            <v>1.9058333333333335</v>
          </cell>
          <cell r="D24">
            <v>1.89</v>
          </cell>
          <cell r="F24">
            <v>130.05014180732371</v>
          </cell>
          <cell r="H24">
            <v>135.92659591964119</v>
          </cell>
        </row>
        <row r="25">
          <cell r="B25">
            <v>1.905</v>
          </cell>
          <cell r="D25">
            <v>1.97</v>
          </cell>
          <cell r="F25">
            <v>136.97235778448035</v>
          </cell>
          <cell r="H25">
            <v>127.3182959990619</v>
          </cell>
        </row>
        <row r="26">
          <cell r="B26">
            <v>2.1283333333333334</v>
          </cell>
          <cell r="D26">
            <v>2.17</v>
          </cell>
          <cell r="F26">
            <v>122.29600991904645</v>
          </cell>
          <cell r="H26">
            <v>112.90862436683665</v>
          </cell>
        </row>
        <row r="27">
          <cell r="B27">
            <v>2.1783333333333337</v>
          </cell>
          <cell r="D27">
            <v>2.11</v>
          </cell>
          <cell r="F27">
            <v>111.86796416857285</v>
          </cell>
          <cell r="H27">
            <v>112.87990718100176</v>
          </cell>
        </row>
        <row r="28">
          <cell r="B28">
            <v>2.0991666666666666</v>
          </cell>
          <cell r="D28">
            <v>2.11</v>
          </cell>
          <cell r="F28">
            <v>111.68157039679933</v>
          </cell>
          <cell r="H28">
            <v>108.66013359886131</v>
          </cell>
        </row>
        <row r="29">
          <cell r="B29">
            <v>2.0608333333333331</v>
          </cell>
          <cell r="D29">
            <v>2</v>
          </cell>
          <cell r="F29">
            <v>114.17200687779456</v>
          </cell>
          <cell r="H29">
            <v>124.66797554184197</v>
          </cell>
        </row>
        <row r="30">
          <cell r="B30">
            <v>2.1374999999999997</v>
          </cell>
          <cell r="D30">
            <v>2.2999999999999998</v>
          </cell>
          <cell r="F30">
            <v>114.83948698331659</v>
          </cell>
          <cell r="H30">
            <v>115.34314600759434</v>
          </cell>
        </row>
        <row r="31">
          <cell r="B31">
            <v>2.4158333333333331</v>
          </cell>
          <cell r="D31">
            <v>2.66</v>
          </cell>
          <cell r="F31">
            <v>109.13530255021261</v>
          </cell>
          <cell r="H31">
            <v>96.885900086114091</v>
          </cell>
        </row>
        <row r="32">
          <cell r="B32">
            <v>2.3733333333333335</v>
          </cell>
          <cell r="D32">
            <v>2.29</v>
          </cell>
          <cell r="F32">
            <v>110.55295115107275</v>
          </cell>
          <cell r="H32">
            <v>115.90626854520463</v>
          </cell>
        </row>
        <row r="33">
          <cell r="B33">
            <v>2.1608333333333332</v>
          </cell>
          <cell r="D33">
            <v>2.0299999999999998</v>
          </cell>
          <cell r="F33">
            <v>119.83683237095717</v>
          </cell>
          <cell r="H33">
            <v>129.85921548451685</v>
          </cell>
        </row>
        <row r="34">
          <cell r="B34">
            <v>2.0191666666666661</v>
          </cell>
          <cell r="D34">
            <v>1.99</v>
          </cell>
          <cell r="F34">
            <v>127.65211807159798</v>
          </cell>
          <cell r="H34">
            <v>129.55133834162865</v>
          </cell>
        </row>
        <row r="35">
          <cell r="B35">
            <v>1.9883333333333333</v>
          </cell>
          <cell r="D35">
            <v>1.99</v>
          </cell>
          <cell r="F35">
            <v>124.23218365559323</v>
          </cell>
          <cell r="H35">
            <v>123.62796925527957</v>
          </cell>
        </row>
        <row r="36">
          <cell r="B36">
            <v>2.0116666666666663</v>
          </cell>
          <cell r="D36">
            <v>2.02</v>
          </cell>
          <cell r="F36">
            <v>121.46842133204233</v>
          </cell>
          <cell r="H36">
            <v>125.05432400874528</v>
          </cell>
        </row>
        <row r="37">
          <cell r="B37">
            <v>2.191666666666666</v>
          </cell>
          <cell r="D37">
            <v>2.2200000000000002</v>
          </cell>
          <cell r="F37">
            <v>116.10966263020607</v>
          </cell>
          <cell r="H37">
            <v>112.37054094019676</v>
          </cell>
        </row>
        <row r="38">
          <cell r="B38">
            <v>2.2783333333333333</v>
          </cell>
          <cell r="D38">
            <v>2.2999999999999998</v>
          </cell>
          <cell r="F38">
            <v>112.40311664975889</v>
          </cell>
          <cell r="H38">
            <v>117.30215968686024</v>
          </cell>
        </row>
        <row r="39">
          <cell r="B39">
            <v>2.2524999999999995</v>
          </cell>
          <cell r="D39">
            <v>2.2000000000000002</v>
          </cell>
          <cell r="F39">
            <v>127.66670022473299</v>
          </cell>
          <cell r="H39">
            <v>146.87397042640879</v>
          </cell>
        </row>
        <row r="40">
          <cell r="B40">
            <v>2.2091666666666665</v>
          </cell>
          <cell r="D40">
            <v>2.17</v>
          </cell>
          <cell r="F40">
            <v>141.79772527442088</v>
          </cell>
          <cell r="H40">
            <v>139.78713763165587</v>
          </cell>
        </row>
        <row r="41">
          <cell r="B41">
            <v>2.0841666666666661</v>
          </cell>
          <cell r="D41">
            <v>2.04</v>
          </cell>
          <cell r="F41">
            <v>143.47760653805761</v>
          </cell>
          <cell r="H41">
            <v>146.82221531285387</v>
          </cell>
        </row>
        <row r="42">
          <cell r="B42">
            <v>2.1349999999999993</v>
          </cell>
          <cell r="D42">
            <v>2.2200000000000002</v>
          </cell>
          <cell r="F42">
            <v>142.0586247037599</v>
          </cell>
          <cell r="H42">
            <v>144.57909722765342</v>
          </cell>
        </row>
        <row r="43">
          <cell r="B43">
            <v>3.7566666666666664</v>
          </cell>
          <cell r="D43">
            <v>5.35</v>
          </cell>
          <cell r="F43">
            <v>145.64565893407192</v>
          </cell>
          <cell r="H43">
            <v>148.50787704362222</v>
          </cell>
        </row>
        <row r="44">
          <cell r="B44">
            <v>12.053333333333333</v>
          </cell>
          <cell r="D44">
            <v>16.95</v>
          </cell>
          <cell r="F44">
            <v>142.89823040405875</v>
          </cell>
          <cell r="H44">
            <v>134.94049074580977</v>
          </cell>
        </row>
        <row r="45">
          <cell r="B45">
            <v>288.30583333333334</v>
          </cell>
          <cell r="D45">
            <v>1630.43</v>
          </cell>
          <cell r="F45">
            <v>116.0443591756508</v>
          </cell>
          <cell r="H45">
            <v>100.64622237947145</v>
          </cell>
        </row>
        <row r="46">
          <cell r="B46">
            <v>1.906666666666667</v>
          </cell>
          <cell r="D46">
            <v>1.92</v>
          </cell>
          <cell r="F46">
            <v>148.62188351488084</v>
          </cell>
          <cell r="H46">
            <v>197.69694757276159</v>
          </cell>
        </row>
        <row r="47">
          <cell r="B47">
            <v>1.8108333333333331</v>
          </cell>
          <cell r="D47">
            <v>1.9</v>
          </cell>
          <cell r="F47">
            <v>182.68375433613832</v>
          </cell>
          <cell r="H47">
            <v>159.69769856577969</v>
          </cell>
        </row>
        <row r="48">
          <cell r="B48">
            <v>1.9849999999999997</v>
          </cell>
          <cell r="D48">
            <v>1.98</v>
          </cell>
          <cell r="F48">
            <v>151.16951993776922</v>
          </cell>
          <cell r="H48">
            <v>145.674211086112</v>
          </cell>
        </row>
        <row r="49">
          <cell r="B49">
            <v>2.0099999999999998</v>
          </cell>
          <cell r="D49">
            <v>2.0299999999999998</v>
          </cell>
          <cell r="F49">
            <v>145.59065902418959</v>
          </cell>
          <cell r="H49">
            <v>178.94813195949629</v>
          </cell>
        </row>
        <row r="50">
          <cell r="B50">
            <v>2.0391666666666666</v>
          </cell>
          <cell r="D50">
            <v>2.06</v>
          </cell>
          <cell r="F50">
            <v>203.34783702326132</v>
          </cell>
          <cell r="H50">
            <v>186.14253364080756</v>
          </cell>
        </row>
        <row r="51">
          <cell r="B51">
            <v>2.0524999999999998</v>
          </cell>
          <cell r="D51">
            <v>2.06</v>
          </cell>
          <cell r="F51">
            <v>162.50901271589336</v>
          </cell>
          <cell r="H51">
            <v>134.11437482134218</v>
          </cell>
        </row>
        <row r="52">
          <cell r="B52">
            <v>2.0550000000000002</v>
          </cell>
          <cell r="D52">
            <v>2.0499999999999998</v>
          </cell>
          <cell r="F52">
            <v>140.09905406268211</v>
          </cell>
          <cell r="H52">
            <v>155.09155841015786</v>
          </cell>
        </row>
        <row r="53">
          <cell r="B53">
            <v>2.0666666666666669</v>
          </cell>
          <cell r="D53">
            <v>2.0499999999999998</v>
          </cell>
          <cell r="F53">
            <v>149.44216778120881</v>
          </cell>
          <cell r="H53">
            <v>135.47451717636295</v>
          </cell>
        </row>
        <row r="54">
          <cell r="B54">
            <v>2.0208333333333335</v>
          </cell>
          <cell r="D54">
            <v>2.04</v>
          </cell>
          <cell r="F54">
            <v>166.03969231815466</v>
          </cell>
          <cell r="H54">
            <v>165.55333630523265</v>
          </cell>
        </row>
        <row r="55">
          <cell r="B55">
            <v>2.064166666666666</v>
          </cell>
          <cell r="D55">
            <v>2.13</v>
          </cell>
          <cell r="F55">
            <v>168.82233565821116</v>
          </cell>
          <cell r="H55">
            <v>165.7087667599842</v>
          </cell>
        </row>
        <row r="56">
          <cell r="B56">
            <v>2.1133333333333337</v>
          </cell>
          <cell r="D56">
            <v>2.06</v>
          </cell>
          <cell r="F56">
            <v>160.98592726645799</v>
          </cell>
          <cell r="H56">
            <v>159.76255932928441</v>
          </cell>
        </row>
        <row r="57">
          <cell r="B57">
            <v>2.0766666666666667</v>
          </cell>
          <cell r="D57">
            <v>2.08</v>
          </cell>
          <cell r="F57">
            <v>145.08533601928005</v>
          </cell>
          <cell r="H57">
            <v>143.04067146939389</v>
          </cell>
        </row>
        <row r="58">
          <cell r="B58">
            <v>2.0699999999999998</v>
          </cell>
          <cell r="D58">
            <v>2.08</v>
          </cell>
          <cell r="F58">
            <v>149.88712354173941</v>
          </cell>
          <cell r="H58">
            <v>150.64345787263699</v>
          </cell>
        </row>
        <row r="59">
          <cell r="B59">
            <v>2.2558333333333334</v>
          </cell>
          <cell r="D59">
            <v>2.5099999999999998</v>
          </cell>
          <cell r="F59">
            <v>150.65495671371667</v>
          </cell>
          <cell r="H59">
            <v>137.31394438369466</v>
          </cell>
        </row>
        <row r="60">
          <cell r="B60">
            <v>2.6816666666666666</v>
          </cell>
          <cell r="D60">
            <v>2.57</v>
          </cell>
          <cell r="F60">
            <v>135.15629126362944</v>
          </cell>
          <cell r="H60">
            <v>130.18671987689754</v>
          </cell>
        </row>
        <row r="61">
          <cell r="B61">
            <v>3.1625000000000001</v>
          </cell>
          <cell r="D61">
            <v>3.09</v>
          </cell>
          <cell r="F61">
            <v>115.13529341525479</v>
          </cell>
          <cell r="H61">
            <v>124.04237247154708</v>
          </cell>
        </row>
        <row r="62">
          <cell r="B62">
            <v>3.5258333333333343</v>
          </cell>
          <cell r="D62">
            <v>3.6</v>
          </cell>
          <cell r="F62">
            <v>109.9703881211349</v>
          </cell>
          <cell r="H62">
            <v>104.45385339875747</v>
          </cell>
        </row>
        <row r="63">
          <cell r="B63">
            <v>3.600000000000001</v>
          </cell>
          <cell r="D63">
            <v>3.6</v>
          </cell>
          <cell r="F63">
            <v>99.950736917750234</v>
          </cell>
          <cell r="H63">
            <v>98.087506960855109</v>
          </cell>
        </row>
        <row r="64">
          <cell r="B64">
            <v>3.600000000000001</v>
          </cell>
          <cell r="D64">
            <v>3.6</v>
          </cell>
          <cell r="F64">
            <v>93.364365653233463</v>
          </cell>
          <cell r="H64">
            <v>92.233049318102871</v>
          </cell>
        </row>
        <row r="65">
          <cell r="B65">
            <v>3.600000000000001</v>
          </cell>
          <cell r="D65">
            <v>3.6</v>
          </cell>
          <cell r="F65">
            <v>98.227969347291094</v>
          </cell>
          <cell r="H65">
            <v>99.687106213328661</v>
          </cell>
        </row>
        <row r="66">
          <cell r="B66">
            <v>3.600000000000001</v>
          </cell>
          <cell r="D66">
            <v>3.6</v>
          </cell>
          <cell r="F66">
            <v>108.91249859231323</v>
          </cell>
          <cell r="H66">
            <v>115.28284255398198</v>
          </cell>
        </row>
        <row r="67">
          <cell r="B67">
            <v>4.5174999999999992</v>
          </cell>
          <cell r="D67">
            <v>4.91</v>
          </cell>
          <cell r="F67">
            <v>101.29865325190117</v>
          </cell>
          <cell r="H67">
            <v>94.603243294075341</v>
          </cell>
        </row>
        <row r="68">
          <cell r="B68">
            <v>5.4041666666666677</v>
          </cell>
          <cell r="D68">
            <v>4.8499999999999996</v>
          </cell>
          <cell r="F68">
            <v>86.721572761172666</v>
          </cell>
          <cell r="H68">
            <v>93.721477964786587</v>
          </cell>
        </row>
        <row r="69">
          <cell r="B69">
            <v>4.857499999999999</v>
          </cell>
          <cell r="D69">
            <v>4.8600000000000003</v>
          </cell>
          <cell r="F69">
            <v>96.255347664042418</v>
          </cell>
          <cell r="H69">
            <v>93.415888569359339</v>
          </cell>
        </row>
        <row r="70">
          <cell r="B70">
            <v>4.8516666666666675</v>
          </cell>
          <cell r="D70">
            <v>4.8499999999999996</v>
          </cell>
          <cell r="F70">
            <v>92.363267254892733</v>
          </cell>
          <cell r="H70">
            <v>89.675560126564008</v>
          </cell>
        </row>
        <row r="71">
          <cell r="B71">
            <v>4.8500000000000005</v>
          </cell>
          <cell r="D71">
            <v>4.8499999999999996</v>
          </cell>
          <cell r="F71">
            <v>90.176905552554288</v>
          </cell>
          <cell r="H71">
            <v>92.62432544556836</v>
          </cell>
        </row>
        <row r="72">
          <cell r="B72">
            <v>4.8549999999999995</v>
          </cell>
          <cell r="D72">
            <v>4.8600000000000003</v>
          </cell>
          <cell r="F72">
            <v>104.18251961236329</v>
          </cell>
          <cell r="H72">
            <v>112.50650599949456</v>
          </cell>
        </row>
        <row r="73">
          <cell r="B73">
            <v>4.8533333333333344</v>
          </cell>
          <cell r="D73">
            <v>4.8499999999999996</v>
          </cell>
          <cell r="F73">
            <v>126.65161110436844</v>
          </cell>
          <cell r="H73">
            <v>133.31217811196373</v>
          </cell>
        </row>
        <row r="74">
          <cell r="B74">
            <v>4.854166666666667</v>
          </cell>
          <cell r="D74">
            <v>4.8499999999999996</v>
          </cell>
          <cell r="F74">
            <v>138.55403767789508</v>
          </cell>
          <cell r="H74">
            <v>144.44526912936652</v>
          </cell>
        </row>
        <row r="75">
          <cell r="B75">
            <v>4.8583333333333334</v>
          </cell>
          <cell r="D75">
            <v>4.8600000000000003</v>
          </cell>
          <cell r="F75">
            <v>139.48107225465296</v>
          </cell>
          <cell r="H75">
            <v>129.09232282101965</v>
          </cell>
        </row>
        <row r="76">
          <cell r="B76">
            <v>4.8600000000000003</v>
          </cell>
          <cell r="D76">
            <v>4.8600000000000003</v>
          </cell>
          <cell r="F76">
            <v>120.29022676748076</v>
          </cell>
          <cell r="H76">
            <v>113.97546732980869</v>
          </cell>
        </row>
        <row r="77">
          <cell r="B77">
            <v>5.6641666666666666</v>
          </cell>
          <cell r="D77">
            <v>6.88</v>
          </cell>
          <cell r="F77">
            <v>102.33800210959956</v>
          </cell>
          <cell r="H77">
            <v>87.853802596090304</v>
          </cell>
        </row>
        <row r="78">
          <cell r="B78">
            <v>7.9918333333333331</v>
          </cell>
          <cell r="D78">
            <v>8.64</v>
          </cell>
          <cell r="F78">
            <v>83.640336058023863</v>
          </cell>
          <cell r="H78">
            <v>81.39863621860296</v>
          </cell>
        </row>
        <row r="79">
          <cell r="B79">
            <v>8.6416666666666675</v>
          </cell>
          <cell r="D79">
            <v>8.65</v>
          </cell>
          <cell r="F79">
            <v>81.726050316296451</v>
          </cell>
          <cell r="H79">
            <v>81.02994671535923</v>
          </cell>
        </row>
        <row r="80">
          <cell r="B80">
            <v>8.6261538461538443</v>
          </cell>
          <cell r="D80">
            <v>8.6</v>
          </cell>
          <cell r="F80">
            <v>91.469866112768202</v>
          </cell>
          <cell r="H80">
            <v>96.338482893456018</v>
          </cell>
        </row>
        <row r="81">
          <cell r="B81">
            <v>8.6083333333333307</v>
          </cell>
          <cell r="D81">
            <v>8.6</v>
          </cell>
          <cell r="F81">
            <v>97.53814608694897</v>
          </cell>
          <cell r="H81">
            <v>97.595848865888158</v>
          </cell>
        </row>
        <row r="82">
          <cell r="B82">
            <v>8.6083333333333325</v>
          </cell>
          <cell r="D82">
            <v>8.61</v>
          </cell>
          <cell r="F82">
            <v>97.07102062827957</v>
          </cell>
          <cell r="H82">
            <v>97.778640395531383</v>
          </cell>
        </row>
        <row r="83">
          <cell r="B83">
            <v>11.362499999999999</v>
          </cell>
          <cell r="D83">
            <v>12.49</v>
          </cell>
          <cell r="F83">
            <v>80.114713243255608</v>
          </cell>
          <cell r="H83">
            <v>78.784475295133873</v>
          </cell>
        </row>
        <row r="84">
          <cell r="B84">
            <v>12.49</v>
          </cell>
          <cell r="D84">
            <v>12.49</v>
          </cell>
          <cell r="F84">
            <v>82.675420357642523</v>
          </cell>
          <cell r="H84">
            <v>84.830105268093305</v>
          </cell>
        </row>
        <row r="85">
          <cell r="B85">
            <v>12.49</v>
          </cell>
          <cell r="D85">
            <v>12.49</v>
          </cell>
          <cell r="F85">
            <v>83.808077164560729</v>
          </cell>
          <cell r="H85">
            <v>82.576324568807138</v>
          </cell>
        </row>
        <row r="86">
          <cell r="B86">
            <v>12.49</v>
          </cell>
          <cell r="D86">
            <v>12.49</v>
          </cell>
          <cell r="F86">
            <v>84.963354609953129</v>
          </cell>
          <cell r="H86">
            <v>86.033016317133857</v>
          </cell>
        </row>
        <row r="87">
          <cell r="B87">
            <v>12.49</v>
          </cell>
          <cell r="D87">
            <v>12.49</v>
          </cell>
          <cell r="F87">
            <v>87.54445174915972</v>
          </cell>
          <cell r="H87">
            <v>88.626195670134194</v>
          </cell>
        </row>
        <row r="88">
          <cell r="B88">
            <v>12.49</v>
          </cell>
          <cell r="D88">
            <v>12.49</v>
          </cell>
          <cell r="F88">
            <v>88.383702264229896</v>
          </cell>
          <cell r="H88">
            <v>89.162820255890608</v>
          </cell>
        </row>
        <row r="89">
          <cell r="B89">
            <v>12.49</v>
          </cell>
          <cell r="D89">
            <v>12.49</v>
          </cell>
          <cell r="F89">
            <v>92.638361030530191</v>
          </cell>
          <cell r="H89">
            <v>93.506212366088505</v>
          </cell>
        </row>
        <row r="90">
          <cell r="B90">
            <v>12.49</v>
          </cell>
          <cell r="D90">
            <v>12.49</v>
          </cell>
          <cell r="F90">
            <v>93.888743663780005</v>
          </cell>
          <cell r="H90">
            <v>93.692479721399408</v>
          </cell>
        </row>
        <row r="91">
          <cell r="B91">
            <v>12.49</v>
          </cell>
          <cell r="D91">
            <v>12.49</v>
          </cell>
          <cell r="F91">
            <v>95.326337981289626</v>
          </cell>
          <cell r="H91">
            <v>95.854094249939251</v>
          </cell>
        </row>
        <row r="92">
          <cell r="B92">
            <v>12.49</v>
          </cell>
          <cell r="D92">
            <v>12.49</v>
          </cell>
          <cell r="F92">
            <v>96.132242701855489</v>
          </cell>
          <cell r="H92">
            <v>96.287750654141263</v>
          </cell>
        </row>
        <row r="93">
          <cell r="B93">
            <v>12.49</v>
          </cell>
          <cell r="D93">
            <v>12.49</v>
          </cell>
          <cell r="F93">
            <v>100</v>
          </cell>
          <cell r="H93">
            <v>101.24356978472701</v>
          </cell>
        </row>
        <row r="94">
          <cell r="B94">
            <v>12.49</v>
          </cell>
          <cell r="D94">
            <v>12.49</v>
          </cell>
          <cell r="F94">
            <v>99.865511052510584</v>
          </cell>
          <cell r="H94">
            <v>98.132346136078453</v>
          </cell>
        </row>
        <row r="95">
          <cell r="B95">
            <v>12.49</v>
          </cell>
          <cell r="D95">
            <v>12.49</v>
          </cell>
          <cell r="F95">
            <v>97.939157742024634</v>
          </cell>
          <cell r="H95">
            <v>99.218669129300679</v>
          </cell>
        </row>
        <row r="96">
          <cell r="B96">
            <v>12.49</v>
          </cell>
          <cell r="D96">
            <v>12.49</v>
          </cell>
          <cell r="F96">
            <v>100.48698691668831</v>
          </cell>
          <cell r="H96">
            <v>100.00378727583485</v>
          </cell>
        </row>
        <row r="97">
          <cell r="B97">
            <v>12.5</v>
          </cell>
          <cell r="D97">
            <v>12.5</v>
          </cell>
          <cell r="F97">
            <v>99.916975665507877</v>
          </cell>
          <cell r="H97">
            <v>99.259953940976274</v>
          </cell>
        </row>
        <row r="98">
          <cell r="B98">
            <v>12.5</v>
          </cell>
          <cell r="D98">
            <v>12.5</v>
          </cell>
          <cell r="F98">
            <v>98.13641484483783</v>
          </cell>
          <cell r="H98">
            <v>98.0136822075456</v>
          </cell>
        </row>
        <row r="99">
          <cell r="B99">
            <v>12.5</v>
          </cell>
          <cell r="D99">
            <v>12.5</v>
          </cell>
          <cell r="F99">
            <v>97.362308979199071</v>
          </cell>
          <cell r="H99">
            <v>97.199918199109462</v>
          </cell>
        </row>
        <row r="100">
          <cell r="B100">
            <v>12.5</v>
          </cell>
          <cell r="D100">
            <v>12.5</v>
          </cell>
          <cell r="F100">
            <v>98.460398934734101</v>
          </cell>
          <cell r="H100">
            <v>98.788279084928064</v>
          </cell>
        </row>
        <row r="101">
          <cell r="B101">
            <v>12.5</v>
          </cell>
          <cell r="D101">
            <v>12.5</v>
          </cell>
          <cell r="F101">
            <v>100.05393119347845</v>
          </cell>
          <cell r="H101">
            <v>100.85037765827877</v>
          </cell>
        </row>
        <row r="102">
          <cell r="B102">
            <v>12.5</v>
          </cell>
          <cell r="D102">
            <v>12.5</v>
          </cell>
          <cell r="F102">
            <v>105.61759044772128</v>
          </cell>
          <cell r="H102">
            <v>112.57897411576681</v>
          </cell>
        </row>
        <row r="103">
          <cell r="B103">
            <v>12.5</v>
          </cell>
          <cell r="D103">
            <v>12.5</v>
          </cell>
          <cell r="F103">
            <v>117.72359158628454</v>
          </cell>
          <cell r="H103">
            <v>120.86946642564391</v>
          </cell>
        </row>
        <row r="104">
          <cell r="B104">
            <v>12.5</v>
          </cell>
          <cell r="D104">
            <v>12.5</v>
          </cell>
          <cell r="F104">
            <v>123.98105467320252</v>
          </cell>
          <cell r="H104">
            <v>125.81306233680371</v>
          </cell>
        </row>
        <row r="105">
          <cell r="B105">
            <v>15.4</v>
          </cell>
          <cell r="D105">
            <v>20.299999999999997</v>
          </cell>
          <cell r="F105">
            <v>110.2266997151328</v>
          </cell>
          <cell r="H105">
            <v>93.978120359406603</v>
          </cell>
        </row>
        <row r="106">
          <cell r="B106">
            <v>22.566666666666666</v>
          </cell>
          <cell r="D106">
            <v>22.700000000000003</v>
          </cell>
          <cell r="F106">
            <v>91.156823447654546</v>
          </cell>
          <cell r="H106">
            <v>95.024506979641032</v>
          </cell>
        </row>
        <row r="107">
          <cell r="B107">
            <v>22.7</v>
          </cell>
          <cell r="D107">
            <v>22.700000000000003</v>
          </cell>
          <cell r="F107">
            <v>98.894811394917667</v>
          </cell>
          <cell r="H107">
            <v>101.26834937290765</v>
          </cell>
        </row>
        <row r="108">
          <cell r="B108">
            <v>22.766666666666669</v>
          </cell>
          <cell r="D108">
            <v>22.8</v>
          </cell>
          <cell r="F108">
            <v>104.75331335173598</v>
          </cell>
          <cell r="H108">
            <v>106.82768983724978</v>
          </cell>
        </row>
        <row r="109">
          <cell r="B109">
            <v>22.941666666666666</v>
          </cell>
          <cell r="D109">
            <v>23.2</v>
          </cell>
          <cell r="F109">
            <v>115.67488432346916</v>
          </cell>
          <cell r="H109">
            <v>121.13953978564001</v>
          </cell>
        </row>
        <row r="110">
          <cell r="B110">
            <v>24.483333333333334</v>
          </cell>
          <cell r="D110">
            <v>26</v>
          </cell>
          <cell r="F110">
            <v>125.68008989940837</v>
          </cell>
          <cell r="H110">
            <v>127.70559034386221</v>
          </cell>
        </row>
        <row r="111">
          <cell r="B111">
            <v>54.316666666666663</v>
          </cell>
          <cell r="D111">
            <v>80.5</v>
          </cell>
          <cell r="F111">
            <v>84.8243437471763</v>
          </cell>
          <cell r="H111">
            <v>78.991319605146643</v>
          </cell>
        </row>
        <row r="112">
          <cell r="B112">
            <v>120.00833333333333</v>
          </cell>
          <cell r="D112">
            <v>142</v>
          </cell>
          <cell r="F112">
            <v>75.091810544908853</v>
          </cell>
          <cell r="H112">
            <v>77.999602410306025</v>
          </cell>
        </row>
        <row r="113">
          <cell r="B113">
            <v>167.76666666666665</v>
          </cell>
          <cell r="D113">
            <v>190</v>
          </cell>
          <cell r="F113">
            <v>85.207028268159931</v>
          </cell>
          <cell r="H113">
            <v>89.256592590583523</v>
          </cell>
        </row>
        <row r="114">
          <cell r="B114">
            <v>256.44166666666666</v>
          </cell>
          <cell r="D114">
            <v>354.9</v>
          </cell>
          <cell r="F114">
            <v>84.923084347083915</v>
          </cell>
          <cell r="H114">
            <v>75.371611199843485</v>
          </cell>
        </row>
        <row r="115">
          <cell r="B115">
            <v>607.93333333333339</v>
          </cell>
          <cell r="D115">
            <v>889.80000000000007</v>
          </cell>
          <cell r="F115">
            <v>65.471137955293855</v>
          </cell>
          <cell r="H115">
            <v>61.190005375807907</v>
          </cell>
        </row>
        <row r="116">
          <cell r="B116">
            <v>1369.3833333333334</v>
          </cell>
          <cell r="D116">
            <v>2007.4</v>
          </cell>
          <cell r="F116">
            <v>65.000282769437732</v>
          </cell>
          <cell r="H116">
            <v>67.309873416270875</v>
          </cell>
        </row>
        <row r="117">
          <cell r="B117">
            <v>2272.5166666666669</v>
          </cell>
          <cell r="D117">
            <v>2281</v>
          </cell>
          <cell r="F117">
            <v>80.596886770203824</v>
          </cell>
          <cell r="H117">
            <v>86.029929905140307</v>
          </cell>
        </row>
        <row r="118">
          <cell r="B118">
            <v>2461.7333333333331</v>
          </cell>
          <cell r="D118">
            <v>2629.7999999999997</v>
          </cell>
          <cell r="F118">
            <v>85.176722697287659</v>
          </cell>
          <cell r="H118">
            <v>85.349231355077478</v>
          </cell>
        </row>
        <row r="119">
          <cell r="B119">
            <v>2812.6</v>
          </cell>
          <cell r="D119">
            <v>2940.9</v>
          </cell>
          <cell r="F119">
            <v>89.584464597469051</v>
          </cell>
          <cell r="H119">
            <v>93.455884086726854</v>
          </cell>
        </row>
        <row r="120">
          <cell r="B120">
            <v>3017.8916666666664</v>
          </cell>
          <cell r="D120">
            <v>3070</v>
          </cell>
          <cell r="F120">
            <v>98.261956241542137</v>
          </cell>
          <cell r="H120">
            <v>103.19926206311602</v>
          </cell>
        </row>
        <row r="121">
          <cell r="B121">
            <v>3094.4583333333335</v>
          </cell>
          <cell r="D121">
            <v>3118.2</v>
          </cell>
          <cell r="F121">
            <v>107.43319765606354</v>
          </cell>
          <cell r="H121">
            <v>110.51875674186913</v>
          </cell>
        </row>
        <row r="122">
          <cell r="B122">
            <v>3115.2333333333331</v>
          </cell>
          <cell r="D122">
            <v>3107.7</v>
          </cell>
          <cell r="F122">
            <v>113.75632791504495</v>
          </cell>
          <cell r="H122">
            <v>116.56729746897258</v>
          </cell>
        </row>
        <row r="123">
          <cell r="B123">
            <v>3375.1166666666668</v>
          </cell>
          <cell r="D123">
            <v>3930.8</v>
          </cell>
          <cell r="F123">
            <v>109.44841966215371</v>
          </cell>
          <cell r="H123">
            <v>96.072914211859413</v>
          </cell>
        </row>
        <row r="124">
          <cell r="B124">
            <v>6419.0083333333341</v>
          </cell>
          <cell r="D124">
            <v>7659.7</v>
          </cell>
          <cell r="F124">
            <v>75.567294891746471</v>
          </cell>
          <cell r="H124">
            <v>73.078205432027772</v>
          </cell>
        </row>
        <row r="125">
          <cell r="B125">
            <v>7599.4416666666657</v>
          </cell>
          <cell r="D125">
            <v>7876.7</v>
          </cell>
          <cell r="F125">
            <v>83.328139245647762</v>
          </cell>
          <cell r="H125">
            <v>87.82759906561455</v>
          </cell>
        </row>
        <row r="126">
          <cell r="B126">
            <v>7918.4583333333321</v>
          </cell>
          <cell r="D126">
            <v>8135.9999999999991</v>
          </cell>
          <cell r="F126">
            <v>94.260487813158804</v>
          </cell>
          <cell r="H126">
            <v>96.745217412480869</v>
          </cell>
        </row>
        <row r="127">
          <cell r="B127">
            <v>9135.6583333333328</v>
          </cell>
          <cell r="D127">
            <v>9911.6999999999989</v>
          </cell>
          <cell r="F127">
            <v>93.27270298223776</v>
          </cell>
          <cell r="H127">
            <v>92.694064976414026</v>
          </cell>
        </row>
        <row r="128">
          <cell r="B128">
            <v>9560.5333333333347</v>
          </cell>
          <cell r="D128">
            <v>9415.1</v>
          </cell>
          <cell r="F128">
            <v>101.68220545135608</v>
          </cell>
          <cell r="H128">
            <v>106.73964936706635</v>
          </cell>
        </row>
        <row r="129">
          <cell r="B129">
            <v>9455.5666666666639</v>
          </cell>
          <cell r="D129">
            <v>9443.9</v>
          </cell>
          <cell r="F129">
            <v>108.88360585325844</v>
          </cell>
          <cell r="H129">
            <v>112.14356997322284</v>
          </cell>
        </row>
        <row r="130">
          <cell r="B130">
            <v>9342.4583333333339</v>
          </cell>
          <cell r="D130">
            <v>9167.1999999999989</v>
          </cell>
          <cell r="F130">
            <v>113.98295303188976</v>
          </cell>
          <cell r="H130">
            <v>118.75754177201279</v>
          </cell>
        </row>
        <row r="131">
          <cell r="B131">
            <v>9655.9583333333339</v>
          </cell>
          <cell r="D131">
            <v>10198.200000000001</v>
          </cell>
          <cell r="F131">
            <v>114.02585840940114</v>
          </cell>
          <cell r="H131">
            <v>110.22768651076902</v>
          </cell>
        </row>
        <row r="132">
          <cell r="B132">
            <v>10789.016666666665</v>
          </cell>
          <cell r="D132">
            <v>11262.9</v>
          </cell>
          <cell r="F132">
            <v>104.32559182483286</v>
          </cell>
          <cell r="H132">
            <v>101.86134023669014</v>
          </cell>
        </row>
        <row r="133">
          <cell r="B133">
            <v>11285.966666666665</v>
          </cell>
          <cell r="D133">
            <v>11210</v>
          </cell>
          <cell r="F133">
            <v>101.6893396765515</v>
          </cell>
          <cell r="H133">
            <v>104.2629956637181</v>
          </cell>
        </row>
        <row r="134">
          <cell r="B134">
            <v>10897.891666666668</v>
          </cell>
          <cell r="D134">
            <v>10620.1</v>
          </cell>
          <cell r="F134">
            <v>105.91266647007716</v>
          </cell>
          <cell r="H134">
            <v>109.95803075099057</v>
          </cell>
        </row>
        <row r="135">
          <cell r="B135">
            <v>10899.241666666667</v>
          </cell>
          <cell r="D135">
            <v>10865</v>
          </cell>
          <cell r="F135">
            <v>106.31586508534821</v>
          </cell>
          <cell r="H135">
            <v>109.06819364903501</v>
          </cell>
        </row>
        <row r="136">
          <cell r="B136">
            <v>10928.191666666668</v>
          </cell>
          <cell r="D136">
            <v>10849.4</v>
          </cell>
          <cell r="F136">
            <v>107.18777558731773</v>
          </cell>
          <cell r="H136">
            <v>108.89532222887621</v>
          </cell>
        </row>
        <row r="137">
          <cell r="B137">
            <v>11129.716666666667</v>
          </cell>
          <cell r="D137">
            <v>13372.6</v>
          </cell>
          <cell r="F137">
            <v>106.54738344496049</v>
          </cell>
          <cell r="H137">
            <v>94.024580813556867</v>
          </cell>
        </row>
        <row r="138">
          <cell r="B138">
            <v>13513.474999999999</v>
          </cell>
          <cell r="D138">
            <v>12850.4</v>
          </cell>
          <cell r="F138">
            <v>92.727746856496069</v>
          </cell>
          <cell r="H138">
            <v>98.648246588060331</v>
          </cell>
        </row>
        <row r="139">
          <cell r="B139">
            <v>12636.008333333333</v>
          </cell>
          <cell r="D139">
            <v>12401.1</v>
          </cell>
          <cell r="F139">
            <v>101.66453647502077</v>
          </cell>
          <cell r="H139">
            <v>105.16121829487824</v>
          </cell>
        </row>
        <row r="140">
          <cell r="B140">
            <v>12430.060317460313</v>
          </cell>
          <cell r="D140">
            <v>13751.6</v>
          </cell>
          <cell r="F140">
            <v>103.59997449403511</v>
          </cell>
          <cell r="H140">
            <v>107.36948577471279</v>
          </cell>
        </row>
        <row r="141">
          <cell r="B141">
            <v>13168.948809523803</v>
          </cell>
          <cell r="D141">
            <v>12867</v>
          </cell>
          <cell r="F141">
            <v>99.743641583047349</v>
          </cell>
          <cell r="H141">
            <v>107.91576899892372</v>
          </cell>
        </row>
        <row r="142">
          <cell r="B142">
            <v>12769.568127490043</v>
          </cell>
          <cell r="D142">
            <v>13009.800000000001</v>
          </cell>
          <cell r="F142">
            <v>105.23704957015541</v>
          </cell>
          <cell r="H142">
            <v>107.56943113071382</v>
          </cell>
        </row>
        <row r="143">
          <cell r="B143">
            <v>13303.179681274893</v>
          </cell>
          <cell r="D143">
            <v>14426.6</v>
          </cell>
          <cell r="F143">
            <v>103.39791990662268</v>
          </cell>
          <cell r="H143">
            <v>109.223595888787</v>
          </cell>
        </row>
        <row r="144">
          <cell r="B144">
            <v>15881.003585657374</v>
          </cell>
          <cell r="D144">
            <v>17001.899999999998</v>
          </cell>
          <cell r="F144">
            <v>88.865287771945717</v>
          </cell>
          <cell r="H144">
            <v>108.93141007942918</v>
          </cell>
        </row>
        <row r="145">
          <cell r="B145">
            <v>18688.618650793655</v>
          </cell>
          <cell r="D145">
            <v>20513.7</v>
          </cell>
          <cell r="F145">
            <v>76.678391189894441</v>
          </cell>
          <cell r="H145">
            <v>107.71561186163517</v>
          </cell>
        </row>
        <row r="146">
          <cell r="B146">
            <v>18906.590039840627</v>
          </cell>
          <cell r="D146">
            <v>19062.5</v>
          </cell>
          <cell r="F146">
            <v>78.69712536438233</v>
          </cell>
          <cell r="H146">
            <v>109.21116224159677</v>
          </cell>
        </row>
        <row r="147">
          <cell r="B147">
            <v>19237.266135458169</v>
          </cell>
          <cell r="D147">
            <v>20177.5</v>
          </cell>
          <cell r="F147">
            <v>79.199237909856819</v>
          </cell>
          <cell r="H147">
            <v>104.6511285848767</v>
          </cell>
        </row>
        <row r="148">
          <cell r="B148">
            <v>19257.390438247014</v>
          </cell>
          <cell r="D148">
            <v>19177.600000000002</v>
          </cell>
          <cell r="F148">
            <v>80.533678203709485</v>
          </cell>
          <cell r="H148">
            <v>98.609010521295971</v>
          </cell>
        </row>
        <row r="149">
          <cell r="B149">
            <v>21497.606349206351</v>
          </cell>
          <cell r="D149">
            <v>19982.099999999999</v>
          </cell>
          <cell r="F149">
            <v>73.683032590120732</v>
          </cell>
          <cell r="H149">
            <v>95.403879530487828</v>
          </cell>
        </row>
        <row r="150">
          <cell r="B150">
            <v>20282.220158102748</v>
          </cell>
          <cell r="D150">
            <v>20987.300000000003</v>
          </cell>
          <cell r="F150">
            <v>78.837882428124701</v>
          </cell>
          <cell r="H150">
            <v>95.418551643386834</v>
          </cell>
        </row>
        <row r="151">
          <cell r="B151">
            <v>20120.45952380951</v>
          </cell>
          <cell r="D151">
            <v>19582.5</v>
          </cell>
          <cell r="F151">
            <v>79.393324914254848</v>
          </cell>
          <cell r="H151">
            <v>95.626755797291636</v>
          </cell>
        </row>
        <row r="152">
          <cell r="B152">
            <v>17733.837051792834</v>
          </cell>
          <cell r="D152">
            <v>17225.3</v>
          </cell>
          <cell r="F152">
            <v>91.2993807360548</v>
          </cell>
          <cell r="H152">
            <v>97.63679653194221</v>
          </cell>
        </row>
        <row r="153">
          <cell r="B153">
            <v>18330</v>
          </cell>
          <cell r="D153">
            <v>20238.2</v>
          </cell>
          <cell r="F153">
            <v>89.850959969572457</v>
          </cell>
          <cell r="H153">
            <v>102.75447070219809</v>
          </cell>
        </row>
        <row r="154">
          <cell r="B154">
            <v>19500</v>
          </cell>
          <cell r="D154">
            <v>17918.872727272701</v>
          </cell>
          <cell r="F154">
            <v>85.575452864260654</v>
          </cell>
          <cell r="H154">
            <v>102.40353865812904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A"/>
      <sheetName val="BPT"/>
      <sheetName val="BCA"/>
      <sheetName val="BCM 1932-1953"/>
      <sheetName val="BCM 1993-2024"/>
      <sheetName val="Petróleo A-M"/>
    </sheetNames>
    <sheetDataSet>
      <sheetData sheetId="0">
        <row r="5">
          <cell r="I5">
            <v>30.513773</v>
          </cell>
        </row>
        <row r="6">
          <cell r="I6">
            <v>30.448150999999999</v>
          </cell>
        </row>
        <row r="7">
          <cell r="I7">
            <v>29.357589000000001</v>
          </cell>
        </row>
        <row r="8">
          <cell r="I8">
            <v>32.805033999999999</v>
          </cell>
        </row>
        <row r="9">
          <cell r="I9">
            <v>31.333773999999998</v>
          </cell>
        </row>
        <row r="10">
          <cell r="I10">
            <v>29.340509999999998</v>
          </cell>
        </row>
        <row r="11">
          <cell r="I11">
            <v>40.117677</v>
          </cell>
        </row>
        <row r="12">
          <cell r="I12">
            <v>43.231382000000004</v>
          </cell>
        </row>
        <row r="13">
          <cell r="I13">
            <v>42.993487999999999</v>
          </cell>
        </row>
        <row r="14">
          <cell r="I14">
            <v>39.299999999999997</v>
          </cell>
        </row>
        <row r="15">
          <cell r="I15">
            <v>43.3</v>
          </cell>
        </row>
        <row r="16">
          <cell r="I16">
            <v>41.7</v>
          </cell>
        </row>
        <row r="17">
          <cell r="I17">
            <v>49.3</v>
          </cell>
        </row>
        <row r="18">
          <cell r="I18">
            <v>52.3</v>
          </cell>
        </row>
        <row r="19">
          <cell r="I19">
            <v>57.1</v>
          </cell>
        </row>
        <row r="20">
          <cell r="I20">
            <v>65.900000000000006</v>
          </cell>
        </row>
        <row r="21">
          <cell r="I21">
            <v>68.5</v>
          </cell>
        </row>
        <row r="22">
          <cell r="I22">
            <v>54.4</v>
          </cell>
        </row>
        <row r="23">
          <cell r="I23">
            <v>53.8</v>
          </cell>
        </row>
        <row r="24">
          <cell r="I24">
            <v>65.400000000000006</v>
          </cell>
        </row>
        <row r="25">
          <cell r="I25">
            <v>68.3</v>
          </cell>
        </row>
        <row r="26">
          <cell r="I26">
            <v>68.400000000000006</v>
          </cell>
        </row>
        <row r="27">
          <cell r="I27">
            <v>74.400000000000006</v>
          </cell>
        </row>
        <row r="28">
          <cell r="I28">
            <v>80.400000000000006</v>
          </cell>
        </row>
        <row r="29">
          <cell r="I29">
            <v>81.2</v>
          </cell>
        </row>
        <row r="30">
          <cell r="I30">
            <v>87.3</v>
          </cell>
        </row>
        <row r="31">
          <cell r="I31">
            <v>92.8</v>
          </cell>
        </row>
        <row r="32">
          <cell r="I32">
            <v>102.3</v>
          </cell>
        </row>
        <row r="33">
          <cell r="I33">
            <v>99.7</v>
          </cell>
        </row>
        <row r="34">
          <cell r="I34">
            <v>148.69999999999999</v>
          </cell>
        </row>
        <row r="35">
          <cell r="I35">
            <v>145</v>
          </cell>
        </row>
        <row r="36">
          <cell r="I36">
            <v>131.6</v>
          </cell>
        </row>
        <row r="37">
          <cell r="I37">
            <v>130.9</v>
          </cell>
        </row>
        <row r="38">
          <cell r="I38">
            <v>146.5</v>
          </cell>
        </row>
        <row r="39">
          <cell r="I39">
            <v>156.30000000000001</v>
          </cell>
        </row>
        <row r="40">
          <cell r="I40">
            <v>163</v>
          </cell>
        </row>
        <row r="41">
          <cell r="I41">
            <v>169.5</v>
          </cell>
        </row>
        <row r="42">
          <cell r="I42">
            <v>144.9</v>
          </cell>
        </row>
        <row r="43">
          <cell r="I43">
            <v>118.8</v>
          </cell>
        </row>
        <row r="44">
          <cell r="I44">
            <v>155.80000000000001</v>
          </cell>
        </row>
        <row r="45">
          <cell r="I45">
            <v>163.4</v>
          </cell>
        </row>
        <row r="46">
          <cell r="I46">
            <v>219.2</v>
          </cell>
        </row>
        <row r="47">
          <cell r="I47">
            <v>252.2</v>
          </cell>
        </row>
        <row r="48">
          <cell r="I48">
            <v>271.89999999999998</v>
          </cell>
        </row>
        <row r="49">
          <cell r="I49">
            <v>343.9</v>
          </cell>
        </row>
        <row r="50">
          <cell r="I50">
            <v>254.2</v>
          </cell>
        </row>
        <row r="51">
          <cell r="I51">
            <v>277</v>
          </cell>
        </row>
        <row r="52">
          <cell r="I52">
            <v>263.60000000000002</v>
          </cell>
        </row>
        <row r="53">
          <cell r="I53">
            <v>296.60000000000002</v>
          </cell>
        </row>
        <row r="54">
          <cell r="I54">
            <v>314.10000000000002</v>
          </cell>
        </row>
        <row r="55">
          <cell r="I55">
            <v>326.7</v>
          </cell>
        </row>
        <row r="56">
          <cell r="I56">
            <v>272.10000000000002</v>
          </cell>
        </row>
        <row r="57">
          <cell r="I57">
            <v>249.2</v>
          </cell>
        </row>
        <row r="58">
          <cell r="I58">
            <v>256.3</v>
          </cell>
        </row>
        <row r="59">
          <cell r="I59">
            <v>203.1</v>
          </cell>
        </row>
        <row r="60">
          <cell r="I60">
            <v>150.9</v>
          </cell>
        </row>
        <row r="61">
          <cell r="I61">
            <v>96.5</v>
          </cell>
        </row>
        <row r="62">
          <cell r="I62">
            <v>104.3</v>
          </cell>
        </row>
        <row r="63">
          <cell r="I63">
            <v>178.9</v>
          </cell>
        </row>
        <row r="64">
          <cell r="I64">
            <v>208.3</v>
          </cell>
        </row>
        <row r="65">
          <cell r="I65">
            <v>215.2</v>
          </cell>
        </row>
        <row r="66">
          <cell r="I66">
            <v>247.9</v>
          </cell>
        </row>
        <row r="67">
          <cell r="I67">
            <v>185.4</v>
          </cell>
        </row>
        <row r="68">
          <cell r="G68">
            <v>39.4</v>
          </cell>
          <cell r="H68">
            <v>216.1</v>
          </cell>
          <cell r="I68">
            <v>163.39999999999998</v>
          </cell>
          <cell r="J68">
            <v>48.7</v>
          </cell>
          <cell r="K68">
            <v>4</v>
          </cell>
          <cell r="L68">
            <v>0</v>
          </cell>
          <cell r="M68">
            <v>176.7</v>
          </cell>
          <cell r="N68">
            <v>128.19999999999999</v>
          </cell>
          <cell r="O68">
            <v>27</v>
          </cell>
          <cell r="P68">
            <v>21.5</v>
          </cell>
          <cell r="Q68">
            <v>0</v>
          </cell>
          <cell r="R68">
            <v>39.5</v>
          </cell>
          <cell r="S68">
            <v>0</v>
          </cell>
          <cell r="T68">
            <v>-83.6</v>
          </cell>
          <cell r="U68">
            <v>-4.7</v>
          </cell>
          <cell r="V68">
            <v>0</v>
          </cell>
        </row>
        <row r="69">
          <cell r="G69">
            <v>22.6</v>
          </cell>
          <cell r="H69">
            <v>213.9</v>
          </cell>
          <cell r="I69">
            <v>159.80000000000001</v>
          </cell>
          <cell r="J69">
            <v>50.3</v>
          </cell>
          <cell r="K69">
            <v>3.8</v>
          </cell>
          <cell r="L69">
            <v>0</v>
          </cell>
          <cell r="M69">
            <v>191.3</v>
          </cell>
          <cell r="N69">
            <v>132.4</v>
          </cell>
          <cell r="O69">
            <v>28</v>
          </cell>
          <cell r="P69">
            <v>30.900000000000006</v>
          </cell>
          <cell r="Q69">
            <v>0</v>
          </cell>
          <cell r="R69">
            <v>2.5</v>
          </cell>
          <cell r="S69">
            <v>0</v>
          </cell>
          <cell r="T69">
            <v>0.8</v>
          </cell>
          <cell r="U69">
            <v>25.9</v>
          </cell>
          <cell r="V69">
            <v>0</v>
          </cell>
        </row>
        <row r="70">
          <cell r="G70">
            <v>-28.9</v>
          </cell>
          <cell r="H70">
            <v>243.2</v>
          </cell>
          <cell r="I70">
            <v>176.5</v>
          </cell>
          <cell r="J70">
            <v>62.8</v>
          </cell>
          <cell r="K70">
            <v>3.9</v>
          </cell>
          <cell r="L70">
            <v>0</v>
          </cell>
          <cell r="M70">
            <v>272.10000000000002</v>
          </cell>
          <cell r="N70">
            <v>199.5</v>
          </cell>
          <cell r="O70">
            <v>31.3</v>
          </cell>
          <cell r="P70">
            <v>41.300000000000026</v>
          </cell>
          <cell r="Q70">
            <v>0</v>
          </cell>
          <cell r="R70">
            <v>11.6</v>
          </cell>
          <cell r="S70">
            <v>0</v>
          </cell>
          <cell r="T70">
            <v>15.1</v>
          </cell>
          <cell r="U70">
            <v>-2.2000000000000002</v>
          </cell>
          <cell r="V70">
            <v>0</v>
          </cell>
        </row>
        <row r="71">
          <cell r="G71">
            <v>12.3</v>
          </cell>
          <cell r="H71">
            <v>272.5</v>
          </cell>
          <cell r="I71">
            <v>207.5</v>
          </cell>
          <cell r="J71">
            <v>59.199999999999996</v>
          </cell>
          <cell r="K71">
            <v>5.8</v>
          </cell>
          <cell r="L71">
            <v>0</v>
          </cell>
          <cell r="M71">
            <v>260.2</v>
          </cell>
          <cell r="N71">
            <v>172.2</v>
          </cell>
          <cell r="O71">
            <v>35.799999999999997</v>
          </cell>
          <cell r="P71">
            <v>52.2</v>
          </cell>
          <cell r="Q71">
            <v>0</v>
          </cell>
          <cell r="R71">
            <v>18.2</v>
          </cell>
          <cell r="S71">
            <v>0</v>
          </cell>
          <cell r="T71">
            <v>9.3000000000000007</v>
          </cell>
          <cell r="U71">
            <v>39.799999999999997</v>
          </cell>
          <cell r="V71">
            <v>0</v>
          </cell>
        </row>
        <row r="72">
          <cell r="G72">
            <v>109.8</v>
          </cell>
          <cell r="H72">
            <v>410.1</v>
          </cell>
          <cell r="I72">
            <v>291.59999999999997</v>
          </cell>
          <cell r="J72">
            <v>73</v>
          </cell>
          <cell r="K72">
            <v>9.1999999999999993</v>
          </cell>
          <cell r="L72">
            <v>36.299999999999997</v>
          </cell>
          <cell r="M72">
            <v>300.3</v>
          </cell>
          <cell r="N72">
            <v>212.2</v>
          </cell>
          <cell r="O72">
            <v>37.700000000000003</v>
          </cell>
          <cell r="P72">
            <v>50.40000000000002</v>
          </cell>
          <cell r="Q72">
            <v>0</v>
          </cell>
          <cell r="R72">
            <v>-4.7</v>
          </cell>
          <cell r="S72">
            <v>0</v>
          </cell>
          <cell r="T72">
            <v>35.1</v>
          </cell>
          <cell r="U72">
            <v>140.19999999999999</v>
          </cell>
          <cell r="V72">
            <v>0</v>
          </cell>
        </row>
        <row r="73">
          <cell r="G73">
            <v>32.700000000000003</v>
          </cell>
          <cell r="H73">
            <v>432.2</v>
          </cell>
          <cell r="I73">
            <v>283.7</v>
          </cell>
          <cell r="J73">
            <v>86</v>
          </cell>
          <cell r="K73">
            <v>12.1</v>
          </cell>
          <cell r="L73">
            <v>50.4</v>
          </cell>
          <cell r="M73">
            <v>399.5</v>
          </cell>
          <cell r="N73">
            <v>311</v>
          </cell>
          <cell r="O73">
            <v>43.5</v>
          </cell>
          <cell r="P73">
            <v>45</v>
          </cell>
          <cell r="Q73">
            <v>0</v>
          </cell>
          <cell r="R73">
            <v>28.5</v>
          </cell>
          <cell r="S73">
            <v>0</v>
          </cell>
          <cell r="T73">
            <v>-23.5</v>
          </cell>
          <cell r="U73">
            <v>37.700000000000003</v>
          </cell>
          <cell r="V73">
            <v>0</v>
          </cell>
        </row>
        <row r="74">
          <cell r="G74">
            <v>22.1</v>
          </cell>
          <cell r="H74">
            <v>500.7</v>
          </cell>
          <cell r="I74">
            <v>320.8</v>
          </cell>
          <cell r="J74">
            <v>110.69999999999999</v>
          </cell>
          <cell r="K74">
            <v>14.1</v>
          </cell>
          <cell r="L74">
            <v>55.1</v>
          </cell>
          <cell r="M74">
            <v>478.6</v>
          </cell>
          <cell r="N74">
            <v>372.5</v>
          </cell>
          <cell r="O74">
            <v>59.8</v>
          </cell>
          <cell r="P74">
            <v>46.300000000000026</v>
          </cell>
          <cell r="Q74">
            <v>0</v>
          </cell>
          <cell r="R74">
            <v>7.6</v>
          </cell>
          <cell r="S74">
            <v>0</v>
          </cell>
          <cell r="T74">
            <v>61.7</v>
          </cell>
          <cell r="U74">
            <v>91.4</v>
          </cell>
          <cell r="V74">
            <v>0</v>
          </cell>
        </row>
        <row r="75">
          <cell r="G75">
            <v>-160</v>
          </cell>
          <cell r="H75">
            <v>570.1</v>
          </cell>
          <cell r="I75">
            <v>368.5</v>
          </cell>
          <cell r="J75">
            <v>151.6</v>
          </cell>
          <cell r="K75">
            <v>16.100000000000001</v>
          </cell>
          <cell r="L75">
            <v>33.9</v>
          </cell>
          <cell r="M75">
            <v>730.1</v>
          </cell>
          <cell r="N75">
            <v>600.6</v>
          </cell>
          <cell r="O75">
            <v>64.8</v>
          </cell>
          <cell r="P75">
            <v>64.7</v>
          </cell>
          <cell r="Q75">
            <v>0</v>
          </cell>
          <cell r="R75">
            <v>35.9</v>
          </cell>
          <cell r="S75">
            <v>0</v>
          </cell>
          <cell r="T75">
            <v>23.7</v>
          </cell>
          <cell r="U75">
            <v>-100.4</v>
          </cell>
          <cell r="V75">
            <v>0</v>
          </cell>
        </row>
        <row r="76">
          <cell r="G76">
            <v>-147</v>
          </cell>
          <cell r="H76">
            <v>713.9</v>
          </cell>
          <cell r="I76">
            <v>483</v>
          </cell>
          <cell r="J76">
            <v>147.30000000000001</v>
          </cell>
          <cell r="K76">
            <v>54.4</v>
          </cell>
          <cell r="L76">
            <v>29.2</v>
          </cell>
          <cell r="M76">
            <v>860.9</v>
          </cell>
          <cell r="N76">
            <v>720.3</v>
          </cell>
          <cell r="O76">
            <v>65</v>
          </cell>
          <cell r="P76">
            <v>75.600000000000023</v>
          </cell>
          <cell r="Q76">
            <v>0</v>
          </cell>
          <cell r="R76">
            <v>51.6</v>
          </cell>
          <cell r="S76">
            <v>0</v>
          </cell>
          <cell r="T76">
            <v>-15.1</v>
          </cell>
          <cell r="U76">
            <v>-110.5</v>
          </cell>
          <cell r="V76">
            <v>0</v>
          </cell>
        </row>
        <row r="77">
          <cell r="G77">
            <v>-49.6</v>
          </cell>
          <cell r="H77">
            <v>715.5</v>
          </cell>
          <cell r="I77">
            <v>473.1</v>
          </cell>
          <cell r="J77">
            <v>194.7</v>
          </cell>
          <cell r="K77">
            <v>26.1</v>
          </cell>
          <cell r="L77">
            <v>21.6</v>
          </cell>
          <cell r="M77">
            <v>765.1</v>
          </cell>
          <cell r="N77">
            <v>591.4</v>
          </cell>
          <cell r="O77">
            <v>91.1</v>
          </cell>
          <cell r="P77">
            <v>82.600000000000051</v>
          </cell>
          <cell r="Q77">
            <v>0</v>
          </cell>
          <cell r="R77">
            <v>17.2</v>
          </cell>
          <cell r="S77">
            <v>0</v>
          </cell>
          <cell r="T77">
            <v>-8.1999999999999993</v>
          </cell>
          <cell r="U77">
            <v>-40.6</v>
          </cell>
          <cell r="V77">
            <v>0</v>
          </cell>
        </row>
        <row r="78">
          <cell r="G78">
            <v>72.5</v>
          </cell>
          <cell r="H78">
            <v>701.1</v>
          </cell>
          <cell r="I78">
            <v>455.9</v>
          </cell>
          <cell r="J78">
            <v>186.4</v>
          </cell>
          <cell r="K78">
            <v>41.2</v>
          </cell>
          <cell r="L78">
            <v>17.600000000000001</v>
          </cell>
          <cell r="M78">
            <v>628.6</v>
          </cell>
          <cell r="N78">
            <v>514.4</v>
          </cell>
          <cell r="O78">
            <v>54.599999999999994</v>
          </cell>
          <cell r="P78">
            <v>59.600000000000051</v>
          </cell>
          <cell r="Q78">
            <v>0</v>
          </cell>
          <cell r="R78">
            <v>17.600000000000001</v>
          </cell>
          <cell r="S78">
            <v>0</v>
          </cell>
          <cell r="T78">
            <v>-45.6</v>
          </cell>
          <cell r="U78">
            <v>44.5</v>
          </cell>
          <cell r="V78">
            <v>0</v>
          </cell>
        </row>
        <row r="79">
          <cell r="G79">
            <v>163.1</v>
          </cell>
          <cell r="H79">
            <v>994.1</v>
          </cell>
          <cell r="I79">
            <v>699.4</v>
          </cell>
          <cell r="J79">
            <v>232.8</v>
          </cell>
          <cell r="K79">
            <v>23.4</v>
          </cell>
          <cell r="L79">
            <v>38.5</v>
          </cell>
          <cell r="M79">
            <v>831</v>
          </cell>
          <cell r="N79">
            <v>556.40000000000009</v>
          </cell>
          <cell r="O79">
            <v>196.7</v>
          </cell>
          <cell r="P79">
            <v>72.400000000000006</v>
          </cell>
          <cell r="Q79">
            <v>5.5</v>
          </cell>
          <cell r="R79">
            <v>53</v>
          </cell>
          <cell r="S79">
            <v>0</v>
          </cell>
          <cell r="T79">
            <v>-44.2</v>
          </cell>
          <cell r="U79">
            <v>171.9</v>
          </cell>
          <cell r="V79">
            <v>0</v>
          </cell>
        </row>
        <row r="80">
          <cell r="G80">
            <v>-203.3</v>
          </cell>
          <cell r="H80">
            <v>1042.5999999999999</v>
          </cell>
          <cell r="I80">
            <v>720.1</v>
          </cell>
          <cell r="J80">
            <v>259.20000000000005</v>
          </cell>
          <cell r="K80">
            <v>22.3</v>
          </cell>
          <cell r="L80">
            <v>40.9</v>
          </cell>
          <cell r="M80">
            <v>1245.8</v>
          </cell>
          <cell r="N80">
            <v>936</v>
          </cell>
          <cell r="O80">
            <v>223.4</v>
          </cell>
          <cell r="P80">
            <v>80.8</v>
          </cell>
          <cell r="Q80">
            <v>5.7</v>
          </cell>
          <cell r="R80">
            <v>55.2</v>
          </cell>
          <cell r="S80">
            <v>0</v>
          </cell>
          <cell r="T80">
            <v>140.6</v>
          </cell>
          <cell r="U80">
            <v>-7.6</v>
          </cell>
          <cell r="V80">
            <v>0</v>
          </cell>
        </row>
        <row r="81">
          <cell r="G81">
            <v>-213.1</v>
          </cell>
          <cell r="H81">
            <v>1070.8</v>
          </cell>
          <cell r="I81">
            <v>729.4</v>
          </cell>
          <cell r="J81">
            <v>278</v>
          </cell>
          <cell r="K81">
            <v>27.1</v>
          </cell>
          <cell r="L81">
            <v>36.4</v>
          </cell>
          <cell r="M81">
            <v>1284</v>
          </cell>
          <cell r="N81">
            <v>945.7</v>
          </cell>
          <cell r="O81">
            <v>233.2</v>
          </cell>
          <cell r="P81">
            <v>99.2</v>
          </cell>
          <cell r="Q81">
            <v>5.8</v>
          </cell>
          <cell r="R81">
            <v>35.4</v>
          </cell>
          <cell r="S81">
            <v>0</v>
          </cell>
          <cell r="T81">
            <v>157.19999999999999</v>
          </cell>
          <cell r="U81">
            <v>-20.6</v>
          </cell>
          <cell r="V81">
            <v>0</v>
          </cell>
        </row>
        <row r="82">
          <cell r="G82">
            <v>-204.4</v>
          </cell>
          <cell r="H82">
            <v>1016.1</v>
          </cell>
          <cell r="I82">
            <v>638.1</v>
          </cell>
          <cell r="J82">
            <v>310.60000000000002</v>
          </cell>
          <cell r="K82">
            <v>25.5</v>
          </cell>
          <cell r="L82">
            <v>42</v>
          </cell>
          <cell r="M82">
            <v>1220.5999999999999</v>
          </cell>
          <cell r="N82">
            <v>835.8</v>
          </cell>
          <cell r="O82">
            <v>265</v>
          </cell>
          <cell r="P82">
            <v>112.69999999999999</v>
          </cell>
          <cell r="Q82">
            <v>7</v>
          </cell>
          <cell r="R82">
            <v>35.200000000000003</v>
          </cell>
          <cell r="S82">
            <v>0</v>
          </cell>
          <cell r="T82">
            <v>127.5</v>
          </cell>
          <cell r="U82">
            <v>-41.8</v>
          </cell>
          <cell r="V82">
            <v>0</v>
          </cell>
        </row>
        <row r="83">
          <cell r="G83">
            <v>-227.5</v>
          </cell>
          <cell r="H83">
            <v>1092</v>
          </cell>
          <cell r="I83">
            <v>674.09999999999991</v>
          </cell>
          <cell r="J83">
            <v>332.4</v>
          </cell>
          <cell r="K83">
            <v>48</v>
          </cell>
          <cell r="L83">
            <v>37.5</v>
          </cell>
          <cell r="M83">
            <v>1319.5</v>
          </cell>
          <cell r="N83">
            <v>894.30000000000007</v>
          </cell>
          <cell r="O83">
            <v>295.7</v>
          </cell>
          <cell r="P83">
            <v>116.9</v>
          </cell>
          <cell r="Q83">
            <v>12.6</v>
          </cell>
          <cell r="R83">
            <v>28.9</v>
          </cell>
          <cell r="S83">
            <v>0</v>
          </cell>
          <cell r="T83">
            <v>172.5</v>
          </cell>
          <cell r="U83">
            <v>-26</v>
          </cell>
          <cell r="V83">
            <v>0</v>
          </cell>
        </row>
        <row r="84">
          <cell r="G84">
            <v>1.7</v>
          </cell>
          <cell r="H84">
            <v>1329</v>
          </cell>
          <cell r="I84">
            <v>859.5</v>
          </cell>
          <cell r="J84">
            <v>379.79999999999995</v>
          </cell>
          <cell r="K84">
            <v>57.7</v>
          </cell>
          <cell r="L84">
            <v>32.1</v>
          </cell>
          <cell r="M84">
            <v>1327.3</v>
          </cell>
          <cell r="N84">
            <v>883.90000000000009</v>
          </cell>
          <cell r="O84">
            <v>291.2</v>
          </cell>
          <cell r="P84">
            <v>143.5</v>
          </cell>
          <cell r="Q84">
            <v>8.8000000000000007</v>
          </cell>
          <cell r="R84">
            <v>163.19999999999999</v>
          </cell>
          <cell r="S84">
            <v>0</v>
          </cell>
          <cell r="T84">
            <v>36.700000000000003</v>
          </cell>
          <cell r="U84">
            <v>201.5</v>
          </cell>
          <cell r="V84">
            <v>0</v>
          </cell>
        </row>
        <row r="85">
          <cell r="G85">
            <v>-183.1</v>
          </cell>
          <cell r="H85">
            <v>1395.2</v>
          </cell>
          <cell r="I85">
            <v>874.6</v>
          </cell>
          <cell r="J85">
            <v>411.5</v>
          </cell>
          <cell r="K85">
            <v>63.400000000000006</v>
          </cell>
          <cell r="L85">
            <v>45.8</v>
          </cell>
          <cell r="M85">
            <v>1578.3</v>
          </cell>
          <cell r="N85">
            <v>1071.5999999999999</v>
          </cell>
          <cell r="O85">
            <v>328</v>
          </cell>
          <cell r="P85">
            <v>169.7</v>
          </cell>
          <cell r="Q85">
            <v>8.9</v>
          </cell>
          <cell r="R85">
            <v>82.6</v>
          </cell>
          <cell r="S85">
            <v>0</v>
          </cell>
          <cell r="T85">
            <v>161.80000000000001</v>
          </cell>
          <cell r="U85">
            <v>61.2</v>
          </cell>
          <cell r="V85">
            <v>0</v>
          </cell>
        </row>
        <row r="86">
          <cell r="G86">
            <v>-359.9</v>
          </cell>
          <cell r="H86">
            <v>1326.9</v>
          </cell>
          <cell r="I86">
            <v>777.4</v>
          </cell>
          <cell r="J86">
            <v>442.1</v>
          </cell>
          <cell r="K86">
            <v>66.099999999999994</v>
          </cell>
          <cell r="L86">
            <v>41.2</v>
          </cell>
          <cell r="M86">
            <v>1686.7</v>
          </cell>
          <cell r="N86">
            <v>1161.5</v>
          </cell>
          <cell r="O86">
            <v>353.5</v>
          </cell>
          <cell r="P86">
            <v>166.9</v>
          </cell>
          <cell r="Q86">
            <v>4.8</v>
          </cell>
          <cell r="R86">
            <v>163.69999999999999</v>
          </cell>
          <cell r="S86">
            <v>0</v>
          </cell>
          <cell r="T86">
            <v>182.6</v>
          </cell>
          <cell r="U86">
            <v>-13.5</v>
          </cell>
          <cell r="V86">
            <v>0</v>
          </cell>
        </row>
        <row r="87">
          <cell r="G87">
            <v>-385.5</v>
          </cell>
          <cell r="H87">
            <v>1320.8</v>
          </cell>
          <cell r="I87">
            <v>758.2</v>
          </cell>
          <cell r="J87">
            <v>449.7</v>
          </cell>
          <cell r="K87">
            <v>68.5</v>
          </cell>
          <cell r="L87">
            <v>44.4</v>
          </cell>
          <cell r="M87">
            <v>1706.3</v>
          </cell>
          <cell r="N87">
            <v>1164.8999999999999</v>
          </cell>
          <cell r="O87">
            <v>352.3</v>
          </cell>
          <cell r="P87">
            <v>182.89999999999998</v>
          </cell>
          <cell r="Q87">
            <v>6.3</v>
          </cell>
          <cell r="R87">
            <v>98.7</v>
          </cell>
          <cell r="S87">
            <v>0</v>
          </cell>
          <cell r="T87">
            <v>209.5</v>
          </cell>
          <cell r="U87">
            <v>-77.2</v>
          </cell>
          <cell r="V87">
            <v>0</v>
          </cell>
        </row>
        <row r="88">
          <cell r="G88">
            <v>-232.1</v>
          </cell>
          <cell r="H88">
            <v>1402.7</v>
          </cell>
          <cell r="I88">
            <v>780.7</v>
          </cell>
          <cell r="J88">
            <v>499.1</v>
          </cell>
          <cell r="K88">
            <v>75.8</v>
          </cell>
          <cell r="L88">
            <v>47.1</v>
          </cell>
          <cell r="M88">
            <v>1634.8</v>
          </cell>
          <cell r="N88">
            <v>1035.3</v>
          </cell>
          <cell r="O88">
            <v>380.7</v>
          </cell>
          <cell r="P88">
            <v>210.1</v>
          </cell>
          <cell r="Q88">
            <v>8.6</v>
          </cell>
          <cell r="R88">
            <v>114.8</v>
          </cell>
          <cell r="S88">
            <v>0</v>
          </cell>
          <cell r="T88">
            <v>173.3</v>
          </cell>
          <cell r="U88">
            <v>56</v>
          </cell>
          <cell r="V88">
            <v>0</v>
          </cell>
        </row>
        <row r="89">
          <cell r="G89">
            <v>-419.7</v>
          </cell>
          <cell r="H89">
            <v>1444</v>
          </cell>
          <cell r="I89">
            <v>805.7</v>
          </cell>
          <cell r="J89">
            <v>518.20000000000005</v>
          </cell>
          <cell r="K89">
            <v>71.3</v>
          </cell>
          <cell r="L89">
            <v>48.9</v>
          </cell>
          <cell r="M89">
            <v>1863.7</v>
          </cell>
          <cell r="N89">
            <v>1211.3000000000002</v>
          </cell>
          <cell r="O89">
            <v>398.9</v>
          </cell>
          <cell r="P89">
            <v>237.6</v>
          </cell>
          <cell r="Q89">
            <v>15.9</v>
          </cell>
          <cell r="R89">
            <v>275.60000000000002</v>
          </cell>
          <cell r="S89">
            <v>0</v>
          </cell>
          <cell r="T89">
            <v>135.5</v>
          </cell>
          <cell r="U89">
            <v>-8.6</v>
          </cell>
          <cell r="V89">
            <v>0</v>
          </cell>
        </row>
        <row r="90">
          <cell r="G90">
            <v>-343.7</v>
          </cell>
          <cell r="H90">
            <v>1508.5</v>
          </cell>
          <cell r="I90">
            <v>842.8</v>
          </cell>
          <cell r="J90">
            <v>545.4</v>
          </cell>
          <cell r="K90">
            <v>75.099999999999994</v>
          </cell>
          <cell r="L90">
            <v>45.3</v>
          </cell>
          <cell r="M90">
            <v>1852.2</v>
          </cell>
          <cell r="N90">
            <v>1165.1999999999998</v>
          </cell>
          <cell r="O90">
            <v>424.9</v>
          </cell>
          <cell r="P90">
            <v>238</v>
          </cell>
          <cell r="Q90">
            <v>24</v>
          </cell>
          <cell r="R90">
            <v>217.4</v>
          </cell>
          <cell r="S90">
            <v>0</v>
          </cell>
          <cell r="T90">
            <v>104.8</v>
          </cell>
          <cell r="U90">
            <v>-21.5</v>
          </cell>
          <cell r="V90">
            <v>0</v>
          </cell>
        </row>
        <row r="91">
          <cell r="G91">
            <v>-249.6</v>
          </cell>
          <cell r="H91">
            <v>1626.2</v>
          </cell>
          <cell r="I91">
            <v>934.3</v>
          </cell>
          <cell r="J91">
            <v>578</v>
          </cell>
          <cell r="K91">
            <v>71.900000000000006</v>
          </cell>
          <cell r="L91">
            <v>42</v>
          </cell>
          <cell r="M91">
            <v>1875.7</v>
          </cell>
          <cell r="N91">
            <v>1160.8</v>
          </cell>
          <cell r="O91">
            <v>433</v>
          </cell>
          <cell r="P91">
            <v>258.5</v>
          </cell>
          <cell r="Q91">
            <v>23.5</v>
          </cell>
          <cell r="R91">
            <v>202.2</v>
          </cell>
          <cell r="S91">
            <v>0</v>
          </cell>
          <cell r="T91">
            <v>64.3</v>
          </cell>
          <cell r="U91">
            <v>16.899999999999999</v>
          </cell>
          <cell r="V91">
            <v>0</v>
          </cell>
        </row>
        <row r="92">
          <cell r="G92">
            <v>-226.1</v>
          </cell>
          <cell r="H92">
            <v>1804.1</v>
          </cell>
          <cell r="I92">
            <v>1028.8</v>
          </cell>
          <cell r="J92">
            <v>649.19999999999993</v>
          </cell>
          <cell r="K92">
            <v>84.3</v>
          </cell>
          <cell r="L92">
            <v>41.9</v>
          </cell>
          <cell r="M92">
            <v>2030.2</v>
          </cell>
          <cell r="N92">
            <v>1244.2</v>
          </cell>
          <cell r="O92">
            <v>471</v>
          </cell>
          <cell r="P92">
            <v>290.3</v>
          </cell>
          <cell r="Q92">
            <v>24.7</v>
          </cell>
          <cell r="R92">
            <v>125.3</v>
          </cell>
          <cell r="S92">
            <v>0</v>
          </cell>
          <cell r="T92">
            <v>210.5</v>
          </cell>
          <cell r="U92">
            <v>109.7</v>
          </cell>
          <cell r="V92">
            <v>0</v>
          </cell>
        </row>
        <row r="93">
          <cell r="G93">
            <v>-444.7</v>
          </cell>
          <cell r="H93">
            <v>1930.1</v>
          </cell>
          <cell r="I93">
            <v>1088.5999999999999</v>
          </cell>
          <cell r="J93">
            <v>696.1</v>
          </cell>
          <cell r="K93">
            <v>99</v>
          </cell>
          <cell r="L93">
            <v>46.5</v>
          </cell>
          <cell r="M93">
            <v>2374.8000000000002</v>
          </cell>
          <cell r="N93">
            <v>1501.6000000000001</v>
          </cell>
          <cell r="O93">
            <v>515.1</v>
          </cell>
          <cell r="P93">
            <v>337.29999999999995</v>
          </cell>
          <cell r="Q93">
            <v>20.8</v>
          </cell>
          <cell r="R93">
            <v>582.1</v>
          </cell>
          <cell r="S93">
            <v>0</v>
          </cell>
          <cell r="T93">
            <v>-105.8</v>
          </cell>
          <cell r="U93">
            <v>31.6</v>
          </cell>
          <cell r="V93">
            <v>0</v>
          </cell>
        </row>
        <row r="94">
          <cell r="G94">
            <v>-442.9</v>
          </cell>
          <cell r="H94">
            <v>2062.6</v>
          </cell>
          <cell r="I94">
            <v>1153.5999999999999</v>
          </cell>
          <cell r="J94">
            <v>769.1</v>
          </cell>
          <cell r="K94">
            <v>108.6</v>
          </cell>
          <cell r="L94">
            <v>31.3</v>
          </cell>
          <cell r="M94">
            <v>2505.5</v>
          </cell>
          <cell r="N94">
            <v>1578.8</v>
          </cell>
          <cell r="O94">
            <v>554.20000000000005</v>
          </cell>
          <cell r="P94">
            <v>354.1</v>
          </cell>
          <cell r="Q94">
            <v>18.399999999999999</v>
          </cell>
          <cell r="R94">
            <v>342.3</v>
          </cell>
          <cell r="S94">
            <v>0</v>
          </cell>
          <cell r="T94">
            <v>79.7</v>
          </cell>
          <cell r="U94">
            <v>-21</v>
          </cell>
          <cell r="V94">
            <v>0</v>
          </cell>
        </row>
        <row r="95">
          <cell r="G95">
            <v>-477.8</v>
          </cell>
          <cell r="H95">
            <v>2241.9</v>
          </cell>
          <cell r="I95">
            <v>1235.4000000000001</v>
          </cell>
          <cell r="J95">
            <v>839.7</v>
          </cell>
          <cell r="K95">
            <v>136.19999999999999</v>
          </cell>
          <cell r="L95">
            <v>30.7</v>
          </cell>
          <cell r="M95">
            <v>2719.7</v>
          </cell>
          <cell r="N95">
            <v>1668.8</v>
          </cell>
          <cell r="O95">
            <v>624.09999999999991</v>
          </cell>
          <cell r="P95">
            <v>407.8</v>
          </cell>
          <cell r="Q95">
            <v>19</v>
          </cell>
          <cell r="R95">
            <v>527</v>
          </cell>
          <cell r="S95">
            <v>0</v>
          </cell>
          <cell r="T95">
            <v>-43.1</v>
          </cell>
          <cell r="U95">
            <v>6.1</v>
          </cell>
          <cell r="V95">
            <v>0</v>
          </cell>
        </row>
        <row r="96">
          <cell r="G96">
            <v>-603</v>
          </cell>
          <cell r="H96">
            <v>2309.8000000000002</v>
          </cell>
          <cell r="I96">
            <v>1228.6000000000001</v>
          </cell>
          <cell r="J96">
            <v>917.40000000000009</v>
          </cell>
          <cell r="K96">
            <v>126.6</v>
          </cell>
          <cell r="L96">
            <v>37.299999999999997</v>
          </cell>
          <cell r="M96">
            <v>2912.9</v>
          </cell>
          <cell r="N96">
            <v>1755.2</v>
          </cell>
          <cell r="O96">
            <v>667.1</v>
          </cell>
          <cell r="P96">
            <v>474</v>
          </cell>
          <cell r="Q96">
            <v>16.600000000000001</v>
          </cell>
          <cell r="R96">
            <v>647.29999999999995</v>
          </cell>
          <cell r="S96">
            <v>0</v>
          </cell>
          <cell r="T96">
            <v>-4.4000000000000004</v>
          </cell>
          <cell r="U96">
            <v>39.799999999999997</v>
          </cell>
          <cell r="V96">
            <v>0</v>
          </cell>
        </row>
        <row r="97">
          <cell r="G97">
            <v>-775.4</v>
          </cell>
          <cell r="H97">
            <v>2537.1999999999998</v>
          </cell>
          <cell r="I97">
            <v>1276.0999999999999</v>
          </cell>
          <cell r="J97">
            <v>1080.0999999999999</v>
          </cell>
          <cell r="K97">
            <v>137.5</v>
          </cell>
          <cell r="L97">
            <v>43.5</v>
          </cell>
          <cell r="M97">
            <v>3312.6</v>
          </cell>
          <cell r="N97">
            <v>1936.8</v>
          </cell>
          <cell r="O97">
            <v>796.8</v>
          </cell>
          <cell r="P97">
            <v>564.40000000000009</v>
          </cell>
          <cell r="Q97">
            <v>14.7</v>
          </cell>
          <cell r="R97">
            <v>513.79999999999995</v>
          </cell>
          <cell r="S97">
            <v>0</v>
          </cell>
          <cell r="T97">
            <v>310.60000000000002</v>
          </cell>
          <cell r="U97">
            <v>49</v>
          </cell>
          <cell r="V97">
            <v>0</v>
          </cell>
        </row>
        <row r="98">
          <cell r="G98">
            <v>-708.4</v>
          </cell>
          <cell r="H98">
            <v>2853.3</v>
          </cell>
          <cell r="I98">
            <v>1470.3</v>
          </cell>
          <cell r="J98">
            <v>1168.2</v>
          </cell>
          <cell r="K98">
            <v>164.5</v>
          </cell>
          <cell r="L98">
            <v>50.1</v>
          </cell>
          <cell r="M98">
            <v>3561.7</v>
          </cell>
          <cell r="N98">
            <v>2001.8999999999999</v>
          </cell>
          <cell r="O98">
            <v>895.9</v>
          </cell>
          <cell r="P98">
            <v>648.6</v>
          </cell>
          <cell r="Q98">
            <v>15.3</v>
          </cell>
          <cell r="R98">
            <v>665.6</v>
          </cell>
          <cell r="S98">
            <v>0</v>
          </cell>
          <cell r="T98">
            <v>90.7</v>
          </cell>
          <cell r="U98">
            <v>47.9</v>
          </cell>
          <cell r="V98">
            <v>0</v>
          </cell>
        </row>
        <row r="99">
          <cell r="G99">
            <v>-1187.9000000000001</v>
          </cell>
          <cell r="H99">
            <v>3254.5</v>
          </cell>
          <cell r="I99">
            <v>1446.7</v>
          </cell>
          <cell r="J99">
            <v>1544.5</v>
          </cell>
          <cell r="K99">
            <v>193.4</v>
          </cell>
          <cell r="L99">
            <v>69.8</v>
          </cell>
          <cell r="M99">
            <v>4442.5</v>
          </cell>
          <cell r="N99">
            <v>2353.7000000000003</v>
          </cell>
          <cell r="O99">
            <v>1288.5999999999999</v>
          </cell>
          <cell r="P99">
            <v>786.2</v>
          </cell>
          <cell r="Q99">
            <v>13.9</v>
          </cell>
          <cell r="R99">
            <v>848.6</v>
          </cell>
          <cell r="S99">
            <v>45.4</v>
          </cell>
          <cell r="T99">
            <v>396.1</v>
          </cell>
          <cell r="U99">
            <v>102.1</v>
          </cell>
          <cell r="V99">
            <v>0</v>
          </cell>
        </row>
        <row r="100">
          <cell r="G100">
            <v>-928.9</v>
          </cell>
          <cell r="H100">
            <v>3532</v>
          </cell>
          <cell r="I100">
            <v>1521.8</v>
          </cell>
          <cell r="J100">
            <v>1733.3999999999999</v>
          </cell>
          <cell r="K100">
            <v>205.7</v>
          </cell>
          <cell r="L100">
            <v>71.099999999999994</v>
          </cell>
          <cell r="M100">
            <v>4460.8999999999996</v>
          </cell>
          <cell r="N100">
            <v>2272.6999999999998</v>
          </cell>
          <cell r="O100">
            <v>1341.7</v>
          </cell>
          <cell r="P100">
            <v>833</v>
          </cell>
          <cell r="Q100">
            <v>13.5</v>
          </cell>
          <cell r="R100">
            <v>895.7</v>
          </cell>
          <cell r="S100">
            <v>39.6</v>
          </cell>
          <cell r="T100">
            <v>193.5</v>
          </cell>
          <cell r="U100">
            <v>200</v>
          </cell>
          <cell r="V100">
            <v>0</v>
          </cell>
        </row>
        <row r="101">
          <cell r="G101">
            <v>-1005.7</v>
          </cell>
          <cell r="H101">
            <v>4280.2</v>
          </cell>
          <cell r="I101">
            <v>1886.8000000000002</v>
          </cell>
          <cell r="J101">
            <v>1993.6</v>
          </cell>
          <cell r="K101">
            <v>320.10000000000002</v>
          </cell>
          <cell r="L101">
            <v>79.8</v>
          </cell>
          <cell r="M101">
            <v>5285.9</v>
          </cell>
          <cell r="N101">
            <v>2799.4</v>
          </cell>
          <cell r="O101">
            <v>1524.7</v>
          </cell>
          <cell r="P101">
            <v>949.3</v>
          </cell>
          <cell r="Q101">
            <v>12.6</v>
          </cell>
          <cell r="R101">
            <v>432.5</v>
          </cell>
          <cell r="S101">
            <v>39.200000000000003</v>
          </cell>
          <cell r="T101">
            <v>798.7</v>
          </cell>
          <cell r="U101">
            <v>264.7</v>
          </cell>
          <cell r="V101">
            <v>0</v>
          </cell>
        </row>
        <row r="102">
          <cell r="G102">
            <v>-1528.8</v>
          </cell>
          <cell r="H102">
            <v>5405.9</v>
          </cell>
          <cell r="I102">
            <v>2399.2999999999997</v>
          </cell>
          <cell r="J102">
            <v>2393.3000000000002</v>
          </cell>
          <cell r="K102">
            <v>523.70000000000005</v>
          </cell>
          <cell r="L102">
            <v>89.5</v>
          </cell>
          <cell r="M102">
            <v>6934.6</v>
          </cell>
          <cell r="N102">
            <v>3937.4</v>
          </cell>
          <cell r="O102">
            <v>1825.3000000000002</v>
          </cell>
          <cell r="P102">
            <v>1155.4000000000001</v>
          </cell>
          <cell r="Q102">
            <v>16.5</v>
          </cell>
          <cell r="R102">
            <v>2051.1999999999998</v>
          </cell>
          <cell r="S102">
            <v>0</v>
          </cell>
          <cell r="T102">
            <v>-400.2</v>
          </cell>
          <cell r="U102">
            <v>122.3</v>
          </cell>
          <cell r="V102">
            <v>0</v>
          </cell>
        </row>
        <row r="103">
          <cell r="G103">
            <v>-3226</v>
          </cell>
          <cell r="H103">
            <v>6838.5</v>
          </cell>
          <cell r="I103">
            <v>3377.2</v>
          </cell>
          <cell r="J103">
            <v>2650.2</v>
          </cell>
          <cell r="K103">
            <v>675.3</v>
          </cell>
          <cell r="L103">
            <v>135.69999999999999</v>
          </cell>
          <cell r="M103">
            <v>10064.4</v>
          </cell>
          <cell r="N103">
            <v>6225.5</v>
          </cell>
          <cell r="O103">
            <v>2253.9</v>
          </cell>
          <cell r="P103">
            <v>1568.1999999999998</v>
          </cell>
          <cell r="Q103">
            <v>16.8</v>
          </cell>
          <cell r="R103">
            <v>3822.5</v>
          </cell>
          <cell r="S103">
            <v>0</v>
          </cell>
          <cell r="T103">
            <v>-559.6</v>
          </cell>
          <cell r="U103">
            <v>36.9</v>
          </cell>
          <cell r="V103">
            <v>0</v>
          </cell>
        </row>
        <row r="104">
          <cell r="G104">
            <v>-4442.6000000000004</v>
          </cell>
          <cell r="H104">
            <v>7134.8</v>
          </cell>
          <cell r="I104">
            <v>3540.6000000000004</v>
          </cell>
          <cell r="J104">
            <v>2906.5</v>
          </cell>
          <cell r="K104">
            <v>533.1</v>
          </cell>
          <cell r="L104">
            <v>154.6</v>
          </cell>
          <cell r="M104">
            <v>11577.4</v>
          </cell>
          <cell r="N104">
            <v>6732.2999999999993</v>
          </cell>
          <cell r="O104">
            <v>2703.1</v>
          </cell>
          <cell r="P104">
            <v>2120.6999999999998</v>
          </cell>
          <cell r="Q104">
            <v>21.4</v>
          </cell>
          <cell r="R104">
            <v>5458.9</v>
          </cell>
          <cell r="S104">
            <v>0</v>
          </cell>
          <cell r="T104">
            <v>-851.2</v>
          </cell>
          <cell r="U104">
            <v>165.1</v>
          </cell>
          <cell r="V104">
            <v>0</v>
          </cell>
        </row>
        <row r="105">
          <cell r="G105">
            <v>-3683.3</v>
          </cell>
          <cell r="H105">
            <v>8277.2000000000007</v>
          </cell>
          <cell r="I105">
            <v>4181.3999999999996</v>
          </cell>
          <cell r="J105">
            <v>3286.9</v>
          </cell>
          <cell r="K105">
            <v>631.79999999999995</v>
          </cell>
          <cell r="L105">
            <v>177.2</v>
          </cell>
          <cell r="M105">
            <v>11960.5</v>
          </cell>
          <cell r="N105">
            <v>6428.5999999999995</v>
          </cell>
          <cell r="O105">
            <v>2915</v>
          </cell>
          <cell r="P105">
            <v>2594.3000000000002</v>
          </cell>
          <cell r="Q105">
            <v>22.6</v>
          </cell>
          <cell r="R105">
            <v>5070</v>
          </cell>
          <cell r="S105">
            <v>0</v>
          </cell>
          <cell r="T105">
            <v>-1707.7</v>
          </cell>
          <cell r="U105">
            <v>-320.89999999999998</v>
          </cell>
          <cell r="V105">
            <v>0</v>
          </cell>
        </row>
        <row r="106">
          <cell r="G106">
            <v>-1596.4</v>
          </cell>
          <cell r="H106">
            <v>9177.1</v>
          </cell>
          <cell r="I106">
            <v>5193.0000000000009</v>
          </cell>
          <cell r="J106">
            <v>3149</v>
          </cell>
          <cell r="K106">
            <v>641.29999999999995</v>
          </cell>
          <cell r="L106">
            <v>193.7</v>
          </cell>
          <cell r="M106">
            <v>10773.5</v>
          </cell>
          <cell r="N106">
            <v>5735.6</v>
          </cell>
          <cell r="O106">
            <v>2327.5</v>
          </cell>
          <cell r="P106">
            <v>2686.9</v>
          </cell>
          <cell r="Q106">
            <v>23.4</v>
          </cell>
          <cell r="R106">
            <v>2276</v>
          </cell>
          <cell r="S106">
            <v>0</v>
          </cell>
          <cell r="T106">
            <v>-22.5</v>
          </cell>
          <cell r="U106">
            <v>657.1</v>
          </cell>
          <cell r="V106">
            <v>0</v>
          </cell>
        </row>
        <row r="107">
          <cell r="G107">
            <v>-2693</v>
          </cell>
          <cell r="H107">
            <v>11653.1</v>
          </cell>
          <cell r="I107">
            <v>6764.3</v>
          </cell>
          <cell r="J107">
            <v>3736</v>
          </cell>
          <cell r="K107">
            <v>927.2</v>
          </cell>
          <cell r="L107">
            <v>225.6</v>
          </cell>
          <cell r="M107">
            <v>14346.1</v>
          </cell>
          <cell r="N107">
            <v>7991.5</v>
          </cell>
          <cell r="O107">
            <v>2927.7</v>
          </cell>
          <cell r="P107">
            <v>3397.8</v>
          </cell>
          <cell r="Q107">
            <v>29.3</v>
          </cell>
          <cell r="R107">
            <v>3254.1</v>
          </cell>
          <cell r="S107">
            <v>0</v>
          </cell>
          <cell r="T107">
            <v>-127</v>
          </cell>
          <cell r="U107">
            <v>434.2</v>
          </cell>
          <cell r="V107">
            <v>0</v>
          </cell>
        </row>
        <row r="108">
          <cell r="G108">
            <v>-4870.5</v>
          </cell>
          <cell r="H108">
            <v>16263.5</v>
          </cell>
          <cell r="I108">
            <v>9943.3000000000011</v>
          </cell>
          <cell r="J108">
            <v>4675.2000000000007</v>
          </cell>
          <cell r="K108">
            <v>1381.6</v>
          </cell>
          <cell r="L108">
            <v>256.39999999999998</v>
          </cell>
          <cell r="M108">
            <v>21134</v>
          </cell>
          <cell r="N108">
            <v>12131.5</v>
          </cell>
          <cell r="O108">
            <v>4051.1</v>
          </cell>
          <cell r="P108">
            <v>4918.8999999999996</v>
          </cell>
          <cell r="Q108">
            <v>32.5</v>
          </cell>
          <cell r="R108">
            <v>4533.3</v>
          </cell>
          <cell r="S108">
            <v>70</v>
          </cell>
          <cell r="T108">
            <v>686.2</v>
          </cell>
          <cell r="U108">
            <v>419</v>
          </cell>
          <cell r="V108">
            <v>1</v>
          </cell>
        </row>
        <row r="109">
          <cell r="G109">
            <v>-10434.145</v>
          </cell>
          <cell r="H109">
            <v>24860.671999999999</v>
          </cell>
          <cell r="I109">
            <v>18031.04</v>
          </cell>
          <cell r="J109">
            <v>4587.491</v>
          </cell>
          <cell r="K109">
            <v>1376.5809999999999</v>
          </cell>
          <cell r="L109">
            <v>865.56000000000006</v>
          </cell>
          <cell r="M109">
            <v>35294.816999999995</v>
          </cell>
          <cell r="N109">
            <v>21089.360000000001</v>
          </cell>
          <cell r="O109">
            <v>6647.741</v>
          </cell>
          <cell r="P109">
            <v>7513.5919999999996</v>
          </cell>
          <cell r="Q109">
            <v>44.124000000000002</v>
          </cell>
          <cell r="R109">
            <v>11274.510001999999</v>
          </cell>
          <cell r="S109">
            <v>0</v>
          </cell>
          <cell r="T109">
            <v>-142.18500200000005</v>
          </cell>
          <cell r="U109">
            <v>916.10900000000004</v>
          </cell>
          <cell r="V109">
            <v>-217.929</v>
          </cell>
        </row>
        <row r="110">
          <cell r="G110">
            <v>-16240.580999999998</v>
          </cell>
          <cell r="H110">
            <v>31111.490999999998</v>
          </cell>
          <cell r="I110">
            <v>23307.34</v>
          </cell>
          <cell r="J110">
            <v>4970.8760000000002</v>
          </cell>
          <cell r="K110">
            <v>1768.32</v>
          </cell>
          <cell r="L110">
            <v>1064.9550000000002</v>
          </cell>
          <cell r="M110">
            <v>47352.072</v>
          </cell>
          <cell r="N110">
            <v>27184.229000000003</v>
          </cell>
          <cell r="O110">
            <v>8701.8709999999992</v>
          </cell>
          <cell r="P110">
            <v>11408.761</v>
          </cell>
          <cell r="Q110">
            <v>57.211000000000006</v>
          </cell>
          <cell r="R110">
            <v>26616.328999999998</v>
          </cell>
          <cell r="S110">
            <v>0</v>
          </cell>
          <cell r="T110">
            <v>-9221.0709999999999</v>
          </cell>
          <cell r="U110">
            <v>1031.374</v>
          </cell>
          <cell r="V110">
            <v>123.30300000000001</v>
          </cell>
        </row>
        <row r="111">
          <cell r="G111">
            <v>-5890.1210000000001</v>
          </cell>
          <cell r="H111">
            <v>30972.052000000003</v>
          </cell>
          <cell r="I111">
            <v>24055.214</v>
          </cell>
          <cell r="J111">
            <v>4130.152</v>
          </cell>
          <cell r="K111">
            <v>1722.462</v>
          </cell>
          <cell r="L111">
            <v>1064.2239999999999</v>
          </cell>
          <cell r="M111">
            <v>36862.172999999995</v>
          </cell>
          <cell r="N111">
            <v>17010.633999999998</v>
          </cell>
          <cell r="O111">
            <v>6235.0990000000002</v>
          </cell>
          <cell r="P111">
            <v>13587.438</v>
          </cell>
          <cell r="Q111">
            <v>29.001999999999999</v>
          </cell>
          <cell r="R111">
            <v>9977.6</v>
          </cell>
          <cell r="S111">
            <v>0</v>
          </cell>
          <cell r="T111">
            <v>-7405.7020000000002</v>
          </cell>
          <cell r="U111">
            <v>-3202.8019999999997</v>
          </cell>
          <cell r="V111">
            <v>-115.42100000000001</v>
          </cell>
        </row>
        <row r="112">
          <cell r="G112">
            <v>5859.63</v>
          </cell>
          <cell r="H112">
            <v>32928.642</v>
          </cell>
          <cell r="I112">
            <v>25953.136999999999</v>
          </cell>
          <cell r="J112">
            <v>4085.4660000000003</v>
          </cell>
          <cell r="K112">
            <v>1692.9069999999999</v>
          </cell>
          <cell r="L112">
            <v>1197.1320000000001</v>
          </cell>
          <cell r="M112">
            <v>27069.011999999999</v>
          </cell>
          <cell r="N112">
            <v>11848.280999999999</v>
          </cell>
          <cell r="O112">
            <v>4561.3410000000003</v>
          </cell>
          <cell r="P112">
            <v>10628.034</v>
          </cell>
          <cell r="Q112">
            <v>31.356000000000002</v>
          </cell>
          <cell r="R112">
            <v>339.262</v>
          </cell>
          <cell r="S112">
            <v>0</v>
          </cell>
          <cell r="T112">
            <v>-3080.8909999999996</v>
          </cell>
          <cell r="U112">
            <v>3100.857</v>
          </cell>
          <cell r="V112">
            <v>17.144000000000005</v>
          </cell>
        </row>
        <row r="113">
          <cell r="G113">
            <v>4183.28</v>
          </cell>
          <cell r="H113">
            <v>37830.508000000002</v>
          </cell>
          <cell r="I113">
            <v>29100.351999999999</v>
          </cell>
          <cell r="J113">
            <v>4837.3890000000001</v>
          </cell>
          <cell r="K113">
            <v>2516.6390000000001</v>
          </cell>
          <cell r="L113">
            <v>1376.1279999999999</v>
          </cell>
          <cell r="M113">
            <v>33647.228000000003</v>
          </cell>
          <cell r="N113">
            <v>15916.197999999999</v>
          </cell>
          <cell r="O113">
            <v>5295.5030000000006</v>
          </cell>
          <cell r="P113">
            <v>12412.429</v>
          </cell>
          <cell r="Q113">
            <v>23.097999999999999</v>
          </cell>
          <cell r="R113">
            <v>1305.819</v>
          </cell>
          <cell r="S113">
            <v>0</v>
          </cell>
          <cell r="T113">
            <v>-2136.0169999999998</v>
          </cell>
          <cell r="U113">
            <v>3200.8849999999998</v>
          </cell>
          <cell r="V113">
            <v>152.197</v>
          </cell>
        </row>
        <row r="114">
          <cell r="G114">
            <v>799.524</v>
          </cell>
          <cell r="H114">
            <v>35858.900999999998</v>
          </cell>
          <cell r="I114">
            <v>26757.293999999998</v>
          </cell>
          <cell r="J114">
            <v>4810.0560000000005</v>
          </cell>
          <cell r="K114">
            <v>2287.5879999999997</v>
          </cell>
          <cell r="L114">
            <v>2003.9630000000002</v>
          </cell>
          <cell r="M114">
            <v>35059.377</v>
          </cell>
          <cell r="N114">
            <v>18359.097000000002</v>
          </cell>
          <cell r="O114">
            <v>5562.360999999999</v>
          </cell>
          <cell r="P114">
            <v>11109.65</v>
          </cell>
          <cell r="Q114">
            <v>28.269000000000002</v>
          </cell>
          <cell r="R114">
            <v>-316.41800000000001</v>
          </cell>
          <cell r="S114">
            <v>0</v>
          </cell>
          <cell r="T114">
            <v>-2906.5989999999997</v>
          </cell>
          <cell r="U114">
            <v>-2328.4</v>
          </cell>
          <cell r="V114">
            <v>-95.093000000000004</v>
          </cell>
        </row>
        <row r="115">
          <cell r="G115">
            <v>-1373.4889999999998</v>
          </cell>
          <cell r="H115">
            <v>29927.86</v>
          </cell>
          <cell r="I115">
            <v>21803.598000000002</v>
          </cell>
          <cell r="J115">
            <v>4599.8829999999998</v>
          </cell>
          <cell r="K115">
            <v>1949.8689999999999</v>
          </cell>
          <cell r="L115">
            <v>1574.51</v>
          </cell>
          <cell r="M115">
            <v>31301.349000000002</v>
          </cell>
          <cell r="N115">
            <v>16783.893</v>
          </cell>
          <cell r="O115">
            <v>5225.8710000000001</v>
          </cell>
          <cell r="P115">
            <v>9276.8549999999996</v>
          </cell>
          <cell r="Q115">
            <v>14.729999999999999</v>
          </cell>
          <cell r="R115">
            <v>2715.5329999999999</v>
          </cell>
          <cell r="S115">
            <v>0</v>
          </cell>
          <cell r="T115">
            <v>-739.25000000000011</v>
          </cell>
          <cell r="U115">
            <v>985</v>
          </cell>
          <cell r="V115">
            <v>-382.20599999999996</v>
          </cell>
        </row>
        <row r="116">
          <cell r="G116">
            <v>4239.07</v>
          </cell>
          <cell r="H116">
            <v>37368.434999999998</v>
          </cell>
          <cell r="I116">
            <v>27599.517</v>
          </cell>
          <cell r="J116">
            <v>5450.83</v>
          </cell>
          <cell r="K116">
            <v>2400.9930000000004</v>
          </cell>
          <cell r="L116">
            <v>1917.095</v>
          </cell>
          <cell r="M116">
            <v>33129.365000000005</v>
          </cell>
          <cell r="N116">
            <v>18812.425999999999</v>
          </cell>
          <cell r="O116">
            <v>5408.0869999999995</v>
          </cell>
          <cell r="P116">
            <v>8890.6919999999991</v>
          </cell>
          <cell r="Q116">
            <v>18.16</v>
          </cell>
          <cell r="R116">
            <v>-1241.9290000000001</v>
          </cell>
          <cell r="S116">
            <v>0</v>
          </cell>
          <cell r="T116">
            <v>3103.259</v>
          </cell>
          <cell r="U116">
            <v>6924.4</v>
          </cell>
          <cell r="V116">
            <v>-824</v>
          </cell>
        </row>
        <row r="117">
          <cell r="G117">
            <v>-2375.6840000000002</v>
          </cell>
          <cell r="H117">
            <v>42095.796000000002</v>
          </cell>
          <cell r="I117">
            <v>30691.501000000004</v>
          </cell>
          <cell r="J117">
            <v>6108.5770000000002</v>
          </cell>
          <cell r="K117">
            <v>3055.1319999999996</v>
          </cell>
          <cell r="L117">
            <v>2240.5860000000002</v>
          </cell>
          <cell r="M117">
            <v>44471.48</v>
          </cell>
          <cell r="N117">
            <v>28081.969000000001</v>
          </cell>
          <cell r="O117">
            <v>6328.0670000000009</v>
          </cell>
          <cell r="P117">
            <v>10046.561</v>
          </cell>
          <cell r="Q117">
            <v>14.882999999999999</v>
          </cell>
          <cell r="R117">
            <v>-443.85799999999983</v>
          </cell>
          <cell r="S117">
            <v>0</v>
          </cell>
          <cell r="T117">
            <v>-3913.9580000000001</v>
          </cell>
          <cell r="U117">
            <v>-7127</v>
          </cell>
          <cell r="V117">
            <v>393.49999999999994</v>
          </cell>
        </row>
        <row r="118">
          <cell r="G118">
            <v>-5821.2120000000004</v>
          </cell>
          <cell r="H118">
            <v>48103.378000000004</v>
          </cell>
          <cell r="I118">
            <v>35171.048000000003</v>
          </cell>
          <cell r="J118">
            <v>7226.3020000000006</v>
          </cell>
          <cell r="K118">
            <v>3165.1869999999999</v>
          </cell>
          <cell r="L118">
            <v>2540.8409999999999</v>
          </cell>
          <cell r="M118">
            <v>53924.59</v>
          </cell>
          <cell r="N118">
            <v>34765.997000000003</v>
          </cell>
          <cell r="O118">
            <v>7914.2209999999995</v>
          </cell>
          <cell r="P118">
            <v>11228.597999999998</v>
          </cell>
          <cell r="Q118">
            <v>15.774000000000001</v>
          </cell>
          <cell r="R118">
            <v>2074.7209999999995</v>
          </cell>
          <cell r="S118">
            <v>0</v>
          </cell>
          <cell r="T118">
            <v>4142.0910000000003</v>
          </cell>
          <cell r="U118">
            <v>271.5</v>
          </cell>
          <cell r="V118">
            <v>124.09999999999997</v>
          </cell>
        </row>
        <row r="119">
          <cell r="G119">
            <v>-7451.049</v>
          </cell>
          <cell r="H119">
            <v>56070.902999999998</v>
          </cell>
          <cell r="I119">
            <v>40710.940999999999</v>
          </cell>
          <cell r="J119">
            <v>8104.9570000000003</v>
          </cell>
          <cell r="K119">
            <v>3279.54</v>
          </cell>
          <cell r="L119">
            <v>3975.4650000000001</v>
          </cell>
          <cell r="M119">
            <v>63521.951999999997</v>
          </cell>
          <cell r="N119">
            <v>41593.266000000003</v>
          </cell>
          <cell r="O119">
            <v>10385.653999999999</v>
          </cell>
          <cell r="P119">
            <v>11528.999</v>
          </cell>
          <cell r="Q119">
            <v>14.032999999999999</v>
          </cell>
          <cell r="R119">
            <v>7980.9869999999992</v>
          </cell>
          <cell r="S119">
            <v>0</v>
          </cell>
          <cell r="T119">
            <v>2702.9620000000004</v>
          </cell>
          <cell r="U119">
            <v>3414.3</v>
          </cell>
          <cell r="V119">
            <v>-181.4</v>
          </cell>
        </row>
        <row r="120">
          <cell r="G120">
            <v>-14646.716</v>
          </cell>
          <cell r="H120">
            <v>58087.332000000002</v>
          </cell>
          <cell r="I120">
            <v>42687.527999999998</v>
          </cell>
          <cell r="J120">
            <v>8885.24</v>
          </cell>
          <cell r="K120">
            <v>3528.0629999999996</v>
          </cell>
          <cell r="L120">
            <v>2986.5009999999997</v>
          </cell>
          <cell r="M120">
            <v>72734.04800000001</v>
          </cell>
          <cell r="N120">
            <v>49966.559999999998</v>
          </cell>
          <cell r="O120">
            <v>11041.367</v>
          </cell>
          <cell r="P120">
            <v>11707.2</v>
          </cell>
          <cell r="Q120">
            <v>18.920999999999999</v>
          </cell>
          <cell r="R120">
            <v>25229.07</v>
          </cell>
          <cell r="S120">
            <v>0</v>
          </cell>
          <cell r="T120">
            <v>-2445.1540000000005</v>
          </cell>
          <cell r="U120">
            <v>7821.5000000000009</v>
          </cell>
          <cell r="V120">
            <v>315.70000000000005</v>
          </cell>
        </row>
        <row r="121">
          <cell r="G121">
            <v>-24438.478999999999</v>
          </cell>
          <cell r="H121">
            <v>61668.925999999999</v>
          </cell>
          <cell r="I121">
            <v>46195.622000000003</v>
          </cell>
          <cell r="J121">
            <v>9295.7829999999994</v>
          </cell>
          <cell r="K121">
            <v>2797.53</v>
          </cell>
          <cell r="L121">
            <v>3379.991</v>
          </cell>
          <cell r="M121">
            <v>86107.404999999999</v>
          </cell>
          <cell r="N121">
            <v>62129.349999999991</v>
          </cell>
          <cell r="O121">
            <v>12035.289999999999</v>
          </cell>
          <cell r="P121">
            <v>11923.6</v>
          </cell>
          <cell r="Q121">
            <v>19.165000000000003</v>
          </cell>
          <cell r="R121">
            <v>26639.608</v>
          </cell>
          <cell r="S121">
            <v>0</v>
          </cell>
          <cell r="T121">
            <v>-1027.7809999999999</v>
          </cell>
          <cell r="U121">
            <v>1161.4000000000001</v>
          </cell>
          <cell r="V121">
            <v>11.947999999999999</v>
          </cell>
        </row>
        <row r="122">
          <cell r="G122">
            <v>-23399.303999999996</v>
          </cell>
          <cell r="H122">
            <v>67752.072</v>
          </cell>
          <cell r="I122">
            <v>51885.968999999997</v>
          </cell>
          <cell r="J122">
            <v>9533.098</v>
          </cell>
          <cell r="K122">
            <v>2702.806</v>
          </cell>
          <cell r="L122">
            <v>3630.1990000000001</v>
          </cell>
          <cell r="M122">
            <v>91151.376000000004</v>
          </cell>
          <cell r="N122">
            <v>65366.542000000001</v>
          </cell>
          <cell r="O122">
            <v>12121.031999999999</v>
          </cell>
          <cell r="P122">
            <v>13647.35</v>
          </cell>
          <cell r="Q122">
            <v>16.451999999999998</v>
          </cell>
          <cell r="R122">
            <v>32441.205999999998</v>
          </cell>
          <cell r="S122">
            <v>0</v>
          </cell>
          <cell r="T122">
            <v>-3001.2799999999997</v>
          </cell>
          <cell r="U122">
            <v>6083.2</v>
          </cell>
          <cell r="V122">
            <v>-42.578000000000003</v>
          </cell>
        </row>
        <row r="123">
          <cell r="G123">
            <v>-29662</v>
          </cell>
          <cell r="H123">
            <v>78371.737000000008</v>
          </cell>
          <cell r="I123">
            <v>60882.198999999993</v>
          </cell>
          <cell r="J123">
            <v>10341.066000000001</v>
          </cell>
          <cell r="K123">
            <v>3355.4880000000003</v>
          </cell>
          <cell r="L123">
            <v>3792.9839999999999</v>
          </cell>
          <cell r="M123">
            <v>108033.73699999999</v>
          </cell>
          <cell r="N123">
            <v>79345.900999999998</v>
          </cell>
          <cell r="O123">
            <v>13042.616</v>
          </cell>
          <cell r="P123">
            <v>15605.398000000001</v>
          </cell>
          <cell r="Q123">
            <v>39.822000000000003</v>
          </cell>
          <cell r="R123">
            <v>14480.547</v>
          </cell>
          <cell r="S123">
            <v>0</v>
          </cell>
          <cell r="T123">
            <v>-3704.9610000000011</v>
          </cell>
          <cell r="U123">
            <v>-18884.400000000001</v>
          </cell>
          <cell r="V123">
            <v>-2.0140000000000002</v>
          </cell>
        </row>
        <row r="124">
          <cell r="G124">
            <v>-1576.6107610000001</v>
          </cell>
          <cell r="H124">
            <v>97029.291238999998</v>
          </cell>
          <cell r="I124">
            <v>79637.617300000013</v>
          </cell>
          <cell r="J124">
            <v>9692.7037</v>
          </cell>
          <cell r="K124">
            <v>3723.8</v>
          </cell>
          <cell r="L124">
            <v>3975.170239</v>
          </cell>
          <cell r="M124">
            <v>98605.902000000002</v>
          </cell>
          <cell r="N124">
            <v>72631.266730000003</v>
          </cell>
          <cell r="O124">
            <v>9537.1652699999995</v>
          </cell>
          <cell r="P124">
            <v>16402.457000000002</v>
          </cell>
          <cell r="Q124">
            <v>35.013000000000005</v>
          </cell>
          <cell r="R124">
            <v>16338.713000000002</v>
          </cell>
          <cell r="S124">
            <v>0</v>
          </cell>
          <cell r="T124">
            <v>-4164.326239</v>
          </cell>
          <cell r="U124">
            <v>10599.9</v>
          </cell>
          <cell r="V124">
            <v>-2.1240000000000001</v>
          </cell>
        </row>
        <row r="125">
          <cell r="G125">
            <v>-2507.5558649999998</v>
          </cell>
          <cell r="H125">
            <v>115316.13493499999</v>
          </cell>
          <cell r="I125">
            <v>96150.493960000007</v>
          </cell>
          <cell r="J125">
            <v>10581.444039999998</v>
          </cell>
          <cell r="K125">
            <v>4043.1959999999999</v>
          </cell>
          <cell r="L125">
            <v>4541.000935</v>
          </cell>
          <cell r="M125">
            <v>117823.69079999998</v>
          </cell>
          <cell r="N125">
            <v>89652.296069999997</v>
          </cell>
          <cell r="O125">
            <v>10634.45673</v>
          </cell>
          <cell r="P125">
            <v>17506.877999999997</v>
          </cell>
          <cell r="Q125">
            <v>30.060000000000002</v>
          </cell>
          <cell r="R125">
            <v>4827.7792939999999</v>
          </cell>
          <cell r="S125">
            <v>0</v>
          </cell>
          <cell r="T125">
            <v>163.35357100000022</v>
          </cell>
          <cell r="U125">
            <v>2478.2000000000003</v>
          </cell>
          <cell r="V125">
            <v>5.3770000000000007</v>
          </cell>
        </row>
        <row r="126">
          <cell r="G126">
            <v>-7665.2944690000004</v>
          </cell>
          <cell r="H126">
            <v>131318.27553099999</v>
          </cell>
          <cell r="I126">
            <v>110581.76974</v>
          </cell>
          <cell r="J126">
            <v>11049.869260000001</v>
          </cell>
          <cell r="K126">
            <v>4442.5559999999996</v>
          </cell>
          <cell r="L126">
            <v>5244.0805309999996</v>
          </cell>
          <cell r="M126">
            <v>138983.57</v>
          </cell>
          <cell r="N126">
            <v>110009.02708</v>
          </cell>
          <cell r="O126">
            <v>12413.069920000002</v>
          </cell>
          <cell r="P126">
            <v>16535.998</v>
          </cell>
          <cell r="Q126">
            <v>25.475000000000001</v>
          </cell>
          <cell r="R126">
            <v>15476.812396000001</v>
          </cell>
          <cell r="S126">
            <v>0</v>
          </cell>
          <cell r="T126">
            <v>1529.8110729999999</v>
          </cell>
          <cell r="U126">
            <v>9323.5</v>
          </cell>
          <cell r="V126">
            <v>17.829000000000001</v>
          </cell>
        </row>
        <row r="127">
          <cell r="G127">
            <v>-15992.693694000001</v>
          </cell>
          <cell r="H127">
            <v>140148.48530599999</v>
          </cell>
          <cell r="I127">
            <v>117737.69864</v>
          </cell>
          <cell r="J127">
            <v>11480.892906999999</v>
          </cell>
          <cell r="K127">
            <v>4921.5749999999998</v>
          </cell>
          <cell r="L127">
            <v>6008.3187590000007</v>
          </cell>
          <cell r="M127">
            <v>156141.179</v>
          </cell>
          <cell r="N127">
            <v>125538.311762</v>
          </cell>
          <cell r="O127">
            <v>12842.727238000001</v>
          </cell>
          <cell r="P127">
            <v>17733.024999999998</v>
          </cell>
          <cell r="Q127">
            <v>27.115000000000002</v>
          </cell>
          <cell r="R127">
            <v>22161.611629999999</v>
          </cell>
          <cell r="S127">
            <v>0</v>
          </cell>
          <cell r="T127">
            <v>-3156.2689359999999</v>
          </cell>
          <cell r="U127">
            <v>3011.1000000000004</v>
          </cell>
          <cell r="V127">
            <v>1.5489999999999999</v>
          </cell>
        </row>
        <row r="128">
          <cell r="G128">
            <v>-14013.767014000001</v>
          </cell>
          <cell r="H128">
            <v>158910.492661</v>
          </cell>
          <cell r="I128">
            <v>136560.12884000002</v>
          </cell>
          <cell r="J128">
            <v>11558.74216</v>
          </cell>
          <cell r="K128">
            <v>4487.1679999999997</v>
          </cell>
          <cell r="L128">
            <v>6304.4536609999996</v>
          </cell>
          <cell r="M128">
            <v>172924.25967499998</v>
          </cell>
          <cell r="N128">
            <v>142151.199234</v>
          </cell>
          <cell r="O128">
            <v>14294.937765999999</v>
          </cell>
          <cell r="P128">
            <v>16451.218675</v>
          </cell>
          <cell r="Q128">
            <v>26.904</v>
          </cell>
          <cell r="R128">
            <v>13163.250824999999</v>
          </cell>
          <cell r="S128">
            <v>0</v>
          </cell>
          <cell r="T128">
            <v>812.08418900000015</v>
          </cell>
          <cell r="U128">
            <v>-37</v>
          </cell>
          <cell r="V128">
            <v>-1.4319999999999995</v>
          </cell>
        </row>
        <row r="129">
          <cell r="G129">
            <v>-18750.158377</v>
          </cell>
          <cell r="H129">
            <v>192875.97098300001</v>
          </cell>
          <cell r="I129">
            <v>166395.94368</v>
          </cell>
          <cell r="J129">
            <v>13507.618320000001</v>
          </cell>
          <cell r="K129">
            <v>5989.8840019999998</v>
          </cell>
          <cell r="L129">
            <v>6982.5249810000005</v>
          </cell>
          <cell r="M129">
            <v>211626.12935999996</v>
          </cell>
          <cell r="N129">
            <v>174761.22600999998</v>
          </cell>
          <cell r="O129">
            <v>17056.655989999999</v>
          </cell>
          <cell r="P129">
            <v>19778.827359999999</v>
          </cell>
          <cell r="Q129">
            <v>29.42</v>
          </cell>
          <cell r="R129">
            <v>20559.023524</v>
          </cell>
          <cell r="S129">
            <v>0</v>
          </cell>
          <cell r="T129">
            <v>1947.7378530000001</v>
          </cell>
          <cell r="U129">
            <v>3753.9000000000005</v>
          </cell>
          <cell r="V129">
            <v>2.7029999999999994</v>
          </cell>
        </row>
        <row r="130">
          <cell r="G130">
            <v>-17482.516951000001</v>
          </cell>
          <cell r="H130">
            <v>186427.681109</v>
          </cell>
          <cell r="I130">
            <v>159035.08981999999</v>
          </cell>
          <cell r="J130">
            <v>12476.852141000001</v>
          </cell>
          <cell r="K130">
            <v>5602.9769999999999</v>
          </cell>
          <cell r="L130">
            <v>9312.7621479999998</v>
          </cell>
          <cell r="M130">
            <v>203910.19806000002</v>
          </cell>
          <cell r="N130">
            <v>168661.01399999997</v>
          </cell>
          <cell r="O130">
            <v>16929.175257000003</v>
          </cell>
          <cell r="P130">
            <v>18298.085174</v>
          </cell>
          <cell r="Q130">
            <v>21.923628999999998</v>
          </cell>
          <cell r="R130">
            <v>30320.420130999999</v>
          </cell>
          <cell r="S130">
            <v>0</v>
          </cell>
          <cell r="T130">
            <v>-3596.3547909999998</v>
          </cell>
          <cell r="U130">
            <v>9228.4</v>
          </cell>
          <cell r="V130">
            <v>13.148388999999996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1876-1976"/>
      <sheetName val="GF1977-2010"/>
      <sheetName val="SP1965-2010"/>
      <sheetName val="DE y DI"/>
      <sheetName val="Gasto Clasif"/>
      <sheetName val="Fomento"/>
      <sheetName val="Reparto"/>
      <sheetName val="Ing Petroleros"/>
      <sheetName val="SH1"/>
      <sheetName val="SH2"/>
      <sheetName val="SH3"/>
    </sheetNames>
    <sheetDataSet>
      <sheetData sheetId="0">
        <row r="5">
          <cell r="R5">
            <v>15.91985</v>
          </cell>
          <cell r="AK5">
            <v>14.970319999999999</v>
          </cell>
          <cell r="AN5">
            <v>0.9495300000000011</v>
          </cell>
        </row>
        <row r="6">
          <cell r="R6">
            <v>21.081548000000002</v>
          </cell>
          <cell r="AK6">
            <v>18.757643000000002</v>
          </cell>
          <cell r="AN6">
            <v>2.3239049999999999</v>
          </cell>
        </row>
        <row r="7">
          <cell r="R7">
            <v>17.371815000000002</v>
          </cell>
          <cell r="AK7">
            <v>17.614431</v>
          </cell>
          <cell r="AN7">
            <v>-0.24261599999999817</v>
          </cell>
        </row>
        <row r="8">
          <cell r="R8">
            <v>21.108625</v>
          </cell>
          <cell r="AK8">
            <v>20.804317000000001</v>
          </cell>
          <cell r="AN8">
            <v>0.30430799999999891</v>
          </cell>
        </row>
        <row r="9">
          <cell r="R9">
            <v>26.089288</v>
          </cell>
          <cell r="AK9">
            <v>23.791615</v>
          </cell>
          <cell r="AN9">
            <v>2.2976729999999996</v>
          </cell>
        </row>
        <row r="10">
          <cell r="R10">
            <v>30.439947</v>
          </cell>
          <cell r="AK10">
            <v>31.130389999999998</v>
          </cell>
          <cell r="AN10">
            <v>-0.69044299999999836</v>
          </cell>
        </row>
        <row r="11">
          <cell r="R11">
            <v>38.007154</v>
          </cell>
          <cell r="AK11">
            <v>49.626139999999999</v>
          </cell>
          <cell r="AN11">
            <v>-11.618986</v>
          </cell>
        </row>
        <row r="12">
          <cell r="R12">
            <v>37.286960999999998</v>
          </cell>
          <cell r="AK12">
            <v>31.130389999999998</v>
          </cell>
          <cell r="AN12">
            <v>6.1565709999999996</v>
          </cell>
        </row>
        <row r="13">
          <cell r="R13">
            <v>30.325731000000001</v>
          </cell>
          <cell r="AK13">
            <v>55.925624999999997</v>
          </cell>
          <cell r="AN13">
            <v>-25.599893999999995</v>
          </cell>
        </row>
        <row r="14">
          <cell r="R14">
            <v>28.797899999999998</v>
          </cell>
          <cell r="AK14">
            <v>42.123086000000001</v>
          </cell>
          <cell r="AN14">
            <v>-13.325186000000002</v>
          </cell>
        </row>
        <row r="15">
          <cell r="R15">
            <v>32.118327999999998</v>
          </cell>
          <cell r="AK15">
            <v>42.192476999999997</v>
          </cell>
          <cell r="AN15">
            <v>-10.074148999999998</v>
          </cell>
        </row>
        <row r="16">
          <cell r="R16">
            <v>40.432634999999998</v>
          </cell>
          <cell r="AK16">
            <v>61.270496000000001</v>
          </cell>
          <cell r="AN16">
            <v>-20.837861000000004</v>
          </cell>
        </row>
        <row r="17">
          <cell r="R17">
            <v>53.927962999999998</v>
          </cell>
          <cell r="AK17">
            <v>79.771144000000007</v>
          </cell>
          <cell r="AN17">
            <v>-25.843181000000008</v>
          </cell>
        </row>
        <row r="18">
          <cell r="R18">
            <v>60.628439</v>
          </cell>
          <cell r="AK18">
            <v>80.877826999999996</v>
          </cell>
          <cell r="AN18">
            <v>-20.249387999999996</v>
          </cell>
        </row>
        <row r="19">
          <cell r="R19">
            <v>42.992072999999998</v>
          </cell>
          <cell r="AK19">
            <v>67.497871000000004</v>
          </cell>
          <cell r="AN19">
            <v>-24.505798000000006</v>
          </cell>
        </row>
        <row r="20">
          <cell r="R20">
            <v>39.016421999999999</v>
          </cell>
          <cell r="AK20">
            <v>47.493197000000002</v>
          </cell>
          <cell r="AN20">
            <v>-8.4767750000000035</v>
          </cell>
        </row>
        <row r="21">
          <cell r="R21">
            <v>37.576971999999998</v>
          </cell>
          <cell r="AK21">
            <v>54.884149999999998</v>
          </cell>
          <cell r="AN21">
            <v>-17.307178</v>
          </cell>
        </row>
        <row r="22">
          <cell r="R22">
            <v>40.609045999999999</v>
          </cell>
          <cell r="AK22">
            <v>54.433062999999997</v>
          </cell>
          <cell r="AN22">
            <v>-13.824016999999998</v>
          </cell>
        </row>
        <row r="23">
          <cell r="R23">
            <v>46.354809000000003</v>
          </cell>
          <cell r="AK23">
            <v>56.891236999999997</v>
          </cell>
          <cell r="AN23">
            <v>-10.536427999999994</v>
          </cell>
        </row>
        <row r="24">
          <cell r="R24">
            <v>50.584969999999998</v>
          </cell>
          <cell r="AK24">
            <v>49.097828999999997</v>
          </cell>
          <cell r="AN24">
            <v>1.4871410000000012</v>
          </cell>
        </row>
        <row r="25">
          <cell r="R25">
            <v>51.649805000000001</v>
          </cell>
          <cell r="AK25">
            <v>50.063141000000002</v>
          </cell>
          <cell r="AN25">
            <v>1.586663999999999</v>
          </cell>
        </row>
        <row r="26">
          <cell r="R26">
            <v>53.108057000000002</v>
          </cell>
          <cell r="AK26">
            <v>54.099662000000002</v>
          </cell>
          <cell r="AN26">
            <v>-0.99160499999999985</v>
          </cell>
        </row>
        <row r="27">
          <cell r="R27">
            <v>60.511381</v>
          </cell>
          <cell r="AK27">
            <v>56.56767</v>
          </cell>
          <cell r="AN27">
            <v>3.9437110000000004</v>
          </cell>
        </row>
        <row r="28">
          <cell r="R28">
            <v>64.445942000000002</v>
          </cell>
          <cell r="AK28">
            <v>58.011108</v>
          </cell>
          <cell r="AN28">
            <v>6.4348340000000022</v>
          </cell>
        </row>
        <row r="29">
          <cell r="R29">
            <v>63.074060000000003</v>
          </cell>
          <cell r="AK29">
            <v>64.853981000000005</v>
          </cell>
          <cell r="AN29">
            <v>-1.7799210000000016</v>
          </cell>
        </row>
        <row r="30">
          <cell r="R30">
            <v>66.791770999999997</v>
          </cell>
          <cell r="AK30">
            <v>64.602821000000006</v>
          </cell>
          <cell r="AN30">
            <v>2.1889499999999913</v>
          </cell>
        </row>
        <row r="31">
          <cell r="R31">
            <v>76.985339999999994</v>
          </cell>
          <cell r="AK31">
            <v>73.185237999999998</v>
          </cell>
          <cell r="AN31">
            <v>3.8001019999999954</v>
          </cell>
        </row>
        <row r="32">
          <cell r="R32">
            <v>86.960372000000007</v>
          </cell>
          <cell r="AK32">
            <v>79.534570000000002</v>
          </cell>
          <cell r="AN32">
            <v>7.4258020000000045</v>
          </cell>
        </row>
        <row r="33">
          <cell r="R33">
            <v>92.514657</v>
          </cell>
          <cell r="AK33">
            <v>89.370862000000002</v>
          </cell>
          <cell r="AN33">
            <v>3.1437949999999972</v>
          </cell>
        </row>
        <row r="34">
          <cell r="R34">
            <v>101.231589</v>
          </cell>
          <cell r="AK34">
            <v>88.993692999999993</v>
          </cell>
          <cell r="AN34">
            <v>12.237896000000006</v>
          </cell>
        </row>
        <row r="35">
          <cell r="R35">
            <v>113.075531</v>
          </cell>
          <cell r="AK35">
            <v>109.611615</v>
          </cell>
          <cell r="AN35">
            <v>3.4639159999999976</v>
          </cell>
        </row>
        <row r="36">
          <cell r="R36">
            <v>111.780643</v>
          </cell>
          <cell r="AK36">
            <v>108.139235</v>
          </cell>
          <cell r="AN36">
            <v>3.6414079999999984</v>
          </cell>
        </row>
        <row r="37">
          <cell r="R37">
            <v>98.775492</v>
          </cell>
          <cell r="AK37">
            <v>118.21733</v>
          </cell>
          <cell r="AN37">
            <v>-19.441838000000004</v>
          </cell>
        </row>
        <row r="38">
          <cell r="R38">
            <v>106.14306999999999</v>
          </cell>
          <cell r="AK38">
            <v>111.89852500000001</v>
          </cell>
          <cell r="AN38">
            <v>-5.755455000000012</v>
          </cell>
        </row>
        <row r="39">
          <cell r="R39">
            <v>111.136386</v>
          </cell>
          <cell r="AK39">
            <v>125.48779999999999</v>
          </cell>
          <cell r="AN39">
            <v>-14.351413999999991</v>
          </cell>
        </row>
        <row r="40">
          <cell r="R40">
            <v>110</v>
          </cell>
          <cell r="AK40">
            <v>120</v>
          </cell>
          <cell r="AN40">
            <v>-10</v>
          </cell>
        </row>
        <row r="41">
          <cell r="R41">
            <v>126</v>
          </cell>
          <cell r="AK41">
            <v>153</v>
          </cell>
          <cell r="AN41">
            <v>-27</v>
          </cell>
        </row>
        <row r="42">
          <cell r="R42">
            <v>121</v>
          </cell>
          <cell r="AK42">
            <v>111</v>
          </cell>
          <cell r="AN42">
            <v>10</v>
          </cell>
        </row>
        <row r="43">
          <cell r="R43" t="str">
            <v>-</v>
          </cell>
          <cell r="AK43" t="str">
            <v>-</v>
          </cell>
          <cell r="AL43" t="str">
            <v>-</v>
          </cell>
          <cell r="AN43" t="str">
            <v>-</v>
          </cell>
          <cell r="AO43" t="str">
            <v>-</v>
          </cell>
        </row>
        <row r="44">
          <cell r="R44" t="str">
            <v>-</v>
          </cell>
          <cell r="AK44" t="str">
            <v>-</v>
          </cell>
          <cell r="AL44" t="str">
            <v>-</v>
          </cell>
          <cell r="AN44" t="str">
            <v>-</v>
          </cell>
          <cell r="AO44" t="str">
            <v>-</v>
          </cell>
        </row>
        <row r="45">
          <cell r="R45" t="str">
            <v>-</v>
          </cell>
          <cell r="AK45" t="str">
            <v>-</v>
          </cell>
          <cell r="AL45" t="str">
            <v>-</v>
          </cell>
          <cell r="AN45" t="str">
            <v>-</v>
          </cell>
          <cell r="AO45" t="str">
            <v>-</v>
          </cell>
        </row>
        <row r="46">
          <cell r="R46">
            <v>154</v>
          </cell>
          <cell r="AK46">
            <v>126</v>
          </cell>
          <cell r="AN46">
            <v>28</v>
          </cell>
        </row>
        <row r="47">
          <cell r="R47">
            <v>157</v>
          </cell>
          <cell r="AK47">
            <v>166</v>
          </cell>
          <cell r="AN47">
            <v>-9</v>
          </cell>
        </row>
        <row r="48">
          <cell r="R48">
            <v>188</v>
          </cell>
          <cell r="AK48">
            <v>168</v>
          </cell>
          <cell r="AN48">
            <v>20</v>
          </cell>
        </row>
        <row r="49">
          <cell r="R49">
            <v>260</v>
          </cell>
          <cell r="AK49">
            <v>213</v>
          </cell>
          <cell r="AN49">
            <v>47</v>
          </cell>
        </row>
        <row r="50">
          <cell r="R50">
            <v>293</v>
          </cell>
          <cell r="AK50">
            <v>258</v>
          </cell>
          <cell r="AN50">
            <v>35</v>
          </cell>
        </row>
        <row r="51">
          <cell r="R51">
            <v>280</v>
          </cell>
          <cell r="AK51">
            <v>228</v>
          </cell>
          <cell r="AN51">
            <v>52</v>
          </cell>
        </row>
        <row r="52">
          <cell r="R52">
            <v>287</v>
          </cell>
          <cell r="AK52">
            <v>236</v>
          </cell>
          <cell r="AN52">
            <v>51</v>
          </cell>
        </row>
        <row r="53">
          <cell r="R53">
            <v>273</v>
          </cell>
          <cell r="AK53">
            <v>211</v>
          </cell>
          <cell r="AN53">
            <v>62</v>
          </cell>
        </row>
        <row r="54">
          <cell r="R54">
            <v>322</v>
          </cell>
          <cell r="AK54">
            <v>298</v>
          </cell>
          <cell r="AN54">
            <v>24</v>
          </cell>
        </row>
        <row r="55">
          <cell r="R55">
            <v>309</v>
          </cell>
          <cell r="AK55">
            <v>325</v>
          </cell>
          <cell r="AN55">
            <v>-16</v>
          </cell>
        </row>
        <row r="56">
          <cell r="R56">
            <v>295</v>
          </cell>
          <cell r="AK56">
            <v>310</v>
          </cell>
          <cell r="AN56">
            <v>-15</v>
          </cell>
        </row>
        <row r="57">
          <cell r="R57">
            <v>300</v>
          </cell>
          <cell r="AK57">
            <v>288</v>
          </cell>
          <cell r="AN57">
            <v>12</v>
          </cell>
        </row>
        <row r="58">
          <cell r="R58">
            <v>322</v>
          </cell>
          <cell r="AK58">
            <v>276</v>
          </cell>
          <cell r="AN58">
            <v>46</v>
          </cell>
        </row>
        <row r="59">
          <cell r="R59">
            <v>289</v>
          </cell>
          <cell r="AK59">
            <v>279</v>
          </cell>
          <cell r="AN59">
            <v>10</v>
          </cell>
        </row>
        <row r="60">
          <cell r="R60">
            <v>256</v>
          </cell>
          <cell r="AK60">
            <v>226</v>
          </cell>
          <cell r="AN60">
            <v>30</v>
          </cell>
        </row>
        <row r="61">
          <cell r="R61">
            <v>212</v>
          </cell>
          <cell r="AK61">
            <v>212</v>
          </cell>
          <cell r="AN61">
            <v>0</v>
          </cell>
        </row>
        <row r="62">
          <cell r="R62">
            <v>223</v>
          </cell>
          <cell r="AK62">
            <v>245</v>
          </cell>
          <cell r="AN62">
            <v>-22</v>
          </cell>
        </row>
        <row r="63">
          <cell r="R63">
            <v>295</v>
          </cell>
          <cell r="AK63">
            <v>265</v>
          </cell>
          <cell r="AN63">
            <v>30</v>
          </cell>
        </row>
        <row r="64">
          <cell r="R64">
            <v>313</v>
          </cell>
          <cell r="AK64">
            <v>300.8</v>
          </cell>
          <cell r="AN64">
            <v>12.199999999999989</v>
          </cell>
        </row>
        <row r="65">
          <cell r="R65">
            <v>379.9</v>
          </cell>
          <cell r="AK65">
            <v>402.3</v>
          </cell>
          <cell r="AN65">
            <v>-22.400000000000034</v>
          </cell>
        </row>
        <row r="66">
          <cell r="R66">
            <v>435.1</v>
          </cell>
          <cell r="AK66">
            <v>466.2</v>
          </cell>
          <cell r="AN66">
            <v>-31.099999999999966</v>
          </cell>
        </row>
        <row r="67">
          <cell r="R67">
            <v>438.3</v>
          </cell>
          <cell r="AK67">
            <v>506.8</v>
          </cell>
          <cell r="AN67">
            <v>-68.5</v>
          </cell>
        </row>
        <row r="68">
          <cell r="R68">
            <v>494.9</v>
          </cell>
          <cell r="AK68">
            <v>515.79999999999995</v>
          </cell>
          <cell r="AN68">
            <v>-20.899999999999977</v>
          </cell>
        </row>
        <row r="69">
          <cell r="R69">
            <v>510</v>
          </cell>
          <cell r="AK69">
            <v>557.6</v>
          </cell>
          <cell r="AN69">
            <v>-47.600000000000023</v>
          </cell>
        </row>
        <row r="70">
          <cell r="R70">
            <v>544.1</v>
          </cell>
          <cell r="AK70">
            <v>544.9</v>
          </cell>
          <cell r="AN70">
            <v>-0.79999999999995453</v>
          </cell>
        </row>
        <row r="71">
          <cell r="R71">
            <v>632.6</v>
          </cell>
          <cell r="AK71">
            <v>697.9</v>
          </cell>
          <cell r="AN71">
            <v>-65.299999999999955</v>
          </cell>
        </row>
        <row r="72">
          <cell r="R72">
            <v>916</v>
          </cell>
          <cell r="AK72">
            <v>879.7</v>
          </cell>
          <cell r="AN72">
            <v>36.299999999999955</v>
          </cell>
        </row>
        <row r="73">
          <cell r="R73">
            <v>1110.4000000000001</v>
          </cell>
          <cell r="AK73">
            <v>1088.9000000000001</v>
          </cell>
          <cell r="AN73">
            <v>21.5</v>
          </cell>
        </row>
        <row r="74">
          <cell r="R74">
            <v>1184.9000000000001</v>
          </cell>
          <cell r="AK74">
            <v>1316.8</v>
          </cell>
          <cell r="AN74">
            <v>-131.89999999999986</v>
          </cell>
        </row>
        <row r="75">
          <cell r="R75">
            <v>1654.5</v>
          </cell>
          <cell r="AK75">
            <v>1357.3</v>
          </cell>
          <cell r="AN75">
            <v>297.20000000000005</v>
          </cell>
        </row>
        <row r="76">
          <cell r="R76">
            <v>1728</v>
          </cell>
          <cell r="AK76">
            <v>1718.1</v>
          </cell>
          <cell r="AN76">
            <v>9.9000000000000909</v>
          </cell>
        </row>
        <row r="77">
          <cell r="R77">
            <v>1930.5</v>
          </cell>
          <cell r="AK77">
            <v>2247.1</v>
          </cell>
          <cell r="AN77">
            <v>-316.59999999999991</v>
          </cell>
        </row>
        <row r="78">
          <cell r="R78">
            <v>2685.6</v>
          </cell>
          <cell r="AK78">
            <v>3152.5</v>
          </cell>
          <cell r="AN78">
            <v>-466.90000000000009</v>
          </cell>
        </row>
        <row r="79">
          <cell r="R79">
            <v>3049.6</v>
          </cell>
          <cell r="AK79">
            <v>2775.3</v>
          </cell>
          <cell r="AN79">
            <v>274.29999999999973</v>
          </cell>
        </row>
        <row r="80">
          <cell r="R80">
            <v>4330.8999999999996</v>
          </cell>
          <cell r="AK80">
            <v>3960.2</v>
          </cell>
          <cell r="AN80">
            <v>370.69999999999982</v>
          </cell>
        </row>
        <row r="81">
          <cell r="R81">
            <v>4836.7</v>
          </cell>
          <cell r="AK81">
            <v>4967.7</v>
          </cell>
          <cell r="AN81">
            <v>-131</v>
          </cell>
        </row>
        <row r="82">
          <cell r="R82">
            <v>4320.2</v>
          </cell>
          <cell r="AK82">
            <v>4551.2</v>
          </cell>
          <cell r="AN82">
            <v>-231</v>
          </cell>
        </row>
        <row r="83">
          <cell r="R83">
            <v>5179.8999999999996</v>
          </cell>
          <cell r="AK83">
            <v>5737.2</v>
          </cell>
          <cell r="AN83">
            <v>-557.30000000000018</v>
          </cell>
        </row>
        <row r="84">
          <cell r="R84">
            <v>7118.2</v>
          </cell>
          <cell r="AK84">
            <v>6424.6</v>
          </cell>
          <cell r="AN84">
            <v>693.59999999999945</v>
          </cell>
        </row>
        <row r="85">
          <cell r="R85">
            <v>7893.9</v>
          </cell>
          <cell r="AK85">
            <v>7448.7</v>
          </cell>
          <cell r="AN85">
            <v>445.19999999999982</v>
          </cell>
        </row>
        <row r="86">
          <cell r="R86">
            <v>8082.2</v>
          </cell>
          <cell r="AK86">
            <v>8456.2000000000007</v>
          </cell>
          <cell r="AN86">
            <v>-374.00000000000091</v>
          </cell>
        </row>
        <row r="87">
          <cell r="R87">
            <v>8801.7000000000007</v>
          </cell>
          <cell r="AK87">
            <v>9543.1</v>
          </cell>
          <cell r="AN87">
            <v>-741.39999999999964</v>
          </cell>
        </row>
        <row r="88">
          <cell r="R88">
            <v>9204</v>
          </cell>
          <cell r="AK88">
            <v>9846</v>
          </cell>
          <cell r="AN88">
            <v>-642</v>
          </cell>
        </row>
        <row r="89">
          <cell r="R89">
            <v>10966.6</v>
          </cell>
          <cell r="AK89">
            <v>11794.8</v>
          </cell>
          <cell r="AN89">
            <v>-828.19999999999891</v>
          </cell>
        </row>
        <row r="90">
          <cell r="R90">
            <v>11282.8</v>
          </cell>
          <cell r="AK90">
            <v>12919.6</v>
          </cell>
          <cell r="AN90">
            <v>-1636.8000000000011</v>
          </cell>
        </row>
        <row r="91">
          <cell r="R91">
            <v>12829.2</v>
          </cell>
          <cell r="AK91">
            <v>14413</v>
          </cell>
          <cell r="AN91">
            <v>-1583.7999999999993</v>
          </cell>
        </row>
        <row r="92">
          <cell r="R92">
            <v>14556</v>
          </cell>
          <cell r="AK92">
            <v>16217</v>
          </cell>
          <cell r="AN92">
            <v>-1661</v>
          </cell>
        </row>
        <row r="93">
          <cell r="R93">
            <v>17296.5</v>
          </cell>
          <cell r="AK93">
            <v>19887</v>
          </cell>
          <cell r="AN93">
            <v>-2590.5</v>
          </cell>
        </row>
        <row r="94">
          <cell r="R94">
            <v>22000</v>
          </cell>
          <cell r="AK94">
            <v>22600</v>
          </cell>
          <cell r="AN94">
            <v>-600</v>
          </cell>
        </row>
        <row r="95">
          <cell r="R95">
            <v>24500</v>
          </cell>
          <cell r="AK95">
            <v>20200</v>
          </cell>
          <cell r="AN95">
            <v>4300</v>
          </cell>
        </row>
        <row r="96">
          <cell r="R96">
            <v>27400</v>
          </cell>
          <cell r="AK96">
            <v>21800</v>
          </cell>
          <cell r="AN96">
            <v>5600</v>
          </cell>
        </row>
        <row r="97">
          <cell r="R97">
            <v>32000</v>
          </cell>
          <cell r="AK97">
            <v>23900</v>
          </cell>
          <cell r="AN97">
            <v>8100</v>
          </cell>
        </row>
        <row r="98">
          <cell r="R98">
            <v>36100</v>
          </cell>
          <cell r="AK98">
            <v>28700</v>
          </cell>
          <cell r="AN98">
            <v>7400</v>
          </cell>
        </row>
        <row r="99">
          <cell r="R99">
            <v>41400</v>
          </cell>
          <cell r="AK99">
            <v>28700</v>
          </cell>
          <cell r="AN99">
            <v>12700</v>
          </cell>
        </row>
        <row r="100">
          <cell r="R100">
            <v>44600</v>
          </cell>
          <cell r="AK100">
            <v>30600</v>
          </cell>
          <cell r="AN100">
            <v>14000</v>
          </cell>
        </row>
        <row r="101">
          <cell r="R101">
            <v>54300</v>
          </cell>
          <cell r="AK101">
            <v>46600</v>
          </cell>
          <cell r="AN101">
            <v>7700</v>
          </cell>
        </row>
        <row r="102">
          <cell r="R102">
            <v>69200</v>
          </cell>
          <cell r="AK102">
            <v>58800</v>
          </cell>
          <cell r="AN102">
            <v>10400</v>
          </cell>
        </row>
        <row r="103">
          <cell r="R103">
            <v>94100</v>
          </cell>
          <cell r="AK103">
            <v>73300</v>
          </cell>
          <cell r="AN103">
            <v>20800</v>
          </cell>
        </row>
        <row r="104">
          <cell r="R104">
            <v>132400</v>
          </cell>
          <cell r="AK104">
            <v>110000</v>
          </cell>
          <cell r="AN104">
            <v>22400</v>
          </cell>
        </row>
        <row r="105">
          <cell r="R105">
            <v>183100</v>
          </cell>
          <cell r="AK105">
            <v>142700</v>
          </cell>
          <cell r="AN105">
            <v>40400</v>
          </cell>
        </row>
      </sheetData>
      <sheetData sheetId="1">
        <row r="106">
          <cell r="C106">
            <v>230500</v>
          </cell>
          <cell r="D106">
            <v>197600</v>
          </cell>
          <cell r="E106">
            <v>32900</v>
          </cell>
          <cell r="H106">
            <v>300900</v>
          </cell>
          <cell r="I106">
            <v>16.27134701770381</v>
          </cell>
          <cell r="J106">
            <v>217900</v>
          </cell>
          <cell r="K106">
            <v>83600</v>
          </cell>
          <cell r="L106">
            <v>52400</v>
          </cell>
          <cell r="M106">
            <v>81900</v>
          </cell>
          <cell r="N106">
            <v>83000</v>
          </cell>
          <cell r="O106">
            <v>48700</v>
          </cell>
          <cell r="P106">
            <v>34300</v>
          </cell>
          <cell r="Q106">
            <v>20800</v>
          </cell>
          <cell r="R106">
            <v>13500</v>
          </cell>
          <cell r="W106">
            <v>-70400</v>
          </cell>
          <cell r="Y106">
            <v>-36100</v>
          </cell>
          <cell r="AA106">
            <v>266600</v>
          </cell>
        </row>
        <row r="107">
          <cell r="C107">
            <v>303800</v>
          </cell>
          <cell r="D107">
            <v>259500</v>
          </cell>
          <cell r="E107">
            <v>44300</v>
          </cell>
          <cell r="H107">
            <v>382100</v>
          </cell>
          <cell r="I107">
            <v>16.347237398166676</v>
          </cell>
          <cell r="J107">
            <v>265400</v>
          </cell>
          <cell r="K107">
            <v>103000</v>
          </cell>
          <cell r="L107">
            <v>61800</v>
          </cell>
          <cell r="M107">
            <v>100600</v>
          </cell>
          <cell r="N107">
            <v>116700</v>
          </cell>
          <cell r="O107">
            <v>71900</v>
          </cell>
          <cell r="P107">
            <v>44800</v>
          </cell>
          <cell r="Q107">
            <v>25400</v>
          </cell>
          <cell r="R107">
            <v>19400</v>
          </cell>
          <cell r="W107">
            <v>-78300</v>
          </cell>
          <cell r="Y107">
            <v>-33500</v>
          </cell>
          <cell r="AA107">
            <v>337300</v>
          </cell>
        </row>
        <row r="108">
          <cell r="C108">
            <v>412800</v>
          </cell>
          <cell r="D108">
            <v>347200</v>
          </cell>
          <cell r="E108">
            <v>65600</v>
          </cell>
          <cell r="H108">
            <v>517400</v>
          </cell>
          <cell r="I108">
            <v>16.867012700136851</v>
          </cell>
          <cell r="J108">
            <v>364500</v>
          </cell>
          <cell r="K108">
            <v>133600</v>
          </cell>
          <cell r="L108">
            <v>84400</v>
          </cell>
          <cell r="M108">
            <v>146500</v>
          </cell>
          <cell r="N108">
            <v>152900</v>
          </cell>
          <cell r="O108">
            <v>95500</v>
          </cell>
          <cell r="P108">
            <v>57400</v>
          </cell>
          <cell r="Q108">
            <v>35200</v>
          </cell>
          <cell r="R108">
            <v>22200</v>
          </cell>
          <cell r="W108">
            <v>-104600</v>
          </cell>
          <cell r="Y108">
            <v>-47200</v>
          </cell>
          <cell r="AA108">
            <v>460000</v>
          </cell>
        </row>
        <row r="109">
          <cell r="C109">
            <v>683800</v>
          </cell>
          <cell r="D109">
            <v>485100</v>
          </cell>
          <cell r="E109">
            <v>198700</v>
          </cell>
          <cell r="H109">
            <v>809500</v>
          </cell>
          <cell r="I109">
            <v>18.431628902888882</v>
          </cell>
          <cell r="J109">
            <v>556400</v>
          </cell>
          <cell r="K109">
            <v>179500</v>
          </cell>
          <cell r="L109">
            <v>70700</v>
          </cell>
          <cell r="M109">
            <v>306200</v>
          </cell>
          <cell r="N109">
            <v>253100</v>
          </cell>
          <cell r="O109">
            <v>176100</v>
          </cell>
          <cell r="P109">
            <v>77000</v>
          </cell>
          <cell r="Q109">
            <v>54900</v>
          </cell>
          <cell r="R109">
            <v>22100</v>
          </cell>
          <cell r="W109">
            <v>-125700</v>
          </cell>
          <cell r="Y109">
            <v>-48700</v>
          </cell>
          <cell r="AA109">
            <v>732500</v>
          </cell>
        </row>
        <row r="110">
          <cell r="C110">
            <v>935300</v>
          </cell>
          <cell r="D110">
            <v>647100</v>
          </cell>
          <cell r="E110">
            <v>288200</v>
          </cell>
          <cell r="H110">
            <v>1318200</v>
          </cell>
          <cell r="I110">
            <v>21.852486433165119</v>
          </cell>
          <cell r="J110">
            <v>868800</v>
          </cell>
          <cell r="K110">
            <v>272800</v>
          </cell>
          <cell r="L110">
            <v>92900</v>
          </cell>
          <cell r="M110">
            <v>503100</v>
          </cell>
          <cell r="N110">
            <v>449400</v>
          </cell>
          <cell r="O110">
            <v>275500</v>
          </cell>
          <cell r="P110">
            <v>174000</v>
          </cell>
          <cell r="Q110">
            <v>140400</v>
          </cell>
          <cell r="R110">
            <v>33500</v>
          </cell>
          <cell r="W110">
            <v>-382900</v>
          </cell>
          <cell r="Y110">
            <v>-208900</v>
          </cell>
          <cell r="AA110">
            <v>1144200</v>
          </cell>
        </row>
        <row r="111">
          <cell r="C111">
            <v>1532300</v>
          </cell>
          <cell r="D111">
            <v>967400</v>
          </cell>
          <cell r="E111">
            <v>564900</v>
          </cell>
          <cell r="H111">
            <v>2657000</v>
          </cell>
          <cell r="I111">
            <v>27.68933730724477</v>
          </cell>
          <cell r="J111">
            <v>1330000</v>
          </cell>
          <cell r="K111">
            <v>472500</v>
          </cell>
          <cell r="L111">
            <v>150000</v>
          </cell>
          <cell r="M111">
            <v>707500</v>
          </cell>
          <cell r="N111">
            <v>1327000</v>
          </cell>
          <cell r="O111">
            <v>435799.99999999994</v>
          </cell>
          <cell r="P111">
            <v>891200</v>
          </cell>
          <cell r="Q111">
            <v>781800</v>
          </cell>
          <cell r="R111">
            <v>109400</v>
          </cell>
          <cell r="W111">
            <v>-1124700</v>
          </cell>
          <cell r="Y111">
            <v>-233500</v>
          </cell>
          <cell r="AA111">
            <v>1765800</v>
          </cell>
        </row>
        <row r="112">
          <cell r="C112">
            <v>3181200</v>
          </cell>
          <cell r="D112">
            <v>1838200</v>
          </cell>
          <cell r="E112">
            <v>1343000</v>
          </cell>
          <cell r="H112">
            <v>4636500</v>
          </cell>
          <cell r="I112">
            <v>26.504415323187729</v>
          </cell>
          <cell r="J112">
            <v>2210600</v>
          </cell>
          <cell r="K112">
            <v>677100</v>
          </cell>
          <cell r="L112">
            <v>172100</v>
          </cell>
          <cell r="M112">
            <v>1361400</v>
          </cell>
          <cell r="N112">
            <v>2425900</v>
          </cell>
          <cell r="O112">
            <v>790700</v>
          </cell>
          <cell r="P112">
            <v>1635300</v>
          </cell>
          <cell r="Q112">
            <v>1246900</v>
          </cell>
          <cell r="R112">
            <v>388300</v>
          </cell>
          <cell r="W112">
            <v>-1455300</v>
          </cell>
          <cell r="Y112">
            <v>180000</v>
          </cell>
          <cell r="AA112">
            <v>3001200</v>
          </cell>
        </row>
        <row r="113">
          <cell r="C113">
            <v>4974700</v>
          </cell>
          <cell r="D113">
            <v>3049000</v>
          </cell>
          <cell r="E113">
            <v>1925700</v>
          </cell>
          <cell r="H113">
            <v>7171600</v>
          </cell>
          <cell r="I113">
            <v>25.02322920749862</v>
          </cell>
          <cell r="J113">
            <v>3265100</v>
          </cell>
          <cell r="K113">
            <v>1192700</v>
          </cell>
          <cell r="L113">
            <v>263000</v>
          </cell>
          <cell r="M113">
            <v>1809400</v>
          </cell>
          <cell r="N113">
            <v>3906500</v>
          </cell>
          <cell r="O113">
            <v>1339100</v>
          </cell>
          <cell r="P113">
            <v>2567300</v>
          </cell>
          <cell r="Q113">
            <v>2019800</v>
          </cell>
          <cell r="R113">
            <v>547600</v>
          </cell>
          <cell r="W113">
            <v>-2196900</v>
          </cell>
          <cell r="Y113">
            <v>370400</v>
          </cell>
          <cell r="AA113">
            <v>4604300</v>
          </cell>
        </row>
        <row r="114">
          <cell r="C114">
            <v>7990500</v>
          </cell>
          <cell r="D114">
            <v>4861600</v>
          </cell>
          <cell r="E114">
            <v>3128900</v>
          </cell>
          <cell r="H114">
            <v>11632200</v>
          </cell>
          <cell r="I114">
            <v>25.3200803537393</v>
          </cell>
          <cell r="J114">
            <v>5469400</v>
          </cell>
          <cell r="K114">
            <v>1844600</v>
          </cell>
          <cell r="L114">
            <v>451200</v>
          </cell>
          <cell r="M114">
            <v>3173600</v>
          </cell>
          <cell r="N114">
            <v>6162800</v>
          </cell>
          <cell r="O114">
            <v>1945600.0000000002</v>
          </cell>
          <cell r="P114">
            <v>4217300</v>
          </cell>
          <cell r="Q114">
            <v>3324700</v>
          </cell>
          <cell r="R114">
            <v>892500</v>
          </cell>
          <cell r="W114">
            <v>-3641700</v>
          </cell>
          <cell r="Y114">
            <v>575600</v>
          </cell>
          <cell r="AA114">
            <v>7414900</v>
          </cell>
        </row>
        <row r="115">
          <cell r="C115">
            <v>12670300</v>
          </cell>
          <cell r="D115">
            <v>8978900</v>
          </cell>
          <cell r="E115">
            <v>3691300</v>
          </cell>
          <cell r="H115">
            <v>22889800</v>
          </cell>
          <cell r="I115">
            <v>29.997158533973113</v>
          </cell>
          <cell r="J115">
            <v>8766500</v>
          </cell>
          <cell r="K115">
            <v>3176300</v>
          </cell>
          <cell r="L115">
            <v>859700</v>
          </cell>
          <cell r="M115">
            <v>4730500</v>
          </cell>
          <cell r="N115">
            <v>14123300</v>
          </cell>
          <cell r="O115">
            <v>2955000</v>
          </cell>
          <cell r="P115">
            <v>11168300</v>
          </cell>
          <cell r="Q115">
            <v>8849400</v>
          </cell>
          <cell r="R115">
            <v>2318900</v>
          </cell>
          <cell r="W115">
            <v>-10219500</v>
          </cell>
          <cell r="Y115">
            <v>948800</v>
          </cell>
          <cell r="AA115">
            <v>11721500</v>
          </cell>
        </row>
        <row r="116">
          <cell r="C116">
            <v>32973600</v>
          </cell>
          <cell r="D116">
            <v>20821300</v>
          </cell>
          <cell r="E116">
            <v>12152300</v>
          </cell>
          <cell r="H116">
            <v>60376900</v>
          </cell>
          <cell r="I116">
            <v>32.540817742074196</v>
          </cell>
          <cell r="J116">
            <v>19562000</v>
          </cell>
          <cell r="K116">
            <v>7604000</v>
          </cell>
          <cell r="L116">
            <v>1864100</v>
          </cell>
          <cell r="M116">
            <v>10093900</v>
          </cell>
          <cell r="N116">
            <v>40814900</v>
          </cell>
          <cell r="O116">
            <v>6352000</v>
          </cell>
          <cell r="P116">
            <v>34462800</v>
          </cell>
          <cell r="Q116">
            <v>28355600</v>
          </cell>
          <cell r="R116">
            <v>6107300</v>
          </cell>
          <cell r="W116">
            <v>-27403300</v>
          </cell>
          <cell r="Y116">
            <v>7059500</v>
          </cell>
          <cell r="AA116">
            <v>25914100</v>
          </cell>
        </row>
        <row r="117">
          <cell r="C117">
            <v>68014800</v>
          </cell>
          <cell r="D117">
            <v>47384600</v>
          </cell>
          <cell r="E117">
            <v>20630200</v>
          </cell>
          <cell r="H117">
            <v>106309200</v>
          </cell>
          <cell r="I117">
            <v>28.05146424847258</v>
          </cell>
          <cell r="J117">
            <v>31641800</v>
          </cell>
          <cell r="K117">
            <v>13952000</v>
          </cell>
          <cell r="L117">
            <v>2227800</v>
          </cell>
          <cell r="M117">
            <v>15462000</v>
          </cell>
          <cell r="N117">
            <v>74667400</v>
          </cell>
          <cell r="O117">
            <v>13748200</v>
          </cell>
          <cell r="P117">
            <v>60919300</v>
          </cell>
          <cell r="Q117">
            <v>49812400</v>
          </cell>
          <cell r="R117">
            <v>11106800</v>
          </cell>
          <cell r="W117">
            <v>-38294400</v>
          </cell>
          <cell r="Y117">
            <v>22624900</v>
          </cell>
          <cell r="AA117">
            <v>45389900</v>
          </cell>
        </row>
        <row r="118">
          <cell r="C118">
            <v>90204400</v>
          </cell>
          <cell r="D118">
            <v>61138500</v>
          </cell>
          <cell r="E118">
            <v>29065900</v>
          </cell>
          <cell r="H118">
            <v>117399700</v>
          </cell>
          <cell r="I118">
            <v>23.506471931167248</v>
          </cell>
          <cell r="J118">
            <v>40968500</v>
          </cell>
          <cell r="K118">
            <v>19049200</v>
          </cell>
          <cell r="L118">
            <v>2933600</v>
          </cell>
          <cell r="M118">
            <v>18985700</v>
          </cell>
          <cell r="N118">
            <v>76431200</v>
          </cell>
          <cell r="O118">
            <v>16679700</v>
          </cell>
          <cell r="P118">
            <v>59751500</v>
          </cell>
          <cell r="Q118">
            <v>46090800</v>
          </cell>
          <cell r="R118">
            <v>13660700</v>
          </cell>
          <cell r="W118">
            <v>-27195300</v>
          </cell>
          <cell r="Y118">
            <v>32556200</v>
          </cell>
          <cell r="AA118">
            <v>57648200</v>
          </cell>
        </row>
        <row r="119">
          <cell r="C119">
            <v>118665300</v>
          </cell>
          <cell r="D119">
            <v>80545300</v>
          </cell>
          <cell r="E119">
            <v>38120000</v>
          </cell>
          <cell r="H119">
            <v>138100800</v>
          </cell>
          <cell r="I119">
            <v>20.550712687835212</v>
          </cell>
          <cell r="J119">
            <v>53763100</v>
          </cell>
          <cell r="K119">
            <v>23925000</v>
          </cell>
          <cell r="L119">
            <v>5122100</v>
          </cell>
          <cell r="M119">
            <v>24716000</v>
          </cell>
          <cell r="N119">
            <v>84337700</v>
          </cell>
          <cell r="O119">
            <v>24421100.000000004</v>
          </cell>
          <cell r="P119">
            <v>59916700</v>
          </cell>
          <cell r="Q119">
            <v>46740600</v>
          </cell>
          <cell r="R119">
            <v>13176000</v>
          </cell>
          <cell r="W119">
            <v>-19435500</v>
          </cell>
          <cell r="Y119">
            <v>40481200</v>
          </cell>
          <cell r="AA119">
            <v>78184100</v>
          </cell>
        </row>
        <row r="120">
          <cell r="C120">
            <v>179529400</v>
          </cell>
          <cell r="D120">
            <v>103717100</v>
          </cell>
          <cell r="E120">
            <v>75812300</v>
          </cell>
          <cell r="H120">
            <v>151605500</v>
          </cell>
          <cell r="I120">
            <v>17.540868764656796</v>
          </cell>
          <cell r="J120">
            <v>72212200</v>
          </cell>
          <cell r="K120">
            <v>33086000</v>
          </cell>
          <cell r="L120">
            <v>9005400</v>
          </cell>
          <cell r="M120">
            <v>30120800</v>
          </cell>
          <cell r="N120">
            <v>79393300</v>
          </cell>
          <cell r="O120">
            <v>36039800</v>
          </cell>
          <cell r="P120">
            <v>43353500</v>
          </cell>
          <cell r="Q120">
            <v>27171600</v>
          </cell>
          <cell r="R120">
            <v>16181900</v>
          </cell>
          <cell r="W120">
            <v>27923900</v>
          </cell>
          <cell r="Y120">
            <v>71277400</v>
          </cell>
          <cell r="AA120">
            <v>108252000</v>
          </cell>
        </row>
        <row r="121">
          <cell r="C121">
            <v>211096600</v>
          </cell>
          <cell r="D121">
            <v>126763700</v>
          </cell>
          <cell r="E121">
            <v>84332900</v>
          </cell>
          <cell r="H121">
            <v>165014400</v>
          </cell>
          <cell r="I121">
            <v>16.0574391072502</v>
          </cell>
          <cell r="J121">
            <v>90764200</v>
          </cell>
          <cell r="K121">
            <v>28322200</v>
          </cell>
          <cell r="L121">
            <v>10728700</v>
          </cell>
          <cell r="M121">
            <v>51713300</v>
          </cell>
          <cell r="N121">
            <v>74250200</v>
          </cell>
          <cell r="O121">
            <v>37736000</v>
          </cell>
          <cell r="P121">
            <v>36514200</v>
          </cell>
          <cell r="Q121">
            <v>22361300</v>
          </cell>
          <cell r="R121">
            <v>14152900</v>
          </cell>
          <cell r="W121">
            <v>46082200</v>
          </cell>
          <cell r="Y121">
            <v>82596400</v>
          </cell>
          <cell r="AA121">
            <v>128500200</v>
          </cell>
        </row>
        <row r="122">
          <cell r="C122">
            <v>194991400</v>
          </cell>
          <cell r="D122">
            <v>143154300</v>
          </cell>
          <cell r="E122">
            <v>51837100</v>
          </cell>
          <cell r="H122">
            <v>190835400</v>
          </cell>
          <cell r="I122">
            <v>11.553333007339141</v>
          </cell>
          <cell r="J122">
            <v>114910300</v>
          </cell>
          <cell r="K122">
            <v>34998700</v>
          </cell>
          <cell r="L122">
            <v>12159300</v>
          </cell>
          <cell r="M122">
            <v>67752300</v>
          </cell>
          <cell r="N122">
            <v>75925100</v>
          </cell>
          <cell r="O122">
            <v>47054700</v>
          </cell>
          <cell r="P122">
            <v>28870300</v>
          </cell>
          <cell r="Q122">
            <v>16469599.999999998</v>
          </cell>
          <cell r="R122">
            <v>12400800</v>
          </cell>
          <cell r="W122">
            <v>4156000</v>
          </cell>
          <cell r="Y122">
            <v>33026300</v>
          </cell>
          <cell r="AA122">
            <v>161965100</v>
          </cell>
        </row>
        <row r="123">
          <cell r="C123">
            <v>220102300</v>
          </cell>
          <cell r="D123">
            <v>160317500</v>
          </cell>
          <cell r="E123">
            <v>59784800</v>
          </cell>
          <cell r="H123">
            <v>224948400</v>
          </cell>
          <cell r="I123">
            <v>12.038813303120861</v>
          </cell>
          <cell r="J123">
            <v>147491500</v>
          </cell>
          <cell r="K123">
            <v>42277300</v>
          </cell>
          <cell r="L123">
            <v>16971500</v>
          </cell>
          <cell r="M123">
            <v>88242700</v>
          </cell>
          <cell r="N123">
            <v>77456900</v>
          </cell>
          <cell r="O123">
            <v>50360300</v>
          </cell>
          <cell r="P123">
            <v>27096600</v>
          </cell>
          <cell r="Q123">
            <v>13790800</v>
          </cell>
          <cell r="R123">
            <v>13305800</v>
          </cell>
          <cell r="W123">
            <v>-4846100</v>
          </cell>
          <cell r="Y123">
            <v>22250500</v>
          </cell>
          <cell r="AA123">
            <v>197851800</v>
          </cell>
        </row>
        <row r="124">
          <cell r="C124">
            <v>280144500</v>
          </cell>
          <cell r="D124">
            <v>170305700</v>
          </cell>
          <cell r="E124">
            <v>109838800</v>
          </cell>
          <cell r="H124">
            <v>294925700</v>
          </cell>
          <cell r="I124">
            <v>12.085175486899551</v>
          </cell>
          <cell r="J124">
            <v>169975800</v>
          </cell>
          <cell r="K124">
            <v>47852500</v>
          </cell>
          <cell r="L124">
            <v>17054900</v>
          </cell>
          <cell r="M124">
            <v>105068400</v>
          </cell>
          <cell r="N124">
            <v>124949900</v>
          </cell>
          <cell r="O124">
            <v>54673300</v>
          </cell>
          <cell r="P124">
            <v>70276600</v>
          </cell>
          <cell r="Q124">
            <v>41309100</v>
          </cell>
          <cell r="R124">
            <v>28967500</v>
          </cell>
          <cell r="W124">
            <v>-14781200</v>
          </cell>
          <cell r="Y124">
            <v>55495400</v>
          </cell>
          <cell r="AA124">
            <v>224649100</v>
          </cell>
        </row>
        <row r="125">
          <cell r="C125">
            <v>392566000</v>
          </cell>
          <cell r="D125">
            <v>226006200</v>
          </cell>
          <cell r="E125">
            <v>166559800</v>
          </cell>
          <cell r="H125">
            <v>404045200</v>
          </cell>
          <cell r="I125">
            <v>12.30284074971204</v>
          </cell>
          <cell r="J125">
            <v>232372500</v>
          </cell>
          <cell r="K125">
            <v>64349200</v>
          </cell>
          <cell r="L125">
            <v>23571700</v>
          </cell>
          <cell r="M125">
            <v>144451600</v>
          </cell>
          <cell r="N125">
            <v>171672700</v>
          </cell>
          <cell r="O125">
            <v>77387500</v>
          </cell>
          <cell r="P125">
            <v>94285300</v>
          </cell>
          <cell r="Q125">
            <v>49230800</v>
          </cell>
          <cell r="R125">
            <v>45054400</v>
          </cell>
          <cell r="W125">
            <v>-11479200</v>
          </cell>
          <cell r="Y125">
            <v>82806100</v>
          </cell>
          <cell r="AA125">
            <v>309759900</v>
          </cell>
        </row>
        <row r="126">
          <cell r="C126">
            <v>508743800</v>
          </cell>
          <cell r="D126">
            <v>312115300</v>
          </cell>
          <cell r="E126">
            <v>196628500</v>
          </cell>
          <cell r="H126">
            <v>551916200</v>
          </cell>
          <cell r="I126">
            <v>13.31550371282435</v>
          </cell>
          <cell r="J126">
            <v>327480800</v>
          </cell>
          <cell r="K126">
            <v>182730400</v>
          </cell>
          <cell r="L126">
            <v>31274200</v>
          </cell>
          <cell r="M126">
            <v>113476200</v>
          </cell>
          <cell r="N126">
            <v>224435400</v>
          </cell>
          <cell r="O126">
            <v>110211100</v>
          </cell>
          <cell r="P126">
            <v>114224300</v>
          </cell>
          <cell r="Q126">
            <v>73077900</v>
          </cell>
          <cell r="R126">
            <v>41146400</v>
          </cell>
          <cell r="W126">
            <v>-43172400</v>
          </cell>
          <cell r="Y126">
            <v>71051900</v>
          </cell>
          <cell r="AA126">
            <v>437691900</v>
          </cell>
        </row>
        <row r="127">
          <cell r="C127">
            <v>545175700</v>
          </cell>
          <cell r="D127">
            <v>404225200</v>
          </cell>
          <cell r="E127">
            <v>140950500</v>
          </cell>
          <cell r="H127">
            <v>612475500</v>
          </cell>
          <cell r="I127">
            <v>12.025857795227008</v>
          </cell>
          <cell r="J127">
            <v>392694700</v>
          </cell>
          <cell r="K127">
            <v>212948400</v>
          </cell>
          <cell r="L127">
            <v>16789600</v>
          </cell>
          <cell r="M127">
            <v>162956700</v>
          </cell>
          <cell r="N127">
            <v>219780800</v>
          </cell>
          <cell r="O127">
            <v>124069599.99999999</v>
          </cell>
          <cell r="P127">
            <v>95711200</v>
          </cell>
          <cell r="Q127">
            <v>51418100</v>
          </cell>
          <cell r="R127">
            <v>44293100</v>
          </cell>
          <cell r="W127">
            <v>-67299800</v>
          </cell>
          <cell r="Y127">
            <v>28411400</v>
          </cell>
          <cell r="AA127">
            <v>516764300</v>
          </cell>
        </row>
        <row r="128">
          <cell r="C128">
            <v>674348100</v>
          </cell>
          <cell r="D128">
            <v>521682400</v>
          </cell>
          <cell r="E128">
            <v>152665700</v>
          </cell>
          <cell r="H128">
            <v>754388800</v>
          </cell>
          <cell r="I128">
            <v>12.500238782297634</v>
          </cell>
          <cell r="J128">
            <v>469239600</v>
          </cell>
          <cell r="K128">
            <v>255795300</v>
          </cell>
          <cell r="L128">
            <v>20468600</v>
          </cell>
          <cell r="M128">
            <v>192975700</v>
          </cell>
          <cell r="N128">
            <v>285149200</v>
          </cell>
          <cell r="O128">
            <v>140315300</v>
          </cell>
          <cell r="P128">
            <v>144834000</v>
          </cell>
          <cell r="Q128">
            <v>94461400</v>
          </cell>
          <cell r="R128">
            <v>50372500</v>
          </cell>
          <cell r="W128">
            <v>-80040700</v>
          </cell>
          <cell r="Y128">
            <v>64793300</v>
          </cell>
          <cell r="AA128">
            <v>609554800</v>
          </cell>
        </row>
        <row r="129">
          <cell r="C129">
            <v>868267700</v>
          </cell>
          <cell r="D129">
            <v>581703400</v>
          </cell>
          <cell r="E129">
            <v>286564300</v>
          </cell>
          <cell r="H129">
            <v>952083200</v>
          </cell>
          <cell r="I129">
            <v>13.569003008720767</v>
          </cell>
          <cell r="J129">
            <v>589402200</v>
          </cell>
          <cell r="K129">
            <v>323783700</v>
          </cell>
          <cell r="L129">
            <v>28579400</v>
          </cell>
          <cell r="M129">
            <v>237039100</v>
          </cell>
          <cell r="N129">
            <v>362681000</v>
          </cell>
          <cell r="O129">
            <v>186220000</v>
          </cell>
          <cell r="P129">
            <v>176461000</v>
          </cell>
          <cell r="Q129">
            <v>121266200</v>
          </cell>
          <cell r="R129">
            <v>55194800</v>
          </cell>
          <cell r="W129">
            <v>-83815500</v>
          </cell>
          <cell r="Y129">
            <v>92645500</v>
          </cell>
          <cell r="AA129">
            <v>775622200</v>
          </cell>
        </row>
        <row r="130">
          <cell r="C130">
            <v>939114500</v>
          </cell>
          <cell r="D130">
            <v>654870300</v>
          </cell>
          <cell r="E130">
            <v>284244200</v>
          </cell>
          <cell r="H130">
            <v>996950600</v>
          </cell>
          <cell r="I130">
            <v>13.405084955661719</v>
          </cell>
          <cell r="J130">
            <v>631773600</v>
          </cell>
          <cell r="K130">
            <v>331682800</v>
          </cell>
          <cell r="L130">
            <v>16303700</v>
          </cell>
          <cell r="M130">
            <v>283787100</v>
          </cell>
          <cell r="N130">
            <v>365177000</v>
          </cell>
          <cell r="O130">
            <v>198350500</v>
          </cell>
          <cell r="P130">
            <v>166826400</v>
          </cell>
          <cell r="Q130">
            <v>118270900</v>
          </cell>
          <cell r="R130">
            <v>48555600</v>
          </cell>
          <cell r="W130">
            <v>-57836100</v>
          </cell>
          <cell r="Y130">
            <v>108990300</v>
          </cell>
          <cell r="AA130">
            <v>830124200</v>
          </cell>
        </row>
      </sheetData>
      <sheetData sheetId="2">
        <row r="94">
          <cell r="C94">
            <v>46800</v>
          </cell>
          <cell r="E94">
            <v>22000</v>
          </cell>
          <cell r="F94">
            <v>16400</v>
          </cell>
          <cell r="G94">
            <v>5600</v>
          </cell>
          <cell r="H94">
            <v>24800</v>
          </cell>
          <cell r="J94">
            <v>51400</v>
          </cell>
          <cell r="L94">
            <v>47100</v>
          </cell>
          <cell r="M94">
            <v>22600</v>
          </cell>
          <cell r="N94">
            <v>14400</v>
          </cell>
          <cell r="O94">
            <v>8200</v>
          </cell>
          <cell r="P94">
            <v>9800</v>
          </cell>
          <cell r="Q94">
            <v>24500</v>
          </cell>
          <cell r="R94">
            <v>4300</v>
          </cell>
          <cell r="S94">
            <v>1600</v>
          </cell>
          <cell r="T94">
            <v>2700</v>
          </cell>
          <cell r="U94" t="str">
            <v>-</v>
          </cell>
          <cell r="V94" t="str">
            <v>-</v>
          </cell>
          <cell r="AA94">
            <v>-4600</v>
          </cell>
          <cell r="AB94">
            <v>-4600</v>
          </cell>
          <cell r="AC94">
            <v>-1.7201406027970982</v>
          </cell>
          <cell r="AE94">
            <v>-1900</v>
          </cell>
          <cell r="AF94">
            <v>-0.71049285767706238</v>
          </cell>
        </row>
        <row r="95">
          <cell r="C95">
            <v>50100</v>
          </cell>
          <cell r="E95">
            <v>24500</v>
          </cell>
          <cell r="F95">
            <v>20200</v>
          </cell>
          <cell r="G95">
            <v>4300</v>
          </cell>
          <cell r="H95">
            <v>25600</v>
          </cell>
          <cell r="J95">
            <v>54400</v>
          </cell>
          <cell r="L95">
            <v>48600</v>
          </cell>
          <cell r="M95">
            <v>20200</v>
          </cell>
          <cell r="N95">
            <v>12700</v>
          </cell>
          <cell r="O95">
            <v>7500</v>
          </cell>
          <cell r="P95">
            <v>7700</v>
          </cell>
          <cell r="Q95">
            <v>28400</v>
          </cell>
          <cell r="R95">
            <v>5800</v>
          </cell>
          <cell r="S95">
            <v>2300</v>
          </cell>
          <cell r="T95">
            <v>3500</v>
          </cell>
          <cell r="U95" t="str">
            <v>-</v>
          </cell>
          <cell r="V95" t="str">
            <v>-</v>
          </cell>
          <cell r="AA95">
            <v>-4300</v>
          </cell>
          <cell r="AB95">
            <v>-4300</v>
          </cell>
          <cell r="AC95">
            <v>-1.4468566198737534</v>
          </cell>
          <cell r="AE95">
            <v>-800</v>
          </cell>
          <cell r="AF95">
            <v>-0.26918262695325645</v>
          </cell>
        </row>
        <row r="96">
          <cell r="C96">
            <v>55700</v>
          </cell>
          <cell r="E96">
            <v>27400</v>
          </cell>
          <cell r="F96">
            <v>23800</v>
          </cell>
          <cell r="G96">
            <v>3600</v>
          </cell>
          <cell r="H96">
            <v>28300</v>
          </cell>
          <cell r="J96">
            <v>61900</v>
          </cell>
          <cell r="L96">
            <v>55300</v>
          </cell>
          <cell r="M96">
            <v>21800</v>
          </cell>
          <cell r="N96">
            <v>13400</v>
          </cell>
          <cell r="O96">
            <v>8400</v>
          </cell>
          <cell r="P96">
            <v>8700</v>
          </cell>
          <cell r="Q96">
            <v>33500</v>
          </cell>
          <cell r="R96">
            <v>6600</v>
          </cell>
          <cell r="S96">
            <v>2600</v>
          </cell>
          <cell r="T96">
            <v>4000</v>
          </cell>
          <cell r="U96" t="str">
            <v>-</v>
          </cell>
          <cell r="V96" t="str">
            <v>-</v>
          </cell>
          <cell r="AA96">
            <v>-6200</v>
          </cell>
          <cell r="AB96">
            <v>-6200</v>
          </cell>
          <cell r="AC96">
            <v>-1.9075455734174296</v>
          </cell>
          <cell r="AE96">
            <v>-2200</v>
          </cell>
          <cell r="AF96">
            <v>-0.67687100992231364</v>
          </cell>
        </row>
        <row r="97">
          <cell r="C97">
            <v>62400</v>
          </cell>
          <cell r="E97">
            <v>32000</v>
          </cell>
          <cell r="F97">
            <v>27400</v>
          </cell>
          <cell r="G97">
            <v>4600</v>
          </cell>
          <cell r="H97">
            <v>30400</v>
          </cell>
          <cell r="J97">
            <v>67700</v>
          </cell>
          <cell r="L97">
            <v>59300</v>
          </cell>
          <cell r="M97">
            <v>23900</v>
          </cell>
          <cell r="N97">
            <v>14200</v>
          </cell>
          <cell r="O97">
            <v>9700</v>
          </cell>
          <cell r="P97">
            <v>9300</v>
          </cell>
          <cell r="Q97">
            <v>35400</v>
          </cell>
          <cell r="R97">
            <v>8400</v>
          </cell>
          <cell r="S97">
            <v>3800</v>
          </cell>
          <cell r="T97">
            <v>4600</v>
          </cell>
          <cell r="U97" t="str">
            <v>-</v>
          </cell>
          <cell r="V97" t="str">
            <v>-</v>
          </cell>
          <cell r="AA97">
            <v>-5300</v>
          </cell>
          <cell r="AB97">
            <v>-5300</v>
          </cell>
          <cell r="AC97">
            <v>-1.4728031612469363</v>
          </cell>
          <cell r="AE97">
            <v>-700</v>
          </cell>
          <cell r="AF97">
            <v>-0.19452117224016138</v>
          </cell>
        </row>
        <row r="98">
          <cell r="C98">
            <v>70700</v>
          </cell>
          <cell r="E98">
            <v>36100</v>
          </cell>
          <cell r="F98">
            <v>31000</v>
          </cell>
          <cell r="G98">
            <v>5100</v>
          </cell>
          <cell r="H98">
            <v>34600</v>
          </cell>
          <cell r="J98">
            <v>79000</v>
          </cell>
          <cell r="L98">
            <v>69200</v>
          </cell>
          <cell r="M98">
            <v>28700</v>
          </cell>
          <cell r="N98">
            <v>16700</v>
          </cell>
          <cell r="O98">
            <v>12000</v>
          </cell>
          <cell r="P98">
            <v>13500</v>
          </cell>
          <cell r="Q98">
            <v>40500</v>
          </cell>
          <cell r="R98">
            <v>9800</v>
          </cell>
          <cell r="S98">
            <v>4300</v>
          </cell>
          <cell r="T98">
            <v>5500</v>
          </cell>
          <cell r="U98" t="str">
            <v>-</v>
          </cell>
          <cell r="V98" t="str">
            <v>-</v>
          </cell>
          <cell r="AA98">
            <v>-8300</v>
          </cell>
          <cell r="AB98">
            <v>-8300</v>
          </cell>
          <cell r="AC98">
            <v>-2.0864965962453117</v>
          </cell>
          <cell r="AE98">
            <v>-2800</v>
          </cell>
          <cell r="AF98">
            <v>-0.70387836981769558</v>
          </cell>
        </row>
        <row r="99">
          <cell r="C99">
            <v>79300</v>
          </cell>
          <cell r="E99">
            <v>41400</v>
          </cell>
          <cell r="F99">
            <v>34900</v>
          </cell>
          <cell r="G99">
            <v>6500</v>
          </cell>
          <cell r="H99">
            <v>37900</v>
          </cell>
          <cell r="J99">
            <v>85700</v>
          </cell>
          <cell r="L99">
            <v>72400</v>
          </cell>
          <cell r="M99">
            <v>28700</v>
          </cell>
          <cell r="N99">
            <v>15500</v>
          </cell>
          <cell r="O99">
            <v>13200</v>
          </cell>
          <cell r="P99">
            <v>11500</v>
          </cell>
          <cell r="Q99">
            <v>43700</v>
          </cell>
          <cell r="R99">
            <v>13300</v>
          </cell>
          <cell r="S99">
            <v>5800</v>
          </cell>
          <cell r="T99">
            <v>7500</v>
          </cell>
          <cell r="U99" t="str">
            <v>-</v>
          </cell>
          <cell r="V99" t="str">
            <v>-</v>
          </cell>
          <cell r="AA99">
            <v>-6400</v>
          </cell>
          <cell r="AB99">
            <v>-6400</v>
          </cell>
          <cell r="AC99">
            <v>-1.4404681521494485</v>
          </cell>
          <cell r="AE99">
            <v>1100</v>
          </cell>
          <cell r="AF99">
            <v>0.24758046365068648</v>
          </cell>
        </row>
        <row r="100">
          <cell r="C100">
            <v>86100</v>
          </cell>
          <cell r="E100">
            <v>44600</v>
          </cell>
          <cell r="F100">
            <v>38700</v>
          </cell>
          <cell r="G100">
            <v>5900</v>
          </cell>
          <cell r="H100">
            <v>41500</v>
          </cell>
          <cell r="J100">
            <v>95900</v>
          </cell>
          <cell r="L100">
            <v>82400</v>
          </cell>
          <cell r="M100">
            <v>30600</v>
          </cell>
          <cell r="N100">
            <v>18100</v>
          </cell>
          <cell r="O100">
            <v>12500</v>
          </cell>
          <cell r="P100">
            <v>13300</v>
          </cell>
          <cell r="Q100">
            <v>51800</v>
          </cell>
          <cell r="R100">
            <v>13500</v>
          </cell>
          <cell r="S100">
            <v>6000</v>
          </cell>
          <cell r="T100">
            <v>7500</v>
          </cell>
          <cell r="U100" t="str">
            <v>-</v>
          </cell>
          <cell r="V100" t="str">
            <v>-</v>
          </cell>
          <cell r="AA100">
            <v>-9800</v>
          </cell>
          <cell r="AB100">
            <v>-9800</v>
          </cell>
          <cell r="AC100">
            <v>-1.9999551030487073</v>
          </cell>
          <cell r="AE100">
            <v>-2300</v>
          </cell>
          <cell r="AF100">
            <v>-0.4693772180624517</v>
          </cell>
        </row>
        <row r="101">
          <cell r="C101">
            <v>102400</v>
          </cell>
          <cell r="E101">
            <v>54300</v>
          </cell>
          <cell r="F101">
            <v>46400</v>
          </cell>
          <cell r="G101">
            <v>7900</v>
          </cell>
          <cell r="H101">
            <v>48100</v>
          </cell>
          <cell r="J101">
            <v>122200</v>
          </cell>
          <cell r="L101">
            <v>105700</v>
          </cell>
          <cell r="M101">
            <v>46600</v>
          </cell>
          <cell r="N101">
            <v>23900</v>
          </cell>
          <cell r="O101">
            <v>22700</v>
          </cell>
          <cell r="P101">
            <v>20500</v>
          </cell>
          <cell r="Q101">
            <v>59100</v>
          </cell>
          <cell r="R101">
            <v>16500</v>
          </cell>
          <cell r="S101">
            <v>6900</v>
          </cell>
          <cell r="T101">
            <v>9600</v>
          </cell>
          <cell r="U101" t="str">
            <v>-</v>
          </cell>
          <cell r="V101" t="str">
            <v>-</v>
          </cell>
          <cell r="AA101">
            <v>-19800</v>
          </cell>
          <cell r="AB101">
            <v>-19800</v>
          </cell>
          <cell r="AC101">
            <v>-3.5061250942935156</v>
          </cell>
          <cell r="AE101">
            <v>-10200</v>
          </cell>
          <cell r="AF101">
            <v>-1.8061856546360535</v>
          </cell>
        </row>
        <row r="102">
          <cell r="C102">
            <v>132900</v>
          </cell>
          <cell r="E102">
            <v>69200</v>
          </cell>
          <cell r="F102">
            <v>60200</v>
          </cell>
          <cell r="G102">
            <v>9000</v>
          </cell>
          <cell r="H102">
            <v>63700</v>
          </cell>
          <cell r="J102">
            <v>168500</v>
          </cell>
          <cell r="L102">
            <v>145000</v>
          </cell>
          <cell r="M102">
            <v>58800</v>
          </cell>
          <cell r="N102">
            <v>34400</v>
          </cell>
          <cell r="O102">
            <v>24400</v>
          </cell>
          <cell r="P102">
            <v>28800</v>
          </cell>
          <cell r="Q102">
            <v>86200</v>
          </cell>
          <cell r="R102">
            <v>23500</v>
          </cell>
          <cell r="S102">
            <v>12400</v>
          </cell>
          <cell r="T102">
            <v>11100</v>
          </cell>
          <cell r="U102" t="str">
            <v>-</v>
          </cell>
          <cell r="V102" t="str">
            <v>-</v>
          </cell>
          <cell r="AA102">
            <v>-35600</v>
          </cell>
          <cell r="AB102">
            <v>-35600</v>
          </cell>
          <cell r="AC102">
            <v>-5.1527665000701992</v>
          </cell>
          <cell r="AE102">
            <v>-24500</v>
          </cell>
          <cell r="AF102">
            <v>-3.5461454845988736</v>
          </cell>
        </row>
        <row r="103">
          <cell r="C103">
            <v>185000</v>
          </cell>
          <cell r="E103">
            <v>94100</v>
          </cell>
          <cell r="F103">
            <v>84600</v>
          </cell>
          <cell r="G103">
            <v>9500</v>
          </cell>
          <cell r="H103">
            <v>90900</v>
          </cell>
          <cell r="J103">
            <v>231600</v>
          </cell>
          <cell r="L103">
            <v>195600</v>
          </cell>
          <cell r="M103">
            <v>73300</v>
          </cell>
          <cell r="N103">
            <v>38200</v>
          </cell>
          <cell r="O103">
            <v>35100</v>
          </cell>
          <cell r="P103">
            <v>40800</v>
          </cell>
          <cell r="Q103">
            <v>122300</v>
          </cell>
          <cell r="R103">
            <v>36000</v>
          </cell>
          <cell r="S103">
            <v>19000</v>
          </cell>
          <cell r="T103">
            <v>17000</v>
          </cell>
          <cell r="U103" t="str">
            <v>-</v>
          </cell>
          <cell r="V103" t="str">
            <v>-</v>
          </cell>
          <cell r="AA103">
            <v>-46600</v>
          </cell>
          <cell r="AB103">
            <v>-46600</v>
          </cell>
          <cell r="AC103">
            <v>-5.179463981051609</v>
          </cell>
          <cell r="AE103">
            <v>-29600</v>
          </cell>
          <cell r="AF103">
            <v>-3.2899599536293485</v>
          </cell>
        </row>
        <row r="104">
          <cell r="C104">
            <v>242400</v>
          </cell>
          <cell r="E104">
            <v>132400</v>
          </cell>
          <cell r="F104">
            <v>118300</v>
          </cell>
          <cell r="G104">
            <v>14100</v>
          </cell>
          <cell r="H104">
            <v>110000</v>
          </cell>
          <cell r="J104">
            <v>338300</v>
          </cell>
          <cell r="L104">
            <v>290200</v>
          </cell>
          <cell r="M104">
            <v>110000</v>
          </cell>
          <cell r="N104">
            <v>58800</v>
          </cell>
          <cell r="O104">
            <v>51200</v>
          </cell>
          <cell r="P104">
            <v>60100</v>
          </cell>
          <cell r="Q104">
            <v>180200</v>
          </cell>
          <cell r="R104">
            <v>48100</v>
          </cell>
          <cell r="S104">
            <v>25800</v>
          </cell>
          <cell r="T104">
            <v>22300</v>
          </cell>
          <cell r="U104" t="str">
            <v>-</v>
          </cell>
          <cell r="V104" t="str">
            <v>-</v>
          </cell>
          <cell r="AA104">
            <v>-95900</v>
          </cell>
          <cell r="AB104">
            <v>-95900</v>
          </cell>
          <cell r="AC104">
            <v>-8.7177855552020365</v>
          </cell>
          <cell r="AE104">
            <v>-73600</v>
          </cell>
          <cell r="AF104">
            <v>-6.6906049725012506</v>
          </cell>
        </row>
        <row r="105">
          <cell r="C105">
            <v>324500</v>
          </cell>
          <cell r="E105">
            <v>183100</v>
          </cell>
          <cell r="F105">
            <v>146400</v>
          </cell>
          <cell r="G105">
            <v>36700</v>
          </cell>
          <cell r="H105">
            <v>141400</v>
          </cell>
          <cell r="J105">
            <v>397000</v>
          </cell>
          <cell r="L105">
            <v>335700</v>
          </cell>
          <cell r="M105">
            <v>142700</v>
          </cell>
          <cell r="N105">
            <v>83800</v>
          </cell>
          <cell r="O105">
            <v>58900</v>
          </cell>
          <cell r="P105">
            <v>64300</v>
          </cell>
          <cell r="Q105">
            <v>193000</v>
          </cell>
          <cell r="R105">
            <v>61300</v>
          </cell>
          <cell r="S105">
            <v>26200</v>
          </cell>
          <cell r="T105">
            <v>35100</v>
          </cell>
          <cell r="U105" t="str">
            <v>-</v>
          </cell>
          <cell r="V105" t="str">
            <v>-</v>
          </cell>
          <cell r="AA105">
            <v>-72500</v>
          </cell>
          <cell r="AB105">
            <v>-72500</v>
          </cell>
          <cell r="AC105">
            <v>-5.2882342986853086</v>
          </cell>
          <cell r="AE105">
            <v>-37400</v>
          </cell>
          <cell r="AF105">
            <v>-2.7279994864942143</v>
          </cell>
        </row>
        <row r="106">
          <cell r="C106">
            <v>419300</v>
          </cell>
          <cell r="E106">
            <v>230500</v>
          </cell>
          <cell r="F106">
            <v>197600</v>
          </cell>
          <cell r="G106">
            <v>32900</v>
          </cell>
          <cell r="H106">
            <v>188800</v>
          </cell>
          <cell r="J106">
            <v>514200.00000000006</v>
          </cell>
          <cell r="L106">
            <v>422500</v>
          </cell>
          <cell r="M106">
            <v>373600</v>
          </cell>
          <cell r="N106">
            <v>254000</v>
          </cell>
          <cell r="O106">
            <v>119600</v>
          </cell>
          <cell r="P106">
            <v>48800</v>
          </cell>
          <cell r="Q106">
            <v>48900</v>
          </cell>
          <cell r="R106">
            <v>91800</v>
          </cell>
          <cell r="S106">
            <v>40000</v>
          </cell>
          <cell r="T106">
            <v>51800</v>
          </cell>
          <cell r="U106">
            <v>36500</v>
          </cell>
          <cell r="V106">
            <v>15300</v>
          </cell>
          <cell r="AA106">
            <v>-99400.000000000058</v>
          </cell>
          <cell r="AB106">
            <v>-94900.000000000058</v>
          </cell>
          <cell r="AC106">
            <v>-5.1317741175808989</v>
          </cell>
          <cell r="AD106">
            <v>-4500</v>
          </cell>
          <cell r="AE106">
            <v>-43100.000000000058</v>
          </cell>
          <cell r="AF106">
            <v>-2.3306582135694089</v>
          </cell>
          <cell r="AG106">
            <v>462400.00000000006</v>
          </cell>
        </row>
        <row r="107">
          <cell r="C107">
            <v>553100</v>
          </cell>
          <cell r="E107">
            <v>303800</v>
          </cell>
          <cell r="F107">
            <v>259500</v>
          </cell>
          <cell r="G107">
            <v>44300</v>
          </cell>
          <cell r="H107">
            <v>249300</v>
          </cell>
          <cell r="J107">
            <v>674500</v>
          </cell>
          <cell r="L107">
            <v>546000</v>
          </cell>
          <cell r="M107">
            <v>489500</v>
          </cell>
          <cell r="N107">
            <v>317200</v>
          </cell>
          <cell r="O107">
            <v>172300</v>
          </cell>
          <cell r="P107">
            <v>56500</v>
          </cell>
          <cell r="Q107">
            <v>56500</v>
          </cell>
          <cell r="R107">
            <v>128500</v>
          </cell>
          <cell r="S107">
            <v>60800</v>
          </cell>
          <cell r="T107">
            <v>67700</v>
          </cell>
          <cell r="U107">
            <v>40600</v>
          </cell>
          <cell r="V107">
            <v>27100</v>
          </cell>
          <cell r="AA107">
            <v>-128800</v>
          </cell>
          <cell r="AB107">
            <v>-121400</v>
          </cell>
          <cell r="AC107">
            <v>-5.1938095266616982</v>
          </cell>
          <cell r="AD107">
            <v>-7400</v>
          </cell>
          <cell r="AE107">
            <v>-53700</v>
          </cell>
          <cell r="AF107">
            <v>-2.2974264545447545</v>
          </cell>
          <cell r="AG107">
            <v>606800</v>
          </cell>
        </row>
        <row r="108">
          <cell r="C108">
            <v>751100</v>
          </cell>
          <cell r="E108">
            <v>412800</v>
          </cell>
          <cell r="F108">
            <v>347200</v>
          </cell>
          <cell r="G108">
            <v>65600</v>
          </cell>
          <cell r="H108">
            <v>338300</v>
          </cell>
          <cell r="J108">
            <v>918100</v>
          </cell>
          <cell r="L108">
            <v>731300</v>
          </cell>
          <cell r="M108">
            <v>644500</v>
          </cell>
          <cell r="N108">
            <v>396300</v>
          </cell>
          <cell r="O108">
            <v>248200</v>
          </cell>
          <cell r="P108">
            <v>86800</v>
          </cell>
          <cell r="Q108">
            <v>86800</v>
          </cell>
          <cell r="R108">
            <v>186800</v>
          </cell>
          <cell r="S108">
            <v>92300</v>
          </cell>
          <cell r="T108">
            <v>94400</v>
          </cell>
          <cell r="U108">
            <v>56100</v>
          </cell>
          <cell r="V108">
            <v>38300</v>
          </cell>
          <cell r="AA108">
            <v>-191800</v>
          </cell>
          <cell r="AB108">
            <v>-167000</v>
          </cell>
          <cell r="AC108">
            <v>-5.444126634949467</v>
          </cell>
          <cell r="AD108">
            <v>-24800</v>
          </cell>
          <cell r="AE108">
            <v>-72600</v>
          </cell>
          <cell r="AF108">
            <v>-2.3667281059720437</v>
          </cell>
          <cell r="AG108">
            <v>823700</v>
          </cell>
        </row>
        <row r="109">
          <cell r="C109">
            <v>1150400</v>
          </cell>
          <cell r="E109">
            <v>683800</v>
          </cell>
          <cell r="F109">
            <v>485100</v>
          </cell>
          <cell r="G109">
            <v>198700</v>
          </cell>
          <cell r="H109">
            <v>466600</v>
          </cell>
          <cell r="J109">
            <v>1401100</v>
          </cell>
          <cell r="L109">
            <v>1072400</v>
          </cell>
          <cell r="M109">
            <v>872600</v>
          </cell>
          <cell r="N109">
            <v>562200</v>
          </cell>
          <cell r="O109">
            <v>310400</v>
          </cell>
          <cell r="P109">
            <v>199800</v>
          </cell>
          <cell r="Q109">
            <v>199800</v>
          </cell>
          <cell r="R109">
            <v>328700</v>
          </cell>
          <cell r="S109">
            <v>184000</v>
          </cell>
          <cell r="T109">
            <v>144800</v>
          </cell>
          <cell r="U109">
            <v>94100</v>
          </cell>
          <cell r="V109">
            <v>50600</v>
          </cell>
          <cell r="AA109">
            <v>-292600</v>
          </cell>
          <cell r="AB109">
            <v>-250700</v>
          </cell>
          <cell r="AC109">
            <v>-5.7082265175469331</v>
          </cell>
          <cell r="AD109">
            <v>-41900</v>
          </cell>
          <cell r="AE109">
            <v>-105900</v>
          </cell>
          <cell r="AF109">
            <v>-2.4112532437503797</v>
          </cell>
          <cell r="AG109">
            <v>1256300</v>
          </cell>
        </row>
        <row r="110">
          <cell r="C110">
            <v>1524400</v>
          </cell>
          <cell r="E110">
            <v>935300</v>
          </cell>
          <cell r="F110">
            <v>647100</v>
          </cell>
          <cell r="G110">
            <v>288200</v>
          </cell>
          <cell r="H110">
            <v>589100</v>
          </cell>
          <cell r="J110">
            <v>2251100</v>
          </cell>
          <cell r="L110">
            <v>1672000</v>
          </cell>
          <cell r="M110">
            <v>1343700</v>
          </cell>
          <cell r="N110">
            <v>866100</v>
          </cell>
          <cell r="O110">
            <v>477600</v>
          </cell>
          <cell r="P110">
            <v>328300</v>
          </cell>
          <cell r="Q110">
            <v>328300</v>
          </cell>
          <cell r="R110">
            <v>579100</v>
          </cell>
          <cell r="S110">
            <v>292300</v>
          </cell>
          <cell r="T110">
            <v>286800</v>
          </cell>
          <cell r="U110">
            <v>165200</v>
          </cell>
          <cell r="V110">
            <v>121600</v>
          </cell>
          <cell r="AA110">
            <v>-797100</v>
          </cell>
          <cell r="AB110">
            <v>-726700</v>
          </cell>
          <cell r="AC110">
            <v>-12.046883546488463</v>
          </cell>
          <cell r="AD110">
            <v>-70400</v>
          </cell>
          <cell r="AE110">
            <v>-439900</v>
          </cell>
          <cell r="AF110">
            <v>-7.292450904224955</v>
          </cell>
          <cell r="AG110">
            <v>1964300</v>
          </cell>
        </row>
        <row r="111">
          <cell r="C111">
            <v>2687600</v>
          </cell>
          <cell r="E111">
            <v>1532300</v>
          </cell>
          <cell r="F111">
            <v>967400</v>
          </cell>
          <cell r="G111">
            <v>564900</v>
          </cell>
          <cell r="H111">
            <v>1155300</v>
          </cell>
          <cell r="J111">
            <v>4066000</v>
          </cell>
          <cell r="L111">
            <v>2427900</v>
          </cell>
          <cell r="M111">
            <v>2041800</v>
          </cell>
          <cell r="N111">
            <v>1386400</v>
          </cell>
          <cell r="O111">
            <v>655400</v>
          </cell>
          <cell r="P111">
            <v>386100</v>
          </cell>
          <cell r="Q111">
            <v>386100</v>
          </cell>
          <cell r="R111">
            <v>1638100</v>
          </cell>
          <cell r="S111">
            <v>481400</v>
          </cell>
          <cell r="T111">
            <v>1156600</v>
          </cell>
          <cell r="U111">
            <v>838900</v>
          </cell>
          <cell r="V111">
            <v>317700</v>
          </cell>
          <cell r="AA111">
            <v>-1531800</v>
          </cell>
          <cell r="AB111">
            <v>-1378400</v>
          </cell>
          <cell r="AC111">
            <v>-14.364690457021526</v>
          </cell>
          <cell r="AD111">
            <v>-153400</v>
          </cell>
          <cell r="AE111">
            <v>-221800</v>
          </cell>
          <cell r="AF111">
            <v>-2.3114395990767376</v>
          </cell>
          <cell r="AG111">
            <v>2909400</v>
          </cell>
        </row>
        <row r="112">
          <cell r="C112">
            <v>5678800</v>
          </cell>
          <cell r="E112">
            <v>3181200</v>
          </cell>
          <cell r="F112">
            <v>1838200</v>
          </cell>
          <cell r="G112">
            <v>1343000</v>
          </cell>
          <cell r="H112">
            <v>2497600</v>
          </cell>
          <cell r="J112">
            <v>6990700</v>
          </cell>
          <cell r="L112">
            <v>3932100</v>
          </cell>
          <cell r="M112">
            <v>3235600</v>
          </cell>
          <cell r="N112">
            <v>2423600</v>
          </cell>
          <cell r="O112">
            <v>812000</v>
          </cell>
          <cell r="P112">
            <v>696500</v>
          </cell>
          <cell r="Q112">
            <v>696500</v>
          </cell>
          <cell r="R112">
            <v>3058600</v>
          </cell>
          <cell r="S112">
            <v>793500</v>
          </cell>
          <cell r="T112">
            <v>2265200</v>
          </cell>
          <cell r="U112">
            <v>1457000</v>
          </cell>
          <cell r="V112">
            <v>808200</v>
          </cell>
          <cell r="AA112">
            <v>-1454900</v>
          </cell>
          <cell r="AB112">
            <v>-1311900</v>
          </cell>
          <cell r="AC112">
            <v>-7.4994376064898063</v>
          </cell>
          <cell r="AD112">
            <v>-143000</v>
          </cell>
          <cell r="AE112">
            <v>953300</v>
          </cell>
          <cell r="AF112">
            <v>5.4495112967960457</v>
          </cell>
          <cell r="AG112">
            <v>4725500</v>
          </cell>
        </row>
        <row r="113">
          <cell r="C113">
            <v>9182400</v>
          </cell>
          <cell r="E113">
            <v>4974700</v>
          </cell>
          <cell r="F113">
            <v>3049000</v>
          </cell>
          <cell r="G113">
            <v>1925700</v>
          </cell>
          <cell r="H113">
            <v>4207700</v>
          </cell>
          <cell r="J113">
            <v>11070000</v>
          </cell>
          <cell r="L113">
            <v>6139100</v>
          </cell>
          <cell r="M113">
            <v>5332200</v>
          </cell>
          <cell r="N113">
            <v>4090700</v>
          </cell>
          <cell r="O113">
            <v>1241500</v>
          </cell>
          <cell r="P113">
            <v>806900</v>
          </cell>
          <cell r="Q113">
            <v>806900</v>
          </cell>
          <cell r="R113">
            <v>4931000</v>
          </cell>
          <cell r="S113">
            <v>1272800</v>
          </cell>
          <cell r="T113">
            <v>3658200</v>
          </cell>
          <cell r="U113">
            <v>2495800</v>
          </cell>
          <cell r="V113">
            <v>1162300</v>
          </cell>
          <cell r="AA113">
            <v>-2105800</v>
          </cell>
          <cell r="AB113">
            <v>-1887600</v>
          </cell>
          <cell r="AC113">
            <v>-6.5862356311108243</v>
          </cell>
          <cell r="AD113">
            <v>-218200</v>
          </cell>
          <cell r="AE113">
            <v>1770600</v>
          </cell>
          <cell r="AF113">
            <v>6.1779978853808153</v>
          </cell>
          <cell r="AG113">
            <v>7411800</v>
          </cell>
        </row>
        <row r="114">
          <cell r="C114">
            <v>15335500</v>
          </cell>
          <cell r="E114">
            <v>7990500</v>
          </cell>
          <cell r="F114">
            <v>4861600</v>
          </cell>
          <cell r="G114">
            <v>3128900</v>
          </cell>
          <cell r="H114">
            <v>7345000</v>
          </cell>
          <cell r="J114">
            <v>18698000</v>
          </cell>
          <cell r="L114">
            <v>11258500</v>
          </cell>
          <cell r="M114">
            <v>9851200</v>
          </cell>
          <cell r="N114">
            <v>8030900</v>
          </cell>
          <cell r="O114">
            <v>1820300</v>
          </cell>
          <cell r="P114">
            <v>1407300</v>
          </cell>
          <cell r="Q114">
            <v>1407300</v>
          </cell>
          <cell r="R114">
            <v>7439600</v>
          </cell>
          <cell r="S114">
            <v>1885200</v>
          </cell>
          <cell r="T114">
            <v>5554300</v>
          </cell>
          <cell r="U114">
            <v>3847600</v>
          </cell>
          <cell r="V114">
            <v>1706700</v>
          </cell>
          <cell r="AA114">
            <v>-3901600</v>
          </cell>
          <cell r="AB114">
            <v>-3362500</v>
          </cell>
          <cell r="AC114">
            <v>-7.319231975847079</v>
          </cell>
          <cell r="AD114">
            <v>-539100</v>
          </cell>
          <cell r="AE114">
            <v>2191800</v>
          </cell>
          <cell r="AF114">
            <v>4.7709420504569895</v>
          </cell>
          <cell r="AG114">
            <v>13143700</v>
          </cell>
        </row>
        <row r="115">
          <cell r="C115">
            <v>25056600</v>
          </cell>
          <cell r="E115">
            <v>12670300</v>
          </cell>
          <cell r="F115">
            <v>8978900</v>
          </cell>
          <cell r="G115">
            <v>3691300</v>
          </cell>
          <cell r="H115">
            <v>12386300</v>
          </cell>
          <cell r="J115">
            <v>35729400</v>
          </cell>
          <cell r="L115">
            <v>19580700</v>
          </cell>
          <cell r="M115">
            <v>17140200</v>
          </cell>
          <cell r="N115">
            <v>13776100</v>
          </cell>
          <cell r="O115">
            <v>3364100</v>
          </cell>
          <cell r="P115">
            <v>2440500</v>
          </cell>
          <cell r="Q115">
            <v>2440500</v>
          </cell>
          <cell r="R115">
            <v>16148700</v>
          </cell>
          <cell r="S115">
            <v>2759400</v>
          </cell>
          <cell r="T115">
            <v>13389300</v>
          </cell>
          <cell r="U115">
            <v>9737800</v>
          </cell>
          <cell r="V115">
            <v>3651600</v>
          </cell>
          <cell r="AA115">
            <v>-11782500</v>
          </cell>
          <cell r="AB115">
            <v>-10672800</v>
          </cell>
          <cell r="AC115">
            <v>-13.986739665763276</v>
          </cell>
          <cell r="AD115">
            <v>-1109700</v>
          </cell>
          <cell r="AE115">
            <v>2716500</v>
          </cell>
          <cell r="AF115">
            <v>3.5599822260368357</v>
          </cell>
          <cell r="AG115">
            <v>22340100</v>
          </cell>
        </row>
        <row r="116">
          <cell r="C116">
            <v>57061700</v>
          </cell>
          <cell r="E116">
            <v>32973600</v>
          </cell>
          <cell r="F116">
            <v>20821300</v>
          </cell>
          <cell r="G116">
            <v>12152300</v>
          </cell>
          <cell r="H116">
            <v>24088100</v>
          </cell>
          <cell r="J116">
            <v>84401100</v>
          </cell>
          <cell r="L116">
            <v>39611100</v>
          </cell>
          <cell r="M116">
            <v>33673500</v>
          </cell>
          <cell r="N116">
            <v>26541300</v>
          </cell>
          <cell r="O116">
            <v>7132200</v>
          </cell>
          <cell r="P116">
            <v>5937500</v>
          </cell>
          <cell r="Q116">
            <v>5937600</v>
          </cell>
          <cell r="R116">
            <v>44790000</v>
          </cell>
          <cell r="S116">
            <v>6415400</v>
          </cell>
          <cell r="T116">
            <v>38374700</v>
          </cell>
          <cell r="U116">
            <v>29932400</v>
          </cell>
          <cell r="V116">
            <v>8442300</v>
          </cell>
          <cell r="AA116">
            <v>-29060600</v>
          </cell>
          <cell r="AB116">
            <v>-27339400</v>
          </cell>
          <cell r="AC116">
            <v>-14.734880932569631</v>
          </cell>
          <cell r="AD116">
            <v>-1721200</v>
          </cell>
          <cell r="AE116">
            <v>11035300</v>
          </cell>
          <cell r="AF116">
            <v>5.9476005894491335</v>
          </cell>
          <cell r="AG116">
            <v>46026400</v>
          </cell>
        </row>
        <row r="117">
          <cell r="C117">
            <v>115506800</v>
          </cell>
          <cell r="E117">
            <v>68014800</v>
          </cell>
          <cell r="F117">
            <v>47384600</v>
          </cell>
          <cell r="G117">
            <v>20630200</v>
          </cell>
          <cell r="H117">
            <v>47491900</v>
          </cell>
          <cell r="J117">
            <v>151484500</v>
          </cell>
          <cell r="L117">
            <v>73758800</v>
          </cell>
          <cell r="M117">
            <v>64300500</v>
          </cell>
          <cell r="N117">
            <v>52196300</v>
          </cell>
          <cell r="O117">
            <v>12104200</v>
          </cell>
          <cell r="P117">
            <v>9458300</v>
          </cell>
          <cell r="Q117">
            <v>9458300</v>
          </cell>
          <cell r="R117">
            <v>77725700</v>
          </cell>
          <cell r="S117">
            <v>10787500</v>
          </cell>
          <cell r="T117">
            <v>66938200</v>
          </cell>
          <cell r="U117">
            <v>52010200</v>
          </cell>
          <cell r="V117">
            <v>14928000</v>
          </cell>
          <cell r="AA117">
            <v>-42479300</v>
          </cell>
          <cell r="AB117">
            <v>-35977700</v>
          </cell>
          <cell r="AC117">
            <v>-9.4933191604515113</v>
          </cell>
          <cell r="AD117">
            <v>-6501600</v>
          </cell>
          <cell r="AE117">
            <v>30960500</v>
          </cell>
          <cell r="AF117">
            <v>8.1694468481075511</v>
          </cell>
          <cell r="AG117">
            <v>84546300</v>
          </cell>
        </row>
        <row r="118">
          <cell r="C118">
            <v>141550100</v>
          </cell>
          <cell r="E118">
            <v>90204400</v>
          </cell>
          <cell r="F118">
            <v>61138500</v>
          </cell>
          <cell r="G118">
            <v>29065900</v>
          </cell>
          <cell r="H118">
            <v>51345700</v>
          </cell>
          <cell r="J118">
            <v>167894000</v>
          </cell>
          <cell r="L118">
            <v>85710800</v>
          </cell>
          <cell r="M118">
            <v>74481800</v>
          </cell>
          <cell r="N118">
            <v>61345800</v>
          </cell>
          <cell r="O118">
            <v>13136000</v>
          </cell>
          <cell r="P118">
            <v>11229000</v>
          </cell>
          <cell r="Q118">
            <v>11229000</v>
          </cell>
          <cell r="R118">
            <v>82183200</v>
          </cell>
          <cell r="S118">
            <v>15073800</v>
          </cell>
          <cell r="T118">
            <v>67109500</v>
          </cell>
          <cell r="U118">
            <v>49208300</v>
          </cell>
          <cell r="V118">
            <v>17901100</v>
          </cell>
          <cell r="AA118">
            <v>-25268000</v>
          </cell>
          <cell r="AB118">
            <v>-26343900</v>
          </cell>
          <cell r="AC118">
            <v>-5.2747336314102746</v>
          </cell>
          <cell r="AD118">
            <v>1075900</v>
          </cell>
          <cell r="AE118">
            <v>40765600</v>
          </cell>
          <cell r="AF118">
            <v>8.1623328863463165</v>
          </cell>
          <cell r="AG118">
            <v>100784500</v>
          </cell>
        </row>
        <row r="119">
          <cell r="C119">
            <v>187701600</v>
          </cell>
          <cell r="E119">
            <v>118665300</v>
          </cell>
          <cell r="F119">
            <v>80545300</v>
          </cell>
          <cell r="G119">
            <v>38120000</v>
          </cell>
          <cell r="H119">
            <v>69036300</v>
          </cell>
          <cell r="J119">
            <v>204215300</v>
          </cell>
          <cell r="L119">
            <v>112676300</v>
          </cell>
          <cell r="M119">
            <v>96995900</v>
          </cell>
          <cell r="N119">
            <v>75329900</v>
          </cell>
          <cell r="O119">
            <v>21666000</v>
          </cell>
          <cell r="P119">
            <v>15680400</v>
          </cell>
          <cell r="Q119">
            <v>15680400</v>
          </cell>
          <cell r="R119">
            <v>91539000</v>
          </cell>
          <cell r="S119">
            <v>24421100</v>
          </cell>
          <cell r="T119">
            <v>67118000</v>
          </cell>
          <cell r="U119">
            <v>50299400</v>
          </cell>
          <cell r="V119">
            <v>16818600</v>
          </cell>
          <cell r="AA119">
            <v>-19266100</v>
          </cell>
          <cell r="AB119">
            <v>-16513700</v>
          </cell>
          <cell r="AC119">
            <v>-2.4573956422635086</v>
          </cell>
          <cell r="AD119">
            <v>-2752400</v>
          </cell>
          <cell r="AE119">
            <v>50604300</v>
          </cell>
          <cell r="AF119">
            <v>7.5304012002031806</v>
          </cell>
          <cell r="AG119">
            <v>137097300</v>
          </cell>
        </row>
        <row r="120">
          <cell r="C120">
            <v>254383000</v>
          </cell>
          <cell r="E120">
            <v>179529400</v>
          </cell>
          <cell r="F120">
            <v>103717100</v>
          </cell>
          <cell r="G120">
            <v>75812300</v>
          </cell>
          <cell r="H120">
            <v>74853600</v>
          </cell>
          <cell r="J120">
            <v>227933200</v>
          </cell>
          <cell r="L120">
            <v>143666800</v>
          </cell>
          <cell r="M120">
            <v>121025400</v>
          </cell>
          <cell r="N120">
            <v>92005000</v>
          </cell>
          <cell r="O120">
            <v>29020400</v>
          </cell>
          <cell r="P120">
            <v>22641400</v>
          </cell>
          <cell r="Q120">
            <v>22641400</v>
          </cell>
          <cell r="R120">
            <v>84266400</v>
          </cell>
          <cell r="S120">
            <v>36039800</v>
          </cell>
          <cell r="T120">
            <v>48226600</v>
          </cell>
          <cell r="U120">
            <v>29872100</v>
          </cell>
          <cell r="V120">
            <v>18354500</v>
          </cell>
          <cell r="AA120">
            <v>25189200</v>
          </cell>
          <cell r="AB120">
            <v>26449800</v>
          </cell>
          <cell r="AC120">
            <v>3.0602614723833854</v>
          </cell>
          <cell r="AD120">
            <v>-1260600</v>
          </cell>
          <cell r="AE120">
            <v>74676400</v>
          </cell>
          <cell r="AF120">
            <v>8.6401148521459756</v>
          </cell>
          <cell r="AG120">
            <v>179706600</v>
          </cell>
        </row>
        <row r="121">
          <cell r="C121">
            <v>295478200</v>
          </cell>
          <cell r="E121">
            <v>211096600</v>
          </cell>
          <cell r="F121">
            <v>126763700</v>
          </cell>
          <cell r="G121">
            <v>84332900</v>
          </cell>
          <cell r="H121">
            <v>84381600</v>
          </cell>
          <cell r="J121">
            <v>249287300</v>
          </cell>
          <cell r="L121">
            <v>170704300</v>
          </cell>
          <cell r="M121">
            <v>141155800</v>
          </cell>
          <cell r="N121">
            <v>109581900</v>
          </cell>
          <cell r="O121">
            <v>31573900</v>
          </cell>
          <cell r="P121">
            <v>29548500</v>
          </cell>
          <cell r="Q121">
            <v>29548500</v>
          </cell>
          <cell r="R121">
            <v>78583000</v>
          </cell>
          <cell r="S121">
            <v>37736000</v>
          </cell>
          <cell r="T121">
            <v>40847000</v>
          </cell>
          <cell r="U121">
            <v>24496500</v>
          </cell>
          <cell r="V121">
            <v>16350600</v>
          </cell>
          <cell r="AA121">
            <v>46484600</v>
          </cell>
          <cell r="AB121">
            <v>46190900</v>
          </cell>
          <cell r="AC121">
            <v>4.494805084035594</v>
          </cell>
          <cell r="AD121">
            <v>293700</v>
          </cell>
          <cell r="AE121">
            <v>87037900</v>
          </cell>
          <cell r="AF121">
            <v>8.4695988912054467</v>
          </cell>
          <cell r="AG121">
            <v>208440300</v>
          </cell>
        </row>
        <row r="122">
          <cell r="C122">
            <v>290612500</v>
          </cell>
          <cell r="E122">
            <v>194991400</v>
          </cell>
          <cell r="F122">
            <v>143154300</v>
          </cell>
          <cell r="G122">
            <v>51837100</v>
          </cell>
          <cell r="H122">
            <v>95621000</v>
          </cell>
          <cell r="J122">
            <v>282066400</v>
          </cell>
          <cell r="L122">
            <v>201678400</v>
          </cell>
          <cell r="M122">
            <v>166396500</v>
          </cell>
          <cell r="N122">
            <v>133211900</v>
          </cell>
          <cell r="O122">
            <v>33184600</v>
          </cell>
          <cell r="P122">
            <v>35281900</v>
          </cell>
          <cell r="Q122">
            <v>35281900</v>
          </cell>
          <cell r="R122">
            <v>80388100</v>
          </cell>
          <cell r="S122">
            <v>47054700</v>
          </cell>
          <cell r="T122">
            <v>33333300.000000004</v>
          </cell>
          <cell r="U122">
            <v>18597600</v>
          </cell>
          <cell r="V122">
            <v>14735700</v>
          </cell>
          <cell r="AA122">
            <v>8242900</v>
          </cell>
          <cell r="AB122">
            <v>8546100</v>
          </cell>
          <cell r="AC122">
            <v>0.51738796478022964</v>
          </cell>
          <cell r="AD122">
            <v>-303200</v>
          </cell>
          <cell r="AE122">
            <v>41879400</v>
          </cell>
          <cell r="AF122">
            <v>2.5354135257271908</v>
          </cell>
          <cell r="AG122">
            <v>248733100</v>
          </cell>
        </row>
        <row r="123">
          <cell r="C123">
            <v>326858400</v>
          </cell>
          <cell r="E123">
            <v>220102300</v>
          </cell>
          <cell r="F123">
            <v>160317500</v>
          </cell>
          <cell r="G123">
            <v>59784800</v>
          </cell>
          <cell r="H123">
            <v>106756000</v>
          </cell>
          <cell r="J123">
            <v>326250700</v>
          </cell>
          <cell r="L123">
            <v>242970500</v>
          </cell>
          <cell r="M123">
            <v>196079000</v>
          </cell>
          <cell r="N123">
            <v>154453200</v>
          </cell>
          <cell r="O123">
            <v>41625800</v>
          </cell>
          <cell r="P123">
            <v>46891500</v>
          </cell>
          <cell r="Q123">
            <v>46891500</v>
          </cell>
          <cell r="R123">
            <v>83280200</v>
          </cell>
          <cell r="S123">
            <v>50360300</v>
          </cell>
          <cell r="T123">
            <v>32919900</v>
          </cell>
          <cell r="U123">
            <v>16253300</v>
          </cell>
          <cell r="V123">
            <v>16666599.999999998</v>
          </cell>
          <cell r="AA123">
            <v>3346400</v>
          </cell>
          <cell r="AB123">
            <v>607700</v>
          </cell>
          <cell r="AC123">
            <v>3.2522955683643662E-2</v>
          </cell>
          <cell r="AD123">
            <v>2738700</v>
          </cell>
          <cell r="AE123">
            <v>33527600</v>
          </cell>
          <cell r="AF123">
            <v>1.7943337978919387</v>
          </cell>
          <cell r="AG123">
            <v>293330800</v>
          </cell>
        </row>
        <row r="124">
          <cell r="C124">
            <v>418375500</v>
          </cell>
          <cell r="E124">
            <v>280144500</v>
          </cell>
          <cell r="F124">
            <v>170305700</v>
          </cell>
          <cell r="G124">
            <v>109838800</v>
          </cell>
          <cell r="H124">
            <v>138231000</v>
          </cell>
          <cell r="J124">
            <v>421549900</v>
          </cell>
          <cell r="L124">
            <v>282107500</v>
          </cell>
          <cell r="M124">
            <v>247043400</v>
          </cell>
          <cell r="N124">
            <v>200194200</v>
          </cell>
          <cell r="O124">
            <v>46849200</v>
          </cell>
          <cell r="P124">
            <v>35064100</v>
          </cell>
          <cell r="Q124">
            <v>35064100</v>
          </cell>
          <cell r="R124">
            <v>139442400</v>
          </cell>
          <cell r="S124">
            <v>54673300</v>
          </cell>
          <cell r="T124">
            <v>84769000</v>
          </cell>
          <cell r="U124">
            <v>48542500</v>
          </cell>
          <cell r="V124">
            <v>36226500</v>
          </cell>
          <cell r="AA124">
            <v>-200700</v>
          </cell>
          <cell r="AB124">
            <v>-3174400</v>
          </cell>
          <cell r="AC124">
            <v>-0.13007744345648392</v>
          </cell>
          <cell r="AD124">
            <v>2973700</v>
          </cell>
          <cell r="AE124">
            <v>81594600</v>
          </cell>
          <cell r="AF124">
            <v>3.3435033290872043</v>
          </cell>
          <cell r="AG124">
            <v>336780900</v>
          </cell>
        </row>
        <row r="125">
          <cell r="C125">
            <v>578981400</v>
          </cell>
          <cell r="E125">
            <v>392566000</v>
          </cell>
          <cell r="F125">
            <v>226006200</v>
          </cell>
          <cell r="G125">
            <v>166559800</v>
          </cell>
          <cell r="H125">
            <v>186415300</v>
          </cell>
          <cell r="J125">
            <v>582241600</v>
          </cell>
          <cell r="L125">
            <v>394391600</v>
          </cell>
          <cell r="M125">
            <v>343468300</v>
          </cell>
          <cell r="N125">
            <v>269329400</v>
          </cell>
          <cell r="O125">
            <v>74138900</v>
          </cell>
          <cell r="P125">
            <v>50923400</v>
          </cell>
          <cell r="Q125">
            <v>50923300</v>
          </cell>
          <cell r="R125">
            <v>187850000</v>
          </cell>
          <cell r="S125">
            <v>77387500</v>
          </cell>
          <cell r="T125">
            <v>110462500</v>
          </cell>
          <cell r="U125">
            <v>58202600</v>
          </cell>
          <cell r="V125">
            <v>52259900</v>
          </cell>
          <cell r="AA125">
            <v>283000</v>
          </cell>
          <cell r="AB125">
            <v>-3260200</v>
          </cell>
          <cell r="AC125">
            <v>-9.9270382155786527E-2</v>
          </cell>
          <cell r="AD125">
            <v>3543200</v>
          </cell>
          <cell r="AE125">
            <v>107202300</v>
          </cell>
          <cell r="AF125">
            <v>3.2642209953313515</v>
          </cell>
          <cell r="AG125">
            <v>471779100</v>
          </cell>
        </row>
        <row r="126">
          <cell r="C126">
            <v>734664700</v>
          </cell>
          <cell r="E126">
            <v>508743800</v>
          </cell>
          <cell r="F126">
            <v>312115300</v>
          </cell>
          <cell r="G126">
            <v>196628500</v>
          </cell>
          <cell r="H126">
            <v>225920900</v>
          </cell>
          <cell r="J126">
            <v>754199200</v>
          </cell>
          <cell r="L126">
            <v>513800900</v>
          </cell>
          <cell r="M126">
            <v>439773500</v>
          </cell>
          <cell r="N126">
            <v>355842700</v>
          </cell>
          <cell r="O126">
            <v>83930800</v>
          </cell>
          <cell r="P126">
            <v>74027400</v>
          </cell>
          <cell r="Q126">
            <v>74027400</v>
          </cell>
          <cell r="R126">
            <v>240398300</v>
          </cell>
          <cell r="S126">
            <v>110211100</v>
          </cell>
          <cell r="T126">
            <v>130187200</v>
          </cell>
          <cell r="U126">
            <v>80750800</v>
          </cell>
          <cell r="V126">
            <v>49436300</v>
          </cell>
          <cell r="AA126">
            <v>-23011000</v>
          </cell>
          <cell r="AB126">
            <v>-19534500</v>
          </cell>
          <cell r="AC126">
            <v>-0.47128840805572886</v>
          </cell>
          <cell r="AD126">
            <v>-3476500</v>
          </cell>
          <cell r="AE126">
            <v>110652700</v>
          </cell>
          <cell r="AF126">
            <v>2.6696017215730197</v>
          </cell>
          <cell r="AG126">
            <v>624012000</v>
          </cell>
        </row>
        <row r="127">
          <cell r="C127">
            <v>781947600</v>
          </cell>
          <cell r="E127">
            <v>545175700</v>
          </cell>
          <cell r="F127">
            <v>404225200</v>
          </cell>
          <cell r="G127">
            <v>140950500</v>
          </cell>
          <cell r="H127">
            <v>236771900</v>
          </cell>
          <cell r="J127">
            <v>829511300</v>
          </cell>
          <cell r="L127">
            <v>594177400</v>
          </cell>
          <cell r="M127">
            <v>485296200</v>
          </cell>
          <cell r="N127">
            <v>412879100</v>
          </cell>
          <cell r="O127">
            <v>72417100</v>
          </cell>
          <cell r="P127">
            <v>108881200</v>
          </cell>
          <cell r="Q127">
            <v>108881200</v>
          </cell>
          <cell r="R127">
            <v>235333900</v>
          </cell>
          <cell r="S127">
            <v>124069600</v>
          </cell>
          <cell r="T127">
            <v>111264300</v>
          </cell>
          <cell r="U127">
            <v>57412000</v>
          </cell>
          <cell r="V127">
            <v>53852300</v>
          </cell>
          <cell r="AA127">
            <v>-47918600</v>
          </cell>
          <cell r="AB127">
            <v>-47563700</v>
          </cell>
          <cell r="AC127">
            <v>-0.93390558873757223</v>
          </cell>
          <cell r="AD127">
            <v>-354900</v>
          </cell>
          <cell r="AE127">
            <v>63700600</v>
          </cell>
          <cell r="AF127">
            <v>1.250751021176582</v>
          </cell>
          <cell r="AG127">
            <v>718247000</v>
          </cell>
        </row>
        <row r="128">
          <cell r="C128">
            <v>954816500</v>
          </cell>
          <cell r="E128">
            <v>674348100</v>
          </cell>
          <cell r="F128">
            <v>521682400</v>
          </cell>
          <cell r="G128">
            <v>152665700</v>
          </cell>
          <cell r="H128">
            <v>280468400</v>
          </cell>
          <cell r="J128">
            <v>1007667300</v>
          </cell>
          <cell r="L128">
            <v>703005900</v>
          </cell>
          <cell r="M128">
            <v>575440000</v>
          </cell>
          <cell r="N128">
            <v>497274600</v>
          </cell>
          <cell r="O128">
            <v>78165400</v>
          </cell>
          <cell r="P128">
            <v>127565900</v>
          </cell>
          <cell r="Q128">
            <v>127565900</v>
          </cell>
          <cell r="R128">
            <v>304661400</v>
          </cell>
          <cell r="S128">
            <v>140315300</v>
          </cell>
          <cell r="T128">
            <v>164346100</v>
          </cell>
          <cell r="U128">
            <v>101314600</v>
          </cell>
          <cell r="V128">
            <v>63031400</v>
          </cell>
          <cell r="AA128">
            <v>-51988300</v>
          </cell>
          <cell r="AB128">
            <v>-52850800</v>
          </cell>
          <cell r="AC128">
            <v>-0.87573890258637965</v>
          </cell>
          <cell r="AD128">
            <v>862500</v>
          </cell>
          <cell r="AE128">
            <v>111495300</v>
          </cell>
          <cell r="AF128">
            <v>1.8474795398657953</v>
          </cell>
          <cell r="AG128">
            <v>843321200</v>
          </cell>
        </row>
        <row r="129">
          <cell r="C129">
            <v>1178813100</v>
          </cell>
          <cell r="E129">
            <v>868267700</v>
          </cell>
          <cell r="F129">
            <v>581703400</v>
          </cell>
          <cell r="G129">
            <v>286564300</v>
          </cell>
          <cell r="H129">
            <v>310545500</v>
          </cell>
          <cell r="J129">
            <v>1239266300</v>
          </cell>
          <cell r="L129">
            <v>852029300</v>
          </cell>
          <cell r="M129">
            <v>693263400</v>
          </cell>
          <cell r="N129">
            <v>609065200</v>
          </cell>
          <cell r="O129">
            <v>84198200</v>
          </cell>
          <cell r="P129">
            <v>158765900</v>
          </cell>
          <cell r="Q129">
            <v>158765900</v>
          </cell>
          <cell r="R129">
            <v>387237000</v>
          </cell>
          <cell r="S129">
            <v>186220000</v>
          </cell>
          <cell r="T129">
            <v>201017100</v>
          </cell>
          <cell r="U129">
            <v>128478500</v>
          </cell>
          <cell r="V129">
            <v>72538500</v>
          </cell>
          <cell r="AA129">
            <v>-60596700</v>
          </cell>
          <cell r="AB129">
            <v>-60453200</v>
          </cell>
          <cell r="AC129">
            <v>-0.86157349765944646</v>
          </cell>
          <cell r="AD129">
            <v>-143500</v>
          </cell>
          <cell r="AE129">
            <v>140563900</v>
          </cell>
          <cell r="AF129">
            <v>2.0033038940478365</v>
          </cell>
          <cell r="AG129">
            <v>1038249200</v>
          </cell>
        </row>
        <row r="130">
          <cell r="C130">
            <v>1271376600</v>
          </cell>
          <cell r="E130">
            <v>939114500</v>
          </cell>
          <cell r="F130">
            <v>654870300</v>
          </cell>
          <cell r="G130">
            <v>284244200</v>
          </cell>
          <cell r="H130">
            <v>332262100</v>
          </cell>
          <cell r="J130">
            <v>1311669800</v>
          </cell>
          <cell r="L130">
            <v>925257200</v>
          </cell>
          <cell r="M130">
            <v>726794700</v>
          </cell>
          <cell r="N130">
            <v>651971000</v>
          </cell>
          <cell r="O130">
            <v>74823700</v>
          </cell>
          <cell r="P130">
            <v>198462500</v>
          </cell>
          <cell r="Q130">
            <v>198462500</v>
          </cell>
          <cell r="R130">
            <v>386412600</v>
          </cell>
          <cell r="S130">
            <v>198350500</v>
          </cell>
          <cell r="T130">
            <v>188062100</v>
          </cell>
          <cell r="U130">
            <v>121556000</v>
          </cell>
          <cell r="V130">
            <v>66506100.000000007</v>
          </cell>
          <cell r="AA130">
            <v>-42195500</v>
          </cell>
          <cell r="AB130">
            <v>-40293200</v>
          </cell>
          <cell r="AC130">
            <v>-0.54178589103158059</v>
          </cell>
          <cell r="AD130">
            <v>-1902300</v>
          </cell>
          <cell r="AE130">
            <v>147768900</v>
          </cell>
          <cell r="AF130">
            <v>1.9869135524916492</v>
          </cell>
          <cell r="AG130">
            <v>1123607700</v>
          </cell>
        </row>
        <row r="131">
          <cell r="C131">
            <v>1387235500</v>
          </cell>
          <cell r="E131">
            <v>989353400</v>
          </cell>
          <cell r="F131">
            <v>728283800</v>
          </cell>
          <cell r="G131">
            <v>261069700</v>
          </cell>
          <cell r="H131">
            <v>397882000</v>
          </cell>
          <cell r="J131">
            <v>1459951100</v>
          </cell>
          <cell r="L131">
            <v>1060771800</v>
          </cell>
          <cell r="M131">
            <v>798399800</v>
          </cell>
          <cell r="N131">
            <v>722555000</v>
          </cell>
          <cell r="O131">
            <v>75844800</v>
          </cell>
          <cell r="P131">
            <v>262371900.00000003</v>
          </cell>
          <cell r="Q131">
            <v>262372000</v>
          </cell>
          <cell r="R131">
            <v>399179300</v>
          </cell>
          <cell r="S131">
            <v>220804400</v>
          </cell>
          <cell r="T131">
            <v>178374900</v>
          </cell>
          <cell r="U131">
            <v>116718100</v>
          </cell>
          <cell r="V131">
            <v>61656700</v>
          </cell>
          <cell r="AA131">
            <v>-75606600</v>
          </cell>
          <cell r="AB131">
            <v>-72715600</v>
          </cell>
          <cell r="AC131">
            <v>-0.92894543054933465</v>
          </cell>
          <cell r="AD131">
            <v>-2891000</v>
          </cell>
          <cell r="AE131">
            <v>105659300</v>
          </cell>
          <cell r="AF131">
            <v>1.3498028473950752</v>
          </cell>
          <cell r="AG131">
            <v>1281576200</v>
          </cell>
        </row>
        <row r="132">
          <cell r="C132">
            <v>1600286300</v>
          </cell>
          <cell r="E132">
            <v>1132985100</v>
          </cell>
          <cell r="F132">
            <v>768045300</v>
          </cell>
          <cell r="G132">
            <v>364939700</v>
          </cell>
          <cell r="H132">
            <v>467301300</v>
          </cell>
          <cell r="J132">
            <v>1648243100</v>
          </cell>
          <cell r="L132">
            <v>1216023200</v>
          </cell>
          <cell r="M132">
            <v>942587900</v>
          </cell>
          <cell r="N132">
            <v>845731300</v>
          </cell>
          <cell r="O132">
            <v>96856600</v>
          </cell>
          <cell r="P132">
            <v>273435300</v>
          </cell>
          <cell r="Q132">
            <v>273435300</v>
          </cell>
          <cell r="R132">
            <v>432219900</v>
          </cell>
          <cell r="S132">
            <v>241356700</v>
          </cell>
          <cell r="T132">
            <v>190863100</v>
          </cell>
          <cell r="U132">
            <v>117119700</v>
          </cell>
          <cell r="V132">
            <v>73743400</v>
          </cell>
          <cell r="AA132">
            <v>-42465400</v>
          </cell>
          <cell r="AB132">
            <v>-47956800</v>
          </cell>
          <cell r="AC132">
            <v>-0.58062361561814602</v>
          </cell>
          <cell r="AD132">
            <v>5491400</v>
          </cell>
          <cell r="AE132">
            <v>142906300</v>
          </cell>
          <cell r="AF132">
            <v>1.7301982742929358</v>
          </cell>
          <cell r="AG132">
            <v>1457380000</v>
          </cell>
        </row>
        <row r="133">
          <cell r="C133">
            <v>1771314200</v>
          </cell>
          <cell r="E133">
            <v>1270211100</v>
          </cell>
          <cell r="F133">
            <v>769385800</v>
          </cell>
          <cell r="G133">
            <v>500825300</v>
          </cell>
          <cell r="H133">
            <v>501103100</v>
          </cell>
          <cell r="J133">
            <v>1792296700</v>
          </cell>
          <cell r="L133">
            <v>1317011100</v>
          </cell>
          <cell r="M133">
            <v>1006550000</v>
          </cell>
          <cell r="N133">
            <v>866439700</v>
          </cell>
          <cell r="O133">
            <v>140110300</v>
          </cell>
          <cell r="P133">
            <v>310461100</v>
          </cell>
          <cell r="Q133">
            <v>310461100</v>
          </cell>
          <cell r="R133">
            <v>475285600</v>
          </cell>
          <cell r="S133">
            <v>268455300</v>
          </cell>
          <cell r="T133">
            <v>206830300</v>
          </cell>
          <cell r="U133">
            <v>130221800</v>
          </cell>
          <cell r="V133">
            <v>76608500</v>
          </cell>
          <cell r="AA133">
            <v>-19208400</v>
          </cell>
          <cell r="AB133">
            <v>-20982500</v>
          </cell>
          <cell r="AC133">
            <v>-0.22687733170557273</v>
          </cell>
          <cell r="AD133">
            <v>1774100</v>
          </cell>
          <cell r="AE133">
            <v>185847800</v>
          </cell>
          <cell r="AF133">
            <v>2.0095152135041552</v>
          </cell>
          <cell r="AG133">
            <v>1585466400</v>
          </cell>
        </row>
        <row r="134">
          <cell r="C134">
            <v>1947816200</v>
          </cell>
          <cell r="E134">
            <v>1412504900</v>
          </cell>
          <cell r="F134">
            <v>810510900</v>
          </cell>
          <cell r="G134">
            <v>601994000</v>
          </cell>
          <cell r="H134">
            <v>535311300.00000006</v>
          </cell>
          <cell r="J134">
            <v>1958012100</v>
          </cell>
          <cell r="L134">
            <v>1458540100</v>
          </cell>
          <cell r="M134">
            <v>1101002400</v>
          </cell>
          <cell r="N134">
            <v>968584800</v>
          </cell>
          <cell r="O134">
            <v>132417600</v>
          </cell>
          <cell r="P134">
            <v>357537600</v>
          </cell>
          <cell r="Q134">
            <v>357537700</v>
          </cell>
          <cell r="R134">
            <v>499472000</v>
          </cell>
          <cell r="S134">
            <v>289285700</v>
          </cell>
          <cell r="T134">
            <v>210186300</v>
          </cell>
          <cell r="U134">
            <v>138123000</v>
          </cell>
          <cell r="V134">
            <v>72063300</v>
          </cell>
          <cell r="AA134">
            <v>-10125300</v>
          </cell>
          <cell r="AB134">
            <v>-10195900</v>
          </cell>
          <cell r="AC134">
            <v>-0.10196308912772636</v>
          </cell>
          <cell r="AD134">
            <v>70600</v>
          </cell>
          <cell r="AE134">
            <v>199990400</v>
          </cell>
          <cell r="AF134">
            <v>1.9999842073666521</v>
          </cell>
          <cell r="AG134">
            <v>1747825800</v>
          </cell>
        </row>
        <row r="135">
          <cell r="C135">
            <v>2263602600</v>
          </cell>
          <cell r="E135">
            <v>1558808000</v>
          </cell>
          <cell r="F135">
            <v>890078200</v>
          </cell>
          <cell r="G135">
            <v>668729900</v>
          </cell>
          <cell r="H135">
            <v>704794500</v>
          </cell>
          <cell r="J135">
            <v>2255221300</v>
          </cell>
          <cell r="L135">
            <v>1656938000</v>
          </cell>
          <cell r="M135">
            <v>1251408000</v>
          </cell>
          <cell r="N135">
            <v>1097804700</v>
          </cell>
          <cell r="O135">
            <v>153603300</v>
          </cell>
          <cell r="P135">
            <v>405530000</v>
          </cell>
          <cell r="Q135">
            <v>405530000</v>
          </cell>
          <cell r="R135">
            <v>598283300</v>
          </cell>
          <cell r="S135">
            <v>348218200</v>
          </cell>
          <cell r="T135">
            <v>250065000</v>
          </cell>
          <cell r="U135">
            <v>171775200</v>
          </cell>
          <cell r="V135">
            <v>78289800</v>
          </cell>
          <cell r="AA135">
            <v>9933700</v>
          </cell>
          <cell r="AB135">
            <v>8381300</v>
          </cell>
          <cell r="AC135">
            <v>7.5370618206527532E-2</v>
          </cell>
          <cell r="AD135">
            <v>1552400</v>
          </cell>
          <cell r="AE135">
            <v>258446300</v>
          </cell>
          <cell r="AF135">
            <v>2.3241331779305927</v>
          </cell>
          <cell r="AG135">
            <v>2005156300</v>
          </cell>
        </row>
        <row r="136">
          <cell r="C136">
            <v>2485785000</v>
          </cell>
          <cell r="E136">
            <v>1711220600</v>
          </cell>
          <cell r="F136">
            <v>1002670000</v>
          </cell>
          <cell r="G136">
            <v>708550500</v>
          </cell>
          <cell r="H136">
            <v>774564500</v>
          </cell>
          <cell r="J136">
            <v>2482503500</v>
          </cell>
          <cell r="L136">
            <v>1894952900</v>
          </cell>
          <cell r="M136">
            <v>1448166700</v>
          </cell>
          <cell r="N136">
            <v>1229809900</v>
          </cell>
          <cell r="O136">
            <v>218356800</v>
          </cell>
          <cell r="P136">
            <v>446786200</v>
          </cell>
          <cell r="Q136">
            <v>446786200</v>
          </cell>
          <cell r="R136">
            <v>587550600</v>
          </cell>
          <cell r="S136">
            <v>348594600</v>
          </cell>
          <cell r="T136">
            <v>238956000</v>
          </cell>
          <cell r="U136">
            <v>166841800</v>
          </cell>
          <cell r="V136">
            <v>72114200</v>
          </cell>
          <cell r="AA136">
            <v>4809500</v>
          </cell>
          <cell r="AB136">
            <v>3281500</v>
          </cell>
          <cell r="AC136">
            <v>2.7239704821527076E-2</v>
          </cell>
          <cell r="AD136">
            <v>1528000</v>
          </cell>
          <cell r="AE136">
            <v>242237500</v>
          </cell>
          <cell r="AF136">
            <v>2.0108115181181367</v>
          </cell>
          <cell r="AG136">
            <v>2243547500</v>
          </cell>
        </row>
        <row r="137">
          <cell r="C137">
            <v>2860926400</v>
          </cell>
          <cell r="E137">
            <v>2049936300</v>
          </cell>
          <cell r="F137">
            <v>994552300</v>
          </cell>
          <cell r="G137">
            <v>1055384000</v>
          </cell>
          <cell r="H137">
            <v>810990100</v>
          </cell>
          <cell r="J137">
            <v>2872608400</v>
          </cell>
          <cell r="L137">
            <v>2210197000</v>
          </cell>
          <cell r="M137">
            <v>1665711600</v>
          </cell>
          <cell r="N137">
            <v>1348216200</v>
          </cell>
          <cell r="O137">
            <v>317495400</v>
          </cell>
          <cell r="P137">
            <v>544485400</v>
          </cell>
          <cell r="Q137">
            <v>544485400</v>
          </cell>
          <cell r="R137">
            <v>662411400</v>
          </cell>
          <cell r="S137">
            <v>435298800</v>
          </cell>
          <cell r="T137">
            <v>227112600</v>
          </cell>
          <cell r="U137">
            <v>159355400</v>
          </cell>
          <cell r="V137">
            <v>67757200</v>
          </cell>
          <cell r="AA137">
            <v>-7945500</v>
          </cell>
          <cell r="AB137">
            <v>-11682000</v>
          </cell>
          <cell r="AC137">
            <v>-9.0363673496364511E-2</v>
          </cell>
          <cell r="AD137">
            <v>3736500</v>
          </cell>
          <cell r="AE137">
            <v>215430600</v>
          </cell>
          <cell r="AF137">
            <v>1.6664184557032959</v>
          </cell>
          <cell r="AG137">
            <v>2645495800</v>
          </cell>
        </row>
        <row r="138">
          <cell r="C138">
            <v>2817185500</v>
          </cell>
          <cell r="E138">
            <v>2000448100</v>
          </cell>
          <cell r="F138">
            <v>1129552600</v>
          </cell>
          <cell r="G138">
            <v>870895500</v>
          </cell>
          <cell r="H138">
            <v>816737400</v>
          </cell>
          <cell r="J138">
            <v>3088876800</v>
          </cell>
          <cell r="L138">
            <v>2436548800</v>
          </cell>
          <cell r="M138">
            <v>1858979500</v>
          </cell>
          <cell r="N138">
            <v>1460072100</v>
          </cell>
          <cell r="O138">
            <v>398907400</v>
          </cell>
          <cell r="P138">
            <v>577569300</v>
          </cell>
          <cell r="Q138">
            <v>577569300</v>
          </cell>
          <cell r="R138">
            <v>652328000</v>
          </cell>
          <cell r="S138">
            <v>389515500</v>
          </cell>
          <cell r="T138">
            <v>262812500</v>
          </cell>
          <cell r="U138">
            <v>195173700</v>
          </cell>
          <cell r="V138">
            <v>67638700</v>
          </cell>
          <cell r="AA138">
            <v>-273486000</v>
          </cell>
          <cell r="AB138">
            <v>-271691300</v>
          </cell>
          <cell r="AC138">
            <v>-2.1310595891643782</v>
          </cell>
          <cell r="AD138">
            <v>-1794700</v>
          </cell>
          <cell r="AE138">
            <v>-8878800</v>
          </cell>
          <cell r="AF138">
            <v>-6.9642465107541837E-2</v>
          </cell>
          <cell r="AG138">
            <v>2826064300</v>
          </cell>
        </row>
        <row r="139">
          <cell r="C139">
            <v>2960443000</v>
          </cell>
          <cell r="E139">
            <v>2080013000</v>
          </cell>
          <cell r="F139">
            <v>1260425000</v>
          </cell>
          <cell r="G139">
            <v>819588000</v>
          </cell>
          <cell r="H139">
            <v>880430000</v>
          </cell>
          <cell r="J139">
            <v>3333948400</v>
          </cell>
          <cell r="L139">
            <v>2618907400</v>
          </cell>
          <cell r="M139">
            <v>2005739000</v>
          </cell>
          <cell r="N139">
            <v>1558930600</v>
          </cell>
          <cell r="O139">
            <v>446808400</v>
          </cell>
          <cell r="P139">
            <v>613168300</v>
          </cell>
          <cell r="Q139">
            <v>613168400</v>
          </cell>
          <cell r="R139">
            <v>715041000</v>
          </cell>
          <cell r="S139">
            <v>459285900</v>
          </cell>
          <cell r="T139">
            <v>255755100</v>
          </cell>
          <cell r="U139">
            <v>191171200</v>
          </cell>
          <cell r="V139">
            <v>64583900</v>
          </cell>
          <cell r="AA139">
            <v>-370520500</v>
          </cell>
          <cell r="AB139">
            <v>-373505400</v>
          </cell>
          <cell r="AC139">
            <v>-2.6739791078623893</v>
          </cell>
          <cell r="AD139">
            <v>2984900</v>
          </cell>
          <cell r="AE139">
            <v>-117750300</v>
          </cell>
          <cell r="AF139">
            <v>-0.84299140559822883</v>
          </cell>
          <cell r="AG139">
            <v>3078193300</v>
          </cell>
        </row>
      </sheetData>
      <sheetData sheetId="3">
        <row r="15">
          <cell r="I15">
            <v>116.39481491338583</v>
          </cell>
        </row>
        <row r="16">
          <cell r="I16">
            <v>70.047176441102749</v>
          </cell>
        </row>
        <row r="17">
          <cell r="I17">
            <v>50.414347426470584</v>
          </cell>
        </row>
        <row r="19">
          <cell r="I19">
            <v>42.338709677419352</v>
          </cell>
        </row>
        <row r="22">
          <cell r="I22">
            <v>85.964606741573036</v>
          </cell>
        </row>
        <row r="24">
          <cell r="I24">
            <v>87.834000000000003</v>
          </cell>
        </row>
        <row r="25">
          <cell r="I25">
            <v>108.68899999999999</v>
          </cell>
        </row>
        <row r="26">
          <cell r="I26">
            <v>108.113</v>
          </cell>
        </row>
        <row r="27">
          <cell r="I27">
            <v>108.94499999999999</v>
          </cell>
        </row>
        <row r="28">
          <cell r="I28">
            <v>113.633</v>
          </cell>
        </row>
        <row r="29">
          <cell r="I29">
            <v>113</v>
          </cell>
          <cell r="AA29">
            <v>124</v>
          </cell>
        </row>
        <row r="30">
          <cell r="I30">
            <v>112.053</v>
          </cell>
        </row>
        <row r="31">
          <cell r="I31">
            <v>111.31399999999999</v>
          </cell>
        </row>
        <row r="32">
          <cell r="I32">
            <v>138.86600000000001</v>
          </cell>
          <cell r="AA32">
            <v>161.78200000000001</v>
          </cell>
        </row>
        <row r="33">
          <cell r="I33">
            <v>151.322</v>
          </cell>
        </row>
        <row r="34">
          <cell r="I34">
            <v>158.96633165829147</v>
          </cell>
        </row>
        <row r="35">
          <cell r="I35">
            <v>153.666</v>
          </cell>
        </row>
        <row r="36">
          <cell r="I36">
            <v>151.20500000000001</v>
          </cell>
        </row>
        <row r="37">
          <cell r="I37">
            <v>149.578</v>
          </cell>
        </row>
        <row r="38">
          <cell r="I38">
            <v>148.113</v>
          </cell>
        </row>
        <row r="39">
          <cell r="I39">
            <v>203.43456221198156</v>
          </cell>
        </row>
        <row r="40">
          <cell r="I40">
            <v>208.7373271889401</v>
          </cell>
          <cell r="AA40">
            <v>136.726</v>
          </cell>
        </row>
        <row r="41">
          <cell r="I41">
            <v>219.65294117647056</v>
          </cell>
        </row>
        <row r="42">
          <cell r="I42">
            <v>193.46531531531531</v>
          </cell>
          <cell r="AA42">
            <v>136.5</v>
          </cell>
        </row>
        <row r="46">
          <cell r="I46">
            <v>259.39791666666667</v>
          </cell>
        </row>
        <row r="47">
          <cell r="I47">
            <v>271.55421052631579</v>
          </cell>
        </row>
        <row r="48">
          <cell r="I48">
            <v>269.9878787878788</v>
          </cell>
        </row>
        <row r="49">
          <cell r="I49">
            <v>272.5433497536946</v>
          </cell>
        </row>
        <row r="50">
          <cell r="I50">
            <v>277.58786407766991</v>
          </cell>
        </row>
        <row r="51">
          <cell r="I51">
            <v>720.91262135922329</v>
          </cell>
          <cell r="AA51">
            <v>113.47499999999999</v>
          </cell>
        </row>
        <row r="52">
          <cell r="I52">
            <v>741.74975609756109</v>
          </cell>
        </row>
        <row r="53">
          <cell r="I53">
            <v>780.46487804878052</v>
          </cell>
        </row>
        <row r="54">
          <cell r="I54">
            <v>420.06862745098039</v>
          </cell>
          <cell r="AA54">
            <v>108.01600000000001</v>
          </cell>
        </row>
        <row r="55">
          <cell r="I55">
            <v>411.1568075117371</v>
          </cell>
        </row>
        <row r="56">
          <cell r="I56">
            <v>466.3791262135922</v>
          </cell>
        </row>
        <row r="57">
          <cell r="I57">
            <v>474.81730769230768</v>
          </cell>
        </row>
        <row r="58">
          <cell r="I58">
            <v>486.94423076923078</v>
          </cell>
          <cell r="AA58">
            <v>116</v>
          </cell>
        </row>
        <row r="59">
          <cell r="I59">
            <v>413.42868525896415</v>
          </cell>
        </row>
        <row r="60">
          <cell r="I60">
            <v>413.32996108949419</v>
          </cell>
        </row>
        <row r="61">
          <cell r="I61">
            <v>348.57605177993526</v>
          </cell>
        </row>
        <row r="62">
          <cell r="I62">
            <v>308.87138888888887</v>
          </cell>
        </row>
        <row r="63">
          <cell r="I63">
            <v>315.41638888888889</v>
          </cell>
        </row>
        <row r="64">
          <cell r="I64">
            <v>322.40916666666664</v>
          </cell>
        </row>
        <row r="65">
          <cell r="I65">
            <v>329.37083333333328</v>
          </cell>
          <cell r="AA65">
            <v>149.06700000000001</v>
          </cell>
        </row>
        <row r="66">
          <cell r="I66">
            <v>336.69861111111112</v>
          </cell>
          <cell r="AA66">
            <v>154.953</v>
          </cell>
        </row>
        <row r="67">
          <cell r="I67">
            <v>251.99327902240327</v>
          </cell>
          <cell r="AA67">
            <v>168.625</v>
          </cell>
        </row>
        <row r="68">
          <cell r="I68">
            <v>260.30309278350518</v>
          </cell>
          <cell r="AA68">
            <v>179.351</v>
          </cell>
        </row>
        <row r="69">
          <cell r="I69">
            <v>265.36625514403289</v>
          </cell>
          <cell r="AA69">
            <v>438.74799999999999</v>
          </cell>
        </row>
        <row r="70">
          <cell r="I70">
            <v>271.10597938144332</v>
          </cell>
          <cell r="AA70">
            <v>593.69899999999996</v>
          </cell>
        </row>
        <row r="71">
          <cell r="I71">
            <v>276.29855670103098</v>
          </cell>
          <cell r="AA71">
            <v>523.04999999999995</v>
          </cell>
        </row>
        <row r="72">
          <cell r="I72">
            <v>49.512757201646089</v>
          </cell>
        </row>
        <row r="73">
          <cell r="I73">
            <v>49.614845360824745</v>
          </cell>
        </row>
        <row r="74">
          <cell r="I74">
            <v>49.614845360824745</v>
          </cell>
        </row>
        <row r="75">
          <cell r="I75">
            <v>49.512757201646089</v>
          </cell>
          <cell r="AA75">
            <v>1786.9680000000001</v>
          </cell>
        </row>
        <row r="76">
          <cell r="I76">
            <v>49.512757201646089</v>
          </cell>
          <cell r="AA76">
            <v>2841.127</v>
          </cell>
        </row>
        <row r="77">
          <cell r="I77">
            <v>34.97558139534884</v>
          </cell>
          <cell r="AA77">
            <v>3358.748</v>
          </cell>
        </row>
        <row r="78">
          <cell r="I78">
            <v>27.850925925925925</v>
          </cell>
          <cell r="AA78">
            <v>3777.6309999999999</v>
          </cell>
        </row>
        <row r="79">
          <cell r="I79">
            <v>27.818728323699421</v>
          </cell>
          <cell r="AA79">
            <v>5274.68</v>
          </cell>
        </row>
        <row r="80">
          <cell r="I80">
            <v>506.2</v>
          </cell>
          <cell r="AA80">
            <v>4488.3389999999999</v>
          </cell>
        </row>
        <row r="81">
          <cell r="AA81">
            <v>4802.4449999999997</v>
          </cell>
        </row>
        <row r="82">
          <cell r="AA82">
            <v>2134.9119999999998</v>
          </cell>
        </row>
        <row r="87">
          <cell r="I87">
            <v>602.70000000000005</v>
          </cell>
        </row>
        <row r="88">
          <cell r="I88">
            <v>649.1</v>
          </cell>
        </row>
        <row r="89">
          <cell r="I89">
            <v>813.3</v>
          </cell>
        </row>
        <row r="90">
          <cell r="I90">
            <v>983.3</v>
          </cell>
        </row>
        <row r="91">
          <cell r="I91">
            <v>1126.5</v>
          </cell>
          <cell r="AA91">
            <v>12002.397000000001</v>
          </cell>
        </row>
        <row r="92">
          <cell r="I92">
            <v>1315.4</v>
          </cell>
          <cell r="AA92">
            <v>12209.803</v>
          </cell>
        </row>
        <row r="93">
          <cell r="I93">
            <v>1723.5</v>
          </cell>
          <cell r="AA93">
            <v>13734.491</v>
          </cell>
        </row>
        <row r="94">
          <cell r="I94">
            <v>1808.4</v>
          </cell>
          <cell r="S94">
            <v>2140.4</v>
          </cell>
          <cell r="AA94">
            <v>24974.653999999999</v>
          </cell>
        </row>
        <row r="95">
          <cell r="I95">
            <v>1886.8</v>
          </cell>
          <cell r="S95">
            <v>2343</v>
          </cell>
          <cell r="AA95">
            <v>26346.559000000001</v>
          </cell>
        </row>
        <row r="96">
          <cell r="I96">
            <v>2176.1</v>
          </cell>
          <cell r="S96">
            <v>2804.2</v>
          </cell>
          <cell r="AA96">
            <v>31605.873</v>
          </cell>
        </row>
        <row r="97">
          <cell r="I97">
            <v>2482.9</v>
          </cell>
          <cell r="S97">
            <v>3174.3</v>
          </cell>
          <cell r="AA97">
            <v>34012.199999999997</v>
          </cell>
        </row>
        <row r="98">
          <cell r="I98">
            <v>2943.3</v>
          </cell>
          <cell r="S98">
            <v>3778</v>
          </cell>
          <cell r="AA98">
            <v>41437.800000000003</v>
          </cell>
        </row>
        <row r="99">
          <cell r="I99">
            <v>3280.5</v>
          </cell>
          <cell r="S99">
            <v>4262.7</v>
          </cell>
          <cell r="AA99">
            <v>45728.1</v>
          </cell>
        </row>
        <row r="100">
          <cell r="S100">
            <v>4545.8</v>
          </cell>
          <cell r="AA100">
            <v>55121</v>
          </cell>
        </row>
        <row r="101">
          <cell r="S101">
            <v>5064.6000000000004</v>
          </cell>
          <cell r="AA101">
            <v>51881.599999999999</v>
          </cell>
        </row>
        <row r="102">
          <cell r="S102">
            <v>7070.4</v>
          </cell>
          <cell r="AA102">
            <v>73396.600000000006</v>
          </cell>
        </row>
        <row r="103">
          <cell r="S103">
            <v>9975</v>
          </cell>
          <cell r="AA103">
            <v>68772.899999999994</v>
          </cell>
        </row>
        <row r="104">
          <cell r="S104">
            <v>14449</v>
          </cell>
          <cell r="AA104">
            <v>116086</v>
          </cell>
        </row>
        <row r="105">
          <cell r="S105">
            <v>19600.2</v>
          </cell>
          <cell r="AA105">
            <v>152732.4</v>
          </cell>
        </row>
        <row r="106">
          <cell r="S106">
            <v>22912.1</v>
          </cell>
          <cell r="AA106">
            <v>277000</v>
          </cell>
        </row>
        <row r="107">
          <cell r="S107">
            <v>26264.3</v>
          </cell>
          <cell r="AA107">
            <v>340400</v>
          </cell>
        </row>
        <row r="108">
          <cell r="S108">
            <v>29757.200000000001</v>
          </cell>
          <cell r="AA108">
            <v>464200</v>
          </cell>
        </row>
        <row r="109">
          <cell r="I109">
            <v>5622.6</v>
          </cell>
          <cell r="S109">
            <v>33812.800000000003</v>
          </cell>
          <cell r="AA109">
            <v>693400</v>
          </cell>
          <cell r="AE109">
            <v>868600</v>
          </cell>
          <cell r="AI109">
            <v>175200</v>
          </cell>
        </row>
        <row r="110">
          <cell r="I110">
            <v>7234</v>
          </cell>
          <cell r="S110">
            <v>52960.6</v>
          </cell>
          <cell r="AA110">
            <v>1042500</v>
          </cell>
          <cell r="AE110">
            <v>1320300</v>
          </cell>
          <cell r="AI110">
            <v>277800</v>
          </cell>
        </row>
        <row r="111">
          <cell r="I111">
            <v>12476.1</v>
          </cell>
          <cell r="S111">
            <v>58874.2</v>
          </cell>
          <cell r="AA111">
            <v>2627800</v>
          </cell>
          <cell r="AE111">
            <v>3563500</v>
          </cell>
          <cell r="AI111">
            <v>935700</v>
          </cell>
        </row>
        <row r="112">
          <cell r="I112">
            <v>16962.900000000001</v>
          </cell>
          <cell r="S112">
            <v>62556.2</v>
          </cell>
          <cell r="AA112">
            <v>4086100</v>
          </cell>
          <cell r="AE112">
            <v>5808400</v>
          </cell>
          <cell r="AI112">
            <v>1722300</v>
          </cell>
        </row>
        <row r="113">
          <cell r="I113">
            <v>24652.799999999999</v>
          </cell>
          <cell r="S113">
            <v>69377.899999999994</v>
          </cell>
          <cell r="AA113">
            <v>5335100</v>
          </cell>
          <cell r="AE113">
            <v>7967900</v>
          </cell>
          <cell r="AI113">
            <v>2632800</v>
          </cell>
        </row>
        <row r="114">
          <cell r="I114">
            <v>25634.3</v>
          </cell>
          <cell r="S114">
            <v>72080.100000000006</v>
          </cell>
          <cell r="AA114">
            <v>9772800</v>
          </cell>
          <cell r="AE114">
            <v>14077400</v>
          </cell>
          <cell r="AI114">
            <v>4304600</v>
          </cell>
        </row>
        <row r="115">
          <cell r="I115">
            <v>31678.6</v>
          </cell>
          <cell r="S115">
            <v>75350.899999999994</v>
          </cell>
          <cell r="AA115">
            <v>20951900</v>
          </cell>
          <cell r="AE115">
            <v>27192900</v>
          </cell>
          <cell r="AI115">
            <v>6241000</v>
          </cell>
        </row>
        <row r="116">
          <cell r="I116">
            <v>34985.599999999999</v>
          </cell>
          <cell r="S116">
            <v>81406.8</v>
          </cell>
          <cell r="AA116">
            <v>52017200</v>
          </cell>
          <cell r="AE116">
            <v>62492000</v>
          </cell>
          <cell r="AI116">
            <v>10474800</v>
          </cell>
        </row>
        <row r="117">
          <cell r="I117">
            <v>36994.300000000003</v>
          </cell>
          <cell r="S117">
            <v>81003.199999999997</v>
          </cell>
          <cell r="AA117">
            <v>98852100</v>
          </cell>
          <cell r="AE117">
            <v>112058400</v>
          </cell>
          <cell r="AI117">
            <v>13206300</v>
          </cell>
        </row>
        <row r="118">
          <cell r="I118">
            <v>36589.9</v>
          </cell>
          <cell r="S118">
            <v>76059</v>
          </cell>
          <cell r="AA118">
            <v>129460500</v>
          </cell>
          <cell r="AE118">
            <v>141645400</v>
          </cell>
          <cell r="AI118">
            <v>12184900</v>
          </cell>
        </row>
        <row r="119">
          <cell r="I119">
            <v>60283.6</v>
          </cell>
          <cell r="Q119">
            <v>8141.2</v>
          </cell>
          <cell r="R119">
            <v>9345.5</v>
          </cell>
          <cell r="S119">
            <v>77770.3</v>
          </cell>
          <cell r="AA119">
            <v>165417400</v>
          </cell>
          <cell r="AE119">
            <v>178418100</v>
          </cell>
          <cell r="AI119">
            <v>13000700.000000011</v>
          </cell>
        </row>
        <row r="120">
          <cell r="I120">
            <v>65818.100000000006</v>
          </cell>
          <cell r="Q120">
            <v>7884.9</v>
          </cell>
          <cell r="R120">
            <v>6284.8</v>
          </cell>
          <cell r="S120">
            <v>79987.8</v>
          </cell>
          <cell r="AA120">
            <v>159107400</v>
          </cell>
          <cell r="AE120">
            <v>174022600</v>
          </cell>
          <cell r="AI120">
            <v>14915200.000000011</v>
          </cell>
        </row>
        <row r="121">
          <cell r="I121">
            <v>58701.1</v>
          </cell>
          <cell r="Q121">
            <v>9382</v>
          </cell>
          <cell r="R121">
            <v>7673</v>
          </cell>
          <cell r="S121">
            <v>75756</v>
          </cell>
          <cell r="AA121">
            <v>133478000</v>
          </cell>
          <cell r="AE121">
            <v>157377100</v>
          </cell>
          <cell r="AI121">
            <v>23899100.000000007</v>
          </cell>
        </row>
        <row r="122">
          <cell r="I122">
            <v>58952.9</v>
          </cell>
          <cell r="Q122">
            <v>9504.7000000000007</v>
          </cell>
          <cell r="R122">
            <v>10290</v>
          </cell>
          <cell r="S122">
            <v>78747.600000000006</v>
          </cell>
          <cell r="AA122">
            <v>134769300</v>
          </cell>
          <cell r="AE122">
            <v>168099600</v>
          </cell>
          <cell r="AI122">
            <v>33330300.000000019</v>
          </cell>
        </row>
        <row r="123">
          <cell r="I123">
            <v>60586.799999999996</v>
          </cell>
          <cell r="Q123">
            <v>12012.4</v>
          </cell>
          <cell r="R123">
            <v>12836.6</v>
          </cell>
          <cell r="S123">
            <v>85435.8</v>
          </cell>
          <cell r="AA123">
            <v>178960300</v>
          </cell>
          <cell r="AE123">
            <v>200035500</v>
          </cell>
          <cell r="AI123">
            <v>21075200.000000011</v>
          </cell>
        </row>
        <row r="124">
          <cell r="I124">
            <v>77841.3</v>
          </cell>
          <cell r="Q124">
            <v>11698.8</v>
          </cell>
          <cell r="R124">
            <v>11393.6</v>
          </cell>
          <cell r="S124">
            <v>100933.70000000001</v>
          </cell>
          <cell r="AA124">
            <v>155359900</v>
          </cell>
          <cell r="AE124">
            <v>182737800</v>
          </cell>
          <cell r="AI124">
            <v>27377899.999999993</v>
          </cell>
        </row>
        <row r="125">
          <cell r="I125">
            <v>75636.5</v>
          </cell>
          <cell r="Q125">
            <v>12853</v>
          </cell>
          <cell r="R125">
            <v>9795</v>
          </cell>
          <cell r="S125">
            <v>98284.5</v>
          </cell>
          <cell r="AA125">
            <v>192162000</v>
          </cell>
          <cell r="AE125">
            <v>214877100</v>
          </cell>
          <cell r="AI125">
            <v>22715100.000000007</v>
          </cell>
        </row>
        <row r="126">
          <cell r="I126">
            <v>67369.899999999994</v>
          </cell>
          <cell r="Q126">
            <v>12336.4</v>
          </cell>
          <cell r="R126">
            <v>8614.9</v>
          </cell>
          <cell r="S126">
            <v>88321.199999999983</v>
          </cell>
          <cell r="AA126">
            <v>273655700</v>
          </cell>
          <cell r="AE126">
            <v>305638100</v>
          </cell>
          <cell r="AI126">
            <v>31982399.999999966</v>
          </cell>
        </row>
        <row r="127">
          <cell r="I127">
            <v>70115.5</v>
          </cell>
          <cell r="Q127">
            <v>13125.7</v>
          </cell>
          <cell r="R127">
            <v>9053.2999999999993</v>
          </cell>
          <cell r="S127">
            <v>92294.5</v>
          </cell>
          <cell r="AA127">
            <v>378256400</v>
          </cell>
          <cell r="AE127">
            <v>406456300</v>
          </cell>
          <cell r="AI127">
            <v>28199899.999999966</v>
          </cell>
        </row>
        <row r="128">
          <cell r="I128">
            <v>70329.799999999988</v>
          </cell>
          <cell r="Q128">
            <v>13839</v>
          </cell>
          <cell r="R128">
            <v>8120.7</v>
          </cell>
          <cell r="S128">
            <v>92289.5</v>
          </cell>
          <cell r="AA128">
            <v>506388700</v>
          </cell>
          <cell r="AE128">
            <v>546661100</v>
          </cell>
          <cell r="AI128">
            <v>40272399.999999963</v>
          </cell>
        </row>
        <row r="129">
          <cell r="I129">
            <v>62822</v>
          </cell>
          <cell r="Q129">
            <v>13447.5</v>
          </cell>
          <cell r="R129">
            <v>8330.7000000000007</v>
          </cell>
          <cell r="S129">
            <v>84600.2</v>
          </cell>
          <cell r="AA129">
            <v>675106700</v>
          </cell>
          <cell r="AE129">
            <v>712046700</v>
          </cell>
          <cell r="AI129">
            <v>36940000</v>
          </cell>
        </row>
        <row r="130">
          <cell r="I130">
            <v>59378.5</v>
          </cell>
          <cell r="Q130">
            <v>12720.4</v>
          </cell>
          <cell r="R130">
            <v>8240.2999999999993</v>
          </cell>
          <cell r="S130">
            <v>80339.199999999997</v>
          </cell>
          <cell r="AA130">
            <v>763558600</v>
          </cell>
          <cell r="AE130">
            <v>802738000</v>
          </cell>
          <cell r="AI130">
            <v>39179400.000000022</v>
          </cell>
        </row>
        <row r="131">
          <cell r="I131">
            <v>57879.1</v>
          </cell>
          <cell r="Q131">
            <v>12338.3</v>
          </cell>
          <cell r="R131">
            <v>8600.7000000000007</v>
          </cell>
          <cell r="S131">
            <v>78818.099999999991</v>
          </cell>
          <cell r="AA131">
            <v>907407700</v>
          </cell>
          <cell r="AE131">
            <v>950243600</v>
          </cell>
          <cell r="AI131">
            <v>42835900.000000022</v>
          </cell>
        </row>
        <row r="132">
          <cell r="I132">
            <v>58358.3</v>
          </cell>
          <cell r="Q132">
            <v>12157.7</v>
          </cell>
          <cell r="R132">
            <v>8507.5</v>
          </cell>
          <cell r="S132">
            <v>79023.5</v>
          </cell>
          <cell r="AA132">
            <v>1011889200</v>
          </cell>
          <cell r="AE132">
            <v>1086141300</v>
          </cell>
          <cell r="AI132">
            <v>74252100.000000089</v>
          </cell>
        </row>
        <row r="133">
          <cell r="I133">
            <v>60084.2</v>
          </cell>
          <cell r="Q133">
            <v>11003.4</v>
          </cell>
          <cell r="R133">
            <v>8138.2</v>
          </cell>
          <cell r="S133">
            <v>79225.799999999988</v>
          </cell>
          <cell r="AA133">
            <v>1099206300</v>
          </cell>
          <cell r="AE133">
            <v>1181311400</v>
          </cell>
          <cell r="AI133">
            <v>82105099.999999866</v>
          </cell>
        </row>
        <row r="134">
          <cell r="I134">
            <v>58373.599999999999</v>
          </cell>
          <cell r="Q134">
            <v>6998.4</v>
          </cell>
          <cell r="R134">
            <v>6302.5</v>
          </cell>
          <cell r="S134">
            <v>71674.5</v>
          </cell>
          <cell r="AA134">
            <v>1242154100</v>
          </cell>
          <cell r="AE134">
            <v>1339420200</v>
          </cell>
          <cell r="AI134">
            <v>97266099.999999866</v>
          </cell>
        </row>
        <row r="135">
          <cell r="I135">
            <v>41936.300000000003</v>
          </cell>
          <cell r="Q135">
            <v>7212</v>
          </cell>
          <cell r="R135">
            <v>5618</v>
          </cell>
          <cell r="S135">
            <v>54766.3</v>
          </cell>
          <cell r="AA135">
            <v>1672782400</v>
          </cell>
          <cell r="AE135">
            <v>1741407600</v>
          </cell>
          <cell r="AI135">
            <v>68625200.000000179</v>
          </cell>
        </row>
        <row r="136">
          <cell r="I136">
            <v>42251.4</v>
          </cell>
          <cell r="Q136">
            <v>7857.3</v>
          </cell>
          <cell r="R136">
            <v>5246.2</v>
          </cell>
          <cell r="S136">
            <v>55354.9</v>
          </cell>
          <cell r="AA136">
            <v>1896260800</v>
          </cell>
          <cell r="AE136">
            <v>1957992300</v>
          </cell>
          <cell r="AI136">
            <v>61731500</v>
          </cell>
        </row>
        <row r="137">
          <cell r="I137">
            <v>41733.599999999999</v>
          </cell>
          <cell r="Q137">
            <v>9868.1</v>
          </cell>
          <cell r="R137">
            <v>5337.5</v>
          </cell>
          <cell r="S137">
            <v>56939.199999999997</v>
          </cell>
          <cell r="AA137">
            <v>2401328200</v>
          </cell>
          <cell r="AE137">
            <v>2498688900</v>
          </cell>
          <cell r="AI137">
            <v>97360699.999999717</v>
          </cell>
        </row>
        <row r="138">
          <cell r="I138">
            <v>48707.8</v>
          </cell>
          <cell r="Q138">
            <v>41101.199999999997</v>
          </cell>
          <cell r="R138">
            <v>6544.7</v>
          </cell>
          <cell r="S138">
            <v>96353.7</v>
          </cell>
          <cell r="AA138">
            <v>2702779700</v>
          </cell>
          <cell r="AE138">
            <v>2887880100</v>
          </cell>
          <cell r="AI138">
            <v>185100400</v>
          </cell>
        </row>
        <row r="139">
          <cell r="I139">
            <v>57187</v>
          </cell>
          <cell r="Q139">
            <v>45577.3</v>
          </cell>
          <cell r="R139">
            <v>7663.7</v>
          </cell>
          <cell r="S139">
            <v>110428</v>
          </cell>
          <cell r="AA139">
            <v>2888277200</v>
          </cell>
          <cell r="AE139">
            <v>3080885000</v>
          </cell>
          <cell r="AI139">
            <v>192607800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A"/>
      <sheetName val="BCA"/>
      <sheetName val="BPT"/>
      <sheetName val="XM Men"/>
      <sheetName val="XM Tri"/>
      <sheetName val="Pet A"/>
      <sheetName val="BCPet-M"/>
      <sheetName val="Prod Pet"/>
      <sheetName val="BCM1993-2010BM"/>
      <sheetName val="BPT1980-2001BM"/>
      <sheetName val="BPT1950-1979BM"/>
      <sheetName val="RID1996-2024BM"/>
      <sheetName val="BPT2002-2024BM"/>
    </sheetNames>
    <sheetDataSet>
      <sheetData sheetId="0">
        <row r="5">
          <cell r="I5">
            <v>33.497313891020724</v>
          </cell>
          <cell r="N5">
            <v>16.247889485801995</v>
          </cell>
        </row>
        <row r="6">
          <cell r="N6" t="str">
            <v>nd</v>
          </cell>
        </row>
        <row r="7">
          <cell r="N7">
            <v>27.879014467005074</v>
          </cell>
        </row>
        <row r="8">
          <cell r="N8">
            <v>29.832193909260411</v>
          </cell>
        </row>
        <row r="9">
          <cell r="N9">
            <v>38.235294117647058</v>
          </cell>
        </row>
        <row r="10">
          <cell r="N10" t="str">
            <v>nd</v>
          </cell>
        </row>
        <row r="11">
          <cell r="N11" t="str">
            <v>nd</v>
          </cell>
        </row>
        <row r="12">
          <cell r="N12">
            <v>29.423728813559329</v>
          </cell>
        </row>
        <row r="13">
          <cell r="N13">
            <v>18.326612903225804</v>
          </cell>
        </row>
        <row r="14">
          <cell r="N14">
            <v>17.376490630323683</v>
          </cell>
        </row>
        <row r="15">
          <cell r="N15">
            <v>22.195015303891559</v>
          </cell>
        </row>
        <row r="16">
          <cell r="N16">
            <v>22.15223097112861</v>
          </cell>
        </row>
        <row r="17">
          <cell r="N17">
            <v>20.485512920908381</v>
          </cell>
        </row>
        <row r="18">
          <cell r="N18">
            <v>23.366488140780408</v>
          </cell>
        </row>
        <row r="19">
          <cell r="N19">
            <v>29.202064311234615</v>
          </cell>
        </row>
        <row r="20">
          <cell r="N20">
            <v>31.589162959967652</v>
          </cell>
        </row>
        <row r="21">
          <cell r="N21">
            <v>30.970760233918135</v>
          </cell>
        </row>
        <row r="22">
          <cell r="N22">
            <v>31.419799931010697</v>
          </cell>
        </row>
        <row r="23">
          <cell r="N23">
            <v>33.017178792134828</v>
          </cell>
        </row>
        <row r="24">
          <cell r="N24">
            <v>39.856055379868877</v>
          </cell>
        </row>
        <row r="25">
          <cell r="N25">
            <v>108.95583986793234</v>
          </cell>
        </row>
        <row r="26">
          <cell r="N26">
            <v>116.78122380553226</v>
          </cell>
        </row>
        <row r="27">
          <cell r="N27">
            <v>110.25683512841759</v>
          </cell>
        </row>
        <row r="28">
          <cell r="N28">
            <v>71.406844106463907</v>
          </cell>
        </row>
        <row r="29">
          <cell r="N29">
            <v>85.544989027066578</v>
          </cell>
        </row>
        <row r="30">
          <cell r="N30">
            <v>91.409544950055519</v>
          </cell>
        </row>
        <row r="31">
          <cell r="N31">
            <v>82.683807317993214</v>
          </cell>
        </row>
        <row r="32">
          <cell r="N32">
            <v>92.263476369452249</v>
          </cell>
        </row>
        <row r="33">
          <cell r="N33">
            <v>80.240614519906359</v>
          </cell>
        </row>
        <row r="34">
          <cell r="N34">
            <v>2.5905101153504884</v>
          </cell>
        </row>
        <row r="35">
          <cell r="N35">
            <v>4.3822986172566374</v>
          </cell>
        </row>
        <row r="36">
          <cell r="N36">
            <v>0.2937850338327066</v>
          </cell>
        </row>
        <row r="37">
          <cell r="N37">
            <v>99.880904370629366</v>
          </cell>
        </row>
        <row r="38">
          <cell r="N38">
            <v>152.53610529222277</v>
          </cell>
        </row>
        <row r="39">
          <cell r="N39">
            <v>119.41478438287155</v>
          </cell>
        </row>
        <row r="40">
          <cell r="N40">
            <v>197.5</v>
          </cell>
        </row>
        <row r="41">
          <cell r="N41">
            <v>241.7</v>
          </cell>
        </row>
        <row r="42">
          <cell r="N42">
            <v>150.69999999999999</v>
          </cell>
        </row>
        <row r="43">
          <cell r="N43">
            <v>152.9</v>
          </cell>
        </row>
        <row r="44">
          <cell r="N44">
            <v>155.1</v>
          </cell>
        </row>
        <row r="45">
          <cell r="N45">
            <v>192.6</v>
          </cell>
        </row>
        <row r="46">
          <cell r="N46">
            <v>184.1</v>
          </cell>
        </row>
        <row r="47">
          <cell r="N47">
            <v>163.19999999999999</v>
          </cell>
        </row>
        <row r="48">
          <cell r="N48">
            <v>172.1</v>
          </cell>
        </row>
        <row r="49">
          <cell r="N49">
            <v>177.7</v>
          </cell>
        </row>
        <row r="50">
          <cell r="N50">
            <v>154.9</v>
          </cell>
        </row>
        <row r="51">
          <cell r="N51">
            <v>81.900000000000006</v>
          </cell>
        </row>
        <row r="52">
          <cell r="N52">
            <v>57.3</v>
          </cell>
        </row>
        <row r="53">
          <cell r="N53">
            <v>69.7</v>
          </cell>
        </row>
        <row r="54">
          <cell r="N54">
            <v>92.8</v>
          </cell>
        </row>
        <row r="55">
          <cell r="N55">
            <v>112.8</v>
          </cell>
        </row>
        <row r="56">
          <cell r="N56">
            <v>128.9</v>
          </cell>
        </row>
        <row r="57">
          <cell r="N57">
            <v>170.6</v>
          </cell>
        </row>
        <row r="58">
          <cell r="N58">
            <v>109.3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ual"/>
      <sheetName val="PMensual"/>
      <sheetName val="Fuente Bortz y otros"/>
      <sheetName val="Tasas"/>
    </sheetNames>
    <sheetDataSet>
      <sheetData sheetId="0">
        <row r="15">
          <cell r="B15">
            <v>8.8637960617181015</v>
          </cell>
          <cell r="D15">
            <v>8.9072720323522017</v>
          </cell>
        </row>
        <row r="16">
          <cell r="B16">
            <v>9.2125267584168302</v>
          </cell>
          <cell r="D16">
            <v>9.0981421473311759</v>
          </cell>
        </row>
        <row r="17">
          <cell r="B17">
            <v>10.028143036776063</v>
          </cell>
          <cell r="D17">
            <v>9.9075728201123905</v>
          </cell>
        </row>
        <row r="18">
          <cell r="B18">
            <v>10.649747305259549</v>
          </cell>
          <cell r="D18">
            <v>10.203303677271171</v>
          </cell>
        </row>
        <row r="19">
          <cell r="B19">
            <v>9.9935821929115569</v>
          </cell>
          <cell r="D19">
            <v>9.709633441615674</v>
          </cell>
        </row>
        <row r="20">
          <cell r="B20">
            <v>9.4171426635691873</v>
          </cell>
          <cell r="D20">
            <v>9.694316703993902</v>
          </cell>
        </row>
        <row r="21">
          <cell r="B21">
            <v>10.537719115346475</v>
          </cell>
          <cell r="D21">
            <v>11.21303014972168</v>
          </cell>
        </row>
        <row r="22">
          <cell r="B22">
            <v>11.0197054293546</v>
          </cell>
          <cell r="D22">
            <v>10.884309396146778</v>
          </cell>
        </row>
        <row r="23">
          <cell r="B23">
            <v>11.19093870122874</v>
          </cell>
          <cell r="D23">
            <v>11.167079936856368</v>
          </cell>
        </row>
        <row r="24">
          <cell r="B24">
            <v>10.836395498970981</v>
          </cell>
          <cell r="D24">
            <v>11.024516455915281</v>
          </cell>
        </row>
        <row r="25">
          <cell r="B25">
            <v>10.859763342265737</v>
          </cell>
          <cell r="D25">
            <v>10.607429908368633</v>
          </cell>
        </row>
        <row r="26">
          <cell r="B26">
            <v>10.875571000965126</v>
          </cell>
          <cell r="D26">
            <v>10.470757480358994</v>
          </cell>
        </row>
        <row r="27">
          <cell r="B27">
            <v>10.574243643521465</v>
          </cell>
          <cell r="D27">
            <v>10.220976836065519</v>
          </cell>
        </row>
        <row r="28">
          <cell r="B28">
            <v>10.980235374713883</v>
          </cell>
          <cell r="D28">
            <v>11.549998377400611</v>
          </cell>
        </row>
        <row r="29">
          <cell r="B29">
            <v>11.816273969902143</v>
          </cell>
          <cell r="D29">
            <v>12.206261673964127</v>
          </cell>
        </row>
        <row r="30">
          <cell r="B30">
            <v>12.137238170450642</v>
          </cell>
          <cell r="D30">
            <v>13.600084797545167</v>
          </cell>
        </row>
        <row r="31">
          <cell r="B31">
            <v>13.86753860063299</v>
          </cell>
          <cell r="D31">
            <v>14.081972927337764</v>
          </cell>
        </row>
        <row r="32">
          <cell r="B32">
            <v>13.982414132796265</v>
          </cell>
          <cell r="D32">
            <v>13.724975119691905</v>
          </cell>
        </row>
        <row r="33">
          <cell r="B33">
            <v>13.82463209844893</v>
          </cell>
          <cell r="D33">
            <v>14.310545781078021</v>
          </cell>
        </row>
        <row r="34">
          <cell r="B34">
            <v>13.851043652424929</v>
          </cell>
          <cell r="D34">
            <v>13.972399342812798</v>
          </cell>
        </row>
        <row r="35">
          <cell r="B35">
            <v>13.61471424565827</v>
          </cell>
          <cell r="D35">
            <v>14.054874083853099</v>
          </cell>
        </row>
        <row r="36">
          <cell r="B36">
            <v>14.256642646755255</v>
          </cell>
          <cell r="D36">
            <v>14.184477248344992</v>
          </cell>
        </row>
        <row r="37">
          <cell r="B37">
            <v>14.306520228241526</v>
          </cell>
          <cell r="D37">
            <v>14.362387046874781</v>
          </cell>
        </row>
        <row r="38">
          <cell r="B38">
            <v>15.531270132689961</v>
          </cell>
          <cell r="D38">
            <v>17.162993610486051</v>
          </cell>
        </row>
        <row r="39">
          <cell r="B39">
            <v>18.09829644756924</v>
          </cell>
          <cell r="D39">
            <v>19.1200013943137</v>
          </cell>
        </row>
        <row r="40">
          <cell r="B40">
            <v>18.150530450228107</v>
          </cell>
          <cell r="D40">
            <v>17.598931527413352</v>
          </cell>
        </row>
        <row r="41">
          <cell r="B41">
            <v>18.478662098509869</v>
          </cell>
          <cell r="D41">
            <v>18.654608212729169</v>
          </cell>
        </row>
        <row r="42">
          <cell r="B42">
            <v>18.904822265155143</v>
          </cell>
          <cell r="D42">
            <v>19.682989136517509</v>
          </cell>
        </row>
        <row r="43">
          <cell r="B43">
            <v>33.307400535818672</v>
          </cell>
          <cell r="D43">
            <v>47.434230576742642</v>
          </cell>
        </row>
        <row r="44">
          <cell r="B44">
            <v>106.86740047694796</v>
          </cell>
          <cell r="D44">
            <v>150.28228192070802</v>
          </cell>
        </row>
        <row r="45">
          <cell r="B45">
            <v>2556.1804439164994</v>
          </cell>
          <cell r="D45">
            <v>14455.736926960471</v>
          </cell>
        </row>
        <row r="46">
          <cell r="B46">
            <v>29.768723438088855</v>
          </cell>
          <cell r="D46">
            <v>41.443557372749929</v>
          </cell>
        </row>
        <row r="47">
          <cell r="B47">
            <v>38.732003892619076</v>
          </cell>
          <cell r="D47">
            <v>36.722467553486005</v>
          </cell>
        </row>
        <row r="48">
          <cell r="B48">
            <v>37.15457628600786</v>
          </cell>
          <cell r="D48">
            <v>38.558119646925803</v>
          </cell>
        </row>
        <row r="49">
          <cell r="B49">
            <v>40.395931793107124</v>
          </cell>
          <cell r="D49">
            <v>38.89626608519103</v>
          </cell>
        </row>
        <row r="50">
          <cell r="B50">
            <v>36.17361778870594</v>
          </cell>
          <cell r="D50">
            <v>31.664409506543151</v>
          </cell>
        </row>
        <row r="51">
          <cell r="B51">
            <v>28.839060520619785</v>
          </cell>
          <cell r="D51">
            <v>24.696472099224223</v>
          </cell>
        </row>
        <row r="52">
          <cell r="B52">
            <v>25.8994251078263</v>
          </cell>
          <cell r="D52">
            <v>27.69855267309109</v>
          </cell>
        </row>
        <row r="53">
          <cell r="B53">
            <v>27.010084953835644</v>
          </cell>
          <cell r="D53">
            <v>25.05111348569751</v>
          </cell>
        </row>
        <row r="54">
          <cell r="B54">
            <v>30.997444130487498</v>
          </cell>
          <cell r="D54">
            <v>31.011680841738503</v>
          </cell>
        </row>
        <row r="55">
          <cell r="B55">
            <v>31.173095692060233</v>
          </cell>
          <cell r="D55">
            <v>30.692385772853925</v>
          </cell>
        </row>
        <row r="56">
          <cell r="B56">
            <v>29.031207030400584</v>
          </cell>
          <cell r="D56">
            <v>28.138025221777255</v>
          </cell>
        </row>
        <row r="57">
          <cell r="B57">
            <v>26.058385352759917</v>
          </cell>
          <cell r="D57">
            <v>25.340953289924848</v>
          </cell>
        </row>
        <row r="58">
          <cell r="B58">
            <v>26.420586923828555</v>
          </cell>
          <cell r="D58">
            <v>25.925345740724669</v>
          </cell>
        </row>
        <row r="59">
          <cell r="B59">
            <v>26.229603006678801</v>
          </cell>
          <cell r="D59">
            <v>24.32307006677916</v>
          </cell>
        </row>
        <row r="60">
          <cell r="B60">
            <v>23.642321795471716</v>
          </cell>
          <cell r="D60">
            <v>20.40931473205984</v>
          </cell>
        </row>
        <row r="61">
          <cell r="B61">
            <v>21.144785533215153</v>
          </cell>
          <cell r="D61">
            <v>21.328653233503974</v>
          </cell>
        </row>
        <row r="62">
          <cell r="B62">
            <v>22.843716321424939</v>
          </cell>
          <cell r="D62">
            <v>23.609060320685671</v>
          </cell>
        </row>
        <row r="63">
          <cell r="B63">
            <v>24.103035810513234</v>
          </cell>
          <cell r="D63">
            <v>24.117876275872856</v>
          </cell>
        </row>
        <row r="64">
          <cell r="B64">
            <v>24.028833483715101</v>
          </cell>
          <cell r="D64">
            <v>23.863468298279262</v>
          </cell>
        </row>
        <row r="65">
          <cell r="B65">
            <v>25.540440883917054</v>
          </cell>
          <cell r="D65">
            <v>26.840041636124337</v>
          </cell>
        </row>
        <row r="66">
          <cell r="B66">
            <v>30.244868402918641</v>
          </cell>
          <cell r="D66">
            <v>30.096463749322371</v>
          </cell>
        </row>
        <row r="67">
          <cell r="B67">
            <v>32.142327902470875</v>
          </cell>
          <cell r="D67">
            <v>31.800997199199468</v>
          </cell>
        </row>
        <row r="68">
          <cell r="B68">
            <v>32.318293420306446</v>
          </cell>
          <cell r="D68">
            <v>32.004523581274348</v>
          </cell>
        </row>
        <row r="69">
          <cell r="B69">
            <v>32.815304845333294</v>
          </cell>
          <cell r="D69">
            <v>32.260559769924534</v>
          </cell>
        </row>
        <row r="70">
          <cell r="B70">
            <v>34.9756101870693</v>
          </cell>
          <cell r="D70">
            <v>36.197116170421275</v>
          </cell>
        </row>
        <row r="71">
          <cell r="B71">
            <v>38.600122482648622</v>
          </cell>
          <cell r="D71">
            <v>40.229686141661844</v>
          </cell>
        </row>
        <row r="72">
          <cell r="B72">
            <v>46.630590857916722</v>
          </cell>
          <cell r="D72">
            <v>50.119083928275636</v>
          </cell>
        </row>
        <row r="73">
          <cell r="B73">
            <v>57.128074592574727</v>
          </cell>
          <cell r="D73">
            <v>60.104495285633242</v>
          </cell>
        </row>
        <row r="74">
          <cell r="B74">
            <v>63.587654268728578</v>
          </cell>
          <cell r="D74">
            <v>66.601413572631913</v>
          </cell>
        </row>
        <row r="75">
          <cell r="B75">
            <v>73.189011343110877</v>
          </cell>
          <cell r="D75">
            <v>78.475091821284678</v>
          </cell>
        </row>
        <row r="76">
          <cell r="B76">
            <v>77.533625419268887</v>
          </cell>
          <cell r="D76">
            <v>77.642974208171566</v>
          </cell>
        </row>
        <row r="77">
          <cell r="B77">
            <v>83.211761311313325</v>
          </cell>
          <cell r="D77">
            <v>85.900141292140361</v>
          </cell>
        </row>
        <row r="78">
          <cell r="B78">
            <v>91.162218377628221</v>
          </cell>
          <cell r="D78">
            <v>93.901272187458915</v>
          </cell>
        </row>
        <row r="79">
          <cell r="B79">
            <v>100.00000000000006</v>
          </cell>
          <cell r="D79">
            <v>108.08050722422665</v>
          </cell>
        </row>
        <row r="80">
          <cell r="B80">
            <v>124.39946077226945</v>
          </cell>
          <cell r="D80">
            <v>129.38080993001495</v>
          </cell>
        </row>
        <row r="81">
          <cell r="B81">
            <v>128.89744451309085</v>
          </cell>
          <cell r="D81">
            <v>126.54506615072695</v>
          </cell>
        </row>
        <row r="82">
          <cell r="B82">
            <v>126.48330279189781</v>
          </cell>
          <cell r="D82">
            <v>127.47957262344691</v>
          </cell>
        </row>
        <row r="83">
          <cell r="B83">
            <v>138.0974996152128</v>
          </cell>
          <cell r="D83">
            <v>148.19983682892632</v>
          </cell>
        </row>
        <row r="84">
          <cell r="B84">
            <v>157.18694523754928</v>
          </cell>
          <cell r="D84">
            <v>162.16822167113358</v>
          </cell>
        </row>
        <row r="85">
          <cell r="B85">
            <v>164.49742963313366</v>
          </cell>
          <cell r="D85">
            <v>164.93559746756932</v>
          </cell>
        </row>
        <row r="86">
          <cell r="B86">
            <v>171.64648377392595</v>
          </cell>
          <cell r="D86">
            <v>175.17488791438146</v>
          </cell>
        </row>
        <row r="87">
          <cell r="B87">
            <v>179.25676721412415</v>
          </cell>
          <cell r="D87">
            <v>181.53985224618361</v>
          </cell>
        </row>
        <row r="88">
          <cell r="B88">
            <v>181.32076832896584</v>
          </cell>
          <cell r="D88">
            <v>182.09332740547077</v>
          </cell>
        </row>
        <row r="89">
          <cell r="B89">
            <v>190.22249380750074</v>
          </cell>
          <cell r="D89">
            <v>191.91751148281753</v>
          </cell>
        </row>
        <row r="90">
          <cell r="B90">
            <v>192.05588027263926</v>
          </cell>
          <cell r="D90">
            <v>191.91751148281747</v>
          </cell>
        </row>
        <row r="91">
          <cell r="B91">
            <v>195.51510001818394</v>
          </cell>
          <cell r="D91">
            <v>196.34531275711467</v>
          </cell>
        </row>
        <row r="92">
          <cell r="B92">
            <v>196.64511180172852</v>
          </cell>
          <cell r="D92">
            <v>197.03715670622361</v>
          </cell>
        </row>
        <row r="93">
          <cell r="B93">
            <v>204.98183138849117</v>
          </cell>
          <cell r="D93">
            <v>207.96829110214475</v>
          </cell>
        </row>
        <row r="94">
          <cell r="B94">
            <v>208.72931944616448</v>
          </cell>
          <cell r="D94">
            <v>208.3833974716101</v>
          </cell>
        </row>
        <row r="95">
          <cell r="B95">
            <v>211.4621030451448</v>
          </cell>
          <cell r="D95">
            <v>214.33325543394682</v>
          </cell>
        </row>
        <row r="96">
          <cell r="B96">
            <v>217.49267613487757</v>
          </cell>
          <cell r="D96">
            <v>218.06921275913501</v>
          </cell>
        </row>
        <row r="97">
          <cell r="B97">
            <v>221.70139349195688</v>
          </cell>
          <cell r="D97">
            <v>222.49701403343212</v>
          </cell>
        </row>
        <row r="98">
          <cell r="B98">
            <v>227.30336331577891</v>
          </cell>
          <cell r="D98">
            <v>233.31250361742997</v>
          </cell>
        </row>
        <row r="99">
          <cell r="B99">
            <v>238.67625274463239</v>
          </cell>
          <cell r="D99">
            <v>244.26588212656557</v>
          </cell>
        </row>
        <row r="100">
          <cell r="B100">
            <v>251.72950722203174</v>
          </cell>
          <cell r="D100">
            <v>256.38104462562467</v>
          </cell>
        </row>
        <row r="101">
          <cell r="B101">
            <v>264.17422957606215</v>
          </cell>
          <cell r="D101">
            <v>270.62597803138527</v>
          </cell>
        </row>
        <row r="102">
          <cell r="B102">
            <v>296.09161374737783</v>
          </cell>
          <cell r="D102">
            <v>328.46307147018183</v>
          </cell>
        </row>
        <row r="103">
          <cell r="B103">
            <v>366.51411797213922</v>
          </cell>
          <cell r="D103">
            <v>396.11961590771512</v>
          </cell>
        </row>
        <row r="104">
          <cell r="B104">
            <v>421.28791639725631</v>
          </cell>
          <cell r="D104">
            <v>440.90121670593055</v>
          </cell>
        </row>
        <row r="105">
          <cell r="B105">
            <v>487.95554828397576</v>
          </cell>
          <cell r="D105">
            <v>560.83514510119517</v>
          </cell>
        </row>
        <row r="106">
          <cell r="B106">
            <v>629.77556600336015</v>
          </cell>
          <cell r="D106">
            <v>676.70312906641198</v>
          </cell>
        </row>
        <row r="107">
          <cell r="B107">
            <v>739.71734670020339</v>
          </cell>
          <cell r="D107">
            <v>786.12628710018032</v>
          </cell>
        </row>
        <row r="108">
          <cell r="B108">
            <v>874.28118173592111</v>
          </cell>
          <cell r="D108">
            <v>943.51197375672234</v>
          </cell>
        </row>
        <row r="109">
          <cell r="B109">
            <v>1104.6686741725155</v>
          </cell>
          <cell r="D109">
            <v>1225.1189870580206</v>
          </cell>
        </row>
        <row r="110">
          <cell r="B110">
            <v>1413.2441823754752</v>
          </cell>
          <cell r="D110">
            <v>1576.5398726194353</v>
          </cell>
        </row>
        <row r="111">
          <cell r="B111">
            <v>2245.8347650221513</v>
          </cell>
          <cell r="D111">
            <v>3134.8518377288319</v>
          </cell>
        </row>
        <row r="112">
          <cell r="B112">
            <v>4533.7773353268212</v>
          </cell>
          <cell r="D112">
            <v>5667.1294736905948</v>
          </cell>
        </row>
        <row r="113">
          <cell r="B113">
            <v>7501.0807303908141</v>
          </cell>
          <cell r="D113">
            <v>9019.6106298059021</v>
          </cell>
        </row>
        <row r="114">
          <cell r="B114">
            <v>11832.838281028047</v>
          </cell>
          <cell r="D114">
            <v>14769.554254691575</v>
          </cell>
        </row>
        <row r="115">
          <cell r="B115">
            <v>22036.686267613553</v>
          </cell>
          <cell r="D115">
            <v>30388.161434354155</v>
          </cell>
        </row>
        <row r="116">
          <cell r="B116">
            <v>51087.076262993192</v>
          </cell>
          <cell r="D116">
            <v>78756.406867170197</v>
          </cell>
        </row>
        <row r="117">
          <cell r="B117">
            <v>109409.23115066218</v>
          </cell>
          <cell r="D117">
            <v>119439.91569651732</v>
          </cell>
        </row>
        <row r="118">
          <cell r="B118">
            <v>131299.69716200753</v>
          </cell>
          <cell r="D118">
            <v>142966.53137798281</v>
          </cell>
        </row>
        <row r="119">
          <cell r="B119">
            <v>166293.26391825356</v>
          </cell>
          <cell r="D119">
            <v>185755.79984380995</v>
          </cell>
        </row>
        <row r="120">
          <cell r="B120">
            <v>204002.95349000013</v>
          </cell>
          <cell r="D120">
            <v>220687.93708688486</v>
          </cell>
        </row>
        <row r="121">
          <cell r="B121">
            <v>235629.28712048431</v>
          </cell>
          <cell r="D121">
            <v>247014.08335555837</v>
          </cell>
        </row>
        <row r="122">
          <cell r="B122">
            <v>258586.36078484554</v>
          </cell>
          <cell r="D122">
            <v>266791.93757840997</v>
          </cell>
        </row>
        <row r="123">
          <cell r="B123">
            <v>276577.35068940622</v>
          </cell>
          <cell r="D123">
            <v>285563.74825680722</v>
          </cell>
        </row>
        <row r="124">
          <cell r="B124">
            <v>373367.19179500156</v>
          </cell>
          <cell r="D124">
            <v>434017.63456150738</v>
          </cell>
        </row>
        <row r="125">
          <cell r="B125">
            <v>501712.31488519377</v>
          </cell>
          <cell r="D125">
            <v>554214.46923732944</v>
          </cell>
        </row>
        <row r="126">
          <cell r="B126">
            <v>605183.83597447979</v>
          </cell>
          <cell r="D126">
            <v>641319.09907595743</v>
          </cell>
        </row>
        <row r="127">
          <cell r="B127">
            <v>701618.58917549904</v>
          </cell>
          <cell r="D127">
            <v>760638.65444811585</v>
          </cell>
        </row>
        <row r="128">
          <cell r="B128">
            <v>817963.20482246799</v>
          </cell>
          <cell r="D128">
            <v>854346.77916296571</v>
          </cell>
        </row>
        <row r="129">
          <cell r="B129">
            <v>895529.86030515947</v>
          </cell>
          <cell r="D129">
            <v>930838.56269130239</v>
          </cell>
        </row>
        <row r="130">
          <cell r="B130">
            <v>952433.70101602108</v>
          </cell>
          <cell r="D130">
            <v>971703.61138260714</v>
          </cell>
        </row>
        <row r="131">
          <cell r="B131">
            <v>1000383.2441342754</v>
          </cell>
          <cell r="D131">
            <v>1027193.2234812374</v>
          </cell>
        </row>
        <row r="132">
          <cell r="B132">
            <v>1045897.3336097609</v>
          </cell>
          <cell r="D132">
            <v>1068032.1130473043</v>
          </cell>
        </row>
        <row r="133">
          <cell r="B133">
            <v>1094976.2448493049</v>
          </cell>
          <cell r="D133">
            <v>1123502.2882371501</v>
          </cell>
        </row>
        <row r="134">
          <cell r="B134">
            <v>1138599.4475344429</v>
          </cell>
          <cell r="D134">
            <v>1160860.4499565652</v>
          </cell>
        </row>
        <row r="135">
          <cell r="B135">
            <v>1179950.5404699773</v>
          </cell>
          <cell r="D135">
            <v>1207948.3771410156</v>
          </cell>
        </row>
        <row r="136">
          <cell r="B136">
            <v>1226813.6130129823</v>
          </cell>
          <cell r="D136">
            <v>1253452.9765570066</v>
          </cell>
        </row>
        <row r="137">
          <cell r="B137">
            <v>1289652.8987485797</v>
          </cell>
          <cell r="D137">
            <v>1335202.6338333909</v>
          </cell>
        </row>
        <row r="138">
          <cell r="B138">
            <v>1357925.1177756768</v>
          </cell>
          <cell r="D138">
            <v>1382791.0996870445</v>
          </cell>
        </row>
        <row r="139">
          <cell r="B139">
            <v>1414957.196750938</v>
          </cell>
          <cell r="D139">
            <v>1447845.6868049416</v>
          </cell>
        </row>
        <row r="140">
          <cell r="B140">
            <v>1463170.1581882483</v>
          </cell>
          <cell r="D140">
            <v>1503135.394332754</v>
          </cell>
        </row>
        <row r="141">
          <cell r="B141">
            <v>1523328.5260658502</v>
          </cell>
          <cell r="D141">
            <v>1556771.6263295198</v>
          </cell>
        </row>
        <row r="142">
          <cell r="B142">
            <v>1581312.3469171259</v>
          </cell>
          <cell r="D142">
            <v>1618638.3688468696</v>
          </cell>
        </row>
        <row r="143">
          <cell r="B143">
            <v>1644859.2390345454</v>
          </cell>
          <cell r="D143">
            <v>1684700.216432652</v>
          </cell>
        </row>
        <row r="144">
          <cell r="B144">
            <v>1689609.9592341811</v>
          </cell>
          <cell r="D144">
            <v>1720598.0236819705</v>
          </cell>
        </row>
        <row r="145">
          <cell r="B145">
            <v>1737285.8123797518</v>
          </cell>
          <cell r="D145">
            <v>1778414.8303041633</v>
          </cell>
        </row>
        <row r="146">
          <cell r="B146">
            <v>1842243.167003481</v>
          </cell>
          <cell r="D146">
            <v>1898867.7200271154</v>
          </cell>
        </row>
        <row r="147">
          <cell r="B147">
            <v>1932501.1261130187</v>
          </cell>
          <cell r="D147">
            <v>1990593.4022225994</v>
          </cell>
        </row>
        <row r="148">
          <cell r="B148">
            <v>2002766.1175001217</v>
          </cell>
          <cell r="D148">
            <v>2046898.8688705964</v>
          </cell>
        </row>
        <row r="149">
          <cell r="B149">
            <v>2070796.7610381523</v>
          </cell>
          <cell r="D149">
            <v>2111377.709709432</v>
          </cell>
        </row>
        <row r="150">
          <cell r="B150">
            <v>2188608.705905214</v>
          </cell>
          <cell r="D150">
            <v>2266671.8193353591</v>
          </cell>
        </row>
        <row r="151">
          <cell r="B151">
            <v>2361427.2940787622</v>
          </cell>
          <cell r="D151">
            <v>2443858.2054582597</v>
          </cell>
        </row>
        <row r="152">
          <cell r="B152">
            <v>2491966.0709431744</v>
          </cell>
          <cell r="D152">
            <v>2557763.73939441</v>
          </cell>
        </row>
        <row r="153">
          <cell r="B153">
            <v>2609643.0853687651</v>
          </cell>
          <cell r="D153">
            <v>2665505.4284916073</v>
          </cell>
        </row>
        <row r="154">
          <cell r="B154">
            <v>2722100.1095328098</v>
          </cell>
          <cell r="D154">
            <v>2765505.4284916101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  <sheetName val="PIB POT 1895-2010"/>
    </sheetNames>
    <sheetDataSet>
      <sheetData sheetId="0">
        <row r="24">
          <cell r="F24">
            <v>10652.14971456173</v>
          </cell>
          <cell r="I24">
            <v>25.580026359938522</v>
          </cell>
        </row>
        <row r="25">
          <cell r="F25">
            <v>10954.627693242213</v>
          </cell>
          <cell r="I25">
            <v>26.306395672732773</v>
          </cell>
        </row>
        <row r="26">
          <cell r="F26">
            <v>11264.301988758196</v>
          </cell>
          <cell r="I26">
            <v>27.050046189723293</v>
          </cell>
        </row>
        <row r="27">
          <cell r="F27">
            <v>11578.720569736592</v>
          </cell>
          <cell r="I27">
            <v>27.805089613351399</v>
          </cell>
        </row>
        <row r="28">
          <cell r="F28">
            <v>11898.37527588396</v>
          </cell>
          <cell r="I28">
            <v>28.572707045366101</v>
          </cell>
        </row>
        <row r="29">
          <cell r="F29">
            <v>12230.630445122371</v>
          </cell>
          <cell r="I29">
            <v>29.370583175075954</v>
          </cell>
        </row>
        <row r="30">
          <cell r="F30">
            <v>12581.020912255586</v>
          </cell>
          <cell r="I30">
            <v>30.212009330895579</v>
          </cell>
        </row>
        <row r="31">
          <cell r="F31">
            <v>12950.40550443278</v>
          </cell>
          <cell r="I31">
            <v>31.099047896635124</v>
          </cell>
        </row>
        <row r="32">
          <cell r="F32">
            <v>13341.480305680674</v>
          </cell>
          <cell r="I32">
            <v>32.03817323684261</v>
          </cell>
        </row>
        <row r="33">
          <cell r="F33">
            <v>13744.904700697076</v>
          </cell>
          <cell r="I33">
            <v>33.006954838236616</v>
          </cell>
        </row>
        <row r="34">
          <cell r="F34">
            <v>14148.271972830908</v>
          </cell>
          <cell r="I34">
            <v>33.975599264986904</v>
          </cell>
        </row>
        <row r="35">
          <cell r="F35">
            <v>14534.00038478193</v>
          </cell>
          <cell r="I35">
            <v>34.901885809006849</v>
          </cell>
        </row>
        <row r="36">
          <cell r="F36">
            <v>14889.365653990269</v>
          </cell>
          <cell r="I36">
            <v>35.755258433063133</v>
          </cell>
        </row>
        <row r="37">
          <cell r="F37">
            <v>15201.710940812887</v>
          </cell>
          <cell r="I37">
            <v>36.505323057051932</v>
          </cell>
        </row>
        <row r="38">
          <cell r="F38">
            <v>15463.917625630895</v>
          </cell>
          <cell r="I38">
            <v>37.134985058537673</v>
          </cell>
        </row>
        <row r="39">
          <cell r="F39">
            <v>15671.684575143923</v>
          </cell>
          <cell r="I39">
            <v>37.633915714572488</v>
          </cell>
        </row>
        <row r="40">
          <cell r="F40">
            <v>15825.720775583904</v>
          </cell>
          <cell r="I40">
            <v>38.003817581634401</v>
          </cell>
        </row>
        <row r="41">
          <cell r="F41">
            <v>15931.266640657124</v>
          </cell>
          <cell r="I41">
            <v>38.257274966585044</v>
          </cell>
        </row>
        <row r="42">
          <cell r="F42">
            <v>15999.224297901568</v>
          </cell>
          <cell r="I42">
            <v>38.42046819145083</v>
          </cell>
        </row>
        <row r="43">
          <cell r="F43">
            <v>16047.671226167182</v>
          </cell>
          <cell r="I43">
            <v>38.536808435936727</v>
          </cell>
        </row>
        <row r="44">
          <cell r="F44">
            <v>16100.866251200398</v>
          </cell>
          <cell r="I44">
            <v>38.664550739512038</v>
          </cell>
        </row>
        <row r="45">
          <cell r="F45">
            <v>16182.173269774506</v>
          </cell>
          <cell r="I45">
            <v>38.859801063071664</v>
          </cell>
        </row>
        <row r="46">
          <cell r="F46">
            <v>16307.919782295427</v>
          </cell>
          <cell r="I46">
            <v>39.161768195636306</v>
          </cell>
        </row>
        <row r="47">
          <cell r="F47">
            <v>16479.111005647894</v>
          </cell>
          <cell r="I47">
            <v>39.572866060695404</v>
          </cell>
        </row>
        <row r="48">
          <cell r="F48">
            <v>16689.254955637145</v>
          </cell>
          <cell r="I48">
            <v>40.077504835416924</v>
          </cell>
        </row>
        <row r="49">
          <cell r="F49">
            <v>16927.025425852458</v>
          </cell>
          <cell r="I49">
            <v>40.648485816599369</v>
          </cell>
        </row>
        <row r="50">
          <cell r="F50">
            <v>17177.808374605593</v>
          </cell>
          <cell r="I50">
            <v>41.250714907592965</v>
          </cell>
        </row>
        <row r="51">
          <cell r="F51">
            <v>17426.871650132751</v>
          </cell>
          <cell r="I51">
            <v>41.848814382722196</v>
          </cell>
        </row>
        <row r="52">
          <cell r="F52">
            <v>17658.001446045891</v>
          </cell>
          <cell r="I52">
            <v>42.403848477290275</v>
          </cell>
        </row>
        <row r="53">
          <cell r="F53">
            <v>17855.097936834001</v>
          </cell>
          <cell r="I53">
            <v>42.87715513978668</v>
          </cell>
        </row>
        <row r="54">
          <cell r="F54">
            <v>18006.171729209378</v>
          </cell>
          <cell r="I54">
            <v>43.239943092905207</v>
          </cell>
        </row>
        <row r="55">
          <cell r="F55">
            <v>18098.877475972502</v>
          </cell>
          <cell r="I55">
            <v>43.462566273151801</v>
          </cell>
        </row>
        <row r="56">
          <cell r="F56">
            <v>18130.219378997532</v>
          </cell>
          <cell r="I56">
            <v>43.537830583834072</v>
          </cell>
        </row>
        <row r="57">
          <cell r="F57">
            <v>18116.4818166388</v>
          </cell>
          <cell r="I57">
            <v>43.504841260864147</v>
          </cell>
        </row>
        <row r="58">
          <cell r="F58">
            <v>18084.54367815371</v>
          </cell>
          <cell r="I58">
            <v>43.42814515292087</v>
          </cell>
        </row>
        <row r="59">
          <cell r="F59">
            <v>18072.701053954632</v>
          </cell>
          <cell r="I59">
            <v>43.399706326270774</v>
          </cell>
        </row>
        <row r="60">
          <cell r="F60">
            <v>18123.874886796344</v>
          </cell>
          <cell r="I60">
            <v>43.522594947638972</v>
          </cell>
        </row>
        <row r="61">
          <cell r="F61">
            <v>18274.927126054346</v>
          </cell>
          <cell r="I61">
            <v>43.885331143194442</v>
          </cell>
        </row>
        <row r="62">
          <cell r="F62">
            <v>18563.667376231788</v>
          </cell>
          <cell r="I62">
            <v>44.578710734040541</v>
          </cell>
        </row>
        <row r="63">
          <cell r="F63">
            <v>18998.861993344344</v>
          </cell>
          <cell r="I63">
            <v>45.623785209686005</v>
          </cell>
        </row>
        <row r="64">
          <cell r="F64">
            <v>19575.87920656801</v>
          </cell>
          <cell r="I64">
            <v>47.009431855660402</v>
          </cell>
        </row>
        <row r="65">
          <cell r="F65">
            <v>20282.617976780442</v>
          </cell>
          <cell r="I65">
            <v>48.706591288832001</v>
          </cell>
        </row>
        <row r="66">
          <cell r="F66">
            <v>21105.775569545865</v>
          </cell>
          <cell r="I66">
            <v>50.683318380128753</v>
          </cell>
        </row>
        <row r="67">
          <cell r="F67">
            <v>22038.625587317525</v>
          </cell>
          <cell r="I67">
            <v>52.923460387506637</v>
          </cell>
        </row>
        <row r="68">
          <cell r="F68">
            <v>23080.187390663188</v>
          </cell>
          <cell r="I68">
            <v>55.424662407664627</v>
          </cell>
        </row>
        <row r="69">
          <cell r="F69">
            <v>24229.694916912773</v>
          </cell>
          <cell r="I69">
            <v>58.185084821012389</v>
          </cell>
        </row>
        <row r="70">
          <cell r="F70">
            <v>25488.003403532784</v>
          </cell>
          <cell r="I70">
            <v>61.206781391111576</v>
          </cell>
        </row>
        <row r="71">
          <cell r="F71">
            <v>26848.507304856706</v>
          </cell>
          <cell r="I71">
            <v>64.473889589101915</v>
          </cell>
        </row>
        <row r="72">
          <cell r="F72">
            <v>28306.986031110249</v>
          </cell>
          <cell r="I72">
            <v>67.976274108911511</v>
          </cell>
        </row>
        <row r="73">
          <cell r="F73">
            <v>29863.154543363678</v>
          </cell>
          <cell r="I73">
            <v>71.713250459284453</v>
          </cell>
        </row>
        <row r="74">
          <cell r="F74">
            <v>31516.691261201802</v>
          </cell>
          <cell r="I74">
            <v>75.684046398399332</v>
          </cell>
        </row>
        <row r="75">
          <cell r="F75">
            <v>33275.610855015635</v>
          </cell>
          <cell r="I75">
            <v>79.907908321149392</v>
          </cell>
        </row>
        <row r="76">
          <cell r="F76">
            <v>35150.628048857092</v>
          </cell>
          <cell r="I76">
            <v>84.41056651963828</v>
          </cell>
        </row>
        <row r="77">
          <cell r="F77">
            <v>37159.258883346716</v>
          </cell>
          <cell r="I77">
            <v>89.234083938229475</v>
          </cell>
        </row>
        <row r="78">
          <cell r="F78">
            <v>39319.344784639638</v>
          </cell>
          <cell r="I78">
            <v>94.421304900705223</v>
          </cell>
        </row>
        <row r="79">
          <cell r="F79">
            <v>41642.450108043326</v>
          </cell>
          <cell r="I79">
            <v>100</v>
          </cell>
        </row>
        <row r="80">
          <cell r="F80">
            <v>44130.213467623595</v>
          </cell>
          <cell r="I80">
            <v>105.97410419686078</v>
          </cell>
        </row>
        <row r="81">
          <cell r="F81">
            <v>46788.429259640136</v>
          </cell>
          <cell r="I81">
            <v>112.35753212946243</v>
          </cell>
        </row>
        <row r="82">
          <cell r="F82">
            <v>49636.595580590809</v>
          </cell>
          <cell r="I82">
            <v>119.19710644259953</v>
          </cell>
        </row>
        <row r="83">
          <cell r="F83">
            <v>52701.843002677102</v>
          </cell>
          <cell r="I83">
            <v>126.55797837528688</v>
          </cell>
        </row>
        <row r="84">
          <cell r="F84">
            <v>55989.318792270467</v>
          </cell>
          <cell r="I84">
            <v>134.45250855077813</v>
          </cell>
        </row>
        <row r="85">
          <cell r="F85">
            <v>59495.618447100052</v>
          </cell>
          <cell r="I85">
            <v>142.87252141201066</v>
          </cell>
        </row>
        <row r="86">
          <cell r="F86">
            <v>63219.504153238937</v>
          </cell>
          <cell r="I86">
            <v>151.81504447796158</v>
          </cell>
        </row>
        <row r="87">
          <cell r="F87">
            <v>67166.669496583185</v>
          </cell>
          <cell r="I87">
            <v>161.29375030123362</v>
          </cell>
        </row>
        <row r="88">
          <cell r="F88">
            <v>71361.075863687001</v>
          </cell>
          <cell r="I88">
            <v>171.36617965210328</v>
          </cell>
        </row>
        <row r="89">
          <cell r="F89">
            <v>75844.122957385785</v>
          </cell>
          <cell r="I89">
            <v>182.13174959831755</v>
          </cell>
        </row>
        <row r="90">
          <cell r="F90">
            <v>80654.461766570836</v>
          </cell>
          <cell r="I90">
            <v>193.68327645781883</v>
          </cell>
        </row>
        <row r="91">
          <cell r="F91">
            <v>85840.625610647505</v>
          </cell>
          <cell r="I91">
            <v>206.13730793440322</v>
          </cell>
        </row>
        <row r="92">
          <cell r="F92">
            <v>91445.677849397616</v>
          </cell>
          <cell r="I92">
            <v>219.59725619443006</v>
          </cell>
        </row>
        <row r="93">
          <cell r="F93">
            <v>97485.870262668046</v>
          </cell>
          <cell r="I93">
            <v>234.10214819189625</v>
          </cell>
        </row>
        <row r="94">
          <cell r="F94">
            <v>103950.50334061022</v>
          </cell>
          <cell r="I94">
            <v>249.62629017002041</v>
          </cell>
        </row>
        <row r="95">
          <cell r="F95">
            <v>110837.75207173532</v>
          </cell>
          <cell r="I95">
            <v>266.16529955408839</v>
          </cell>
        </row>
        <row r="96">
          <cell r="F96">
            <v>118153.49368813071</v>
          </cell>
          <cell r="I96">
            <v>283.73328990387409</v>
          </cell>
        </row>
        <row r="97">
          <cell r="F97">
            <v>125908.46127179729</v>
          </cell>
          <cell r="I97">
            <v>302.35603559618079</v>
          </cell>
        </row>
        <row r="98">
          <cell r="F98">
            <v>134110.94035939686</v>
          </cell>
          <cell r="I98">
            <v>322.05343348299544</v>
          </cell>
        </row>
        <row r="99">
          <cell r="F99">
            <v>142804.08042669806</v>
          </cell>
          <cell r="I99">
            <v>342.9291025292365</v>
          </cell>
        </row>
        <row r="100">
          <cell r="F100">
            <v>152032.67491448004</v>
          </cell>
          <cell r="I100">
            <v>365.090609510305</v>
          </cell>
        </row>
        <row r="101">
          <cell r="F101">
            <v>161842.80978666164</v>
          </cell>
          <cell r="I101">
            <v>388.6486250610921</v>
          </cell>
        </row>
        <row r="102">
          <cell r="F102">
            <v>172236.88758185384</v>
          </cell>
          <cell r="I102">
            <v>413.60891862745109</v>
          </cell>
        </row>
        <row r="103">
          <cell r="F103">
            <v>183188.87746990207</v>
          </cell>
          <cell r="I103">
            <v>439.90897988617331</v>
          </cell>
        </row>
        <row r="104">
          <cell r="F104">
            <v>194662.44323104882</v>
          </cell>
          <cell r="I104">
            <v>467.46155119592584</v>
          </cell>
        </row>
        <row r="105">
          <cell r="F105">
            <v>206598.7022137962</v>
          </cell>
          <cell r="I105">
            <v>496.12523201148349</v>
          </cell>
        </row>
        <row r="106">
          <cell r="F106">
            <v>218901.41646039955</v>
          </cell>
          <cell r="I106">
            <v>525.66891691639034</v>
          </cell>
        </row>
        <row r="107">
          <cell r="F107">
            <v>231392.14168156448</v>
          </cell>
          <cell r="I107">
            <v>555.66409056433167</v>
          </cell>
        </row>
        <row r="108">
          <cell r="F108">
            <v>243733.40511129034</v>
          </cell>
          <cell r="I108">
            <v>585.30034731124704</v>
          </cell>
        </row>
        <row r="109">
          <cell r="F109">
            <v>255476.35600751825</v>
          </cell>
          <cell r="I109">
            <v>613.49981892197172</v>
          </cell>
        </row>
        <row r="110">
          <cell r="F110">
            <v>266164.49539050699</v>
          </cell>
          <cell r="I110">
            <v>639.16627071637356</v>
          </cell>
        </row>
        <row r="111">
          <cell r="F111">
            <v>275472.83538928191</v>
          </cell>
          <cell r="I111">
            <v>661.5192782234343</v>
          </cell>
        </row>
        <row r="112">
          <cell r="F112">
            <v>283395.72973940341</v>
          </cell>
          <cell r="I112">
            <v>680.54528252809257</v>
          </cell>
        </row>
        <row r="113">
          <cell r="F113">
            <v>290195.44406684837</v>
          </cell>
          <cell r="I113">
            <v>696.87408717287872</v>
          </cell>
        </row>
        <row r="114">
          <cell r="F114">
            <v>296195.55564501125</v>
          </cell>
          <cell r="I114">
            <v>711.28272922586859</v>
          </cell>
        </row>
        <row r="115">
          <cell r="F115">
            <v>301802.41687386081</v>
          </cell>
          <cell r="I115">
            <v>724.74702158691434</v>
          </cell>
        </row>
        <row r="116">
          <cell r="F116">
            <v>307495.24088146584</v>
          </cell>
          <cell r="I116">
            <v>738.41774459392934</v>
          </cell>
        </row>
        <row r="117">
          <cell r="F117">
            <v>313642.72638913122</v>
          </cell>
          <cell r="I117">
            <v>753.18028976530002</v>
          </cell>
        </row>
        <row r="118">
          <cell r="F118">
            <v>320498.26431567315</v>
          </cell>
          <cell r="I118">
            <v>769.64314896007591</v>
          </cell>
        </row>
        <row r="119">
          <cell r="F119">
            <v>328164.57409335359</v>
          </cell>
          <cell r="I119">
            <v>788.05299217965057</v>
          </cell>
        </row>
        <row r="120">
          <cell r="F120">
            <v>336623.51747604524</v>
          </cell>
          <cell r="I120">
            <v>808.366262318042</v>
          </cell>
        </row>
        <row r="121">
          <cell r="F121">
            <v>345815.32836176641</v>
          </cell>
          <cell r="I121">
            <v>830.43943731584488</v>
          </cell>
        </row>
        <row r="122">
          <cell r="F122">
            <v>355679.29942255281</v>
          </cell>
          <cell r="I122">
            <v>854.1267348576414</v>
          </cell>
        </row>
        <row r="123">
          <cell r="F123">
            <v>366184.21750442841</v>
          </cell>
          <cell r="I123">
            <v>879.35319981015994</v>
          </cell>
        </row>
        <row r="124">
          <cell r="F124">
            <v>377334.62737198547</v>
          </cell>
          <cell r="I124">
            <v>906.12974595148148</v>
          </cell>
        </row>
        <row r="125">
          <cell r="F125">
            <v>389229.77254466421</v>
          </cell>
          <cell r="I125">
            <v>934.69469624094882</v>
          </cell>
        </row>
        <row r="126">
          <cell r="F126">
            <v>401713.53251980536</v>
          </cell>
          <cell r="I126">
            <v>964.67314357714406</v>
          </cell>
        </row>
        <row r="127">
          <cell r="F127">
            <v>414444.52726348653</v>
          </cell>
          <cell r="I127">
            <v>995.24529941967967</v>
          </cell>
        </row>
        <row r="128">
          <cell r="F128">
            <v>427040.22636809706</v>
          </cell>
          <cell r="I128">
            <v>1025.4925568983592</v>
          </cell>
        </row>
        <row r="129">
          <cell r="F129">
            <v>439204.56525825011</v>
          </cell>
          <cell r="I129">
            <v>1054.7039478193835</v>
          </cell>
        </row>
        <row r="130">
          <cell r="F130">
            <v>450735.41128135839</v>
          </cell>
          <cell r="I130">
            <v>1082.394071703043</v>
          </cell>
        </row>
        <row r="131">
          <cell r="F131">
            <v>461628.48964955955</v>
          </cell>
          <cell r="I131">
            <v>1108.5526630922109</v>
          </cell>
        </row>
        <row r="132">
          <cell r="F132">
            <v>471969.66368935292</v>
          </cell>
          <cell r="I132">
            <v>1133.3859138086377</v>
          </cell>
        </row>
        <row r="133">
          <cell r="F133">
            <v>481816.3179683045</v>
          </cell>
          <cell r="I133">
            <v>1157.0316269052589</v>
          </cell>
        </row>
        <row r="134">
          <cell r="F134">
            <v>491142.26171044342</v>
          </cell>
          <cell r="I134">
            <v>1179.4269079656729</v>
          </cell>
        </row>
        <row r="135">
          <cell r="F135">
            <v>499889.51182619942</v>
          </cell>
          <cell r="I135">
            <v>1200.4325166487856</v>
          </cell>
        </row>
        <row r="136">
          <cell r="F136">
            <v>507984.57919780363</v>
          </cell>
          <cell r="I136">
            <v>1219.8719765042965</v>
          </cell>
        </row>
        <row r="137">
          <cell r="F137">
            <v>515488.45603004948</v>
          </cell>
          <cell r="I137">
            <v>1237.8917539496117</v>
          </cell>
        </row>
        <row r="138">
          <cell r="F138">
            <v>522628.92769770155</v>
          </cell>
          <cell r="I138">
            <v>1255.0388518007846</v>
          </cell>
        </row>
        <row r="139">
          <cell r="F139">
            <v>529770.1455452441</v>
          </cell>
          <cell r="I139">
            <v>1272.1877415251267</v>
          </cell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sheetDataSet>
      <sheetData sheetId="0">
        <row r="15">
          <cell r="F15">
            <v>10652.14971456173</v>
          </cell>
        </row>
        <row r="16">
          <cell r="H16">
            <v>0.24707459841526447</v>
          </cell>
        </row>
        <row r="17">
          <cell r="H17">
            <v>3.772767806166355</v>
          </cell>
        </row>
        <row r="18">
          <cell r="H18">
            <v>2.9025415625081985</v>
          </cell>
        </row>
        <row r="19">
          <cell r="H19">
            <v>-7.3946441699511256</v>
          </cell>
        </row>
        <row r="20">
          <cell r="H20">
            <v>-1.953039037616644</v>
          </cell>
        </row>
        <row r="21">
          <cell r="H21">
            <v>5.5680560615049446</v>
          </cell>
        </row>
        <row r="22">
          <cell r="H22">
            <v>-9.7800960894710904</v>
          </cell>
        </row>
        <row r="23">
          <cell r="H23">
            <v>7.9402264551155621</v>
          </cell>
        </row>
        <row r="24">
          <cell r="H24">
            <v>-1.2298513757521445</v>
          </cell>
        </row>
        <row r="25">
          <cell r="H25">
            <v>7.2446190903875607</v>
          </cell>
        </row>
        <row r="26">
          <cell r="H26">
            <v>-3.7542577199489724</v>
          </cell>
        </row>
        <row r="27">
          <cell r="H27">
            <v>3.3409191509266911</v>
          </cell>
        </row>
        <row r="28">
          <cell r="H28">
            <v>-2.2036070162972599</v>
          </cell>
        </row>
        <row r="29">
          <cell r="H29">
            <v>1.1922565890599923</v>
          </cell>
        </row>
        <row r="30">
          <cell r="H30">
            <v>-0.44773082132634201</v>
          </cell>
        </row>
        <row r="31">
          <cell r="H31">
            <v>0.71012523809246275</v>
          </cell>
        </row>
        <row r="32">
          <cell r="H32">
            <v>1.0262296890723555</v>
          </cell>
        </row>
        <row r="33">
          <cell r="H33">
            <v>-0.52433119458237254</v>
          </cell>
        </row>
        <row r="34">
          <cell r="H34">
            <v>-4.2898180706690496</v>
          </cell>
        </row>
        <row r="35">
          <cell r="H35">
            <v>-3.8188225922516805</v>
          </cell>
        </row>
        <row r="36">
          <cell r="H36">
            <v>-4.9798379144988409</v>
          </cell>
        </row>
        <row r="37">
          <cell r="H37">
            <v>5.1826590696326669</v>
          </cell>
        </row>
        <row r="38">
          <cell r="H38">
            <v>1.9299971339922006</v>
          </cell>
        </row>
        <row r="39">
          <cell r="H39">
            <v>1.2093639032326742</v>
          </cell>
        </row>
        <row r="40">
          <cell r="H40">
            <v>2.0461566312945045</v>
          </cell>
        </row>
        <row r="41">
          <cell r="H41">
            <v>-0.77014347748657341</v>
          </cell>
        </row>
        <row r="42">
          <cell r="H42">
            <v>0.86880985115949105</v>
          </cell>
        </row>
        <row r="43">
          <cell r="H43">
            <v>2.0817435151961439</v>
          </cell>
        </row>
        <row r="44">
          <cell r="H44">
            <v>-2.7029519414591641</v>
          </cell>
        </row>
        <row r="45">
          <cell r="H45">
            <v>5.3095603686130977</v>
          </cell>
        </row>
        <row r="46">
          <cell r="H46">
            <v>5.4562673394739969</v>
          </cell>
        </row>
        <row r="47">
          <cell r="H47">
            <v>-4.5636845816045764</v>
          </cell>
        </row>
        <row r="48">
          <cell r="H48">
            <v>0.69631226937016955</v>
          </cell>
        </row>
        <row r="49">
          <cell r="H49">
            <v>-3.6989366764790144</v>
          </cell>
        </row>
        <row r="50">
          <cell r="H50">
            <v>-6.2064480200233252</v>
          </cell>
        </row>
        <row r="51">
          <cell r="H51">
            <v>3.0226447802769174</v>
          </cell>
        </row>
        <row r="52">
          <cell r="H52">
            <v>-15.618930651700214</v>
          </cell>
        </row>
        <row r="53">
          <cell r="H53">
            <v>9.5668519206989941</v>
          </cell>
        </row>
        <row r="54">
          <cell r="H54">
            <v>4.3023555767418564</v>
          </cell>
        </row>
        <row r="55">
          <cell r="H55">
            <v>4.2649444442956819</v>
          </cell>
        </row>
        <row r="56">
          <cell r="H56">
            <v>4.2181375362954077</v>
          </cell>
        </row>
        <row r="57">
          <cell r="H57">
            <v>-0.71947809403103413</v>
          </cell>
        </row>
        <row r="58">
          <cell r="H58">
            <v>-2.6808988450408355</v>
          </cell>
        </row>
        <row r="59">
          <cell r="H59">
            <v>0.62115975182899241</v>
          </cell>
        </row>
        <row r="60">
          <cell r="H60">
            <v>-3.4297463024624553</v>
          </cell>
        </row>
        <row r="61">
          <cell r="H61">
            <v>4.3219392094415054</v>
          </cell>
        </row>
        <row r="62">
          <cell r="H62">
            <v>0.258580953833909</v>
          </cell>
        </row>
        <row r="63">
          <cell r="H63">
            <v>-1.6397044308190445</v>
          </cell>
        </row>
        <row r="64">
          <cell r="H64">
            <v>2.526741180852321</v>
          </cell>
        </row>
        <row r="65">
          <cell r="H65">
            <v>-2.2702236363820183</v>
          </cell>
        </row>
        <row r="66">
          <cell r="H66">
            <v>0.93854015184064998</v>
          </cell>
        </row>
        <row r="67">
          <cell r="H67">
            <v>-2.0739486665658169</v>
          </cell>
        </row>
        <row r="68">
          <cell r="H68">
            <v>-1.5076404840424384</v>
          </cell>
        </row>
        <row r="69">
          <cell r="H69">
            <v>-0.31377875632230268</v>
          </cell>
        </row>
        <row r="70">
          <cell r="H70">
            <v>3.764144333519126</v>
          </cell>
        </row>
        <row r="71">
          <cell r="H71">
            <v>1.6603763254952275</v>
          </cell>
        </row>
        <row r="72">
          <cell r="H72">
            <v>-1.9304696487252637</v>
          </cell>
        </row>
        <row r="73">
          <cell r="H73">
            <v>-5.4797482980795564</v>
          </cell>
        </row>
        <row r="74">
          <cell r="H74">
            <v>3.5982765930574034</v>
          </cell>
        </row>
        <row r="75">
          <cell r="H75">
            <v>2.1279084663782699</v>
          </cell>
        </row>
        <row r="76">
          <cell r="H76">
            <v>0.54055480355001961</v>
          </cell>
        </row>
        <row r="77">
          <cell r="H77">
            <v>1.2384061322039841</v>
          </cell>
        </row>
        <row r="78">
          <cell r="H78">
            <v>-0.87094092181346783</v>
          </cell>
        </row>
        <row r="79">
          <cell r="H79">
            <v>-3.0624271241702972</v>
          </cell>
        </row>
        <row r="80">
          <cell r="H80">
            <v>1.7259789288464722</v>
          </cell>
        </row>
        <row r="81">
          <cell r="H81">
            <v>-1.9024629637469759</v>
          </cell>
        </row>
        <row r="82">
          <cell r="H82">
            <v>-1.852275366777445</v>
          </cell>
        </row>
        <row r="83">
          <cell r="H83">
            <v>0.95732723308274981</v>
          </cell>
        </row>
        <row r="84">
          <cell r="H84">
            <v>4.1260666262044943</v>
          </cell>
        </row>
        <row r="85">
          <cell r="H85">
            <v>-0.45255774157512141</v>
          </cell>
        </row>
        <row r="86">
          <cell r="H86">
            <v>-0.49647456163928183</v>
          </cell>
        </row>
        <row r="87">
          <cell r="H87">
            <v>-0.69932294887514734</v>
          </cell>
        </row>
        <row r="88">
          <cell r="H88">
            <v>2.6836683781602089</v>
          </cell>
        </row>
        <row r="89">
          <cell r="H89">
            <v>-2.9066586258065463</v>
          </cell>
        </row>
        <row r="90">
          <cell r="H90">
            <v>1.9188818845083944E-2</v>
          </cell>
        </row>
        <row r="91">
          <cell r="H91">
            <v>-2.5360581918819514</v>
          </cell>
        </row>
        <row r="92">
          <cell r="H92">
            <v>1.6684961158631273</v>
          </cell>
        </row>
        <row r="93">
          <cell r="H93">
            <v>1.3519632761676892</v>
          </cell>
        </row>
        <row r="94">
          <cell r="H94">
            <v>-0.54706512631025328</v>
          </cell>
        </row>
        <row r="95">
          <cell r="H95">
            <v>-0.48818255220663964</v>
          </cell>
        </row>
        <row r="96">
          <cell r="H96">
            <v>-1.6152832835508057</v>
          </cell>
        </row>
        <row r="97">
          <cell r="H97">
            <v>-2.4201289787390889</v>
          </cell>
        </row>
        <row r="98">
          <cell r="H98">
            <v>3.0753630405294219</v>
          </cell>
        </row>
        <row r="99">
          <cell r="H99">
            <v>4.1436831987629041</v>
          </cell>
        </row>
        <row r="100">
          <cell r="H100">
            <v>4.2123540257171355</v>
          </cell>
        </row>
        <row r="101">
          <cell r="H101">
            <v>5.2005422312575433</v>
          </cell>
        </row>
        <row r="102">
          <cell r="H102">
            <v>-3.413790609453593</v>
          </cell>
        </row>
        <row r="103">
          <cell r="H103">
            <v>-7.301701590514531</v>
          </cell>
        </row>
        <row r="104">
          <cell r="H104">
            <v>1.0805866518674767</v>
          </cell>
        </row>
        <row r="105">
          <cell r="H105">
            <v>-0.18311021910799585</v>
          </cell>
        </row>
        <row r="106">
          <cell r="H106">
            <v>-5.7105424438944059</v>
          </cell>
        </row>
        <row r="107">
          <cell r="H107">
            <v>0.19662696537601221</v>
          </cell>
        </row>
        <row r="108">
          <cell r="H108">
            <v>-0.76762246958284042</v>
          </cell>
        </row>
        <row r="109">
          <cell r="H109">
            <v>1.3880179130419501</v>
          </cell>
        </row>
        <row r="110">
          <cell r="H110">
            <v>2.7973582313385537</v>
          </cell>
        </row>
        <row r="111">
          <cell r="H111">
            <v>1.3480548166182382</v>
          </cell>
        </row>
        <row r="112">
          <cell r="H112">
            <v>0.86329251733845425</v>
          </cell>
        </row>
        <row r="113">
          <cell r="H113">
            <v>6.0474290128409436E-2</v>
          </cell>
        </row>
        <row r="114">
          <cell r="H114">
            <v>1.386774643019284</v>
          </cell>
        </row>
        <row r="115">
          <cell r="H115">
            <v>-8.6875135110750961</v>
          </cell>
        </row>
        <row r="116">
          <cell r="H116">
            <v>2.7431793781612646</v>
          </cell>
        </row>
        <row r="117">
          <cell r="H117">
            <v>4.1003551137296146</v>
          </cell>
        </row>
        <row r="118">
          <cell r="H118">
            <v>2.9433787405013234</v>
          </cell>
        </row>
        <row r="119">
          <cell r="H119">
            <v>-0.28778971029811418</v>
          </cell>
        </row>
        <row r="120">
          <cell r="H120">
            <v>1.8681107614874515</v>
          </cell>
        </row>
        <row r="121">
          <cell r="H121">
            <v>-2.7941500444937928</v>
          </cell>
        </row>
        <row r="122">
          <cell r="H122">
            <v>-2.5959850371137572</v>
          </cell>
        </row>
        <row r="123">
          <cell r="H123">
            <v>-1.0047272016405207</v>
          </cell>
        </row>
        <row r="124">
          <cell r="H124">
            <v>1.228574534715432</v>
          </cell>
        </row>
        <row r="125">
          <cell r="H125">
            <v>0.3746045673977294</v>
          </cell>
        </row>
        <row r="126">
          <cell r="H126">
            <v>2.9657753236745243</v>
          </cell>
        </row>
        <row r="127">
          <cell r="H127">
            <v>0.43351196263106129</v>
          </cell>
        </row>
        <row r="128">
          <cell r="H128">
            <v>-0.75169727764755612</v>
          </cell>
        </row>
        <row r="129">
          <cell r="H129">
            <v>-7.3653203079891867</v>
          </cell>
        </row>
        <row r="130">
          <cell r="H130">
            <v>3.5743555948137606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yOSF3378"/>
      <sheetName val="BM3378"/>
      <sheetName val="RyOBM8500"/>
      <sheetName val="Fin33-89"/>
      <sheetName val="A-Mon"/>
      <sheetName val="Redescuentos"/>
      <sheetName val="Inf-OM"/>
      <sheetName val="BM ajustada"/>
    </sheetNames>
    <sheetDataSet>
      <sheetData sheetId="0" refreshError="1"/>
      <sheetData sheetId="1">
        <row r="62">
          <cell r="B62">
            <v>357</v>
          </cell>
          <cell r="C62">
            <v>288</v>
          </cell>
          <cell r="F62">
            <v>69</v>
          </cell>
          <cell r="H62">
            <v>357</v>
          </cell>
          <cell r="I62">
            <v>131</v>
          </cell>
          <cell r="K62">
            <v>0</v>
          </cell>
          <cell r="L62">
            <v>10</v>
          </cell>
          <cell r="M62">
            <v>30</v>
          </cell>
          <cell r="P62">
            <v>9</v>
          </cell>
          <cell r="Q62">
            <v>0</v>
          </cell>
          <cell r="T62">
            <v>177</v>
          </cell>
        </row>
        <row r="63">
          <cell r="B63">
            <v>425</v>
          </cell>
          <cell r="C63">
            <v>332</v>
          </cell>
          <cell r="F63">
            <v>93</v>
          </cell>
          <cell r="H63">
            <v>425</v>
          </cell>
          <cell r="I63">
            <v>191</v>
          </cell>
          <cell r="K63">
            <v>2</v>
          </cell>
          <cell r="L63">
            <v>-13</v>
          </cell>
          <cell r="M63">
            <v>42</v>
          </cell>
          <cell r="P63">
            <v>14</v>
          </cell>
          <cell r="Q63">
            <v>14</v>
          </cell>
          <cell r="T63">
            <v>175</v>
          </cell>
        </row>
        <row r="64">
          <cell r="B64">
            <v>484</v>
          </cell>
          <cell r="C64">
            <v>363</v>
          </cell>
          <cell r="F64">
            <v>121</v>
          </cell>
          <cell r="H64">
            <v>484</v>
          </cell>
          <cell r="I64">
            <v>335</v>
          </cell>
          <cell r="K64">
            <v>5</v>
          </cell>
          <cell r="L64">
            <v>-27</v>
          </cell>
          <cell r="M64">
            <v>47</v>
          </cell>
          <cell r="P64">
            <v>14</v>
          </cell>
          <cell r="Q64">
            <v>14</v>
          </cell>
          <cell r="T64">
            <v>96</v>
          </cell>
        </row>
        <row r="65">
          <cell r="B65">
            <v>585</v>
          </cell>
          <cell r="C65">
            <v>454</v>
          </cell>
          <cell r="F65">
            <v>131</v>
          </cell>
          <cell r="H65">
            <v>585</v>
          </cell>
          <cell r="I65">
            <v>322</v>
          </cell>
          <cell r="K65">
            <v>15</v>
          </cell>
          <cell r="L65">
            <v>11</v>
          </cell>
          <cell r="M65">
            <v>61</v>
          </cell>
          <cell r="P65">
            <v>14</v>
          </cell>
          <cell r="Q65">
            <v>14</v>
          </cell>
          <cell r="T65">
            <v>148</v>
          </cell>
        </row>
        <row r="66">
          <cell r="B66">
            <v>603</v>
          </cell>
          <cell r="C66">
            <v>504</v>
          </cell>
          <cell r="F66">
            <v>99</v>
          </cell>
          <cell r="H66">
            <v>603</v>
          </cell>
          <cell r="I66">
            <v>202</v>
          </cell>
          <cell r="K66">
            <v>17</v>
          </cell>
          <cell r="L66">
            <v>25</v>
          </cell>
          <cell r="M66">
            <v>53</v>
          </cell>
          <cell r="P66">
            <v>110.3</v>
          </cell>
          <cell r="Q66">
            <v>16.700000000000003</v>
          </cell>
          <cell r="T66">
            <v>179</v>
          </cell>
        </row>
        <row r="67">
          <cell r="B67">
            <v>676</v>
          </cell>
          <cell r="C67">
            <v>566</v>
          </cell>
          <cell r="F67">
            <v>110</v>
          </cell>
          <cell r="H67">
            <v>676</v>
          </cell>
          <cell r="I67">
            <v>212</v>
          </cell>
          <cell r="K67">
            <v>31</v>
          </cell>
          <cell r="L67">
            <v>118</v>
          </cell>
          <cell r="M67">
            <v>75</v>
          </cell>
          <cell r="P67">
            <v>19</v>
          </cell>
          <cell r="Q67">
            <v>20</v>
          </cell>
          <cell r="T67">
            <v>201</v>
          </cell>
        </row>
        <row r="68">
          <cell r="B68">
            <v>759</v>
          </cell>
          <cell r="C68">
            <v>647</v>
          </cell>
          <cell r="F68">
            <v>112</v>
          </cell>
          <cell r="H68">
            <v>759</v>
          </cell>
          <cell r="I68">
            <v>210</v>
          </cell>
          <cell r="K68">
            <v>102</v>
          </cell>
          <cell r="L68">
            <v>121</v>
          </cell>
          <cell r="M68">
            <v>94</v>
          </cell>
          <cell r="P68">
            <v>17</v>
          </cell>
          <cell r="Q68">
            <v>16</v>
          </cell>
          <cell r="T68">
            <v>199</v>
          </cell>
        </row>
        <row r="69">
          <cell r="B69">
            <v>963</v>
          </cell>
          <cell r="C69">
            <v>747</v>
          </cell>
          <cell r="F69">
            <v>216</v>
          </cell>
          <cell r="H69">
            <v>963</v>
          </cell>
          <cell r="I69">
            <v>310</v>
          </cell>
          <cell r="K69">
            <v>296</v>
          </cell>
          <cell r="L69">
            <v>12</v>
          </cell>
          <cell r="M69">
            <v>85</v>
          </cell>
          <cell r="P69">
            <v>16</v>
          </cell>
          <cell r="Q69">
            <v>3</v>
          </cell>
          <cell r="T69">
            <v>241</v>
          </cell>
        </row>
        <row r="70">
          <cell r="B70">
            <v>1086</v>
          </cell>
          <cell r="C70">
            <v>867</v>
          </cell>
          <cell r="F70">
            <v>219</v>
          </cell>
          <cell r="H70">
            <v>1086</v>
          </cell>
          <cell r="I70">
            <v>300</v>
          </cell>
          <cell r="K70">
            <v>442</v>
          </cell>
          <cell r="L70">
            <v>12</v>
          </cell>
          <cell r="M70">
            <v>90</v>
          </cell>
          <cell r="P70">
            <v>15</v>
          </cell>
          <cell r="Q70">
            <v>10</v>
          </cell>
          <cell r="T70">
            <v>217</v>
          </cell>
        </row>
        <row r="71">
          <cell r="B71">
            <v>1520</v>
          </cell>
          <cell r="C71">
            <v>1096</v>
          </cell>
          <cell r="F71">
            <v>424</v>
          </cell>
          <cell r="H71">
            <v>1520</v>
          </cell>
          <cell r="I71">
            <v>493</v>
          </cell>
          <cell r="K71">
            <v>581</v>
          </cell>
          <cell r="L71">
            <v>12</v>
          </cell>
          <cell r="M71">
            <v>133</v>
          </cell>
          <cell r="P71">
            <v>21</v>
          </cell>
          <cell r="Q71">
            <v>74</v>
          </cell>
          <cell r="T71">
            <v>206</v>
          </cell>
        </row>
        <row r="72">
          <cell r="B72">
            <v>2388</v>
          </cell>
          <cell r="C72">
            <v>1614</v>
          </cell>
          <cell r="F72">
            <v>774</v>
          </cell>
          <cell r="H72">
            <v>2388</v>
          </cell>
          <cell r="I72">
            <v>1174</v>
          </cell>
          <cell r="K72">
            <v>522</v>
          </cell>
          <cell r="L72">
            <v>9</v>
          </cell>
          <cell r="M72">
            <v>202</v>
          </cell>
          <cell r="P72">
            <v>30</v>
          </cell>
          <cell r="Q72">
            <v>115</v>
          </cell>
          <cell r="T72">
            <v>336</v>
          </cell>
        </row>
        <row r="73">
          <cell r="B73">
            <v>2964</v>
          </cell>
          <cell r="C73">
            <v>1882</v>
          </cell>
          <cell r="F73">
            <v>1082</v>
          </cell>
          <cell r="H73">
            <v>2964</v>
          </cell>
          <cell r="I73">
            <v>1357</v>
          </cell>
          <cell r="K73">
            <v>618</v>
          </cell>
          <cell r="L73">
            <v>-2</v>
          </cell>
          <cell r="M73">
            <v>436</v>
          </cell>
          <cell r="P73">
            <v>73</v>
          </cell>
          <cell r="Q73">
            <v>123</v>
          </cell>
          <cell r="T73">
            <v>359</v>
          </cell>
        </row>
        <row r="74">
          <cell r="B74">
            <v>3162</v>
          </cell>
          <cell r="C74">
            <v>1783</v>
          </cell>
          <cell r="F74">
            <v>1379</v>
          </cell>
          <cell r="H74">
            <v>3162</v>
          </cell>
          <cell r="I74">
            <v>1801</v>
          </cell>
          <cell r="K74">
            <v>693</v>
          </cell>
          <cell r="L74">
            <v>0</v>
          </cell>
          <cell r="M74">
            <v>474</v>
          </cell>
          <cell r="P74">
            <v>341</v>
          </cell>
          <cell r="Q74">
            <v>0</v>
          </cell>
          <cell r="T74">
            <v>-147</v>
          </cell>
        </row>
        <row r="75">
          <cell r="B75">
            <v>2998</v>
          </cell>
          <cell r="C75">
            <v>1866</v>
          </cell>
          <cell r="F75">
            <v>1132</v>
          </cell>
          <cell r="H75">
            <v>2998</v>
          </cell>
          <cell r="I75">
            <v>1313</v>
          </cell>
          <cell r="K75">
            <v>977</v>
          </cell>
          <cell r="L75">
            <v>-1</v>
          </cell>
          <cell r="M75">
            <v>607</v>
          </cell>
          <cell r="P75">
            <v>360</v>
          </cell>
          <cell r="Q75">
            <v>0</v>
          </cell>
          <cell r="T75">
            <v>-258</v>
          </cell>
        </row>
        <row r="76">
          <cell r="B76">
            <v>2956</v>
          </cell>
          <cell r="C76">
            <v>1891</v>
          </cell>
          <cell r="F76">
            <v>1065</v>
          </cell>
          <cell r="H76">
            <v>2956</v>
          </cell>
          <cell r="I76">
            <v>777</v>
          </cell>
          <cell r="K76">
            <v>965</v>
          </cell>
          <cell r="L76">
            <v>-7</v>
          </cell>
          <cell r="M76">
            <v>836</v>
          </cell>
          <cell r="P76">
            <v>482</v>
          </cell>
          <cell r="Q76">
            <v>1</v>
          </cell>
          <cell r="T76">
            <v>-98</v>
          </cell>
        </row>
        <row r="77">
          <cell r="B77">
            <v>3203</v>
          </cell>
          <cell r="C77">
            <v>2251</v>
          </cell>
          <cell r="F77">
            <v>952</v>
          </cell>
          <cell r="H77">
            <v>3203</v>
          </cell>
          <cell r="I77">
            <v>824</v>
          </cell>
          <cell r="K77">
            <v>1424</v>
          </cell>
          <cell r="L77">
            <v>0</v>
          </cell>
          <cell r="M77">
            <v>832</v>
          </cell>
          <cell r="P77">
            <v>362</v>
          </cell>
          <cell r="Q77">
            <v>1</v>
          </cell>
          <cell r="T77">
            <v>-240</v>
          </cell>
        </row>
        <row r="78">
          <cell r="B78">
            <v>3651</v>
          </cell>
          <cell r="C78">
            <v>2520</v>
          </cell>
          <cell r="F78">
            <v>1131</v>
          </cell>
          <cell r="H78">
            <v>3651</v>
          </cell>
          <cell r="I78">
            <v>1402</v>
          </cell>
          <cell r="K78">
            <v>1935</v>
          </cell>
          <cell r="L78">
            <v>-25</v>
          </cell>
          <cell r="M78">
            <v>455</v>
          </cell>
          <cell r="P78">
            <v>266</v>
          </cell>
          <cell r="Q78">
            <v>7</v>
          </cell>
          <cell r="T78">
            <v>-389</v>
          </cell>
        </row>
        <row r="79">
          <cell r="B79">
            <v>4942</v>
          </cell>
          <cell r="C79">
            <v>3084</v>
          </cell>
          <cell r="F79">
            <v>1858</v>
          </cell>
          <cell r="H79">
            <v>4942</v>
          </cell>
          <cell r="I79">
            <v>2846</v>
          </cell>
          <cell r="K79">
            <v>1461</v>
          </cell>
          <cell r="L79">
            <v>-40</v>
          </cell>
          <cell r="M79">
            <v>435</v>
          </cell>
          <cell r="P79">
            <v>479</v>
          </cell>
          <cell r="Q79">
            <v>3</v>
          </cell>
          <cell r="T79">
            <v>-242</v>
          </cell>
        </row>
        <row r="80">
          <cell r="B80">
            <v>5149</v>
          </cell>
          <cell r="C80">
            <v>3655</v>
          </cell>
          <cell r="F80">
            <v>1494</v>
          </cell>
          <cell r="H80">
            <v>5149</v>
          </cell>
          <cell r="I80">
            <v>2647</v>
          </cell>
          <cell r="K80">
            <v>1474</v>
          </cell>
          <cell r="L80">
            <v>-41</v>
          </cell>
          <cell r="M80">
            <v>659</v>
          </cell>
          <cell r="P80">
            <v>583</v>
          </cell>
          <cell r="Q80">
            <v>47</v>
          </cell>
          <cell r="T80">
            <v>-220</v>
          </cell>
        </row>
        <row r="81">
          <cell r="B81">
            <v>5382</v>
          </cell>
          <cell r="C81">
            <v>3868</v>
          </cell>
          <cell r="F81">
            <v>1514</v>
          </cell>
          <cell r="H81">
            <v>5382</v>
          </cell>
          <cell r="I81">
            <v>2563</v>
          </cell>
          <cell r="K81">
            <v>1625</v>
          </cell>
          <cell r="L81">
            <v>-86</v>
          </cell>
          <cell r="M81">
            <v>784</v>
          </cell>
          <cell r="P81">
            <v>782</v>
          </cell>
          <cell r="Q81">
            <v>2</v>
          </cell>
          <cell r="T81">
            <v>-288</v>
          </cell>
        </row>
        <row r="82">
          <cell r="B82">
            <v>5722</v>
          </cell>
          <cell r="C82">
            <v>4078</v>
          </cell>
          <cell r="F82">
            <v>1644</v>
          </cell>
          <cell r="H82">
            <v>5722</v>
          </cell>
          <cell r="I82">
            <v>2337</v>
          </cell>
          <cell r="K82">
            <v>1724</v>
          </cell>
          <cell r="L82">
            <v>37</v>
          </cell>
          <cell r="M82">
            <v>1029</v>
          </cell>
          <cell r="P82">
            <v>863</v>
          </cell>
          <cell r="Q82">
            <v>8</v>
          </cell>
          <cell r="T82">
            <v>-276</v>
          </cell>
        </row>
        <row r="83">
          <cell r="B83">
            <v>6675</v>
          </cell>
          <cell r="C83">
            <v>4867</v>
          </cell>
          <cell r="F83">
            <v>1808</v>
          </cell>
          <cell r="H83">
            <v>6675</v>
          </cell>
          <cell r="I83">
            <v>2913</v>
          </cell>
          <cell r="K83">
            <v>2281</v>
          </cell>
          <cell r="L83">
            <v>53</v>
          </cell>
          <cell r="M83">
            <v>1041</v>
          </cell>
          <cell r="P83">
            <v>813</v>
          </cell>
          <cell r="Q83">
            <v>5</v>
          </cell>
          <cell r="T83">
            <v>-431</v>
          </cell>
        </row>
        <row r="84">
          <cell r="B84">
            <v>7535</v>
          </cell>
          <cell r="C84">
            <v>5327</v>
          </cell>
          <cell r="F84">
            <v>2208</v>
          </cell>
          <cell r="H84">
            <v>7535</v>
          </cell>
          <cell r="I84">
            <v>5621</v>
          </cell>
          <cell r="K84">
            <v>1990</v>
          </cell>
          <cell r="L84">
            <v>-172</v>
          </cell>
          <cell r="M84">
            <v>427</v>
          </cell>
          <cell r="P84">
            <v>410</v>
          </cell>
          <cell r="Q84">
            <v>0</v>
          </cell>
          <cell r="T84">
            <v>-741</v>
          </cell>
        </row>
        <row r="85">
          <cell r="B85">
            <v>8317</v>
          </cell>
          <cell r="C85">
            <v>6001</v>
          </cell>
          <cell r="F85">
            <v>2316</v>
          </cell>
          <cell r="H85">
            <v>8317</v>
          </cell>
          <cell r="I85">
            <v>6356</v>
          </cell>
          <cell r="K85">
            <v>1486</v>
          </cell>
          <cell r="L85">
            <v>-220</v>
          </cell>
          <cell r="M85">
            <v>1041</v>
          </cell>
          <cell r="P85">
            <v>445</v>
          </cell>
          <cell r="Q85">
            <v>0</v>
          </cell>
          <cell r="T85">
            <v>-791</v>
          </cell>
        </row>
        <row r="86">
          <cell r="B86">
            <v>8743</v>
          </cell>
          <cell r="C86">
            <v>6390</v>
          </cell>
          <cell r="F86">
            <v>2353</v>
          </cell>
          <cell r="H86">
            <v>8743</v>
          </cell>
          <cell r="I86">
            <v>6122</v>
          </cell>
          <cell r="K86">
            <v>1753</v>
          </cell>
          <cell r="L86">
            <v>-201</v>
          </cell>
          <cell r="M86">
            <v>1017</v>
          </cell>
          <cell r="P86">
            <v>633</v>
          </cell>
          <cell r="Q86">
            <v>0</v>
          </cell>
          <cell r="T86">
            <v>-581</v>
          </cell>
        </row>
        <row r="87">
          <cell r="B87">
            <v>9721</v>
          </cell>
          <cell r="C87">
            <v>6938</v>
          </cell>
          <cell r="F87">
            <v>2783</v>
          </cell>
          <cell r="H87">
            <v>9721</v>
          </cell>
          <cell r="I87">
            <v>5128</v>
          </cell>
          <cell r="K87">
            <v>2397</v>
          </cell>
          <cell r="L87">
            <v>-14</v>
          </cell>
          <cell r="M87">
            <v>1950</v>
          </cell>
          <cell r="P87">
            <v>748</v>
          </cell>
          <cell r="Q87">
            <v>1</v>
          </cell>
          <cell r="T87">
            <v>-489</v>
          </cell>
        </row>
        <row r="88">
          <cell r="B88">
            <v>10700</v>
          </cell>
          <cell r="C88">
            <v>7602</v>
          </cell>
          <cell r="F88">
            <v>3098</v>
          </cell>
          <cell r="H88">
            <v>10700</v>
          </cell>
          <cell r="I88">
            <v>5911</v>
          </cell>
          <cell r="K88">
            <v>1534</v>
          </cell>
          <cell r="L88">
            <v>-55</v>
          </cell>
          <cell r="M88">
            <v>2848</v>
          </cell>
          <cell r="P88">
            <v>1134</v>
          </cell>
          <cell r="Q88">
            <v>11</v>
          </cell>
          <cell r="T88">
            <v>-683</v>
          </cell>
        </row>
        <row r="89">
          <cell r="B89">
            <v>11205</v>
          </cell>
          <cell r="C89">
            <v>8212</v>
          </cell>
          <cell r="F89">
            <v>2993</v>
          </cell>
          <cell r="H89">
            <v>11205</v>
          </cell>
          <cell r="I89">
            <v>5750</v>
          </cell>
          <cell r="K89">
            <v>1383</v>
          </cell>
          <cell r="L89">
            <v>330</v>
          </cell>
          <cell r="M89">
            <v>3303</v>
          </cell>
          <cell r="P89">
            <v>1136</v>
          </cell>
          <cell r="Q89">
            <v>4</v>
          </cell>
          <cell r="T89">
            <v>-701</v>
          </cell>
        </row>
        <row r="90">
          <cell r="B90">
            <v>11878</v>
          </cell>
          <cell r="C90">
            <v>8632</v>
          </cell>
          <cell r="F90">
            <v>3246</v>
          </cell>
          <cell r="H90">
            <v>11878</v>
          </cell>
          <cell r="I90">
            <v>5501</v>
          </cell>
          <cell r="K90">
            <v>916</v>
          </cell>
          <cell r="L90">
            <v>376</v>
          </cell>
          <cell r="M90">
            <v>5434</v>
          </cell>
          <cell r="P90">
            <v>1176</v>
          </cell>
          <cell r="Q90">
            <v>11</v>
          </cell>
          <cell r="T90">
            <v>-1536</v>
          </cell>
        </row>
        <row r="91">
          <cell r="B91">
            <v>13106</v>
          </cell>
          <cell r="C91">
            <v>9562</v>
          </cell>
          <cell r="F91">
            <v>3544</v>
          </cell>
          <cell r="H91">
            <v>13106</v>
          </cell>
          <cell r="I91">
            <v>5729</v>
          </cell>
          <cell r="K91">
            <v>0</v>
          </cell>
          <cell r="L91">
            <v>383</v>
          </cell>
          <cell r="M91">
            <v>7645</v>
          </cell>
          <cell r="P91">
            <v>1092</v>
          </cell>
          <cell r="Q91">
            <v>24</v>
          </cell>
          <cell r="T91">
            <v>-1767</v>
          </cell>
        </row>
        <row r="92">
          <cell r="B92">
            <v>15375</v>
          </cell>
          <cell r="C92">
            <v>10735</v>
          </cell>
          <cell r="F92">
            <v>4640</v>
          </cell>
          <cell r="H92">
            <v>15375</v>
          </cell>
          <cell r="I92">
            <v>7044</v>
          </cell>
          <cell r="K92">
            <v>0</v>
          </cell>
          <cell r="L92">
            <v>1808</v>
          </cell>
          <cell r="M92">
            <v>6260</v>
          </cell>
          <cell r="P92">
            <v>1380</v>
          </cell>
          <cell r="Q92">
            <v>19</v>
          </cell>
          <cell r="T92">
            <v>-1136</v>
          </cell>
        </row>
        <row r="93">
          <cell r="B93">
            <v>17061</v>
          </cell>
          <cell r="C93">
            <v>12415</v>
          </cell>
          <cell r="F93">
            <v>4646</v>
          </cell>
          <cell r="H93">
            <v>17061</v>
          </cell>
          <cell r="I93">
            <v>7699</v>
          </cell>
          <cell r="K93">
            <v>2323</v>
          </cell>
          <cell r="L93">
            <v>-360</v>
          </cell>
          <cell r="M93">
            <v>6054</v>
          </cell>
          <cell r="P93">
            <v>1382</v>
          </cell>
          <cell r="Q93">
            <v>456</v>
          </cell>
          <cell r="T93">
            <v>-493</v>
          </cell>
        </row>
        <row r="94">
          <cell r="B94">
            <v>17902</v>
          </cell>
          <cell r="C94">
            <v>12971</v>
          </cell>
          <cell r="F94">
            <v>4931</v>
          </cell>
          <cell r="H94">
            <v>17902</v>
          </cell>
          <cell r="I94">
            <v>7220</v>
          </cell>
          <cell r="K94">
            <v>7498</v>
          </cell>
          <cell r="L94">
            <v>457</v>
          </cell>
          <cell r="M94">
            <v>2291</v>
          </cell>
          <cell r="P94">
            <v>1432</v>
          </cell>
          <cell r="Q94">
            <v>202</v>
          </cell>
          <cell r="T94">
            <v>-1198</v>
          </cell>
        </row>
        <row r="95">
          <cell r="B95">
            <v>19938</v>
          </cell>
          <cell r="C95">
            <v>14142</v>
          </cell>
          <cell r="F95">
            <v>5796</v>
          </cell>
          <cell r="H95">
            <v>19938</v>
          </cell>
          <cell r="I95">
            <v>7233</v>
          </cell>
          <cell r="K95">
            <v>9206</v>
          </cell>
          <cell r="L95">
            <v>887</v>
          </cell>
          <cell r="M95">
            <v>2917</v>
          </cell>
          <cell r="P95">
            <v>893</v>
          </cell>
          <cell r="Q95">
            <v>119</v>
          </cell>
          <cell r="T95">
            <v>-1317</v>
          </cell>
        </row>
        <row r="96">
          <cell r="B96">
            <v>22316</v>
          </cell>
          <cell r="C96">
            <v>15340</v>
          </cell>
          <cell r="F96">
            <v>6976</v>
          </cell>
          <cell r="H96">
            <v>22316</v>
          </cell>
          <cell r="I96">
            <v>7975</v>
          </cell>
          <cell r="K96">
            <v>7848</v>
          </cell>
          <cell r="L96">
            <v>834</v>
          </cell>
          <cell r="M96">
            <v>3705</v>
          </cell>
          <cell r="P96">
            <v>1373</v>
          </cell>
          <cell r="Q96">
            <v>21</v>
          </cell>
          <cell r="T96">
            <v>560</v>
          </cell>
        </row>
        <row r="97">
          <cell r="B97">
            <v>25541</v>
          </cell>
          <cell r="C97">
            <v>17477</v>
          </cell>
          <cell r="F97">
            <v>8064</v>
          </cell>
          <cell r="H97">
            <v>25541</v>
          </cell>
          <cell r="I97">
            <v>8554</v>
          </cell>
          <cell r="K97">
            <v>9915</v>
          </cell>
          <cell r="L97">
            <v>1085</v>
          </cell>
          <cell r="M97">
            <v>2260</v>
          </cell>
          <cell r="P97">
            <v>1317</v>
          </cell>
          <cell r="Q97">
            <v>19</v>
          </cell>
          <cell r="T97">
            <v>2391</v>
          </cell>
        </row>
        <row r="98">
          <cell r="B98">
            <v>28618</v>
          </cell>
          <cell r="C98">
            <v>19015</v>
          </cell>
          <cell r="F98">
            <v>9603</v>
          </cell>
          <cell r="H98">
            <v>28618</v>
          </cell>
          <cell r="I98">
            <v>8981</v>
          </cell>
          <cell r="K98">
            <v>16089</v>
          </cell>
          <cell r="L98">
            <v>449</v>
          </cell>
          <cell r="M98">
            <v>1802</v>
          </cell>
          <cell r="P98">
            <v>900</v>
          </cell>
          <cell r="Q98">
            <v>123</v>
          </cell>
          <cell r="T98">
            <v>274</v>
          </cell>
        </row>
        <row r="99">
          <cell r="B99">
            <v>30609</v>
          </cell>
          <cell r="C99">
            <v>20941</v>
          </cell>
          <cell r="F99">
            <v>9668</v>
          </cell>
          <cell r="H99">
            <v>30609</v>
          </cell>
          <cell r="I99">
            <v>10327</v>
          </cell>
          <cell r="K99">
            <v>16945</v>
          </cell>
          <cell r="L99">
            <v>198</v>
          </cell>
          <cell r="M99">
            <v>2201</v>
          </cell>
          <cell r="P99">
            <v>943</v>
          </cell>
          <cell r="Q99">
            <v>45</v>
          </cell>
          <cell r="T99">
            <v>-50</v>
          </cell>
        </row>
        <row r="100">
          <cell r="B100">
            <v>34876</v>
          </cell>
          <cell r="C100">
            <v>22564</v>
          </cell>
          <cell r="F100">
            <v>12312</v>
          </cell>
          <cell r="H100">
            <v>34876</v>
          </cell>
          <cell r="I100">
            <v>12859</v>
          </cell>
          <cell r="K100">
            <v>13986</v>
          </cell>
          <cell r="L100">
            <v>590</v>
          </cell>
          <cell r="M100">
            <v>3170</v>
          </cell>
          <cell r="P100">
            <v>443</v>
          </cell>
          <cell r="Q100">
            <v>868</v>
          </cell>
          <cell r="T100">
            <v>2960</v>
          </cell>
        </row>
        <row r="101">
          <cell r="B101">
            <v>59238</v>
          </cell>
          <cell r="C101">
            <v>27748</v>
          </cell>
          <cell r="F101">
            <v>31490</v>
          </cell>
          <cell r="H101">
            <v>59238</v>
          </cell>
          <cell r="I101">
            <v>16801</v>
          </cell>
          <cell r="K101">
            <v>37422</v>
          </cell>
          <cell r="L101">
            <v>155</v>
          </cell>
          <cell r="M101">
            <v>2326</v>
          </cell>
          <cell r="P101">
            <v>468</v>
          </cell>
          <cell r="Q101">
            <v>21</v>
          </cell>
          <cell r="T101">
            <v>2045</v>
          </cell>
        </row>
        <row r="102">
          <cell r="B102">
            <v>78167</v>
          </cell>
          <cell r="C102">
            <v>36901</v>
          </cell>
          <cell r="F102">
            <v>41266</v>
          </cell>
          <cell r="H102">
            <v>78167</v>
          </cell>
          <cell r="I102">
            <v>17976</v>
          </cell>
          <cell r="K102">
            <v>59206</v>
          </cell>
          <cell r="L102">
            <v>9</v>
          </cell>
          <cell r="M102">
            <v>3157</v>
          </cell>
          <cell r="P102">
            <v>670</v>
          </cell>
          <cell r="Q102">
            <v>0</v>
          </cell>
          <cell r="T102">
            <v>-2851</v>
          </cell>
        </row>
        <row r="103">
          <cell r="B103">
            <v>108450</v>
          </cell>
          <cell r="C103">
            <v>46505</v>
          </cell>
          <cell r="F103">
            <v>61945</v>
          </cell>
          <cell r="H103">
            <v>108450</v>
          </cell>
          <cell r="I103">
            <v>18176</v>
          </cell>
          <cell r="K103">
            <v>94027</v>
          </cell>
          <cell r="L103">
            <v>-3099</v>
          </cell>
          <cell r="M103">
            <v>5055</v>
          </cell>
          <cell r="P103">
            <v>477</v>
          </cell>
          <cell r="Q103">
            <v>2</v>
          </cell>
          <cell r="T103">
            <v>-6188</v>
          </cell>
        </row>
        <row r="104">
          <cell r="B104">
            <v>145024</v>
          </cell>
          <cell r="C104">
            <v>56708</v>
          </cell>
          <cell r="F104">
            <v>88316</v>
          </cell>
          <cell r="H104">
            <v>145024</v>
          </cell>
          <cell r="I104">
            <v>20153</v>
          </cell>
          <cell r="K104">
            <v>125904</v>
          </cell>
          <cell r="L104">
            <v>-2495</v>
          </cell>
          <cell r="M104">
            <v>5056</v>
          </cell>
          <cell r="P104">
            <v>816</v>
          </cell>
          <cell r="Q104">
            <v>0</v>
          </cell>
          <cell r="T104">
            <v>-4410</v>
          </cell>
        </row>
        <row r="105">
          <cell r="B105">
            <v>162608</v>
          </cell>
          <cell r="C105">
            <v>84706</v>
          </cell>
          <cell r="F105">
            <v>77902</v>
          </cell>
          <cell r="H105">
            <v>162608</v>
          </cell>
          <cell r="I105">
            <v>28156</v>
          </cell>
          <cell r="K105">
            <v>132843</v>
          </cell>
          <cell r="L105">
            <v>-10279</v>
          </cell>
          <cell r="M105">
            <v>11599</v>
          </cell>
          <cell r="P105">
            <v>1128</v>
          </cell>
          <cell r="Q105">
            <v>19332</v>
          </cell>
          <cell r="T105">
            <v>-20171</v>
          </cell>
        </row>
        <row r="106">
          <cell r="B106">
            <v>238521</v>
          </cell>
          <cell r="C106">
            <v>94512</v>
          </cell>
          <cell r="F106">
            <v>144009</v>
          </cell>
          <cell r="H106">
            <v>238521</v>
          </cell>
          <cell r="I106">
            <v>44159</v>
          </cell>
          <cell r="K106">
            <v>193325</v>
          </cell>
          <cell r="L106">
            <v>-3349</v>
          </cell>
          <cell r="M106">
            <v>19089</v>
          </cell>
          <cell r="P106">
            <v>604</v>
          </cell>
          <cell r="Q106">
            <v>8700</v>
          </cell>
          <cell r="T106">
            <v>-24007</v>
          </cell>
        </row>
        <row r="107">
          <cell r="B107">
            <v>325013</v>
          </cell>
          <cell r="C107">
            <v>120876</v>
          </cell>
          <cell r="F107">
            <v>204137</v>
          </cell>
          <cell r="H107">
            <v>325013</v>
          </cell>
          <cell r="I107">
            <v>51606</v>
          </cell>
          <cell r="K107">
            <v>260803</v>
          </cell>
          <cell r="L107">
            <v>-2239</v>
          </cell>
          <cell r="M107">
            <v>21220</v>
          </cell>
          <cell r="P107">
            <v>5901</v>
          </cell>
          <cell r="Q107">
            <v>2149</v>
          </cell>
          <cell r="T107">
            <v>-14427</v>
          </cell>
        </row>
      </sheetData>
      <sheetData sheetId="2" refreshError="1"/>
      <sheetData sheetId="3">
        <row r="62">
          <cell r="B62">
            <v>346</v>
          </cell>
          <cell r="C62">
            <v>334</v>
          </cell>
          <cell r="E62">
            <v>10</v>
          </cell>
          <cell r="F62">
            <v>10</v>
          </cell>
          <cell r="G62">
            <v>0</v>
          </cell>
          <cell r="H62">
            <v>0</v>
          </cell>
          <cell r="I62">
            <v>324</v>
          </cell>
          <cell r="J62">
            <v>30</v>
          </cell>
          <cell r="K62">
            <v>30</v>
          </cell>
          <cell r="L62">
            <v>264</v>
          </cell>
          <cell r="Q62">
            <v>9</v>
          </cell>
          <cell r="R62">
            <v>9</v>
          </cell>
          <cell r="S62">
            <v>0</v>
          </cell>
          <cell r="T62">
            <v>3</v>
          </cell>
          <cell r="U62">
            <v>0</v>
          </cell>
          <cell r="V62">
            <v>3</v>
          </cell>
          <cell r="Z62">
            <v>346</v>
          </cell>
          <cell r="AA62">
            <v>49</v>
          </cell>
          <cell r="AB62">
            <v>33</v>
          </cell>
          <cell r="AC62">
            <v>264</v>
          </cell>
          <cell r="AE62">
            <v>334</v>
          </cell>
          <cell r="AF62">
            <v>40</v>
          </cell>
          <cell r="AG62">
            <v>30</v>
          </cell>
          <cell r="AH62">
            <v>264</v>
          </cell>
          <cell r="AJ62">
            <v>49</v>
          </cell>
          <cell r="AK62">
            <v>10</v>
          </cell>
          <cell r="AL62">
            <v>30</v>
          </cell>
          <cell r="AN62">
            <v>9</v>
          </cell>
          <cell r="AO62">
            <v>0</v>
          </cell>
        </row>
        <row r="63">
          <cell r="B63">
            <v>376</v>
          </cell>
          <cell r="C63">
            <v>341</v>
          </cell>
          <cell r="E63">
            <v>-11</v>
          </cell>
          <cell r="F63">
            <v>-11</v>
          </cell>
          <cell r="G63">
            <v>0</v>
          </cell>
          <cell r="H63">
            <v>0</v>
          </cell>
          <cell r="I63">
            <v>352</v>
          </cell>
          <cell r="J63">
            <v>42</v>
          </cell>
          <cell r="K63">
            <v>54</v>
          </cell>
          <cell r="L63">
            <v>256</v>
          </cell>
          <cell r="Q63">
            <v>14</v>
          </cell>
          <cell r="R63">
            <v>14</v>
          </cell>
          <cell r="S63">
            <v>0</v>
          </cell>
          <cell r="T63">
            <v>21</v>
          </cell>
          <cell r="U63">
            <v>14</v>
          </cell>
          <cell r="V63">
            <v>7</v>
          </cell>
          <cell r="Z63">
            <v>376</v>
          </cell>
          <cell r="AA63">
            <v>59</v>
          </cell>
          <cell r="AB63">
            <v>61</v>
          </cell>
          <cell r="AC63">
            <v>256</v>
          </cell>
          <cell r="AE63">
            <v>341</v>
          </cell>
          <cell r="AF63">
            <v>31</v>
          </cell>
          <cell r="AG63">
            <v>54</v>
          </cell>
          <cell r="AH63">
            <v>256</v>
          </cell>
          <cell r="AJ63">
            <v>59</v>
          </cell>
          <cell r="AK63">
            <v>-11</v>
          </cell>
          <cell r="AL63">
            <v>42</v>
          </cell>
          <cell r="AN63">
            <v>14</v>
          </cell>
          <cell r="AO63">
            <v>14</v>
          </cell>
        </row>
        <row r="64">
          <cell r="B64">
            <v>432</v>
          </cell>
          <cell r="C64">
            <v>374</v>
          </cell>
          <cell r="E64">
            <v>-8</v>
          </cell>
          <cell r="F64">
            <v>-22</v>
          </cell>
          <cell r="G64">
            <v>10</v>
          </cell>
          <cell r="H64">
            <v>4</v>
          </cell>
          <cell r="I64">
            <v>382</v>
          </cell>
          <cell r="J64">
            <v>47</v>
          </cell>
          <cell r="K64">
            <v>56</v>
          </cell>
          <cell r="L64">
            <v>279</v>
          </cell>
          <cell r="Q64">
            <v>22</v>
          </cell>
          <cell r="R64">
            <v>14</v>
          </cell>
          <cell r="S64">
            <v>8</v>
          </cell>
          <cell r="T64">
            <v>36</v>
          </cell>
          <cell r="U64">
            <v>14</v>
          </cell>
          <cell r="V64">
            <v>22</v>
          </cell>
          <cell r="Z64">
            <v>432</v>
          </cell>
          <cell r="AA64">
            <v>53</v>
          </cell>
          <cell r="AB64">
            <v>88</v>
          </cell>
          <cell r="AC64">
            <v>291</v>
          </cell>
          <cell r="AE64">
            <v>374</v>
          </cell>
          <cell r="AF64">
            <v>25</v>
          </cell>
          <cell r="AG64">
            <v>66</v>
          </cell>
          <cell r="AH64">
            <v>283</v>
          </cell>
          <cell r="AJ64">
            <v>53</v>
          </cell>
          <cell r="AK64">
            <v>-22</v>
          </cell>
          <cell r="AL64">
            <v>47</v>
          </cell>
          <cell r="AN64">
            <v>14</v>
          </cell>
          <cell r="AO64">
            <v>14</v>
          </cell>
        </row>
        <row r="65">
          <cell r="B65">
            <v>592</v>
          </cell>
          <cell r="C65">
            <v>547</v>
          </cell>
          <cell r="E65">
            <v>49</v>
          </cell>
          <cell r="F65">
            <v>26</v>
          </cell>
          <cell r="G65">
            <v>19</v>
          </cell>
          <cell r="H65">
            <v>4</v>
          </cell>
          <cell r="I65">
            <v>498</v>
          </cell>
          <cell r="J65">
            <v>61</v>
          </cell>
          <cell r="K65">
            <v>111</v>
          </cell>
          <cell r="L65">
            <v>326</v>
          </cell>
          <cell r="Q65">
            <v>25</v>
          </cell>
          <cell r="R65">
            <v>14</v>
          </cell>
          <cell r="S65">
            <v>11</v>
          </cell>
          <cell r="T65">
            <v>20</v>
          </cell>
          <cell r="U65">
            <v>14</v>
          </cell>
          <cell r="V65">
            <v>6</v>
          </cell>
          <cell r="Z65">
            <v>592</v>
          </cell>
          <cell r="AA65">
            <v>115</v>
          </cell>
          <cell r="AB65">
            <v>136</v>
          </cell>
          <cell r="AC65">
            <v>341</v>
          </cell>
          <cell r="AE65">
            <v>547</v>
          </cell>
          <cell r="AF65">
            <v>87</v>
          </cell>
          <cell r="AG65">
            <v>130</v>
          </cell>
          <cell r="AH65">
            <v>330</v>
          </cell>
          <cell r="AJ65">
            <v>115</v>
          </cell>
          <cell r="AK65">
            <v>26</v>
          </cell>
          <cell r="AL65">
            <v>61</v>
          </cell>
          <cell r="AN65">
            <v>14</v>
          </cell>
          <cell r="AO65">
            <v>14</v>
          </cell>
        </row>
        <row r="66">
          <cell r="B66">
            <v>846</v>
          </cell>
          <cell r="C66">
            <v>698</v>
          </cell>
          <cell r="E66">
            <v>68</v>
          </cell>
          <cell r="F66">
            <v>42</v>
          </cell>
          <cell r="G66">
            <v>19</v>
          </cell>
          <cell r="H66">
            <v>7</v>
          </cell>
          <cell r="I66">
            <v>630</v>
          </cell>
          <cell r="J66">
            <v>53</v>
          </cell>
          <cell r="K66">
            <v>227</v>
          </cell>
          <cell r="L66">
            <v>350</v>
          </cell>
          <cell r="Q66">
            <v>123.3</v>
          </cell>
          <cell r="R66">
            <v>110.3</v>
          </cell>
          <cell r="S66">
            <v>13</v>
          </cell>
          <cell r="T66">
            <v>24.700000000000003</v>
          </cell>
          <cell r="U66">
            <v>16.700000000000003</v>
          </cell>
          <cell r="V66">
            <v>8</v>
          </cell>
          <cell r="Z66">
            <v>846</v>
          </cell>
          <cell r="AA66">
            <v>222</v>
          </cell>
          <cell r="AB66">
            <v>254</v>
          </cell>
          <cell r="AC66">
            <v>370</v>
          </cell>
          <cell r="AE66">
            <v>698</v>
          </cell>
          <cell r="AF66">
            <v>95</v>
          </cell>
          <cell r="AG66">
            <v>246</v>
          </cell>
          <cell r="AH66">
            <v>357</v>
          </cell>
          <cell r="AJ66">
            <v>222</v>
          </cell>
          <cell r="AK66">
            <v>42</v>
          </cell>
          <cell r="AL66">
            <v>53</v>
          </cell>
          <cell r="AN66">
            <v>110.3</v>
          </cell>
          <cell r="AO66">
            <v>16.700000000000003</v>
          </cell>
        </row>
        <row r="67">
          <cell r="B67">
            <v>844</v>
          </cell>
          <cell r="C67">
            <v>772</v>
          </cell>
          <cell r="E67">
            <v>168</v>
          </cell>
          <cell r="F67">
            <v>149</v>
          </cell>
          <cell r="G67">
            <v>8</v>
          </cell>
          <cell r="H67">
            <v>11</v>
          </cell>
          <cell r="I67">
            <v>604</v>
          </cell>
          <cell r="J67">
            <v>75</v>
          </cell>
          <cell r="K67">
            <v>230</v>
          </cell>
          <cell r="L67">
            <v>299</v>
          </cell>
          <cell r="Q67">
            <v>28</v>
          </cell>
          <cell r="R67">
            <v>19</v>
          </cell>
          <cell r="S67">
            <v>9</v>
          </cell>
          <cell r="T67">
            <v>44</v>
          </cell>
          <cell r="U67">
            <v>20</v>
          </cell>
          <cell r="V67">
            <v>24</v>
          </cell>
          <cell r="Z67">
            <v>844</v>
          </cell>
          <cell r="AA67">
            <v>263</v>
          </cell>
          <cell r="AB67">
            <v>262</v>
          </cell>
          <cell r="AC67">
            <v>319</v>
          </cell>
          <cell r="AE67">
            <v>772</v>
          </cell>
          <cell r="AF67">
            <v>224</v>
          </cell>
          <cell r="AG67">
            <v>238</v>
          </cell>
          <cell r="AH67">
            <v>310</v>
          </cell>
          <cell r="AJ67">
            <v>263</v>
          </cell>
          <cell r="AK67">
            <v>149</v>
          </cell>
          <cell r="AL67">
            <v>75</v>
          </cell>
          <cell r="AN67">
            <v>19</v>
          </cell>
          <cell r="AO67">
            <v>20</v>
          </cell>
        </row>
        <row r="68">
          <cell r="B68">
            <v>1094</v>
          </cell>
          <cell r="C68">
            <v>1021</v>
          </cell>
          <cell r="E68">
            <v>248</v>
          </cell>
          <cell r="F68">
            <v>223</v>
          </cell>
          <cell r="G68">
            <v>12</v>
          </cell>
          <cell r="H68">
            <v>13</v>
          </cell>
          <cell r="I68">
            <v>773</v>
          </cell>
          <cell r="J68">
            <v>94</v>
          </cell>
          <cell r="K68">
            <v>281</v>
          </cell>
          <cell r="L68">
            <v>398</v>
          </cell>
          <cell r="Q68">
            <v>27</v>
          </cell>
          <cell r="R68">
            <v>17</v>
          </cell>
          <cell r="S68">
            <v>10</v>
          </cell>
          <cell r="T68">
            <v>46</v>
          </cell>
          <cell r="U68">
            <v>16</v>
          </cell>
          <cell r="V68">
            <v>30</v>
          </cell>
          <cell r="Z68">
            <v>1094</v>
          </cell>
          <cell r="AA68">
            <v>350</v>
          </cell>
          <cell r="AB68">
            <v>323</v>
          </cell>
          <cell r="AC68">
            <v>421</v>
          </cell>
          <cell r="AE68">
            <v>1021</v>
          </cell>
          <cell r="AF68">
            <v>317</v>
          </cell>
          <cell r="AG68">
            <v>293</v>
          </cell>
          <cell r="AH68">
            <v>411</v>
          </cell>
          <cell r="AJ68">
            <v>350</v>
          </cell>
          <cell r="AK68">
            <v>223</v>
          </cell>
          <cell r="AL68">
            <v>94</v>
          </cell>
          <cell r="AN68">
            <v>17</v>
          </cell>
          <cell r="AO68">
            <v>16</v>
          </cell>
        </row>
        <row r="69">
          <cell r="B69">
            <v>1154</v>
          </cell>
          <cell r="C69">
            <v>1106</v>
          </cell>
          <cell r="E69">
            <v>340</v>
          </cell>
          <cell r="F69">
            <v>308</v>
          </cell>
          <cell r="G69">
            <v>9</v>
          </cell>
          <cell r="H69">
            <v>23</v>
          </cell>
          <cell r="I69">
            <v>766</v>
          </cell>
          <cell r="J69">
            <v>85</v>
          </cell>
          <cell r="K69">
            <v>274</v>
          </cell>
          <cell r="L69">
            <v>407</v>
          </cell>
          <cell r="Q69">
            <v>28</v>
          </cell>
          <cell r="R69">
            <v>16</v>
          </cell>
          <cell r="S69">
            <v>12</v>
          </cell>
          <cell r="T69">
            <v>20</v>
          </cell>
          <cell r="U69">
            <v>3</v>
          </cell>
          <cell r="V69">
            <v>17</v>
          </cell>
          <cell r="Z69">
            <v>1154</v>
          </cell>
          <cell r="AA69">
            <v>412</v>
          </cell>
          <cell r="AB69">
            <v>300</v>
          </cell>
          <cell r="AC69">
            <v>442</v>
          </cell>
          <cell r="AE69">
            <v>1106</v>
          </cell>
          <cell r="AF69">
            <v>393</v>
          </cell>
          <cell r="AG69">
            <v>283</v>
          </cell>
          <cell r="AH69">
            <v>430</v>
          </cell>
          <cell r="AJ69">
            <v>412</v>
          </cell>
          <cell r="AK69">
            <v>308</v>
          </cell>
          <cell r="AL69">
            <v>85</v>
          </cell>
          <cell r="AN69">
            <v>16</v>
          </cell>
          <cell r="AO69">
            <v>3</v>
          </cell>
        </row>
        <row r="70">
          <cell r="B70">
            <v>1572</v>
          </cell>
          <cell r="C70">
            <v>1519</v>
          </cell>
          <cell r="E70">
            <v>472</v>
          </cell>
          <cell r="F70">
            <v>454</v>
          </cell>
          <cell r="G70">
            <v>11</v>
          </cell>
          <cell r="H70">
            <v>7</v>
          </cell>
          <cell r="I70">
            <v>1047</v>
          </cell>
          <cell r="J70">
            <v>90</v>
          </cell>
          <cell r="K70">
            <v>363</v>
          </cell>
          <cell r="L70">
            <v>594</v>
          </cell>
          <cell r="Q70">
            <v>33</v>
          </cell>
          <cell r="R70">
            <v>15</v>
          </cell>
          <cell r="S70">
            <v>18</v>
          </cell>
          <cell r="T70">
            <v>20</v>
          </cell>
          <cell r="U70">
            <v>10</v>
          </cell>
          <cell r="V70">
            <v>10</v>
          </cell>
          <cell r="Z70">
            <v>1572</v>
          </cell>
          <cell r="AA70">
            <v>569</v>
          </cell>
          <cell r="AB70">
            <v>384</v>
          </cell>
          <cell r="AC70">
            <v>619</v>
          </cell>
          <cell r="AE70">
            <v>1519</v>
          </cell>
          <cell r="AF70">
            <v>544</v>
          </cell>
          <cell r="AG70">
            <v>374</v>
          </cell>
          <cell r="AH70">
            <v>601</v>
          </cell>
          <cell r="AJ70">
            <v>569</v>
          </cell>
          <cell r="AK70">
            <v>454</v>
          </cell>
          <cell r="AL70">
            <v>90</v>
          </cell>
          <cell r="AN70">
            <v>15</v>
          </cell>
          <cell r="AO70">
            <v>10</v>
          </cell>
        </row>
        <row r="71">
          <cell r="B71">
            <v>2231</v>
          </cell>
          <cell r="C71">
            <v>2025</v>
          </cell>
          <cell r="E71">
            <v>768</v>
          </cell>
          <cell r="F71">
            <v>593</v>
          </cell>
          <cell r="G71">
            <v>154</v>
          </cell>
          <cell r="H71">
            <v>21</v>
          </cell>
          <cell r="I71">
            <v>1257</v>
          </cell>
          <cell r="J71">
            <v>133</v>
          </cell>
          <cell r="K71">
            <v>331</v>
          </cell>
          <cell r="L71">
            <v>793</v>
          </cell>
          <cell r="Q71">
            <v>100</v>
          </cell>
          <cell r="R71">
            <v>21</v>
          </cell>
          <cell r="S71">
            <v>79</v>
          </cell>
          <cell r="T71">
            <v>106</v>
          </cell>
          <cell r="U71">
            <v>74</v>
          </cell>
          <cell r="V71">
            <v>32</v>
          </cell>
          <cell r="Z71">
            <v>2231</v>
          </cell>
          <cell r="AA71">
            <v>821</v>
          </cell>
          <cell r="AB71">
            <v>517</v>
          </cell>
          <cell r="AC71">
            <v>893</v>
          </cell>
          <cell r="AE71">
            <v>2025</v>
          </cell>
          <cell r="AF71">
            <v>726</v>
          </cell>
          <cell r="AG71">
            <v>485</v>
          </cell>
          <cell r="AH71">
            <v>814</v>
          </cell>
          <cell r="AJ71">
            <v>821</v>
          </cell>
          <cell r="AK71">
            <v>593</v>
          </cell>
          <cell r="AL71">
            <v>133</v>
          </cell>
          <cell r="AN71">
            <v>21</v>
          </cell>
          <cell r="AO71">
            <v>74</v>
          </cell>
        </row>
        <row r="72">
          <cell r="B72">
            <v>2699</v>
          </cell>
          <cell r="C72">
            <v>2426</v>
          </cell>
          <cell r="E72">
            <v>765</v>
          </cell>
          <cell r="F72">
            <v>531</v>
          </cell>
          <cell r="G72">
            <v>199</v>
          </cell>
          <cell r="H72">
            <v>35</v>
          </cell>
          <cell r="I72">
            <v>1661</v>
          </cell>
          <cell r="J72">
            <v>202</v>
          </cell>
          <cell r="K72">
            <v>464</v>
          </cell>
          <cell r="L72">
            <v>995</v>
          </cell>
          <cell r="Q72">
            <v>74</v>
          </cell>
          <cell r="R72">
            <v>30</v>
          </cell>
          <cell r="S72">
            <v>44</v>
          </cell>
          <cell r="T72">
            <v>199</v>
          </cell>
          <cell r="U72">
            <v>115</v>
          </cell>
          <cell r="V72">
            <v>84</v>
          </cell>
          <cell r="Z72">
            <v>2699</v>
          </cell>
          <cell r="AA72">
            <v>878</v>
          </cell>
          <cell r="AB72">
            <v>747</v>
          </cell>
          <cell r="AC72">
            <v>1074</v>
          </cell>
          <cell r="AE72">
            <v>2426</v>
          </cell>
          <cell r="AF72">
            <v>733</v>
          </cell>
          <cell r="AG72">
            <v>663</v>
          </cell>
          <cell r="AH72">
            <v>1030</v>
          </cell>
          <cell r="AJ72">
            <v>878</v>
          </cell>
          <cell r="AK72">
            <v>531</v>
          </cell>
          <cell r="AL72">
            <v>202</v>
          </cell>
          <cell r="AN72">
            <v>30</v>
          </cell>
          <cell r="AO72">
            <v>115</v>
          </cell>
        </row>
        <row r="73">
          <cell r="B73">
            <v>3708</v>
          </cell>
          <cell r="C73">
            <v>3252</v>
          </cell>
          <cell r="E73">
            <v>940</v>
          </cell>
          <cell r="F73">
            <v>616</v>
          </cell>
          <cell r="G73">
            <v>251</v>
          </cell>
          <cell r="H73">
            <v>73</v>
          </cell>
          <cell r="I73">
            <v>2312</v>
          </cell>
          <cell r="J73">
            <v>436</v>
          </cell>
          <cell r="K73">
            <v>514</v>
          </cell>
          <cell r="L73">
            <v>1362</v>
          </cell>
          <cell r="Q73">
            <v>236</v>
          </cell>
          <cell r="R73">
            <v>73</v>
          </cell>
          <cell r="S73">
            <v>163</v>
          </cell>
          <cell r="T73">
            <v>220</v>
          </cell>
          <cell r="U73">
            <v>123</v>
          </cell>
          <cell r="V73">
            <v>97</v>
          </cell>
          <cell r="Z73">
            <v>3708</v>
          </cell>
          <cell r="AA73">
            <v>1248</v>
          </cell>
          <cell r="AB73">
            <v>862</v>
          </cell>
          <cell r="AC73">
            <v>1598</v>
          </cell>
          <cell r="AE73">
            <v>3252</v>
          </cell>
          <cell r="AF73">
            <v>1052</v>
          </cell>
          <cell r="AG73">
            <v>765</v>
          </cell>
          <cell r="AH73">
            <v>1435</v>
          </cell>
          <cell r="AJ73">
            <v>1248</v>
          </cell>
          <cell r="AK73">
            <v>616</v>
          </cell>
          <cell r="AL73">
            <v>436</v>
          </cell>
          <cell r="AN73">
            <v>73</v>
          </cell>
          <cell r="AO73">
            <v>123</v>
          </cell>
        </row>
        <row r="74">
          <cell r="B74">
            <v>4728</v>
          </cell>
          <cell r="C74">
            <v>4077</v>
          </cell>
          <cell r="E74">
            <v>1139</v>
          </cell>
          <cell r="F74">
            <v>693</v>
          </cell>
          <cell r="G74">
            <v>293</v>
          </cell>
          <cell r="H74">
            <v>153</v>
          </cell>
          <cell r="I74">
            <v>2938</v>
          </cell>
          <cell r="J74">
            <v>474</v>
          </cell>
          <cell r="K74">
            <v>767</v>
          </cell>
          <cell r="L74">
            <v>1697</v>
          </cell>
          <cell r="Q74">
            <v>531</v>
          </cell>
          <cell r="R74">
            <v>341</v>
          </cell>
          <cell r="S74">
            <v>190</v>
          </cell>
          <cell r="T74">
            <v>120</v>
          </cell>
          <cell r="U74">
            <v>0</v>
          </cell>
          <cell r="V74">
            <v>120</v>
          </cell>
          <cell r="Z74">
            <v>4728</v>
          </cell>
          <cell r="AA74">
            <v>1508</v>
          </cell>
          <cell r="AB74">
            <v>1180</v>
          </cell>
          <cell r="AC74">
            <v>2040</v>
          </cell>
          <cell r="AE74">
            <v>4077</v>
          </cell>
          <cell r="AF74">
            <v>1167</v>
          </cell>
          <cell r="AG74">
            <v>1060</v>
          </cell>
          <cell r="AH74">
            <v>1850</v>
          </cell>
          <cell r="AJ74">
            <v>1508</v>
          </cell>
          <cell r="AK74">
            <v>693</v>
          </cell>
          <cell r="AL74">
            <v>474</v>
          </cell>
          <cell r="AN74">
            <v>341</v>
          </cell>
          <cell r="AO74">
            <v>0</v>
          </cell>
        </row>
        <row r="75">
          <cell r="B75">
            <v>5724</v>
          </cell>
          <cell r="C75">
            <v>4908</v>
          </cell>
          <cell r="E75">
            <v>1328</v>
          </cell>
          <cell r="F75">
            <v>976</v>
          </cell>
          <cell r="G75">
            <v>214</v>
          </cell>
          <cell r="H75">
            <v>138</v>
          </cell>
          <cell r="I75">
            <v>3580</v>
          </cell>
          <cell r="J75">
            <v>607</v>
          </cell>
          <cell r="K75">
            <v>1031</v>
          </cell>
          <cell r="L75">
            <v>1942</v>
          </cell>
          <cell r="Q75">
            <v>640</v>
          </cell>
          <cell r="R75">
            <v>360</v>
          </cell>
          <cell r="S75">
            <v>280</v>
          </cell>
          <cell r="T75">
            <v>176</v>
          </cell>
          <cell r="U75">
            <v>0</v>
          </cell>
          <cell r="V75">
            <v>176</v>
          </cell>
          <cell r="Z75">
            <v>5724</v>
          </cell>
          <cell r="AA75">
            <v>1943</v>
          </cell>
          <cell r="AB75">
            <v>1421</v>
          </cell>
          <cell r="AC75">
            <v>2360</v>
          </cell>
          <cell r="AE75">
            <v>4908</v>
          </cell>
          <cell r="AF75">
            <v>1583</v>
          </cell>
          <cell r="AG75">
            <v>1245</v>
          </cell>
          <cell r="AH75">
            <v>2080</v>
          </cell>
          <cell r="AJ75">
            <v>1943</v>
          </cell>
          <cell r="AK75">
            <v>976</v>
          </cell>
          <cell r="AL75">
            <v>607</v>
          </cell>
          <cell r="AN75">
            <v>360</v>
          </cell>
          <cell r="AO75">
            <v>0</v>
          </cell>
        </row>
        <row r="76">
          <cell r="B76">
            <v>6763</v>
          </cell>
          <cell r="C76">
            <v>5746</v>
          </cell>
          <cell r="E76">
            <v>1316</v>
          </cell>
          <cell r="F76">
            <v>958</v>
          </cell>
          <cell r="G76">
            <v>194</v>
          </cell>
          <cell r="H76">
            <v>164</v>
          </cell>
          <cell r="I76">
            <v>4430</v>
          </cell>
          <cell r="J76">
            <v>836</v>
          </cell>
          <cell r="K76">
            <v>1266</v>
          </cell>
          <cell r="L76">
            <v>2328</v>
          </cell>
          <cell r="Q76">
            <v>758</v>
          </cell>
          <cell r="R76">
            <v>482</v>
          </cell>
          <cell r="S76">
            <v>276</v>
          </cell>
          <cell r="T76">
            <v>259</v>
          </cell>
          <cell r="U76">
            <v>1</v>
          </cell>
          <cell r="V76">
            <v>258</v>
          </cell>
          <cell r="Z76">
            <v>6763</v>
          </cell>
          <cell r="AA76">
            <v>2277</v>
          </cell>
          <cell r="AB76">
            <v>1718</v>
          </cell>
          <cell r="AC76">
            <v>2768</v>
          </cell>
          <cell r="AE76">
            <v>5746</v>
          </cell>
          <cell r="AF76">
            <v>1794</v>
          </cell>
          <cell r="AG76">
            <v>1460</v>
          </cell>
          <cell r="AH76">
            <v>2492</v>
          </cell>
          <cell r="AJ76">
            <v>2277</v>
          </cell>
          <cell r="AK76">
            <v>958</v>
          </cell>
          <cell r="AL76">
            <v>836</v>
          </cell>
          <cell r="AN76">
            <v>482</v>
          </cell>
          <cell r="AO76">
            <v>1</v>
          </cell>
        </row>
        <row r="77">
          <cell r="B77">
            <v>8109</v>
          </cell>
          <cell r="C77">
            <v>7040</v>
          </cell>
          <cell r="E77">
            <v>1777</v>
          </cell>
          <cell r="F77">
            <v>1424</v>
          </cell>
          <cell r="G77">
            <v>198</v>
          </cell>
          <cell r="H77">
            <v>155</v>
          </cell>
          <cell r="I77">
            <v>5263</v>
          </cell>
          <cell r="J77">
            <v>832</v>
          </cell>
          <cell r="K77">
            <v>1742</v>
          </cell>
          <cell r="L77">
            <v>2689</v>
          </cell>
          <cell r="Q77">
            <v>781</v>
          </cell>
          <cell r="R77">
            <v>362</v>
          </cell>
          <cell r="S77">
            <v>419</v>
          </cell>
          <cell r="T77">
            <v>288</v>
          </cell>
          <cell r="U77">
            <v>1</v>
          </cell>
          <cell r="V77">
            <v>287</v>
          </cell>
          <cell r="Z77">
            <v>8109</v>
          </cell>
          <cell r="AA77">
            <v>2619</v>
          </cell>
          <cell r="AB77">
            <v>2227</v>
          </cell>
          <cell r="AC77">
            <v>3263</v>
          </cell>
          <cell r="AE77">
            <v>7040</v>
          </cell>
          <cell r="AF77">
            <v>2256</v>
          </cell>
          <cell r="AG77">
            <v>1940</v>
          </cell>
          <cell r="AH77">
            <v>2844</v>
          </cell>
          <cell r="AJ77">
            <v>2619</v>
          </cell>
          <cell r="AK77">
            <v>1424</v>
          </cell>
          <cell r="AL77">
            <v>832</v>
          </cell>
          <cell r="AN77">
            <v>362</v>
          </cell>
          <cell r="AO77">
            <v>1</v>
          </cell>
        </row>
        <row r="78">
          <cell r="B78">
            <v>9050</v>
          </cell>
          <cell r="C78">
            <v>8149</v>
          </cell>
          <cell r="E78">
            <v>2225</v>
          </cell>
          <cell r="F78">
            <v>1910</v>
          </cell>
          <cell r="G78">
            <v>138</v>
          </cell>
          <cell r="H78">
            <v>177</v>
          </cell>
          <cell r="I78">
            <v>5924</v>
          </cell>
          <cell r="J78">
            <v>455</v>
          </cell>
          <cell r="K78">
            <v>2557</v>
          </cell>
          <cell r="L78">
            <v>2912</v>
          </cell>
          <cell r="Q78">
            <v>727</v>
          </cell>
          <cell r="R78">
            <v>266</v>
          </cell>
          <cell r="S78">
            <v>461</v>
          </cell>
          <cell r="T78">
            <v>174</v>
          </cell>
          <cell r="U78">
            <v>7</v>
          </cell>
          <cell r="V78">
            <v>167</v>
          </cell>
          <cell r="Z78">
            <v>9050</v>
          </cell>
          <cell r="AA78">
            <v>2638</v>
          </cell>
          <cell r="AB78">
            <v>2862</v>
          </cell>
          <cell r="AC78">
            <v>3550</v>
          </cell>
          <cell r="AE78">
            <v>8149</v>
          </cell>
          <cell r="AF78">
            <v>2365</v>
          </cell>
          <cell r="AG78">
            <v>2695</v>
          </cell>
          <cell r="AH78">
            <v>3089</v>
          </cell>
          <cell r="AJ78">
            <v>2638</v>
          </cell>
          <cell r="AK78">
            <v>1910</v>
          </cell>
          <cell r="AL78">
            <v>455</v>
          </cell>
          <cell r="AN78">
            <v>266</v>
          </cell>
          <cell r="AO78">
            <v>7</v>
          </cell>
        </row>
        <row r="79">
          <cell r="B79">
            <v>10106</v>
          </cell>
          <cell r="C79">
            <v>8925</v>
          </cell>
          <cell r="E79">
            <v>2019</v>
          </cell>
          <cell r="F79">
            <v>1421</v>
          </cell>
          <cell r="G79">
            <v>281</v>
          </cell>
          <cell r="H79">
            <v>317</v>
          </cell>
          <cell r="I79">
            <v>6906</v>
          </cell>
          <cell r="J79">
            <v>435</v>
          </cell>
          <cell r="K79">
            <v>3012</v>
          </cell>
          <cell r="L79">
            <v>3459</v>
          </cell>
          <cell r="Q79">
            <v>1042</v>
          </cell>
          <cell r="R79">
            <v>479</v>
          </cell>
          <cell r="S79">
            <v>563</v>
          </cell>
          <cell r="T79">
            <v>139</v>
          </cell>
          <cell r="U79">
            <v>3</v>
          </cell>
          <cell r="V79">
            <v>136</v>
          </cell>
          <cell r="Z79">
            <v>10106</v>
          </cell>
          <cell r="AA79">
            <v>2338</v>
          </cell>
          <cell r="AB79">
            <v>3429</v>
          </cell>
          <cell r="AC79">
            <v>4339</v>
          </cell>
          <cell r="AE79">
            <v>8925</v>
          </cell>
          <cell r="AF79">
            <v>1856</v>
          </cell>
          <cell r="AG79">
            <v>3293</v>
          </cell>
          <cell r="AH79">
            <v>3776</v>
          </cell>
          <cell r="AJ79">
            <v>2338</v>
          </cell>
          <cell r="AK79">
            <v>1421</v>
          </cell>
          <cell r="AL79">
            <v>435</v>
          </cell>
          <cell r="AN79">
            <v>479</v>
          </cell>
          <cell r="AO79">
            <v>3</v>
          </cell>
        </row>
        <row r="80">
          <cell r="B80">
            <v>12361</v>
          </cell>
          <cell r="C80">
            <v>10724</v>
          </cell>
          <cell r="E80">
            <v>1775</v>
          </cell>
          <cell r="F80">
            <v>1433</v>
          </cell>
          <cell r="G80">
            <v>77</v>
          </cell>
          <cell r="H80">
            <v>265</v>
          </cell>
          <cell r="I80">
            <v>8949</v>
          </cell>
          <cell r="J80">
            <v>659</v>
          </cell>
          <cell r="K80">
            <v>4037</v>
          </cell>
          <cell r="L80">
            <v>4253</v>
          </cell>
          <cell r="Q80">
            <v>1300</v>
          </cell>
          <cell r="R80">
            <v>583</v>
          </cell>
          <cell r="S80">
            <v>717</v>
          </cell>
          <cell r="T80">
            <v>337</v>
          </cell>
          <cell r="U80">
            <v>47</v>
          </cell>
          <cell r="V80">
            <v>290</v>
          </cell>
          <cell r="Z80">
            <v>12361</v>
          </cell>
          <cell r="AA80">
            <v>2722</v>
          </cell>
          <cell r="AB80">
            <v>4404</v>
          </cell>
          <cell r="AC80">
            <v>5235</v>
          </cell>
          <cell r="AE80">
            <v>10724</v>
          </cell>
          <cell r="AF80">
            <v>2092</v>
          </cell>
          <cell r="AG80">
            <v>4114</v>
          </cell>
          <cell r="AH80">
            <v>4518</v>
          </cell>
          <cell r="AJ80">
            <v>2722</v>
          </cell>
          <cell r="AK80">
            <v>1433</v>
          </cell>
          <cell r="AL80">
            <v>659</v>
          </cell>
          <cell r="AN80">
            <v>583</v>
          </cell>
          <cell r="AO80">
            <v>47</v>
          </cell>
        </row>
        <row r="81">
          <cell r="B81">
            <v>13825</v>
          </cell>
          <cell r="C81">
            <v>11799</v>
          </cell>
          <cell r="E81">
            <v>1890</v>
          </cell>
          <cell r="F81">
            <v>1539</v>
          </cell>
          <cell r="G81">
            <v>139</v>
          </cell>
          <cell r="H81">
            <v>212</v>
          </cell>
          <cell r="I81">
            <v>9909</v>
          </cell>
          <cell r="J81">
            <v>784</v>
          </cell>
          <cell r="K81">
            <v>4370</v>
          </cell>
          <cell r="L81">
            <v>4755</v>
          </cell>
          <cell r="Q81">
            <v>1682</v>
          </cell>
          <cell r="R81">
            <v>782</v>
          </cell>
          <cell r="S81">
            <v>900</v>
          </cell>
          <cell r="T81">
            <v>344</v>
          </cell>
          <cell r="U81">
            <v>2</v>
          </cell>
          <cell r="V81">
            <v>342</v>
          </cell>
          <cell r="Z81">
            <v>13825</v>
          </cell>
          <cell r="AA81">
            <v>3107</v>
          </cell>
          <cell r="AB81">
            <v>4851</v>
          </cell>
          <cell r="AC81">
            <v>5867</v>
          </cell>
          <cell r="AE81">
            <v>11799</v>
          </cell>
          <cell r="AF81">
            <v>2323</v>
          </cell>
          <cell r="AG81">
            <v>4509</v>
          </cell>
          <cell r="AH81">
            <v>4967</v>
          </cell>
          <cell r="AJ81">
            <v>3107</v>
          </cell>
          <cell r="AK81">
            <v>1539</v>
          </cell>
          <cell r="AL81">
            <v>784</v>
          </cell>
          <cell r="AN81">
            <v>782</v>
          </cell>
          <cell r="AO81">
            <v>2</v>
          </cell>
        </row>
        <row r="82">
          <cell r="B82">
            <v>15794</v>
          </cell>
          <cell r="C82">
            <v>13475</v>
          </cell>
          <cell r="E82">
            <v>2345</v>
          </cell>
          <cell r="F82">
            <v>1761</v>
          </cell>
          <cell r="G82">
            <v>266</v>
          </cell>
          <cell r="H82">
            <v>318</v>
          </cell>
          <cell r="I82">
            <v>11130</v>
          </cell>
          <cell r="J82">
            <v>1029</v>
          </cell>
          <cell r="K82">
            <v>5221</v>
          </cell>
          <cell r="L82">
            <v>4880</v>
          </cell>
          <cell r="Q82">
            <v>1890</v>
          </cell>
          <cell r="R82">
            <v>863</v>
          </cell>
          <cell r="S82">
            <v>1027</v>
          </cell>
          <cell r="T82">
            <v>429</v>
          </cell>
          <cell r="U82">
            <v>8</v>
          </cell>
          <cell r="V82">
            <v>421</v>
          </cell>
          <cell r="Z82">
            <v>15794</v>
          </cell>
          <cell r="AA82">
            <v>3661</v>
          </cell>
          <cell r="AB82">
            <v>5908</v>
          </cell>
          <cell r="AC82">
            <v>6225</v>
          </cell>
          <cell r="AE82">
            <v>13475</v>
          </cell>
          <cell r="AF82">
            <v>2790</v>
          </cell>
          <cell r="AG82">
            <v>5487</v>
          </cell>
          <cell r="AH82">
            <v>5198</v>
          </cell>
          <cell r="AJ82">
            <v>3661</v>
          </cell>
          <cell r="AK82">
            <v>1761</v>
          </cell>
          <cell r="AL82">
            <v>1029</v>
          </cell>
          <cell r="AN82">
            <v>863</v>
          </cell>
          <cell r="AO82">
            <v>8</v>
          </cell>
        </row>
        <row r="83">
          <cell r="B83">
            <v>18942</v>
          </cell>
          <cell r="C83">
            <v>16764</v>
          </cell>
          <cell r="E83">
            <v>2919</v>
          </cell>
          <cell r="F83">
            <v>2334</v>
          </cell>
          <cell r="G83">
            <v>273</v>
          </cell>
          <cell r="H83">
            <v>312</v>
          </cell>
          <cell r="I83">
            <v>13845</v>
          </cell>
          <cell r="J83">
            <v>1041</v>
          </cell>
          <cell r="K83">
            <v>6847</v>
          </cell>
          <cell r="L83">
            <v>5957</v>
          </cell>
          <cell r="Q83">
            <v>1900</v>
          </cell>
          <cell r="R83">
            <v>813</v>
          </cell>
          <cell r="S83">
            <v>1087</v>
          </cell>
          <cell r="T83">
            <v>278</v>
          </cell>
          <cell r="U83">
            <v>5</v>
          </cell>
          <cell r="V83">
            <v>273</v>
          </cell>
          <cell r="Z83">
            <v>18942</v>
          </cell>
          <cell r="AA83">
            <v>4193</v>
          </cell>
          <cell r="AB83">
            <v>7393</v>
          </cell>
          <cell r="AC83">
            <v>7356</v>
          </cell>
          <cell r="AE83">
            <v>16764</v>
          </cell>
          <cell r="AF83">
            <v>3375</v>
          </cell>
          <cell r="AG83">
            <v>7120</v>
          </cell>
          <cell r="AH83">
            <v>6269</v>
          </cell>
          <cell r="AJ83">
            <v>4193</v>
          </cell>
          <cell r="AK83">
            <v>2334</v>
          </cell>
          <cell r="AL83">
            <v>1041</v>
          </cell>
          <cell r="AN83">
            <v>813</v>
          </cell>
          <cell r="AO83">
            <v>5</v>
          </cell>
        </row>
        <row r="84">
          <cell r="B84">
            <v>19622</v>
          </cell>
          <cell r="C84">
            <v>17435</v>
          </cell>
          <cell r="E84">
            <v>2941</v>
          </cell>
          <cell r="F84">
            <v>1818</v>
          </cell>
          <cell r="G84">
            <v>451</v>
          </cell>
          <cell r="H84">
            <v>672</v>
          </cell>
          <cell r="I84">
            <v>14494</v>
          </cell>
          <cell r="J84">
            <v>427</v>
          </cell>
          <cell r="K84">
            <v>6937</v>
          </cell>
          <cell r="L84">
            <v>7130</v>
          </cell>
          <cell r="Q84">
            <v>1836</v>
          </cell>
          <cell r="R84">
            <v>410</v>
          </cell>
          <cell r="S84">
            <v>1426</v>
          </cell>
          <cell r="T84">
            <v>351</v>
          </cell>
          <cell r="U84">
            <v>0</v>
          </cell>
          <cell r="V84">
            <v>351</v>
          </cell>
          <cell r="Z84">
            <v>19622</v>
          </cell>
          <cell r="AA84">
            <v>2655</v>
          </cell>
          <cell r="AB84">
            <v>7739</v>
          </cell>
          <cell r="AC84">
            <v>9228</v>
          </cell>
          <cell r="AE84">
            <v>17435</v>
          </cell>
          <cell r="AF84">
            <v>2245</v>
          </cell>
          <cell r="AG84">
            <v>7388</v>
          </cell>
          <cell r="AH84">
            <v>7802</v>
          </cell>
          <cell r="AJ84">
            <v>2655</v>
          </cell>
          <cell r="AK84">
            <v>1818</v>
          </cell>
          <cell r="AL84">
            <v>427</v>
          </cell>
          <cell r="AN84">
            <v>410</v>
          </cell>
          <cell r="AO84">
            <v>0</v>
          </cell>
        </row>
        <row r="85">
          <cell r="B85">
            <v>21937</v>
          </cell>
          <cell r="C85">
            <v>19366</v>
          </cell>
          <cell r="E85">
            <v>2698</v>
          </cell>
          <cell r="F85">
            <v>1266</v>
          </cell>
          <cell r="G85">
            <v>551</v>
          </cell>
          <cell r="H85">
            <v>881</v>
          </cell>
          <cell r="I85">
            <v>16668</v>
          </cell>
          <cell r="J85">
            <v>1041</v>
          </cell>
          <cell r="K85">
            <v>7203</v>
          </cell>
          <cell r="L85">
            <v>8424</v>
          </cell>
          <cell r="Q85">
            <v>2034</v>
          </cell>
          <cell r="R85">
            <v>445</v>
          </cell>
          <cell r="S85">
            <v>1589</v>
          </cell>
          <cell r="T85">
            <v>537</v>
          </cell>
          <cell r="U85">
            <v>0</v>
          </cell>
          <cell r="V85">
            <v>537</v>
          </cell>
          <cell r="Z85">
            <v>21937</v>
          </cell>
          <cell r="AA85">
            <v>2752</v>
          </cell>
          <cell r="AB85">
            <v>8291</v>
          </cell>
          <cell r="AC85">
            <v>10894</v>
          </cell>
          <cell r="AE85">
            <v>19366</v>
          </cell>
          <cell r="AF85">
            <v>2307</v>
          </cell>
          <cell r="AG85">
            <v>7754</v>
          </cell>
          <cell r="AH85">
            <v>9305</v>
          </cell>
          <cell r="AJ85">
            <v>2752</v>
          </cell>
          <cell r="AK85">
            <v>1266</v>
          </cell>
          <cell r="AL85">
            <v>1041</v>
          </cell>
          <cell r="AN85">
            <v>445</v>
          </cell>
          <cell r="AO85">
            <v>0</v>
          </cell>
        </row>
        <row r="86">
          <cell r="B86">
            <v>25412</v>
          </cell>
          <cell r="C86">
            <v>22198</v>
          </cell>
          <cell r="E86">
            <v>3356</v>
          </cell>
          <cell r="F86">
            <v>1552</v>
          </cell>
          <cell r="G86">
            <v>690</v>
          </cell>
          <cell r="H86">
            <v>1114</v>
          </cell>
          <cell r="I86">
            <v>18842</v>
          </cell>
          <cell r="J86">
            <v>1017</v>
          </cell>
          <cell r="K86">
            <v>8202</v>
          </cell>
          <cell r="L86">
            <v>9623</v>
          </cell>
          <cell r="Q86">
            <v>2929</v>
          </cell>
          <cell r="R86">
            <v>633</v>
          </cell>
          <cell r="S86">
            <v>2296</v>
          </cell>
          <cell r="T86">
            <v>285</v>
          </cell>
          <cell r="U86">
            <v>0</v>
          </cell>
          <cell r="V86">
            <v>285</v>
          </cell>
          <cell r="Z86">
            <v>25412</v>
          </cell>
          <cell r="AA86">
            <v>3202</v>
          </cell>
          <cell r="AB86">
            <v>9177</v>
          </cell>
          <cell r="AC86">
            <v>13033</v>
          </cell>
          <cell r="AE86">
            <v>22198</v>
          </cell>
          <cell r="AF86">
            <v>2569</v>
          </cell>
          <cell r="AG86">
            <v>8892</v>
          </cell>
          <cell r="AH86">
            <v>10737</v>
          </cell>
          <cell r="AJ86">
            <v>3202</v>
          </cell>
          <cell r="AK86">
            <v>1552</v>
          </cell>
          <cell r="AL86">
            <v>1017</v>
          </cell>
          <cell r="AN86">
            <v>633</v>
          </cell>
          <cell r="AO86">
            <v>0</v>
          </cell>
        </row>
        <row r="87">
          <cell r="B87">
            <v>30358</v>
          </cell>
          <cell r="C87">
            <v>26503</v>
          </cell>
          <cell r="E87">
            <v>4499</v>
          </cell>
          <cell r="F87">
            <v>2383</v>
          </cell>
          <cell r="G87">
            <v>560</v>
          </cell>
          <cell r="H87">
            <v>1556</v>
          </cell>
          <cell r="I87">
            <v>22004</v>
          </cell>
          <cell r="J87">
            <v>1950</v>
          </cell>
          <cell r="K87">
            <v>9784</v>
          </cell>
          <cell r="L87">
            <v>10270</v>
          </cell>
          <cell r="Q87">
            <v>3372</v>
          </cell>
          <cell r="R87">
            <v>748</v>
          </cell>
          <cell r="S87">
            <v>2624</v>
          </cell>
          <cell r="T87">
            <v>483</v>
          </cell>
          <cell r="U87">
            <v>1</v>
          </cell>
          <cell r="V87">
            <v>482</v>
          </cell>
          <cell r="Z87">
            <v>30358</v>
          </cell>
          <cell r="AA87">
            <v>5082</v>
          </cell>
          <cell r="AB87">
            <v>10826</v>
          </cell>
          <cell r="AC87">
            <v>14450</v>
          </cell>
          <cell r="AE87">
            <v>26503</v>
          </cell>
          <cell r="AF87">
            <v>4333</v>
          </cell>
          <cell r="AG87">
            <v>10344</v>
          </cell>
          <cell r="AH87">
            <v>11826</v>
          </cell>
          <cell r="AJ87">
            <v>5082</v>
          </cell>
          <cell r="AK87">
            <v>2383</v>
          </cell>
          <cell r="AL87">
            <v>1950</v>
          </cell>
          <cell r="AN87">
            <v>748</v>
          </cell>
          <cell r="AO87">
            <v>1</v>
          </cell>
        </row>
        <row r="88">
          <cell r="B88">
            <v>35528</v>
          </cell>
          <cell r="C88">
            <v>31149</v>
          </cell>
          <cell r="E88">
            <v>4147</v>
          </cell>
          <cell r="F88">
            <v>1479</v>
          </cell>
          <cell r="G88">
            <v>339</v>
          </cell>
          <cell r="H88">
            <v>2329</v>
          </cell>
          <cell r="I88">
            <v>27002</v>
          </cell>
          <cell r="J88">
            <v>2848</v>
          </cell>
          <cell r="K88">
            <v>11736</v>
          </cell>
          <cell r="L88">
            <v>12418</v>
          </cell>
          <cell r="Q88">
            <v>3913</v>
          </cell>
          <cell r="R88">
            <v>1134</v>
          </cell>
          <cell r="S88">
            <v>2779</v>
          </cell>
          <cell r="T88">
            <v>466</v>
          </cell>
          <cell r="U88">
            <v>11</v>
          </cell>
          <cell r="V88">
            <v>455</v>
          </cell>
          <cell r="Z88">
            <v>35528</v>
          </cell>
          <cell r="AA88">
            <v>5472</v>
          </cell>
          <cell r="AB88">
            <v>12530</v>
          </cell>
          <cell r="AC88">
            <v>17526</v>
          </cell>
          <cell r="AE88">
            <v>31149</v>
          </cell>
          <cell r="AF88">
            <v>4327</v>
          </cell>
          <cell r="AG88">
            <v>12075</v>
          </cell>
          <cell r="AH88">
            <v>14747</v>
          </cell>
          <cell r="AJ88">
            <v>5472</v>
          </cell>
          <cell r="AK88">
            <v>1479</v>
          </cell>
          <cell r="AL88">
            <v>2848</v>
          </cell>
          <cell r="AN88">
            <v>1134</v>
          </cell>
          <cell r="AO88">
            <v>11</v>
          </cell>
        </row>
        <row r="89">
          <cell r="B89">
            <v>45024</v>
          </cell>
          <cell r="C89">
            <v>39544</v>
          </cell>
          <cell r="E89">
            <v>5412</v>
          </cell>
          <cell r="F89">
            <v>1713</v>
          </cell>
          <cell r="G89">
            <v>762</v>
          </cell>
          <cell r="H89">
            <v>2937</v>
          </cell>
          <cell r="I89">
            <v>34132</v>
          </cell>
          <cell r="J89">
            <v>3303</v>
          </cell>
          <cell r="K89">
            <v>15955</v>
          </cell>
          <cell r="L89">
            <v>14874</v>
          </cell>
          <cell r="Q89">
            <v>4952</v>
          </cell>
          <cell r="R89">
            <v>1136</v>
          </cell>
          <cell r="S89">
            <v>3816</v>
          </cell>
          <cell r="T89">
            <v>528</v>
          </cell>
          <cell r="U89">
            <v>4</v>
          </cell>
          <cell r="V89">
            <v>524</v>
          </cell>
          <cell r="Z89">
            <v>45024</v>
          </cell>
          <cell r="AA89">
            <v>6156</v>
          </cell>
          <cell r="AB89">
            <v>17241</v>
          </cell>
          <cell r="AC89">
            <v>21627</v>
          </cell>
          <cell r="AE89">
            <v>39544</v>
          </cell>
          <cell r="AF89">
            <v>5016</v>
          </cell>
          <cell r="AG89">
            <v>16717</v>
          </cell>
          <cell r="AH89">
            <v>17811</v>
          </cell>
          <cell r="AJ89">
            <v>6156</v>
          </cell>
          <cell r="AK89">
            <v>1713</v>
          </cell>
          <cell r="AL89">
            <v>3303</v>
          </cell>
          <cell r="AN89">
            <v>1136</v>
          </cell>
          <cell r="AO89">
            <v>4</v>
          </cell>
        </row>
        <row r="90">
          <cell r="B90">
            <v>52083</v>
          </cell>
          <cell r="C90">
            <v>45975</v>
          </cell>
          <cell r="E90">
            <v>5385</v>
          </cell>
          <cell r="F90">
            <v>1292</v>
          </cell>
          <cell r="G90">
            <v>665</v>
          </cell>
          <cell r="H90">
            <v>3428</v>
          </cell>
          <cell r="I90">
            <v>40590</v>
          </cell>
          <cell r="J90">
            <v>5434</v>
          </cell>
          <cell r="K90">
            <v>18425</v>
          </cell>
          <cell r="L90">
            <v>16731</v>
          </cell>
          <cell r="Q90">
            <v>5420</v>
          </cell>
          <cell r="R90">
            <v>1176</v>
          </cell>
          <cell r="S90">
            <v>4244</v>
          </cell>
          <cell r="T90">
            <v>688</v>
          </cell>
          <cell r="U90">
            <v>11</v>
          </cell>
          <cell r="V90">
            <v>677</v>
          </cell>
          <cell r="Z90">
            <v>52083</v>
          </cell>
          <cell r="AA90">
            <v>7913</v>
          </cell>
          <cell r="AB90">
            <v>19767</v>
          </cell>
          <cell r="AC90">
            <v>24403</v>
          </cell>
          <cell r="AE90">
            <v>45975</v>
          </cell>
          <cell r="AF90">
            <v>6726</v>
          </cell>
          <cell r="AG90">
            <v>19090</v>
          </cell>
          <cell r="AH90">
            <v>20159</v>
          </cell>
          <cell r="AJ90">
            <v>7913</v>
          </cell>
          <cell r="AK90">
            <v>1292</v>
          </cell>
          <cell r="AL90">
            <v>5434</v>
          </cell>
          <cell r="AN90">
            <v>1176</v>
          </cell>
          <cell r="AO90">
            <v>11</v>
          </cell>
        </row>
        <row r="91">
          <cell r="B91">
            <v>60079</v>
          </cell>
          <cell r="C91">
            <v>53422</v>
          </cell>
          <cell r="E91">
            <v>5559</v>
          </cell>
          <cell r="F91">
            <v>383</v>
          </cell>
          <cell r="G91">
            <v>803</v>
          </cell>
          <cell r="H91">
            <v>4373</v>
          </cell>
          <cell r="I91">
            <v>47863</v>
          </cell>
          <cell r="J91">
            <v>7645</v>
          </cell>
          <cell r="K91">
            <v>20911</v>
          </cell>
          <cell r="L91">
            <v>19307</v>
          </cell>
          <cell r="Q91">
            <v>5999</v>
          </cell>
          <cell r="R91">
            <v>1092</v>
          </cell>
          <cell r="S91">
            <v>4907</v>
          </cell>
          <cell r="T91">
            <v>658</v>
          </cell>
          <cell r="U91">
            <v>24</v>
          </cell>
          <cell r="V91">
            <v>634</v>
          </cell>
          <cell r="Z91">
            <v>60079</v>
          </cell>
          <cell r="AA91">
            <v>9144</v>
          </cell>
          <cell r="AB91">
            <v>22348</v>
          </cell>
          <cell r="AC91">
            <v>28587</v>
          </cell>
          <cell r="AE91">
            <v>53422</v>
          </cell>
          <cell r="AF91">
            <v>8028</v>
          </cell>
          <cell r="AG91">
            <v>21714</v>
          </cell>
          <cell r="AH91">
            <v>23680</v>
          </cell>
          <cell r="AJ91">
            <v>9144</v>
          </cell>
          <cell r="AK91">
            <v>383</v>
          </cell>
          <cell r="AL91">
            <v>7645</v>
          </cell>
          <cell r="AN91">
            <v>1092</v>
          </cell>
          <cell r="AO91">
            <v>24</v>
          </cell>
        </row>
        <row r="92">
          <cell r="B92">
            <v>69219</v>
          </cell>
          <cell r="C92">
            <v>60947</v>
          </cell>
          <cell r="E92">
            <v>8622</v>
          </cell>
          <cell r="F92">
            <v>1808</v>
          </cell>
          <cell r="G92">
            <v>401</v>
          </cell>
          <cell r="H92">
            <v>6413</v>
          </cell>
          <cell r="I92">
            <v>52325</v>
          </cell>
          <cell r="J92">
            <v>6260</v>
          </cell>
          <cell r="K92">
            <v>23151</v>
          </cell>
          <cell r="L92">
            <v>22914</v>
          </cell>
          <cell r="Q92">
            <v>6494</v>
          </cell>
          <cell r="R92">
            <v>1380</v>
          </cell>
          <cell r="S92">
            <v>5114</v>
          </cell>
          <cell r="T92">
            <v>1778</v>
          </cell>
          <cell r="U92">
            <v>19</v>
          </cell>
          <cell r="V92">
            <v>1759</v>
          </cell>
          <cell r="Z92">
            <v>69219</v>
          </cell>
          <cell r="AA92">
            <v>9467</v>
          </cell>
          <cell r="AB92">
            <v>25311</v>
          </cell>
          <cell r="AC92">
            <v>34441</v>
          </cell>
          <cell r="AE92">
            <v>60947</v>
          </cell>
          <cell r="AF92">
            <v>8068</v>
          </cell>
          <cell r="AG92">
            <v>23552</v>
          </cell>
          <cell r="AH92">
            <v>29327</v>
          </cell>
          <cell r="AJ92">
            <v>9467</v>
          </cell>
          <cell r="AK92">
            <v>1808</v>
          </cell>
          <cell r="AL92">
            <v>6260</v>
          </cell>
          <cell r="AN92">
            <v>1380</v>
          </cell>
          <cell r="AO92">
            <v>19</v>
          </cell>
        </row>
        <row r="93">
          <cell r="B93">
            <v>85094</v>
          </cell>
          <cell r="C93">
            <v>74998</v>
          </cell>
          <cell r="E93">
            <v>12267</v>
          </cell>
          <cell r="F93">
            <v>1963</v>
          </cell>
          <cell r="G93">
            <v>578</v>
          </cell>
          <cell r="H93">
            <v>9726</v>
          </cell>
          <cell r="I93">
            <v>62731</v>
          </cell>
          <cell r="J93">
            <v>6054</v>
          </cell>
          <cell r="K93">
            <v>28091</v>
          </cell>
          <cell r="L93">
            <v>28586</v>
          </cell>
          <cell r="Q93">
            <v>7338</v>
          </cell>
          <cell r="R93">
            <v>1382</v>
          </cell>
          <cell r="S93">
            <v>5956</v>
          </cell>
          <cell r="T93">
            <v>2758</v>
          </cell>
          <cell r="U93">
            <v>456</v>
          </cell>
          <cell r="V93">
            <v>2302</v>
          </cell>
          <cell r="Z93">
            <v>85094</v>
          </cell>
          <cell r="AA93">
            <v>9855</v>
          </cell>
          <cell r="AB93">
            <v>30971</v>
          </cell>
          <cell r="AC93">
            <v>44268</v>
          </cell>
          <cell r="AE93">
            <v>74998</v>
          </cell>
          <cell r="AF93">
            <v>8017</v>
          </cell>
          <cell r="AG93">
            <v>28669</v>
          </cell>
          <cell r="AH93">
            <v>38312</v>
          </cell>
          <cell r="AJ93">
            <v>9855</v>
          </cell>
          <cell r="AK93">
            <v>1963</v>
          </cell>
          <cell r="AL93">
            <v>6054</v>
          </cell>
          <cell r="AN93">
            <v>1382</v>
          </cell>
          <cell r="AO93">
            <v>456</v>
          </cell>
        </row>
        <row r="94">
          <cell r="B94">
            <v>98497</v>
          </cell>
          <cell r="C94">
            <v>88235</v>
          </cell>
          <cell r="E94">
            <v>21336</v>
          </cell>
          <cell r="F94">
            <v>7955</v>
          </cell>
          <cell r="G94">
            <v>2259</v>
          </cell>
          <cell r="H94">
            <v>11122</v>
          </cell>
          <cell r="I94">
            <v>66899</v>
          </cell>
          <cell r="J94">
            <v>2291</v>
          </cell>
          <cell r="K94">
            <v>30483</v>
          </cell>
          <cell r="L94">
            <v>34125</v>
          </cell>
          <cell r="Q94">
            <v>7340</v>
          </cell>
          <cell r="R94">
            <v>1432</v>
          </cell>
          <cell r="S94">
            <v>5908</v>
          </cell>
          <cell r="T94">
            <v>2922</v>
          </cell>
          <cell r="U94">
            <v>202</v>
          </cell>
          <cell r="V94">
            <v>2720</v>
          </cell>
          <cell r="Z94">
            <v>98497</v>
          </cell>
          <cell r="AA94">
            <v>11880</v>
          </cell>
          <cell r="AB94">
            <v>35462</v>
          </cell>
          <cell r="AC94">
            <v>51155</v>
          </cell>
          <cell r="AE94">
            <v>88235</v>
          </cell>
          <cell r="AF94">
            <v>10246</v>
          </cell>
          <cell r="AG94">
            <v>32742</v>
          </cell>
          <cell r="AH94">
            <v>45247</v>
          </cell>
          <cell r="AJ94">
            <v>11880</v>
          </cell>
          <cell r="AK94">
            <v>7955</v>
          </cell>
          <cell r="AL94">
            <v>2291</v>
          </cell>
          <cell r="AN94">
            <v>1432</v>
          </cell>
          <cell r="AO94">
            <v>202</v>
          </cell>
        </row>
        <row r="95">
          <cell r="B95">
            <v>115256</v>
          </cell>
          <cell r="C95">
            <v>104186</v>
          </cell>
          <cell r="E95">
            <v>26941</v>
          </cell>
          <cell r="F95">
            <v>10093</v>
          </cell>
          <cell r="G95">
            <v>2248</v>
          </cell>
          <cell r="H95">
            <v>14600</v>
          </cell>
          <cell r="I95">
            <v>77245</v>
          </cell>
          <cell r="J95">
            <v>2917</v>
          </cell>
          <cell r="K95">
            <v>33121</v>
          </cell>
          <cell r="L95">
            <v>41207</v>
          </cell>
          <cell r="Q95">
            <v>7731</v>
          </cell>
          <cell r="R95">
            <v>893</v>
          </cell>
          <cell r="S95">
            <v>6838</v>
          </cell>
          <cell r="T95">
            <v>3339</v>
          </cell>
          <cell r="U95">
            <v>119</v>
          </cell>
          <cell r="V95">
            <v>3220</v>
          </cell>
          <cell r="Z95">
            <v>115256</v>
          </cell>
          <cell r="AA95">
            <v>14022</v>
          </cell>
          <cell r="AB95">
            <v>38589</v>
          </cell>
          <cell r="AC95">
            <v>62645</v>
          </cell>
          <cell r="AE95">
            <v>104186</v>
          </cell>
          <cell r="AF95">
            <v>13010</v>
          </cell>
          <cell r="AG95">
            <v>35369</v>
          </cell>
          <cell r="AH95">
            <v>55807</v>
          </cell>
          <cell r="AJ95">
            <v>14022</v>
          </cell>
          <cell r="AK95">
            <v>10093</v>
          </cell>
          <cell r="AL95">
            <v>2917</v>
          </cell>
          <cell r="AN95">
            <v>893</v>
          </cell>
          <cell r="AO95">
            <v>119</v>
          </cell>
        </row>
        <row r="96">
          <cell r="B96">
            <v>133509</v>
          </cell>
          <cell r="C96">
            <v>121037</v>
          </cell>
          <cell r="E96">
            <v>29998</v>
          </cell>
          <cell r="F96">
            <v>8682</v>
          </cell>
          <cell r="G96">
            <v>3711</v>
          </cell>
          <cell r="H96">
            <v>17605</v>
          </cell>
          <cell r="I96">
            <v>91039</v>
          </cell>
          <cell r="J96">
            <v>3705</v>
          </cell>
          <cell r="K96">
            <v>38006</v>
          </cell>
          <cell r="L96">
            <v>49328</v>
          </cell>
          <cell r="Q96">
            <v>8331</v>
          </cell>
          <cell r="R96">
            <v>1373</v>
          </cell>
          <cell r="S96">
            <v>6958</v>
          </cell>
          <cell r="T96">
            <v>4141</v>
          </cell>
          <cell r="U96">
            <v>21</v>
          </cell>
          <cell r="V96">
            <v>4120</v>
          </cell>
          <cell r="Z96">
            <v>133509</v>
          </cell>
          <cell r="AA96">
            <v>13781</v>
          </cell>
          <cell r="AB96">
            <v>45837</v>
          </cell>
          <cell r="AC96">
            <v>73891</v>
          </cell>
          <cell r="AE96">
            <v>121037</v>
          </cell>
          <cell r="AF96">
            <v>12387</v>
          </cell>
          <cell r="AG96">
            <v>41717</v>
          </cell>
          <cell r="AH96">
            <v>66933</v>
          </cell>
          <cell r="AJ96">
            <v>13781</v>
          </cell>
          <cell r="AK96">
            <v>8682</v>
          </cell>
          <cell r="AL96">
            <v>3705</v>
          </cell>
          <cell r="AN96">
            <v>1373</v>
          </cell>
          <cell r="AO96">
            <v>21</v>
          </cell>
        </row>
        <row r="97">
          <cell r="B97">
            <v>152990</v>
          </cell>
          <cell r="C97">
            <v>138525</v>
          </cell>
          <cell r="E97">
            <v>34937</v>
          </cell>
          <cell r="F97">
            <v>11000</v>
          </cell>
          <cell r="G97">
            <v>3684</v>
          </cell>
          <cell r="H97">
            <v>20253</v>
          </cell>
          <cell r="I97">
            <v>103588</v>
          </cell>
          <cell r="J97">
            <v>2260</v>
          </cell>
          <cell r="K97">
            <v>42851</v>
          </cell>
          <cell r="L97">
            <v>58477</v>
          </cell>
          <cell r="Q97">
            <v>8775</v>
          </cell>
          <cell r="R97">
            <v>1317</v>
          </cell>
          <cell r="S97">
            <v>7458</v>
          </cell>
          <cell r="T97">
            <v>5690</v>
          </cell>
          <cell r="U97">
            <v>19</v>
          </cell>
          <cell r="V97">
            <v>5671</v>
          </cell>
          <cell r="Z97">
            <v>152990</v>
          </cell>
          <cell r="AA97">
            <v>14596</v>
          </cell>
          <cell r="AB97">
            <v>52206</v>
          </cell>
          <cell r="AC97">
            <v>86188</v>
          </cell>
          <cell r="AE97">
            <v>138525</v>
          </cell>
          <cell r="AF97">
            <v>13260</v>
          </cell>
          <cell r="AG97">
            <v>46535</v>
          </cell>
          <cell r="AH97">
            <v>78730</v>
          </cell>
          <cell r="AJ97">
            <v>14596</v>
          </cell>
          <cell r="AK97">
            <v>11000</v>
          </cell>
          <cell r="AL97">
            <v>2260</v>
          </cell>
          <cell r="AN97">
            <v>1317</v>
          </cell>
          <cell r="AO97">
            <v>19</v>
          </cell>
        </row>
        <row r="98">
          <cell r="B98">
            <v>183583</v>
          </cell>
          <cell r="C98">
            <v>166760</v>
          </cell>
          <cell r="E98">
            <v>41845</v>
          </cell>
          <cell r="F98">
            <v>16538</v>
          </cell>
          <cell r="G98">
            <v>1632</v>
          </cell>
          <cell r="H98">
            <v>23675</v>
          </cell>
          <cell r="I98">
            <v>124915</v>
          </cell>
          <cell r="J98">
            <v>1802</v>
          </cell>
          <cell r="K98">
            <v>50290</v>
          </cell>
          <cell r="L98">
            <v>72823</v>
          </cell>
          <cell r="Q98">
            <v>9609</v>
          </cell>
          <cell r="R98">
            <v>900</v>
          </cell>
          <cell r="S98">
            <v>8709</v>
          </cell>
          <cell r="T98">
            <v>7214</v>
          </cell>
          <cell r="U98">
            <v>123</v>
          </cell>
          <cell r="V98">
            <v>7091</v>
          </cell>
          <cell r="Z98">
            <v>183583</v>
          </cell>
          <cell r="AA98">
            <v>19363</v>
          </cell>
          <cell r="AB98">
            <v>59013</v>
          </cell>
          <cell r="AC98">
            <v>105207</v>
          </cell>
          <cell r="AE98">
            <v>166760</v>
          </cell>
          <cell r="AF98">
            <v>18340</v>
          </cell>
          <cell r="AG98">
            <v>51922</v>
          </cell>
          <cell r="AH98">
            <v>96498</v>
          </cell>
          <cell r="AJ98">
            <v>19363</v>
          </cell>
          <cell r="AK98">
            <v>16538</v>
          </cell>
          <cell r="AL98">
            <v>1802</v>
          </cell>
          <cell r="AN98">
            <v>900</v>
          </cell>
          <cell r="AO98">
            <v>123</v>
          </cell>
        </row>
        <row r="99">
          <cell r="B99">
            <v>211367</v>
          </cell>
          <cell r="C99">
            <v>193912</v>
          </cell>
          <cell r="E99">
            <v>46535</v>
          </cell>
          <cell r="F99">
            <v>17143</v>
          </cell>
          <cell r="G99">
            <v>2329</v>
          </cell>
          <cell r="H99">
            <v>27063</v>
          </cell>
          <cell r="I99">
            <v>147377</v>
          </cell>
          <cell r="J99">
            <v>2201</v>
          </cell>
          <cell r="K99">
            <v>55091</v>
          </cell>
          <cell r="L99">
            <v>90085</v>
          </cell>
          <cell r="Q99">
            <v>10266</v>
          </cell>
          <cell r="R99">
            <v>943</v>
          </cell>
          <cell r="S99">
            <v>9323</v>
          </cell>
          <cell r="T99">
            <v>7189</v>
          </cell>
          <cell r="U99">
            <v>45</v>
          </cell>
          <cell r="V99">
            <v>7144</v>
          </cell>
          <cell r="Z99">
            <v>211367</v>
          </cell>
          <cell r="AA99">
            <v>20332</v>
          </cell>
          <cell r="AB99">
            <v>64564</v>
          </cell>
          <cell r="AC99">
            <v>126471</v>
          </cell>
          <cell r="AE99">
            <v>193912</v>
          </cell>
          <cell r="AF99">
            <v>19344</v>
          </cell>
          <cell r="AG99">
            <v>57420</v>
          </cell>
          <cell r="AH99">
            <v>117148</v>
          </cell>
          <cell r="AJ99">
            <v>20332</v>
          </cell>
          <cell r="AK99">
            <v>17143</v>
          </cell>
          <cell r="AL99">
            <v>2201</v>
          </cell>
          <cell r="AN99">
            <v>943</v>
          </cell>
          <cell r="AO99">
            <v>45</v>
          </cell>
        </row>
        <row r="100">
          <cell r="B100">
            <v>241832</v>
          </cell>
          <cell r="C100">
            <v>220885</v>
          </cell>
          <cell r="E100">
            <v>51719</v>
          </cell>
          <cell r="F100">
            <v>14576</v>
          </cell>
          <cell r="G100">
            <v>2740</v>
          </cell>
          <cell r="H100">
            <v>34403</v>
          </cell>
          <cell r="I100">
            <v>169166</v>
          </cell>
          <cell r="J100">
            <v>3170</v>
          </cell>
          <cell r="K100">
            <v>65356</v>
          </cell>
          <cell r="L100">
            <v>100640</v>
          </cell>
          <cell r="Q100">
            <v>10436</v>
          </cell>
          <cell r="R100">
            <v>443</v>
          </cell>
          <cell r="S100">
            <v>9993</v>
          </cell>
          <cell r="T100">
            <v>10511</v>
          </cell>
          <cell r="U100">
            <v>868</v>
          </cell>
          <cell r="V100">
            <v>9643</v>
          </cell>
          <cell r="Z100">
            <v>241832</v>
          </cell>
          <cell r="AA100">
            <v>19057</v>
          </cell>
          <cell r="AB100">
            <v>77739</v>
          </cell>
          <cell r="AC100">
            <v>145036</v>
          </cell>
          <cell r="AE100">
            <v>220885</v>
          </cell>
          <cell r="AF100">
            <v>17746</v>
          </cell>
          <cell r="AG100">
            <v>68096</v>
          </cell>
          <cell r="AH100">
            <v>135043</v>
          </cell>
          <cell r="AJ100">
            <v>19057</v>
          </cell>
          <cell r="AK100">
            <v>14576</v>
          </cell>
          <cell r="AL100">
            <v>3170</v>
          </cell>
          <cell r="AN100">
            <v>443</v>
          </cell>
          <cell r="AO100">
            <v>868</v>
          </cell>
        </row>
        <row r="101">
          <cell r="B101">
            <v>280308</v>
          </cell>
          <cell r="C101">
            <v>255695</v>
          </cell>
          <cell r="E101">
            <v>64688</v>
          </cell>
          <cell r="F101">
            <v>37577</v>
          </cell>
          <cell r="G101">
            <v>2778</v>
          </cell>
          <cell r="H101">
            <v>24333</v>
          </cell>
          <cell r="I101">
            <v>191007</v>
          </cell>
          <cell r="J101">
            <v>2326</v>
          </cell>
          <cell r="K101">
            <v>73329</v>
          </cell>
          <cell r="L101">
            <v>115352</v>
          </cell>
          <cell r="Q101">
            <v>11291</v>
          </cell>
          <cell r="R101">
            <v>468</v>
          </cell>
          <cell r="S101">
            <v>10823</v>
          </cell>
          <cell r="T101">
            <v>13322</v>
          </cell>
          <cell r="U101">
            <v>21</v>
          </cell>
          <cell r="V101">
            <v>13301</v>
          </cell>
          <cell r="Z101">
            <v>280308</v>
          </cell>
          <cell r="AA101">
            <v>40392</v>
          </cell>
          <cell r="AB101">
            <v>89408</v>
          </cell>
          <cell r="AC101">
            <v>150508</v>
          </cell>
          <cell r="AE101">
            <v>255695</v>
          </cell>
          <cell r="AF101">
            <v>39903</v>
          </cell>
          <cell r="AG101">
            <v>76107</v>
          </cell>
          <cell r="AH101">
            <v>139685</v>
          </cell>
          <cell r="AJ101">
            <v>40392</v>
          </cell>
          <cell r="AK101">
            <v>37577</v>
          </cell>
          <cell r="AL101">
            <v>2326</v>
          </cell>
          <cell r="AN101">
            <v>468</v>
          </cell>
          <cell r="AO101">
            <v>21</v>
          </cell>
        </row>
        <row r="102">
          <cell r="B102">
            <v>333554</v>
          </cell>
          <cell r="C102">
            <v>302635</v>
          </cell>
          <cell r="E102">
            <v>83573</v>
          </cell>
          <cell r="F102">
            <v>59215</v>
          </cell>
          <cell r="G102">
            <v>1896</v>
          </cell>
          <cell r="H102">
            <v>22462</v>
          </cell>
          <cell r="I102">
            <v>219062</v>
          </cell>
          <cell r="J102">
            <v>3157</v>
          </cell>
          <cell r="K102">
            <v>89641</v>
          </cell>
          <cell r="L102">
            <v>126264</v>
          </cell>
          <cell r="Q102">
            <v>13633</v>
          </cell>
          <cell r="R102">
            <v>670</v>
          </cell>
          <cell r="S102">
            <v>12963</v>
          </cell>
          <cell r="T102">
            <v>17286</v>
          </cell>
          <cell r="U102">
            <v>0</v>
          </cell>
          <cell r="V102">
            <v>17286</v>
          </cell>
          <cell r="Z102">
            <v>333554</v>
          </cell>
          <cell r="AA102">
            <v>63042</v>
          </cell>
          <cell r="AB102">
            <v>108823</v>
          </cell>
          <cell r="AC102">
            <v>161689</v>
          </cell>
          <cell r="AE102">
            <v>302635</v>
          </cell>
          <cell r="AF102">
            <v>62372</v>
          </cell>
          <cell r="AG102">
            <v>91537</v>
          </cell>
          <cell r="AH102">
            <v>148726</v>
          </cell>
          <cell r="AJ102">
            <v>63042</v>
          </cell>
          <cell r="AK102">
            <v>59215</v>
          </cell>
          <cell r="AL102">
            <v>3157</v>
          </cell>
          <cell r="AN102">
            <v>670</v>
          </cell>
          <cell r="AO102">
            <v>0</v>
          </cell>
        </row>
        <row r="103">
          <cell r="B103">
            <v>412458</v>
          </cell>
          <cell r="C103">
            <v>373881</v>
          </cell>
          <cell r="E103">
            <v>113727</v>
          </cell>
          <cell r="F103">
            <v>90928</v>
          </cell>
          <cell r="G103">
            <v>2135</v>
          </cell>
          <cell r="H103">
            <v>20664</v>
          </cell>
          <cell r="I103">
            <v>260154</v>
          </cell>
          <cell r="J103">
            <v>5055</v>
          </cell>
          <cell r="K103">
            <v>114105</v>
          </cell>
          <cell r="L103">
            <v>140994</v>
          </cell>
          <cell r="Q103">
            <v>15850</v>
          </cell>
          <cell r="R103">
            <v>477</v>
          </cell>
          <cell r="S103">
            <v>15373</v>
          </cell>
          <cell r="T103">
            <v>22727</v>
          </cell>
          <cell r="U103">
            <v>2</v>
          </cell>
          <cell r="V103">
            <v>22725</v>
          </cell>
          <cell r="Z103">
            <v>412458</v>
          </cell>
          <cell r="AA103">
            <v>96462</v>
          </cell>
          <cell r="AB103">
            <v>138965</v>
          </cell>
          <cell r="AC103">
            <v>177031</v>
          </cell>
          <cell r="AE103">
            <v>373881</v>
          </cell>
          <cell r="AF103">
            <v>95983</v>
          </cell>
          <cell r="AG103">
            <v>116240</v>
          </cell>
          <cell r="AH103">
            <v>161658</v>
          </cell>
          <cell r="AJ103">
            <v>96462</v>
          </cell>
          <cell r="AK103">
            <v>90928</v>
          </cell>
          <cell r="AL103">
            <v>5055</v>
          </cell>
          <cell r="AN103">
            <v>477</v>
          </cell>
          <cell r="AO103">
            <v>2</v>
          </cell>
        </row>
        <row r="104">
          <cell r="B104">
            <v>526849</v>
          </cell>
          <cell r="C104">
            <v>477477</v>
          </cell>
          <cell r="E104">
            <v>155617</v>
          </cell>
          <cell r="F104">
            <v>123409</v>
          </cell>
          <cell r="G104">
            <v>4587</v>
          </cell>
          <cell r="H104">
            <v>27621</v>
          </cell>
          <cell r="I104">
            <v>321860</v>
          </cell>
          <cell r="J104">
            <v>5056</v>
          </cell>
          <cell r="K104">
            <v>149979</v>
          </cell>
          <cell r="L104">
            <v>166825</v>
          </cell>
          <cell r="Q104">
            <v>18156</v>
          </cell>
          <cell r="R104">
            <v>816</v>
          </cell>
          <cell r="S104">
            <v>17340</v>
          </cell>
          <cell r="T104">
            <v>31216</v>
          </cell>
          <cell r="U104">
            <v>0</v>
          </cell>
          <cell r="V104">
            <v>31216</v>
          </cell>
          <cell r="Z104">
            <v>526849</v>
          </cell>
          <cell r="AA104">
            <v>129281</v>
          </cell>
          <cell r="AB104">
            <v>185782</v>
          </cell>
          <cell r="AC104">
            <v>211786</v>
          </cell>
          <cell r="AE104">
            <v>477477</v>
          </cell>
          <cell r="AF104">
            <v>128465</v>
          </cell>
          <cell r="AG104">
            <v>154566</v>
          </cell>
          <cell r="AH104">
            <v>194446</v>
          </cell>
          <cell r="AJ104">
            <v>129281</v>
          </cell>
          <cell r="AK104">
            <v>123409</v>
          </cell>
          <cell r="AL104">
            <v>5056</v>
          </cell>
          <cell r="AN104">
            <v>816</v>
          </cell>
          <cell r="AO104">
            <v>0</v>
          </cell>
        </row>
        <row r="105">
          <cell r="B105">
            <v>741342</v>
          </cell>
          <cell r="C105">
            <v>658477</v>
          </cell>
          <cell r="E105">
            <v>214273</v>
          </cell>
          <cell r="F105">
            <v>122564</v>
          </cell>
          <cell r="G105">
            <v>6188</v>
          </cell>
          <cell r="H105">
            <v>85521</v>
          </cell>
          <cell r="I105">
            <v>444204</v>
          </cell>
          <cell r="J105">
            <v>11599</v>
          </cell>
          <cell r="K105">
            <v>237676</v>
          </cell>
          <cell r="L105">
            <v>194929</v>
          </cell>
          <cell r="Q105">
            <v>22848</v>
          </cell>
          <cell r="R105">
            <v>1128</v>
          </cell>
          <cell r="S105">
            <v>21720</v>
          </cell>
          <cell r="T105">
            <v>60017</v>
          </cell>
          <cell r="U105">
            <v>19332</v>
          </cell>
          <cell r="V105">
            <v>40685</v>
          </cell>
          <cell r="Z105">
            <v>741342</v>
          </cell>
          <cell r="AA105">
            <v>154623</v>
          </cell>
          <cell r="AB105">
            <v>284549</v>
          </cell>
          <cell r="AC105">
            <v>302170</v>
          </cell>
          <cell r="AE105">
            <v>658477</v>
          </cell>
          <cell r="AF105">
            <v>134163</v>
          </cell>
          <cell r="AG105">
            <v>243864</v>
          </cell>
          <cell r="AH105">
            <v>280450</v>
          </cell>
          <cell r="AJ105">
            <v>154623</v>
          </cell>
          <cell r="AK105">
            <v>122564</v>
          </cell>
          <cell r="AL105">
            <v>11599</v>
          </cell>
          <cell r="AN105">
            <v>1128</v>
          </cell>
          <cell r="AO105">
            <v>19332</v>
          </cell>
        </row>
        <row r="106">
          <cell r="B106">
            <v>902297</v>
          </cell>
          <cell r="C106">
            <v>838772</v>
          </cell>
          <cell r="E106">
            <v>259828</v>
          </cell>
          <cell r="F106">
            <v>189976</v>
          </cell>
          <cell r="G106">
            <v>3261</v>
          </cell>
          <cell r="H106">
            <v>66591</v>
          </cell>
          <cell r="I106">
            <v>578944</v>
          </cell>
          <cell r="J106">
            <v>19089</v>
          </cell>
          <cell r="K106">
            <v>317862</v>
          </cell>
          <cell r="L106">
            <v>241993</v>
          </cell>
          <cell r="Q106">
            <v>17145</v>
          </cell>
          <cell r="R106">
            <v>604</v>
          </cell>
          <cell r="S106">
            <v>16541</v>
          </cell>
          <cell r="T106">
            <v>46380</v>
          </cell>
          <cell r="U106">
            <v>8700</v>
          </cell>
          <cell r="V106">
            <v>37680</v>
          </cell>
          <cell r="Z106">
            <v>902297</v>
          </cell>
          <cell r="AA106">
            <v>218369</v>
          </cell>
          <cell r="AB106">
            <v>358803</v>
          </cell>
          <cell r="AC106">
            <v>325125</v>
          </cell>
          <cell r="AE106">
            <v>838772</v>
          </cell>
          <cell r="AF106">
            <v>209065</v>
          </cell>
          <cell r="AG106">
            <v>321123</v>
          </cell>
          <cell r="AH106">
            <v>308584</v>
          </cell>
          <cell r="AJ106">
            <v>218369</v>
          </cell>
          <cell r="AK106">
            <v>189976</v>
          </cell>
          <cell r="AL106">
            <v>19089</v>
          </cell>
          <cell r="AN106">
            <v>604</v>
          </cell>
          <cell r="AO106">
            <v>8700</v>
          </cell>
        </row>
        <row r="107">
          <cell r="B107">
            <v>1071497</v>
          </cell>
          <cell r="C107">
            <v>1012204</v>
          </cell>
          <cell r="E107">
            <v>321694</v>
          </cell>
          <cell r="F107">
            <v>258564</v>
          </cell>
          <cell r="G107">
            <v>3502</v>
          </cell>
          <cell r="H107">
            <v>59628</v>
          </cell>
          <cell r="I107">
            <v>690510</v>
          </cell>
          <cell r="J107">
            <v>21220</v>
          </cell>
          <cell r="K107">
            <v>349873</v>
          </cell>
          <cell r="L107">
            <v>319417</v>
          </cell>
          <cell r="Q107">
            <v>21269</v>
          </cell>
          <cell r="R107">
            <v>5901</v>
          </cell>
          <cell r="S107">
            <v>15368</v>
          </cell>
          <cell r="T107">
            <v>38024</v>
          </cell>
          <cell r="U107">
            <v>2149</v>
          </cell>
          <cell r="V107">
            <v>35875</v>
          </cell>
          <cell r="Z107">
            <v>1071497</v>
          </cell>
          <cell r="AA107">
            <v>287834</v>
          </cell>
          <cell r="AB107">
            <v>389250</v>
          </cell>
          <cell r="AC107">
            <v>394413</v>
          </cell>
          <cell r="AE107">
            <v>1012204</v>
          </cell>
          <cell r="AF107">
            <v>279784</v>
          </cell>
          <cell r="AG107">
            <v>353375</v>
          </cell>
          <cell r="AH107">
            <v>379045</v>
          </cell>
          <cell r="AJ107">
            <v>287834</v>
          </cell>
          <cell r="AK107">
            <v>258564</v>
          </cell>
          <cell r="AL107">
            <v>21220</v>
          </cell>
          <cell r="AN107">
            <v>5901</v>
          </cell>
          <cell r="AO107">
            <v>2149</v>
          </cell>
        </row>
        <row r="108">
          <cell r="B108">
            <v>1496500</v>
          </cell>
          <cell r="C108">
            <v>1442200</v>
          </cell>
          <cell r="E108">
            <v>828800</v>
          </cell>
          <cell r="F108">
            <v>459500</v>
          </cell>
          <cell r="G108">
            <v>322800</v>
          </cell>
          <cell r="H108">
            <v>46500</v>
          </cell>
          <cell r="I108">
            <v>613400</v>
          </cell>
          <cell r="J108">
            <v>2900</v>
          </cell>
          <cell r="K108">
            <v>123100</v>
          </cell>
          <cell r="L108">
            <v>487400</v>
          </cell>
          <cell r="Q108">
            <v>33500</v>
          </cell>
          <cell r="R108">
            <v>11700</v>
          </cell>
          <cell r="S108">
            <v>21800</v>
          </cell>
          <cell r="T108">
            <v>20800</v>
          </cell>
          <cell r="U108">
            <v>7700</v>
          </cell>
          <cell r="V108">
            <v>13100</v>
          </cell>
          <cell r="Z108">
            <v>1496500</v>
          </cell>
          <cell r="AA108">
            <v>481800</v>
          </cell>
          <cell r="AB108">
            <v>459000</v>
          </cell>
          <cell r="AC108">
            <v>555700</v>
          </cell>
          <cell r="AE108">
            <v>1442200</v>
          </cell>
          <cell r="AF108">
            <v>462400</v>
          </cell>
          <cell r="AG108">
            <v>445900</v>
          </cell>
          <cell r="AH108">
            <v>533900</v>
          </cell>
          <cell r="AJ108">
            <v>481800</v>
          </cell>
          <cell r="AK108">
            <v>459500</v>
          </cell>
          <cell r="AL108">
            <v>2900</v>
          </cell>
          <cell r="AN108">
            <v>11700</v>
          </cell>
          <cell r="AO108">
            <v>7700</v>
          </cell>
        </row>
        <row r="109">
          <cell r="B109">
            <v>2042400</v>
          </cell>
          <cell r="C109">
            <v>1956500</v>
          </cell>
          <cell r="E109">
            <v>1090300</v>
          </cell>
          <cell r="F109">
            <v>611400</v>
          </cell>
          <cell r="G109">
            <v>416400</v>
          </cell>
          <cell r="H109">
            <v>62500</v>
          </cell>
          <cell r="I109">
            <v>866200</v>
          </cell>
          <cell r="J109">
            <v>3500</v>
          </cell>
          <cell r="K109">
            <v>167200</v>
          </cell>
          <cell r="L109">
            <v>695500</v>
          </cell>
          <cell r="Q109">
            <v>56300</v>
          </cell>
          <cell r="R109">
            <v>28800</v>
          </cell>
          <cell r="S109">
            <v>27500</v>
          </cell>
          <cell r="T109">
            <v>29600</v>
          </cell>
          <cell r="U109">
            <v>14800</v>
          </cell>
          <cell r="V109">
            <v>14800</v>
          </cell>
          <cell r="Z109">
            <v>2042400</v>
          </cell>
          <cell r="AA109">
            <v>658500</v>
          </cell>
          <cell r="AB109">
            <v>598400</v>
          </cell>
          <cell r="AC109">
            <v>785500</v>
          </cell>
          <cell r="AE109">
            <v>1956500</v>
          </cell>
          <cell r="AF109">
            <v>614900</v>
          </cell>
          <cell r="AG109">
            <v>583600</v>
          </cell>
          <cell r="AH109">
            <v>758000</v>
          </cell>
          <cell r="AJ109">
            <v>658500</v>
          </cell>
          <cell r="AK109">
            <v>611400</v>
          </cell>
          <cell r="AL109">
            <v>3500</v>
          </cell>
          <cell r="AN109">
            <v>28800</v>
          </cell>
          <cell r="AO109">
            <v>14800</v>
          </cell>
        </row>
        <row r="110">
          <cell r="B110">
            <v>3116600</v>
          </cell>
          <cell r="C110">
            <v>2991600</v>
          </cell>
          <cell r="E110">
            <v>1793700</v>
          </cell>
          <cell r="F110">
            <v>900000</v>
          </cell>
          <cell r="G110">
            <v>755300</v>
          </cell>
          <cell r="H110">
            <v>138400</v>
          </cell>
          <cell r="I110">
            <v>1197900</v>
          </cell>
          <cell r="J110">
            <v>4700</v>
          </cell>
          <cell r="K110">
            <v>177800</v>
          </cell>
          <cell r="L110">
            <v>1015400</v>
          </cell>
          <cell r="Q110">
            <v>75700</v>
          </cell>
          <cell r="R110">
            <v>35400</v>
          </cell>
          <cell r="S110">
            <v>40300</v>
          </cell>
          <cell r="T110">
            <v>49300</v>
          </cell>
          <cell r="U110">
            <v>11100</v>
          </cell>
          <cell r="V110">
            <v>38200</v>
          </cell>
          <cell r="Z110">
            <v>3116600</v>
          </cell>
          <cell r="AA110">
            <v>951200</v>
          </cell>
          <cell r="AB110">
            <v>971300</v>
          </cell>
          <cell r="AC110">
            <v>1194100</v>
          </cell>
          <cell r="AE110">
            <v>2991600</v>
          </cell>
          <cell r="AF110">
            <v>904700</v>
          </cell>
          <cell r="AG110">
            <v>933100</v>
          </cell>
          <cell r="AH110">
            <v>1153800</v>
          </cell>
          <cell r="AJ110">
            <v>951200</v>
          </cell>
          <cell r="AK110">
            <v>900000</v>
          </cell>
          <cell r="AL110">
            <v>4700</v>
          </cell>
          <cell r="AN110">
            <v>35400</v>
          </cell>
          <cell r="AO110">
            <v>11100</v>
          </cell>
        </row>
        <row r="111">
          <cell r="B111">
            <v>7364400</v>
          </cell>
          <cell r="C111">
            <v>6795000</v>
          </cell>
          <cell r="E111">
            <v>5226500</v>
          </cell>
          <cell r="F111">
            <v>2137400</v>
          </cell>
          <cell r="G111">
            <v>2319000</v>
          </cell>
          <cell r="H111">
            <v>770100</v>
          </cell>
          <cell r="I111">
            <v>1568500</v>
          </cell>
          <cell r="J111">
            <v>17300</v>
          </cell>
          <cell r="K111">
            <v>202500</v>
          </cell>
          <cell r="L111">
            <v>1348700</v>
          </cell>
          <cell r="Q111">
            <v>268400</v>
          </cell>
          <cell r="R111">
            <v>72200</v>
          </cell>
          <cell r="S111">
            <v>196200</v>
          </cell>
          <cell r="T111">
            <v>301000</v>
          </cell>
          <cell r="U111">
            <v>233700</v>
          </cell>
          <cell r="V111">
            <v>67300</v>
          </cell>
          <cell r="Z111">
            <v>7365000</v>
          </cell>
          <cell r="AA111">
            <v>2460600</v>
          </cell>
          <cell r="AB111">
            <v>2589400</v>
          </cell>
          <cell r="AC111">
            <v>2315000</v>
          </cell>
          <cell r="AE111">
            <v>6795000</v>
          </cell>
          <cell r="AF111">
            <v>2154700</v>
          </cell>
          <cell r="AG111">
            <v>2521500</v>
          </cell>
          <cell r="AH111">
            <v>2118800</v>
          </cell>
          <cell r="AJ111">
            <v>2460600</v>
          </cell>
          <cell r="AK111">
            <v>2137400</v>
          </cell>
          <cell r="AL111">
            <v>17300</v>
          </cell>
          <cell r="AN111">
            <v>72200</v>
          </cell>
          <cell r="AO111">
            <v>233700</v>
          </cell>
        </row>
        <row r="112">
          <cell r="B112">
            <v>10483000</v>
          </cell>
          <cell r="C112">
            <v>9856000</v>
          </cell>
          <cell r="E112">
            <v>7604000</v>
          </cell>
          <cell r="F112">
            <v>3178000</v>
          </cell>
          <cell r="G112">
            <v>3122000</v>
          </cell>
          <cell r="H112">
            <v>1304000</v>
          </cell>
          <cell r="I112">
            <v>2252000</v>
          </cell>
          <cell r="J112">
            <v>4000</v>
          </cell>
          <cell r="K112">
            <v>449000</v>
          </cell>
          <cell r="L112">
            <v>1799000</v>
          </cell>
          <cell r="M112">
            <v>245000</v>
          </cell>
          <cell r="N112">
            <v>25000</v>
          </cell>
          <cell r="O112">
            <v>18000</v>
          </cell>
          <cell r="P112">
            <v>202000</v>
          </cell>
          <cell r="Q112">
            <v>233000</v>
          </cell>
          <cell r="R112">
            <v>73000</v>
          </cell>
          <cell r="S112">
            <v>160000</v>
          </cell>
          <cell r="T112">
            <v>149000</v>
          </cell>
          <cell r="U112">
            <v>51000</v>
          </cell>
          <cell r="V112">
            <v>98000</v>
          </cell>
          <cell r="Z112">
            <v>10704000</v>
          </cell>
          <cell r="AA112">
            <v>3331000</v>
          </cell>
          <cell r="AB112">
            <v>3789000</v>
          </cell>
          <cell r="AC112">
            <v>3584000</v>
          </cell>
          <cell r="AE112">
            <v>9856000</v>
          </cell>
          <cell r="AF112">
            <v>3182000</v>
          </cell>
          <cell r="AG112">
            <v>3571000</v>
          </cell>
          <cell r="AH112">
            <v>3103000</v>
          </cell>
          <cell r="AJ112">
            <v>3331000</v>
          </cell>
          <cell r="AK112">
            <v>3178000</v>
          </cell>
          <cell r="AL112">
            <v>4000</v>
          </cell>
          <cell r="AM112">
            <v>25000</v>
          </cell>
          <cell r="AN112">
            <v>73000</v>
          </cell>
          <cell r="AO112">
            <v>51000</v>
          </cell>
        </row>
        <row r="113">
          <cell r="B113">
            <v>15630000</v>
          </cell>
          <cell r="C113">
            <v>14759000</v>
          </cell>
          <cell r="E113">
            <v>10594000</v>
          </cell>
          <cell r="F113">
            <v>4121000</v>
          </cell>
          <cell r="G113">
            <v>4413000</v>
          </cell>
          <cell r="H113">
            <v>2060000</v>
          </cell>
          <cell r="I113">
            <v>4165000</v>
          </cell>
          <cell r="J113">
            <v>6000</v>
          </cell>
          <cell r="K113">
            <v>837000</v>
          </cell>
          <cell r="L113">
            <v>3322000</v>
          </cell>
          <cell r="M113">
            <v>359000</v>
          </cell>
          <cell r="N113">
            <v>38000</v>
          </cell>
          <cell r="O113">
            <v>43000</v>
          </cell>
          <cell r="P113">
            <v>278000</v>
          </cell>
          <cell r="Q113">
            <v>336000</v>
          </cell>
          <cell r="R113">
            <v>129000</v>
          </cell>
          <cell r="S113">
            <v>207000</v>
          </cell>
          <cell r="T113">
            <v>176000</v>
          </cell>
          <cell r="U113">
            <v>53000</v>
          </cell>
          <cell r="V113">
            <v>123000</v>
          </cell>
          <cell r="Z113">
            <v>15955000</v>
          </cell>
          <cell r="AA113">
            <v>4347000</v>
          </cell>
          <cell r="AB113">
            <v>5557000</v>
          </cell>
          <cell r="AC113">
            <v>6051000</v>
          </cell>
          <cell r="AE113">
            <v>14759000</v>
          </cell>
          <cell r="AF113">
            <v>4127000</v>
          </cell>
          <cell r="AG113">
            <v>5250000</v>
          </cell>
          <cell r="AH113">
            <v>5382000</v>
          </cell>
          <cell r="AJ113">
            <v>4347000</v>
          </cell>
          <cell r="AK113">
            <v>4121000</v>
          </cell>
          <cell r="AL113">
            <v>6000</v>
          </cell>
          <cell r="AM113">
            <v>38000</v>
          </cell>
          <cell r="AN113">
            <v>129000</v>
          </cell>
          <cell r="AO113">
            <v>53000</v>
          </cell>
        </row>
        <row r="114">
          <cell r="B114">
            <v>27756100</v>
          </cell>
          <cell r="C114">
            <v>26189500</v>
          </cell>
          <cell r="E114">
            <v>19519800</v>
          </cell>
          <cell r="F114">
            <v>6299800</v>
          </cell>
          <cell r="G114">
            <v>8328400</v>
          </cell>
          <cell r="H114">
            <v>4891600</v>
          </cell>
          <cell r="I114">
            <v>6669700</v>
          </cell>
          <cell r="J114">
            <v>9100</v>
          </cell>
          <cell r="K114">
            <v>1576900</v>
          </cell>
          <cell r="L114">
            <v>5083700</v>
          </cell>
          <cell r="M114">
            <v>731300</v>
          </cell>
          <cell r="N114">
            <v>80400</v>
          </cell>
          <cell r="O114">
            <v>66700</v>
          </cell>
          <cell r="P114">
            <v>584200</v>
          </cell>
          <cell r="Q114">
            <v>409900</v>
          </cell>
          <cell r="R114">
            <v>79300</v>
          </cell>
          <cell r="S114">
            <v>330600</v>
          </cell>
          <cell r="T114">
            <v>216800</v>
          </cell>
          <cell r="U114">
            <v>42700</v>
          </cell>
          <cell r="V114">
            <v>174100</v>
          </cell>
          <cell r="W114">
            <v>208600</v>
          </cell>
          <cell r="X114">
            <v>29500</v>
          </cell>
          <cell r="Y114">
            <v>179100</v>
          </cell>
          <cell r="Z114">
            <v>28179500</v>
          </cell>
          <cell r="AA114">
            <v>6511300</v>
          </cell>
          <cell r="AB114">
            <v>10492600</v>
          </cell>
          <cell r="AC114">
            <v>11175600</v>
          </cell>
          <cell r="AE114">
            <v>26189500</v>
          </cell>
          <cell r="AF114">
            <v>6308900</v>
          </cell>
          <cell r="AG114">
            <v>9905300</v>
          </cell>
          <cell r="AH114">
            <v>9975300</v>
          </cell>
          <cell r="AJ114">
            <v>6511300</v>
          </cell>
          <cell r="AK114">
            <v>6299800</v>
          </cell>
          <cell r="AL114">
            <v>9100</v>
          </cell>
          <cell r="AM114">
            <v>80400</v>
          </cell>
          <cell r="AN114">
            <v>79300</v>
          </cell>
          <cell r="AO114">
            <v>42700</v>
          </cell>
        </row>
        <row r="115">
          <cell r="B115">
            <v>60042600</v>
          </cell>
          <cell r="C115">
            <v>56249900</v>
          </cell>
          <cell r="E115">
            <v>44769400</v>
          </cell>
          <cell r="F115">
            <v>10235100</v>
          </cell>
          <cell r="G115">
            <v>20717300</v>
          </cell>
          <cell r="H115">
            <v>13817000</v>
          </cell>
          <cell r="I115">
            <v>11480500</v>
          </cell>
          <cell r="J115">
            <v>16400</v>
          </cell>
          <cell r="K115">
            <v>2935900</v>
          </cell>
          <cell r="L115">
            <v>8528200</v>
          </cell>
          <cell r="M115">
            <v>1813500</v>
          </cell>
          <cell r="N115">
            <v>222800</v>
          </cell>
          <cell r="O115">
            <v>324400</v>
          </cell>
          <cell r="P115">
            <v>1266300</v>
          </cell>
          <cell r="Q115">
            <v>1049300</v>
          </cell>
          <cell r="R115">
            <v>93800</v>
          </cell>
          <cell r="S115">
            <v>955500</v>
          </cell>
          <cell r="T115">
            <v>405600</v>
          </cell>
          <cell r="U115">
            <v>48700</v>
          </cell>
          <cell r="V115">
            <v>356900</v>
          </cell>
          <cell r="W115">
            <v>524300</v>
          </cell>
          <cell r="X115">
            <v>77900</v>
          </cell>
          <cell r="Y115">
            <v>446400</v>
          </cell>
          <cell r="Z115">
            <v>61075900</v>
          </cell>
          <cell r="AA115">
            <v>10616800</v>
          </cell>
          <cell r="AB115">
            <v>25159700</v>
          </cell>
          <cell r="AC115">
            <v>25299400</v>
          </cell>
          <cell r="AE115">
            <v>56249900</v>
          </cell>
          <cell r="AF115">
            <v>10251500</v>
          </cell>
          <cell r="AG115">
            <v>23653200</v>
          </cell>
          <cell r="AH115">
            <v>22345200</v>
          </cell>
          <cell r="AJ115">
            <v>10616800</v>
          </cell>
          <cell r="AK115">
            <v>10235100</v>
          </cell>
          <cell r="AL115">
            <v>16400</v>
          </cell>
          <cell r="AM115">
            <v>222800</v>
          </cell>
          <cell r="AN115">
            <v>93800</v>
          </cell>
          <cell r="AO115">
            <v>48700</v>
          </cell>
        </row>
        <row r="116">
          <cell r="B116">
            <v>137699800</v>
          </cell>
          <cell r="C116">
            <v>126720100</v>
          </cell>
          <cell r="E116">
            <v>97531100</v>
          </cell>
          <cell r="F116">
            <v>11216000</v>
          </cell>
          <cell r="G116">
            <v>53824200</v>
          </cell>
          <cell r="H116">
            <v>32490900</v>
          </cell>
          <cell r="I116">
            <v>29189000</v>
          </cell>
          <cell r="J116">
            <v>36900</v>
          </cell>
          <cell r="K116">
            <v>7195900</v>
          </cell>
          <cell r="L116">
            <v>21956200</v>
          </cell>
          <cell r="M116">
            <v>5718600</v>
          </cell>
          <cell r="N116">
            <v>549600</v>
          </cell>
          <cell r="O116">
            <v>521100</v>
          </cell>
          <cell r="P116">
            <v>4647900</v>
          </cell>
          <cell r="Q116">
            <v>2757900</v>
          </cell>
          <cell r="R116">
            <v>126300</v>
          </cell>
          <cell r="S116">
            <v>2631600</v>
          </cell>
          <cell r="T116">
            <v>1010700</v>
          </cell>
          <cell r="U116">
            <v>46400</v>
          </cell>
          <cell r="V116">
            <v>964300</v>
          </cell>
          <cell r="W116">
            <v>1492500</v>
          </cell>
          <cell r="X116">
            <v>206700</v>
          </cell>
          <cell r="Y116">
            <v>1285800</v>
          </cell>
          <cell r="Z116">
            <v>141106300</v>
          </cell>
          <cell r="AA116">
            <v>11975200</v>
          </cell>
          <cell r="AB116">
            <v>65344500</v>
          </cell>
          <cell r="AC116">
            <v>63786600</v>
          </cell>
          <cell r="AE116">
            <v>126720100</v>
          </cell>
          <cell r="AF116">
            <v>11252900</v>
          </cell>
          <cell r="AG116">
            <v>61020100</v>
          </cell>
          <cell r="AH116">
            <v>54447100</v>
          </cell>
          <cell r="AJ116">
            <v>11975200</v>
          </cell>
          <cell r="AK116">
            <v>11216000</v>
          </cell>
          <cell r="AL116">
            <v>36900</v>
          </cell>
          <cell r="AM116">
            <v>549600</v>
          </cell>
          <cell r="AN116">
            <v>126300</v>
          </cell>
          <cell r="AO116">
            <v>46400</v>
          </cell>
        </row>
        <row r="117">
          <cell r="B117">
            <v>195572100</v>
          </cell>
          <cell r="C117">
            <v>182247000</v>
          </cell>
          <cell r="E117">
            <v>128851200</v>
          </cell>
          <cell r="F117">
            <v>32657200</v>
          </cell>
          <cell r="G117">
            <v>57697500</v>
          </cell>
          <cell r="H117">
            <v>38496500</v>
          </cell>
          <cell r="I117">
            <v>53395800</v>
          </cell>
          <cell r="J117">
            <v>70700</v>
          </cell>
          <cell r="K117">
            <v>12698300</v>
          </cell>
          <cell r="L117">
            <v>40626800</v>
          </cell>
          <cell r="M117">
            <v>4318400</v>
          </cell>
          <cell r="N117">
            <v>531100</v>
          </cell>
          <cell r="O117">
            <v>699400</v>
          </cell>
          <cell r="P117">
            <v>3087900</v>
          </cell>
          <cell r="Q117">
            <v>2886700</v>
          </cell>
          <cell r="R117">
            <v>853200</v>
          </cell>
          <cell r="S117">
            <v>2033500</v>
          </cell>
          <cell r="T117">
            <v>2389600</v>
          </cell>
          <cell r="U117">
            <v>163100</v>
          </cell>
          <cell r="V117">
            <v>2226500</v>
          </cell>
          <cell r="W117">
            <v>3730400</v>
          </cell>
          <cell r="X117">
            <v>418800</v>
          </cell>
          <cell r="Y117">
            <v>3311600</v>
          </cell>
          <cell r="Z117">
            <v>199595300</v>
          </cell>
          <cell r="AA117">
            <v>34275300</v>
          </cell>
          <cell r="AB117">
            <v>77047100</v>
          </cell>
          <cell r="AC117">
            <v>88272900</v>
          </cell>
          <cell r="AE117">
            <v>182247000</v>
          </cell>
          <cell r="AF117">
            <v>32727900</v>
          </cell>
          <cell r="AG117">
            <v>70395800</v>
          </cell>
          <cell r="AH117">
            <v>79123300</v>
          </cell>
          <cell r="AJ117">
            <v>34275300</v>
          </cell>
          <cell r="AK117">
            <v>32657200</v>
          </cell>
          <cell r="AL117">
            <v>70700</v>
          </cell>
          <cell r="AM117">
            <v>531100</v>
          </cell>
          <cell r="AN117">
            <v>853200</v>
          </cell>
          <cell r="AO117">
            <v>163100</v>
          </cell>
        </row>
        <row r="118">
          <cell r="B118">
            <v>254799400</v>
          </cell>
          <cell r="C118">
            <v>238236700</v>
          </cell>
          <cell r="E118">
            <v>142335300</v>
          </cell>
          <cell r="F118">
            <v>38732400</v>
          </cell>
          <cell r="G118">
            <v>60018700</v>
          </cell>
          <cell r="H118">
            <v>43584200</v>
          </cell>
          <cell r="I118">
            <v>95901400</v>
          </cell>
          <cell r="J118">
            <v>94300</v>
          </cell>
          <cell r="K118">
            <v>14650400</v>
          </cell>
          <cell r="L118">
            <v>81156700</v>
          </cell>
          <cell r="M118">
            <v>4990600</v>
          </cell>
          <cell r="N118">
            <v>627600</v>
          </cell>
          <cell r="O118">
            <v>820300</v>
          </cell>
          <cell r="P118">
            <v>3542700</v>
          </cell>
          <cell r="Q118">
            <v>2795300</v>
          </cell>
          <cell r="R118">
            <v>142500</v>
          </cell>
          <cell r="S118">
            <v>2652800</v>
          </cell>
          <cell r="T118">
            <v>3873000</v>
          </cell>
          <cell r="U118">
            <v>21600</v>
          </cell>
          <cell r="V118">
            <v>3851400</v>
          </cell>
          <cell r="W118">
            <v>4903800</v>
          </cell>
          <cell r="X118">
            <v>934600</v>
          </cell>
          <cell r="Y118">
            <v>3969200</v>
          </cell>
          <cell r="Z118">
            <v>259396900</v>
          </cell>
          <cell r="AA118">
            <v>39618400</v>
          </cell>
          <cell r="AB118">
            <v>83487000</v>
          </cell>
          <cell r="AC118">
            <v>136291500</v>
          </cell>
          <cell r="AE118">
            <v>238236700</v>
          </cell>
          <cell r="AF118">
            <v>38826700</v>
          </cell>
          <cell r="AG118">
            <v>74669100</v>
          </cell>
          <cell r="AH118">
            <v>124740900</v>
          </cell>
          <cell r="AJ118">
            <v>39618400</v>
          </cell>
          <cell r="AK118">
            <v>38732400</v>
          </cell>
          <cell r="AL118">
            <v>94300</v>
          </cell>
          <cell r="AM118">
            <v>627600</v>
          </cell>
          <cell r="AN118">
            <v>142500</v>
          </cell>
          <cell r="AO118">
            <v>21600</v>
          </cell>
        </row>
      </sheetData>
      <sheetData sheetId="4">
        <row r="54">
          <cell r="B54">
            <v>300</v>
          </cell>
          <cell r="C54">
            <v>100</v>
          </cell>
          <cell r="E54">
            <v>400</v>
          </cell>
          <cell r="J54">
            <v>400</v>
          </cell>
          <cell r="L54">
            <v>300</v>
          </cell>
          <cell r="M54">
            <v>100</v>
          </cell>
          <cell r="O54">
            <v>400</v>
          </cell>
          <cell r="V54">
            <v>400</v>
          </cell>
        </row>
        <row r="55">
          <cell r="B55">
            <v>400</v>
          </cell>
          <cell r="C55">
            <v>100</v>
          </cell>
          <cell r="E55">
            <v>500</v>
          </cell>
          <cell r="J55">
            <v>500</v>
          </cell>
          <cell r="O55">
            <v>500</v>
          </cell>
          <cell r="Q55" t="str">
            <v>-</v>
          </cell>
          <cell r="R55" t="str">
            <v>-</v>
          </cell>
          <cell r="S55" t="str">
            <v>-</v>
          </cell>
          <cell r="V55">
            <v>500</v>
          </cell>
        </row>
        <row r="56">
          <cell r="B56">
            <v>300</v>
          </cell>
          <cell r="C56">
            <v>100</v>
          </cell>
          <cell r="E56">
            <v>400</v>
          </cell>
          <cell r="J56">
            <v>400</v>
          </cell>
          <cell r="O56">
            <v>400</v>
          </cell>
          <cell r="Q56" t="str">
            <v>-</v>
          </cell>
          <cell r="R56" t="str">
            <v>-</v>
          </cell>
          <cell r="S56" t="str">
            <v>-</v>
          </cell>
          <cell r="V56">
            <v>400</v>
          </cell>
        </row>
        <row r="57">
          <cell r="B57">
            <v>500</v>
          </cell>
          <cell r="C57">
            <v>100</v>
          </cell>
          <cell r="E57">
            <v>600</v>
          </cell>
          <cell r="J57">
            <v>600</v>
          </cell>
          <cell r="O57">
            <v>600</v>
          </cell>
          <cell r="Q57" t="str">
            <v>-</v>
          </cell>
          <cell r="R57" t="str">
            <v>-</v>
          </cell>
          <cell r="S57" t="str">
            <v>-</v>
          </cell>
          <cell r="V57">
            <v>600</v>
          </cell>
        </row>
        <row r="58">
          <cell r="B58">
            <v>500</v>
          </cell>
          <cell r="C58">
            <v>100</v>
          </cell>
          <cell r="E58">
            <v>600</v>
          </cell>
          <cell r="J58">
            <v>600</v>
          </cell>
          <cell r="O58">
            <v>600</v>
          </cell>
          <cell r="Q58" t="str">
            <v>-</v>
          </cell>
          <cell r="R58" t="str">
            <v>-</v>
          </cell>
          <cell r="S58" t="str">
            <v>-</v>
          </cell>
          <cell r="V58">
            <v>600</v>
          </cell>
        </row>
        <row r="59">
          <cell r="B59">
            <v>500</v>
          </cell>
          <cell r="C59">
            <v>100</v>
          </cell>
          <cell r="E59">
            <v>600</v>
          </cell>
          <cell r="J59">
            <v>600</v>
          </cell>
          <cell r="O59">
            <v>600</v>
          </cell>
          <cell r="Q59" t="str">
            <v>-</v>
          </cell>
          <cell r="R59" t="str">
            <v>-</v>
          </cell>
          <cell r="S59" t="str">
            <v>-</v>
          </cell>
          <cell r="V59">
            <v>600</v>
          </cell>
        </row>
        <row r="60">
          <cell r="B60">
            <v>100</v>
          </cell>
          <cell r="C60">
            <v>100</v>
          </cell>
          <cell r="E60">
            <v>200</v>
          </cell>
          <cell r="J60">
            <v>200</v>
          </cell>
          <cell r="O60">
            <v>200</v>
          </cell>
          <cell r="Q60" t="str">
            <v>-</v>
          </cell>
          <cell r="R60" t="str">
            <v>-</v>
          </cell>
          <cell r="S60" t="str">
            <v>-</v>
          </cell>
          <cell r="V60">
            <v>200</v>
          </cell>
        </row>
        <row r="61">
          <cell r="B61">
            <v>200</v>
          </cell>
          <cell r="C61">
            <v>100</v>
          </cell>
          <cell r="E61">
            <v>300</v>
          </cell>
          <cell r="J61">
            <v>300</v>
          </cell>
          <cell r="O61">
            <v>300</v>
          </cell>
          <cell r="Q61" t="str">
            <v>-</v>
          </cell>
          <cell r="R61" t="str">
            <v>-</v>
          </cell>
          <cell r="S61" t="str">
            <v>-</v>
          </cell>
          <cell r="V61">
            <v>300</v>
          </cell>
        </row>
        <row r="62">
          <cell r="B62">
            <v>200</v>
          </cell>
          <cell r="C62">
            <v>200</v>
          </cell>
          <cell r="E62">
            <v>500</v>
          </cell>
          <cell r="J62">
            <v>500</v>
          </cell>
          <cell r="O62">
            <v>500</v>
          </cell>
          <cell r="Q62" t="str">
            <v>-</v>
          </cell>
          <cell r="R62" t="str">
            <v>-</v>
          </cell>
          <cell r="S62" t="str">
            <v>-</v>
          </cell>
          <cell r="V62">
            <v>500</v>
          </cell>
        </row>
        <row r="63">
          <cell r="B63">
            <v>300</v>
          </cell>
          <cell r="C63">
            <v>200</v>
          </cell>
          <cell r="E63">
            <v>500</v>
          </cell>
          <cell r="J63">
            <v>500</v>
          </cell>
          <cell r="O63">
            <v>500</v>
          </cell>
          <cell r="Q63" t="str">
            <v>-</v>
          </cell>
          <cell r="R63" t="str">
            <v>-</v>
          </cell>
          <cell r="S63" t="str">
            <v>-</v>
          </cell>
          <cell r="V63">
            <v>500</v>
          </cell>
        </row>
        <row r="64">
          <cell r="B64">
            <v>300</v>
          </cell>
          <cell r="C64">
            <v>200</v>
          </cell>
          <cell r="E64">
            <v>500</v>
          </cell>
          <cell r="J64">
            <v>500</v>
          </cell>
          <cell r="O64">
            <v>500</v>
          </cell>
          <cell r="Q64" t="str">
            <v>-</v>
          </cell>
          <cell r="R64" t="str">
            <v>-</v>
          </cell>
          <cell r="S64" t="str">
            <v>-</v>
          </cell>
          <cell r="V64">
            <v>500</v>
          </cell>
        </row>
        <row r="65">
          <cell r="B65">
            <v>400</v>
          </cell>
          <cell r="C65">
            <v>200</v>
          </cell>
          <cell r="E65">
            <v>700</v>
          </cell>
          <cell r="G65">
            <v>100</v>
          </cell>
          <cell r="H65">
            <v>100</v>
          </cell>
          <cell r="I65" t="str">
            <v>-</v>
          </cell>
          <cell r="J65">
            <v>800</v>
          </cell>
          <cell r="O65">
            <v>800</v>
          </cell>
          <cell r="Q65" t="str">
            <v>-</v>
          </cell>
          <cell r="R65" t="str">
            <v>-</v>
          </cell>
          <cell r="S65" t="str">
            <v>-</v>
          </cell>
          <cell r="V65">
            <v>800</v>
          </cell>
        </row>
        <row r="66">
          <cell r="B66">
            <v>500</v>
          </cell>
          <cell r="C66">
            <v>200</v>
          </cell>
          <cell r="E66">
            <v>700</v>
          </cell>
          <cell r="G66">
            <v>100</v>
          </cell>
          <cell r="H66">
            <v>100</v>
          </cell>
          <cell r="I66" t="str">
            <v>-</v>
          </cell>
          <cell r="J66">
            <v>800</v>
          </cell>
          <cell r="O66">
            <v>800</v>
          </cell>
          <cell r="Q66" t="str">
            <v>-</v>
          </cell>
          <cell r="R66" t="str">
            <v>-</v>
          </cell>
          <cell r="S66" t="str">
            <v>-</v>
          </cell>
          <cell r="V66">
            <v>800</v>
          </cell>
        </row>
        <row r="67">
          <cell r="B67">
            <v>500</v>
          </cell>
          <cell r="C67">
            <v>200</v>
          </cell>
          <cell r="E67">
            <v>700</v>
          </cell>
          <cell r="G67">
            <v>100</v>
          </cell>
          <cell r="H67">
            <v>100</v>
          </cell>
          <cell r="I67" t="str">
            <v>-</v>
          </cell>
          <cell r="J67">
            <v>800</v>
          </cell>
          <cell r="O67">
            <v>800</v>
          </cell>
          <cell r="Q67" t="str">
            <v>-</v>
          </cell>
          <cell r="R67" t="str">
            <v>-</v>
          </cell>
          <cell r="S67" t="str">
            <v>-</v>
          </cell>
          <cell r="V67">
            <v>800</v>
          </cell>
        </row>
        <row r="68">
          <cell r="B68">
            <v>600</v>
          </cell>
          <cell r="C68">
            <v>300</v>
          </cell>
          <cell r="E68">
            <v>900</v>
          </cell>
          <cell r="G68">
            <v>100</v>
          </cell>
          <cell r="H68">
            <v>100</v>
          </cell>
          <cell r="I68" t="str">
            <v>-</v>
          </cell>
          <cell r="J68">
            <v>1000</v>
          </cell>
          <cell r="O68">
            <v>1000</v>
          </cell>
          <cell r="Q68" t="str">
            <v>-</v>
          </cell>
          <cell r="R68" t="str">
            <v>-</v>
          </cell>
          <cell r="S68" t="str">
            <v>-</v>
          </cell>
          <cell r="V68">
            <v>1000</v>
          </cell>
        </row>
        <row r="69">
          <cell r="B69">
            <v>700</v>
          </cell>
          <cell r="C69">
            <v>400</v>
          </cell>
          <cell r="E69">
            <v>1100</v>
          </cell>
          <cell r="G69">
            <v>100</v>
          </cell>
          <cell r="H69">
            <v>100</v>
          </cell>
          <cell r="I69" t="str">
            <v>-</v>
          </cell>
          <cell r="J69">
            <v>1200</v>
          </cell>
          <cell r="O69">
            <v>1200</v>
          </cell>
          <cell r="Q69" t="str">
            <v>-</v>
          </cell>
          <cell r="R69" t="str">
            <v>-</v>
          </cell>
          <cell r="S69" t="str">
            <v>-</v>
          </cell>
          <cell r="V69">
            <v>1200</v>
          </cell>
        </row>
        <row r="70">
          <cell r="B70">
            <v>800</v>
          </cell>
          <cell r="C70">
            <v>500</v>
          </cell>
          <cell r="E70">
            <v>1300</v>
          </cell>
          <cell r="G70">
            <v>100</v>
          </cell>
          <cell r="H70">
            <v>100</v>
          </cell>
          <cell r="I70" t="str">
            <v>-</v>
          </cell>
          <cell r="J70">
            <v>1400</v>
          </cell>
          <cell r="O70">
            <v>1400</v>
          </cell>
          <cell r="Q70" t="str">
            <v>-</v>
          </cell>
          <cell r="R70" t="str">
            <v>-</v>
          </cell>
          <cell r="S70" t="str">
            <v>-</v>
          </cell>
          <cell r="V70">
            <v>1400</v>
          </cell>
        </row>
        <row r="71">
          <cell r="B71">
            <v>1000</v>
          </cell>
          <cell r="C71">
            <v>700</v>
          </cell>
          <cell r="E71">
            <v>1800</v>
          </cell>
          <cell r="G71">
            <v>200</v>
          </cell>
          <cell r="H71">
            <v>200</v>
          </cell>
          <cell r="I71" t="str">
            <v>-</v>
          </cell>
          <cell r="J71">
            <v>2000</v>
          </cell>
          <cell r="O71">
            <v>2000</v>
          </cell>
          <cell r="Q71" t="str">
            <v>-</v>
          </cell>
          <cell r="R71" t="str">
            <v>-</v>
          </cell>
          <cell r="S71" t="str">
            <v>-</v>
          </cell>
          <cell r="V71">
            <v>2000</v>
          </cell>
        </row>
        <row r="72">
          <cell r="B72">
            <v>1500</v>
          </cell>
          <cell r="C72">
            <v>1200</v>
          </cell>
          <cell r="E72">
            <v>2700</v>
          </cell>
          <cell r="G72">
            <v>300</v>
          </cell>
          <cell r="H72">
            <v>300</v>
          </cell>
          <cell r="I72" t="str">
            <v>-</v>
          </cell>
          <cell r="J72">
            <v>3000</v>
          </cell>
          <cell r="O72">
            <v>3000</v>
          </cell>
          <cell r="Q72" t="str">
            <v>-</v>
          </cell>
          <cell r="R72" t="str">
            <v>-</v>
          </cell>
          <cell r="S72" t="str">
            <v>-</v>
          </cell>
          <cell r="V72">
            <v>3000</v>
          </cell>
        </row>
        <row r="73">
          <cell r="B73">
            <v>1800</v>
          </cell>
          <cell r="C73">
            <v>1500</v>
          </cell>
          <cell r="D73">
            <v>100</v>
          </cell>
          <cell r="E73">
            <v>3400</v>
          </cell>
          <cell r="G73">
            <v>500</v>
          </cell>
          <cell r="H73">
            <v>500</v>
          </cell>
          <cell r="I73" t="str">
            <v>-</v>
          </cell>
          <cell r="J73">
            <v>3900</v>
          </cell>
          <cell r="O73">
            <v>3900</v>
          </cell>
          <cell r="Q73" t="str">
            <v>-</v>
          </cell>
          <cell r="R73" t="str">
            <v>-</v>
          </cell>
          <cell r="S73" t="str">
            <v>-</v>
          </cell>
          <cell r="V73">
            <v>3900</v>
          </cell>
        </row>
        <row r="74">
          <cell r="B74">
            <v>1700</v>
          </cell>
          <cell r="C74">
            <v>1900</v>
          </cell>
          <cell r="D74">
            <v>100</v>
          </cell>
          <cell r="E74">
            <v>3600</v>
          </cell>
          <cell r="G74">
            <v>800</v>
          </cell>
          <cell r="H74">
            <v>800</v>
          </cell>
          <cell r="I74" t="str">
            <v>-</v>
          </cell>
          <cell r="J74">
            <v>4400</v>
          </cell>
          <cell r="O74">
            <v>4400</v>
          </cell>
          <cell r="Q74" t="str">
            <v>-</v>
          </cell>
          <cell r="R74" t="str">
            <v>-</v>
          </cell>
          <cell r="S74" t="str">
            <v>-</v>
          </cell>
          <cell r="V74">
            <v>4400</v>
          </cell>
        </row>
        <row r="75">
          <cell r="B75">
            <v>1700</v>
          </cell>
          <cell r="C75">
            <v>1700</v>
          </cell>
          <cell r="D75">
            <v>200</v>
          </cell>
          <cell r="E75">
            <v>3600</v>
          </cell>
          <cell r="G75">
            <v>800</v>
          </cell>
          <cell r="H75">
            <v>800</v>
          </cell>
          <cell r="I75" t="str">
            <v>-</v>
          </cell>
          <cell r="J75">
            <v>4400</v>
          </cell>
          <cell r="O75">
            <v>4400</v>
          </cell>
          <cell r="Q75" t="str">
            <v>-</v>
          </cell>
          <cell r="R75" t="str">
            <v>-</v>
          </cell>
          <cell r="S75" t="str">
            <v>-</v>
          </cell>
          <cell r="V75">
            <v>4400</v>
          </cell>
        </row>
        <row r="76">
          <cell r="B76">
            <v>1800</v>
          </cell>
          <cell r="C76">
            <v>1700</v>
          </cell>
          <cell r="D76">
            <v>100</v>
          </cell>
          <cell r="E76">
            <v>3600</v>
          </cell>
          <cell r="G76">
            <v>800</v>
          </cell>
          <cell r="H76">
            <v>800</v>
          </cell>
          <cell r="I76" t="str">
            <v>-</v>
          </cell>
          <cell r="J76">
            <v>4400</v>
          </cell>
          <cell r="O76">
            <v>4400</v>
          </cell>
          <cell r="Q76" t="str">
            <v>-</v>
          </cell>
          <cell r="R76" t="str">
            <v>-</v>
          </cell>
          <cell r="S76" t="str">
            <v>-</v>
          </cell>
          <cell r="V76">
            <v>4400</v>
          </cell>
        </row>
        <row r="77">
          <cell r="B77">
            <v>2100</v>
          </cell>
          <cell r="C77">
            <v>1800</v>
          </cell>
          <cell r="D77">
            <v>200</v>
          </cell>
          <cell r="E77">
            <v>4100</v>
          </cell>
          <cell r="G77">
            <v>1000</v>
          </cell>
          <cell r="H77">
            <v>1000</v>
          </cell>
          <cell r="I77" t="str">
            <v>-</v>
          </cell>
          <cell r="J77">
            <v>5100</v>
          </cell>
          <cell r="O77">
            <v>5100</v>
          </cell>
          <cell r="Q77" t="str">
            <v>-</v>
          </cell>
          <cell r="R77" t="str">
            <v>-</v>
          </cell>
          <cell r="S77" t="str">
            <v>-</v>
          </cell>
          <cell r="V77">
            <v>5100</v>
          </cell>
        </row>
        <row r="78">
          <cell r="B78">
            <v>2400</v>
          </cell>
          <cell r="C78">
            <v>2000</v>
          </cell>
          <cell r="D78">
            <v>300</v>
          </cell>
          <cell r="E78">
            <v>4600</v>
          </cell>
          <cell r="G78">
            <v>1000</v>
          </cell>
          <cell r="H78">
            <v>1000</v>
          </cell>
          <cell r="I78" t="str">
            <v>-</v>
          </cell>
          <cell r="J78">
            <v>5600</v>
          </cell>
          <cell r="O78">
            <v>5600</v>
          </cell>
          <cell r="Q78" t="str">
            <v>-</v>
          </cell>
          <cell r="R78" t="str">
            <v>-</v>
          </cell>
          <cell r="S78" t="str">
            <v>-</v>
          </cell>
          <cell r="V78">
            <v>5600</v>
          </cell>
        </row>
        <row r="79">
          <cell r="B79">
            <v>2900</v>
          </cell>
          <cell r="C79">
            <v>3100</v>
          </cell>
          <cell r="D79">
            <v>200</v>
          </cell>
          <cell r="E79">
            <v>6200</v>
          </cell>
          <cell r="G79">
            <v>1400</v>
          </cell>
          <cell r="H79">
            <v>1400</v>
          </cell>
          <cell r="I79" t="str">
            <v>-</v>
          </cell>
          <cell r="J79">
            <v>7600</v>
          </cell>
          <cell r="O79">
            <v>7600</v>
          </cell>
          <cell r="Q79" t="str">
            <v>-</v>
          </cell>
          <cell r="R79" t="str">
            <v>-</v>
          </cell>
          <cell r="S79" t="str">
            <v>-</v>
          </cell>
          <cell r="V79">
            <v>7600</v>
          </cell>
        </row>
        <row r="80">
          <cell r="B80">
            <v>3500</v>
          </cell>
          <cell r="C80">
            <v>3300</v>
          </cell>
          <cell r="D80">
            <v>300</v>
          </cell>
          <cell r="E80">
            <v>7100</v>
          </cell>
          <cell r="G80">
            <v>2000</v>
          </cell>
          <cell r="H80">
            <v>1800</v>
          </cell>
          <cell r="I80">
            <v>200</v>
          </cell>
          <cell r="J80">
            <v>9100</v>
          </cell>
          <cell r="O80">
            <v>9100</v>
          </cell>
          <cell r="Q80" t="str">
            <v>-</v>
          </cell>
          <cell r="R80" t="str">
            <v>-</v>
          </cell>
          <cell r="S80" t="str">
            <v>-</v>
          </cell>
          <cell r="V80">
            <v>9100</v>
          </cell>
        </row>
        <row r="81">
          <cell r="B81">
            <v>3600</v>
          </cell>
          <cell r="C81">
            <v>3400</v>
          </cell>
          <cell r="D81">
            <v>500</v>
          </cell>
          <cell r="E81">
            <v>7500</v>
          </cell>
          <cell r="G81">
            <v>2000</v>
          </cell>
          <cell r="H81">
            <v>1800</v>
          </cell>
          <cell r="I81">
            <v>200</v>
          </cell>
          <cell r="J81">
            <v>9500</v>
          </cell>
          <cell r="O81">
            <v>9500</v>
          </cell>
          <cell r="Q81" t="str">
            <v>-</v>
          </cell>
          <cell r="R81" t="str">
            <v>-</v>
          </cell>
          <cell r="S81" t="str">
            <v>-</v>
          </cell>
          <cell r="V81">
            <v>9500</v>
          </cell>
        </row>
        <row r="82">
          <cell r="B82">
            <v>3900</v>
          </cell>
          <cell r="C82">
            <v>3800</v>
          </cell>
          <cell r="D82">
            <v>400</v>
          </cell>
          <cell r="E82">
            <v>8100</v>
          </cell>
          <cell r="G82">
            <v>3300</v>
          </cell>
          <cell r="H82">
            <v>3100</v>
          </cell>
          <cell r="I82">
            <v>200</v>
          </cell>
          <cell r="J82">
            <v>11400</v>
          </cell>
          <cell r="O82">
            <v>11400</v>
          </cell>
          <cell r="Q82" t="str">
            <v>-</v>
          </cell>
          <cell r="R82" t="str">
            <v>-</v>
          </cell>
          <cell r="S82" t="str">
            <v>-</v>
          </cell>
          <cell r="V82">
            <v>11400</v>
          </cell>
        </row>
        <row r="83">
          <cell r="B83">
            <v>4600</v>
          </cell>
          <cell r="C83">
            <v>4100</v>
          </cell>
          <cell r="D83">
            <v>1000</v>
          </cell>
          <cell r="E83">
            <v>9700</v>
          </cell>
          <cell r="G83">
            <v>2700</v>
          </cell>
          <cell r="H83">
            <v>2400</v>
          </cell>
          <cell r="I83">
            <v>300</v>
          </cell>
          <cell r="J83">
            <v>12400</v>
          </cell>
          <cell r="O83">
            <v>12400</v>
          </cell>
          <cell r="Q83" t="str">
            <v>-</v>
          </cell>
          <cell r="R83" t="str">
            <v>-</v>
          </cell>
          <cell r="S83" t="str">
            <v>-</v>
          </cell>
          <cell r="V83">
            <v>12400</v>
          </cell>
        </row>
        <row r="84">
          <cell r="B84">
            <v>5100</v>
          </cell>
          <cell r="C84">
            <v>5400</v>
          </cell>
          <cell r="D84">
            <v>1000</v>
          </cell>
          <cell r="E84">
            <v>11500</v>
          </cell>
          <cell r="G84">
            <v>3300</v>
          </cell>
          <cell r="H84">
            <v>3000</v>
          </cell>
          <cell r="I84">
            <v>300</v>
          </cell>
          <cell r="J84">
            <v>14800</v>
          </cell>
          <cell r="O84">
            <v>14800</v>
          </cell>
          <cell r="Q84" t="str">
            <v>-</v>
          </cell>
          <cell r="R84" t="str">
            <v>-</v>
          </cell>
          <cell r="S84" t="str">
            <v>-</v>
          </cell>
          <cell r="V84">
            <v>14800</v>
          </cell>
        </row>
        <row r="85">
          <cell r="B85">
            <v>5700</v>
          </cell>
          <cell r="C85">
            <v>6000</v>
          </cell>
          <cell r="D85">
            <v>1100</v>
          </cell>
          <cell r="E85">
            <v>12800</v>
          </cell>
          <cell r="G85">
            <v>3300</v>
          </cell>
          <cell r="H85">
            <v>2900</v>
          </cell>
          <cell r="I85">
            <v>400</v>
          </cell>
          <cell r="J85">
            <v>16100.000000000002</v>
          </cell>
          <cell r="O85">
            <v>16100.000000000002</v>
          </cell>
          <cell r="Q85" t="str">
            <v>-</v>
          </cell>
          <cell r="R85" t="str">
            <v>-</v>
          </cell>
          <cell r="S85" t="str">
            <v>-</v>
          </cell>
          <cell r="V85">
            <v>16100.000000000002</v>
          </cell>
        </row>
        <row r="86">
          <cell r="B86">
            <v>6100</v>
          </cell>
          <cell r="C86">
            <v>6400</v>
          </cell>
          <cell r="D86">
            <v>1500</v>
          </cell>
          <cell r="E86">
            <v>14000</v>
          </cell>
          <cell r="G86">
            <v>3300</v>
          </cell>
          <cell r="H86">
            <v>2800</v>
          </cell>
          <cell r="I86">
            <v>500</v>
          </cell>
          <cell r="J86">
            <v>17300</v>
          </cell>
          <cell r="O86">
            <v>17300</v>
          </cell>
          <cell r="Q86" t="str">
            <v>-</v>
          </cell>
          <cell r="R86" t="str">
            <v>-</v>
          </cell>
          <cell r="S86" t="str">
            <v>-</v>
          </cell>
          <cell r="V86">
            <v>17300</v>
          </cell>
        </row>
        <row r="87">
          <cell r="B87">
            <v>6600</v>
          </cell>
          <cell r="C87">
            <v>6800</v>
          </cell>
          <cell r="D87">
            <v>1900</v>
          </cell>
          <cell r="E87">
            <v>15300</v>
          </cell>
          <cell r="G87">
            <v>3300</v>
          </cell>
          <cell r="H87">
            <v>2600</v>
          </cell>
          <cell r="I87">
            <v>700</v>
          </cell>
          <cell r="J87">
            <v>18600</v>
          </cell>
          <cell r="O87">
            <v>18600</v>
          </cell>
          <cell r="Q87" t="str">
            <v>-</v>
          </cell>
          <cell r="R87" t="str">
            <v>-</v>
          </cell>
          <cell r="S87" t="str">
            <v>-</v>
          </cell>
          <cell r="V87">
            <v>18600</v>
          </cell>
        </row>
        <row r="88">
          <cell r="B88">
            <v>7300</v>
          </cell>
          <cell r="C88">
            <v>8200</v>
          </cell>
          <cell r="D88">
            <v>1500</v>
          </cell>
          <cell r="E88">
            <v>17000</v>
          </cell>
          <cell r="G88">
            <v>3900</v>
          </cell>
          <cell r="H88">
            <v>3200</v>
          </cell>
          <cell r="I88">
            <v>700</v>
          </cell>
          <cell r="J88">
            <v>20900</v>
          </cell>
          <cell r="O88">
            <v>20900</v>
          </cell>
          <cell r="Q88" t="str">
            <v>-</v>
          </cell>
          <cell r="R88" t="str">
            <v>-</v>
          </cell>
          <cell r="S88" t="str">
            <v>-</v>
          </cell>
          <cell r="V88">
            <v>20900</v>
          </cell>
        </row>
        <row r="89">
          <cell r="B89">
            <v>7900</v>
          </cell>
          <cell r="C89">
            <v>9000</v>
          </cell>
          <cell r="D89">
            <v>1400</v>
          </cell>
          <cell r="E89">
            <v>18300</v>
          </cell>
          <cell r="G89">
            <v>10800</v>
          </cell>
          <cell r="H89">
            <v>8600</v>
          </cell>
          <cell r="I89">
            <v>2200</v>
          </cell>
          <cell r="J89">
            <v>29100</v>
          </cell>
          <cell r="O89">
            <v>29100</v>
          </cell>
          <cell r="Q89" t="str">
            <v>-</v>
          </cell>
          <cell r="R89" t="str">
            <v>-</v>
          </cell>
          <cell r="S89" t="str">
            <v>-</v>
          </cell>
          <cell r="V89">
            <v>29100</v>
          </cell>
        </row>
        <row r="90">
          <cell r="B90">
            <v>8300</v>
          </cell>
          <cell r="C90">
            <v>9700</v>
          </cell>
          <cell r="D90">
            <v>1200</v>
          </cell>
          <cell r="E90">
            <v>19200</v>
          </cell>
          <cell r="G90">
            <v>13600</v>
          </cell>
          <cell r="H90">
            <v>11100</v>
          </cell>
          <cell r="I90">
            <v>2500</v>
          </cell>
          <cell r="J90">
            <v>32800</v>
          </cell>
          <cell r="O90">
            <v>32800</v>
          </cell>
          <cell r="Q90" t="str">
            <v>-</v>
          </cell>
          <cell r="R90" t="str">
            <v>-</v>
          </cell>
          <cell r="S90" t="str">
            <v>-</v>
          </cell>
          <cell r="V90">
            <v>32800</v>
          </cell>
        </row>
        <row r="91">
          <cell r="B91">
            <v>9100</v>
          </cell>
          <cell r="C91">
            <v>11100</v>
          </cell>
          <cell r="D91">
            <v>1400</v>
          </cell>
          <cell r="E91">
            <v>21700</v>
          </cell>
          <cell r="G91">
            <v>17000</v>
          </cell>
          <cell r="H91">
            <v>14300</v>
          </cell>
          <cell r="I91">
            <v>2700</v>
          </cell>
          <cell r="J91">
            <v>38700</v>
          </cell>
          <cell r="O91">
            <v>38700</v>
          </cell>
          <cell r="Q91" t="str">
            <v>-</v>
          </cell>
          <cell r="R91" t="str">
            <v>-</v>
          </cell>
          <cell r="S91" t="str">
            <v>-</v>
          </cell>
          <cell r="V91">
            <v>38700</v>
          </cell>
        </row>
        <row r="92">
          <cell r="B92">
            <v>10300</v>
          </cell>
          <cell r="C92">
            <v>13400</v>
          </cell>
          <cell r="D92">
            <v>1400</v>
          </cell>
          <cell r="E92">
            <v>25100</v>
          </cell>
          <cell r="G92">
            <v>21300</v>
          </cell>
          <cell r="H92">
            <v>18300</v>
          </cell>
          <cell r="I92">
            <v>3000</v>
          </cell>
          <cell r="J92">
            <v>46400</v>
          </cell>
          <cell r="O92">
            <v>46400</v>
          </cell>
          <cell r="Q92" t="str">
            <v>-</v>
          </cell>
          <cell r="R92" t="str">
            <v>-</v>
          </cell>
          <cell r="S92" t="str">
            <v>-</v>
          </cell>
          <cell r="V92">
            <v>46400</v>
          </cell>
        </row>
        <row r="93">
          <cell r="B93">
            <v>11900</v>
          </cell>
          <cell r="C93">
            <v>15700</v>
          </cell>
          <cell r="D93">
            <v>1600</v>
          </cell>
          <cell r="E93">
            <v>29200</v>
          </cell>
          <cell r="G93">
            <v>26300</v>
          </cell>
          <cell r="H93">
            <v>23500</v>
          </cell>
          <cell r="I93">
            <v>2800</v>
          </cell>
          <cell r="J93">
            <v>55500</v>
          </cell>
          <cell r="O93">
            <v>55500</v>
          </cell>
          <cell r="Q93" t="str">
            <v>-</v>
          </cell>
          <cell r="R93" t="str">
            <v>-</v>
          </cell>
          <cell r="S93" t="str">
            <v>-</v>
          </cell>
          <cell r="V93">
            <v>55500</v>
          </cell>
        </row>
        <row r="94">
          <cell r="B94">
            <v>12500</v>
          </cell>
          <cell r="C94">
            <v>17000</v>
          </cell>
          <cell r="D94">
            <v>1500</v>
          </cell>
          <cell r="E94">
            <v>31000</v>
          </cell>
          <cell r="G94">
            <v>33000</v>
          </cell>
          <cell r="H94">
            <v>30300</v>
          </cell>
          <cell r="I94">
            <v>2700</v>
          </cell>
          <cell r="J94">
            <v>64000</v>
          </cell>
          <cell r="O94">
            <v>64000</v>
          </cell>
          <cell r="Q94" t="str">
            <v>-</v>
          </cell>
          <cell r="R94" t="str">
            <v>-</v>
          </cell>
          <cell r="S94" t="str">
            <v>-</v>
          </cell>
          <cell r="V94">
            <v>64000</v>
          </cell>
        </row>
        <row r="95">
          <cell r="B95">
            <v>13600</v>
          </cell>
          <cell r="C95">
            <v>19100</v>
          </cell>
          <cell r="D95">
            <v>1600</v>
          </cell>
          <cell r="E95">
            <v>34400</v>
          </cell>
          <cell r="G95">
            <v>42800</v>
          </cell>
          <cell r="H95">
            <v>40100</v>
          </cell>
          <cell r="I95">
            <v>2700</v>
          </cell>
          <cell r="J95">
            <v>77200</v>
          </cell>
          <cell r="O95">
            <v>77200</v>
          </cell>
          <cell r="Q95" t="str">
            <v>-</v>
          </cell>
          <cell r="R95" t="str">
            <v>-</v>
          </cell>
          <cell r="S95" t="str">
            <v>-</v>
          </cell>
          <cell r="V95">
            <v>77200</v>
          </cell>
        </row>
        <row r="96">
          <cell r="B96">
            <v>14700</v>
          </cell>
          <cell r="C96">
            <v>20600</v>
          </cell>
          <cell r="D96">
            <v>1600</v>
          </cell>
          <cell r="E96">
            <v>37000</v>
          </cell>
          <cell r="G96">
            <v>54600</v>
          </cell>
          <cell r="H96">
            <v>51200</v>
          </cell>
          <cell r="I96">
            <v>3400</v>
          </cell>
          <cell r="J96">
            <v>91600</v>
          </cell>
          <cell r="O96">
            <v>91600</v>
          </cell>
          <cell r="Q96" t="str">
            <v>-</v>
          </cell>
          <cell r="R96" t="str">
            <v>-</v>
          </cell>
          <cell r="S96" t="str">
            <v>-</v>
          </cell>
          <cell r="V96">
            <v>91600</v>
          </cell>
        </row>
        <row r="97">
          <cell r="B97">
            <v>16700</v>
          </cell>
          <cell r="C97">
            <v>23300</v>
          </cell>
          <cell r="D97">
            <v>1700</v>
          </cell>
          <cell r="E97">
            <v>41700</v>
          </cell>
          <cell r="G97">
            <v>65400.000000000007</v>
          </cell>
          <cell r="H97">
            <v>61600</v>
          </cell>
          <cell r="I97">
            <v>3800</v>
          </cell>
          <cell r="J97">
            <v>107100</v>
          </cell>
          <cell r="O97">
            <v>107100</v>
          </cell>
          <cell r="Q97" t="str">
            <v>-</v>
          </cell>
          <cell r="R97" t="str">
            <v>-</v>
          </cell>
          <cell r="S97" t="str">
            <v>-</v>
          </cell>
          <cell r="V97">
            <v>107100</v>
          </cell>
        </row>
        <row r="98">
          <cell r="B98">
            <v>18200</v>
          </cell>
          <cell r="C98">
            <v>26100</v>
          </cell>
          <cell r="D98">
            <v>1800</v>
          </cell>
          <cell r="E98">
            <v>46100</v>
          </cell>
          <cell r="G98">
            <v>81500</v>
          </cell>
          <cell r="H98">
            <v>77800</v>
          </cell>
          <cell r="I98">
            <v>3700</v>
          </cell>
          <cell r="J98">
            <v>127600</v>
          </cell>
          <cell r="O98">
            <v>127600</v>
          </cell>
          <cell r="Q98" t="str">
            <v>-</v>
          </cell>
          <cell r="R98" t="str">
            <v>-</v>
          </cell>
          <cell r="S98" t="str">
            <v>-</v>
          </cell>
          <cell r="V98">
            <v>127600</v>
          </cell>
        </row>
        <row r="99">
          <cell r="B99">
            <v>20100</v>
          </cell>
          <cell r="C99">
            <v>28900</v>
          </cell>
          <cell r="D99">
            <v>1900</v>
          </cell>
          <cell r="E99">
            <v>50900</v>
          </cell>
          <cell r="G99">
            <v>100000</v>
          </cell>
          <cell r="H99">
            <v>96200</v>
          </cell>
          <cell r="I99">
            <v>3800</v>
          </cell>
          <cell r="J99">
            <v>150900</v>
          </cell>
          <cell r="O99">
            <v>150900</v>
          </cell>
          <cell r="Q99" t="str">
            <v>-</v>
          </cell>
          <cell r="R99" t="str">
            <v>-</v>
          </cell>
          <cell r="S99" t="str">
            <v>-</v>
          </cell>
          <cell r="V99">
            <v>150900</v>
          </cell>
        </row>
        <row r="100">
          <cell r="B100">
            <v>21800</v>
          </cell>
          <cell r="C100">
            <v>31200</v>
          </cell>
          <cell r="D100">
            <v>1700</v>
          </cell>
          <cell r="E100">
            <v>54800</v>
          </cell>
          <cell r="G100">
            <v>117100</v>
          </cell>
          <cell r="H100">
            <v>113800</v>
          </cell>
          <cell r="I100">
            <v>3300</v>
          </cell>
          <cell r="J100">
            <v>171900</v>
          </cell>
          <cell r="O100">
            <v>171900</v>
          </cell>
          <cell r="Q100" t="str">
            <v>-</v>
          </cell>
          <cell r="R100" t="str">
            <v>-</v>
          </cell>
          <cell r="S100" t="str">
            <v>-</v>
          </cell>
          <cell r="V100">
            <v>171900</v>
          </cell>
        </row>
        <row r="101">
          <cell r="B101">
            <v>26800</v>
          </cell>
          <cell r="C101">
            <v>37600</v>
          </cell>
          <cell r="D101">
            <v>2100</v>
          </cell>
          <cell r="E101">
            <v>66400</v>
          </cell>
          <cell r="G101">
            <v>136200</v>
          </cell>
          <cell r="H101">
            <v>133800</v>
          </cell>
          <cell r="I101">
            <v>2400</v>
          </cell>
          <cell r="J101">
            <v>202600</v>
          </cell>
          <cell r="O101">
            <v>202600</v>
          </cell>
          <cell r="Q101" t="str">
            <v>-</v>
          </cell>
          <cell r="R101" t="str">
            <v>-</v>
          </cell>
          <cell r="S101" t="str">
            <v>-</v>
          </cell>
          <cell r="V101">
            <v>202600</v>
          </cell>
        </row>
        <row r="102">
          <cell r="B102">
            <v>34200</v>
          </cell>
          <cell r="C102">
            <v>45700</v>
          </cell>
          <cell r="D102">
            <v>4200</v>
          </cell>
          <cell r="E102">
            <v>84100</v>
          </cell>
          <cell r="G102">
            <v>147100</v>
          </cell>
          <cell r="H102">
            <v>143900</v>
          </cell>
          <cell r="I102">
            <v>3200</v>
          </cell>
          <cell r="J102">
            <v>231200</v>
          </cell>
          <cell r="O102">
            <v>231200</v>
          </cell>
          <cell r="Q102" t="str">
            <v>-</v>
          </cell>
          <cell r="R102" t="str">
            <v>-</v>
          </cell>
          <cell r="S102" t="str">
            <v>-</v>
          </cell>
          <cell r="V102">
            <v>231200</v>
          </cell>
        </row>
        <row r="103">
          <cell r="B103">
            <v>42700</v>
          </cell>
          <cell r="C103">
            <v>54800</v>
          </cell>
          <cell r="D103">
            <v>3500</v>
          </cell>
          <cell r="E103">
            <v>101000</v>
          </cell>
          <cell r="G103">
            <v>172000</v>
          </cell>
          <cell r="H103">
            <v>168700</v>
          </cell>
          <cell r="I103">
            <v>3300</v>
          </cell>
          <cell r="J103">
            <v>273000</v>
          </cell>
          <cell r="O103">
            <v>273000</v>
          </cell>
          <cell r="Q103" t="str">
            <v>-</v>
          </cell>
          <cell r="R103" t="str">
            <v>-</v>
          </cell>
          <cell r="S103" t="str">
            <v>-</v>
          </cell>
          <cell r="V103">
            <v>273000</v>
          </cell>
        </row>
        <row r="104">
          <cell r="B104">
            <v>52300</v>
          </cell>
          <cell r="C104">
            <v>66000</v>
          </cell>
          <cell r="D104">
            <v>4000</v>
          </cell>
          <cell r="E104">
            <v>122300</v>
          </cell>
          <cell r="G104">
            <v>223800</v>
          </cell>
          <cell r="H104">
            <v>217100</v>
          </cell>
          <cell r="I104">
            <v>6700</v>
          </cell>
          <cell r="J104">
            <v>346100</v>
          </cell>
          <cell r="O104">
            <v>346100</v>
          </cell>
          <cell r="Q104" t="str">
            <v>-</v>
          </cell>
          <cell r="R104" t="str">
            <v>-</v>
          </cell>
          <cell r="S104" t="str">
            <v>-</v>
          </cell>
          <cell r="V104">
            <v>346100</v>
          </cell>
        </row>
        <row r="105">
          <cell r="B105">
            <v>79900</v>
          </cell>
          <cell r="C105">
            <v>74900</v>
          </cell>
          <cell r="D105">
            <v>11200</v>
          </cell>
          <cell r="E105">
            <v>166000</v>
          </cell>
          <cell r="G105">
            <v>229400</v>
          </cell>
          <cell r="H105">
            <v>198500</v>
          </cell>
          <cell r="I105">
            <v>30900</v>
          </cell>
          <cell r="J105">
            <v>395400</v>
          </cell>
          <cell r="O105">
            <v>395400</v>
          </cell>
          <cell r="Q105" t="str">
            <v>-</v>
          </cell>
          <cell r="R105" t="str">
            <v>-</v>
          </cell>
          <cell r="S105" t="str">
            <v>-</v>
          </cell>
          <cell r="V105">
            <v>395400</v>
          </cell>
        </row>
        <row r="106">
          <cell r="B106">
            <v>88600</v>
          </cell>
          <cell r="C106">
            <v>107100</v>
          </cell>
          <cell r="D106">
            <v>13900</v>
          </cell>
          <cell r="E106">
            <v>209600</v>
          </cell>
          <cell r="G106">
            <v>285600</v>
          </cell>
          <cell r="H106">
            <v>227600</v>
          </cell>
          <cell r="I106">
            <v>58000</v>
          </cell>
          <cell r="J106">
            <v>495200</v>
          </cell>
          <cell r="O106">
            <v>495200</v>
          </cell>
          <cell r="Q106">
            <v>26200</v>
          </cell>
          <cell r="R106">
            <v>25100</v>
          </cell>
          <cell r="S106">
            <v>1100</v>
          </cell>
          <cell r="V106">
            <v>521400</v>
          </cell>
        </row>
        <row r="107">
          <cell r="B107">
            <v>114800</v>
          </cell>
          <cell r="C107">
            <v>145500</v>
          </cell>
          <cell r="D107">
            <v>15500</v>
          </cell>
          <cell r="E107">
            <v>275900</v>
          </cell>
          <cell r="G107">
            <v>365000</v>
          </cell>
          <cell r="H107">
            <v>294200</v>
          </cell>
          <cell r="I107">
            <v>70900</v>
          </cell>
          <cell r="J107">
            <v>640900</v>
          </cell>
          <cell r="L107">
            <v>2200</v>
          </cell>
          <cell r="M107">
            <v>2200</v>
          </cell>
          <cell r="O107">
            <v>643100</v>
          </cell>
          <cell r="Q107">
            <v>61900</v>
          </cell>
          <cell r="R107">
            <v>61000</v>
          </cell>
          <cell r="S107">
            <v>800</v>
          </cell>
          <cell r="V107">
            <v>704900</v>
          </cell>
        </row>
        <row r="108">
          <cell r="B108">
            <v>149600</v>
          </cell>
          <cell r="C108">
            <v>196900</v>
          </cell>
          <cell r="D108">
            <v>22400</v>
          </cell>
          <cell r="E108">
            <v>368800</v>
          </cell>
          <cell r="G108">
            <v>496300</v>
          </cell>
          <cell r="H108">
            <v>381500</v>
          </cell>
          <cell r="I108">
            <v>114800</v>
          </cell>
          <cell r="J108">
            <v>865100</v>
          </cell>
          <cell r="L108">
            <v>17300</v>
          </cell>
          <cell r="M108">
            <v>17300</v>
          </cell>
          <cell r="O108">
            <v>882400</v>
          </cell>
          <cell r="Q108">
            <v>91200</v>
          </cell>
          <cell r="R108">
            <v>88100</v>
          </cell>
          <cell r="S108">
            <v>3100</v>
          </cell>
          <cell r="V108">
            <v>973600</v>
          </cell>
        </row>
        <row r="109">
          <cell r="B109">
            <v>195000</v>
          </cell>
          <cell r="C109">
            <v>267000</v>
          </cell>
          <cell r="D109">
            <v>30000</v>
          </cell>
          <cell r="E109">
            <v>492000</v>
          </cell>
          <cell r="G109">
            <v>754000</v>
          </cell>
          <cell r="H109">
            <v>588000</v>
          </cell>
          <cell r="I109">
            <v>166000</v>
          </cell>
          <cell r="J109">
            <v>1246000</v>
          </cell>
          <cell r="L109">
            <v>39000</v>
          </cell>
          <cell r="M109">
            <v>39000</v>
          </cell>
          <cell r="O109">
            <v>1285000</v>
          </cell>
          <cell r="Q109">
            <v>114000</v>
          </cell>
          <cell r="R109">
            <v>107000</v>
          </cell>
          <cell r="S109">
            <v>7000</v>
          </cell>
          <cell r="V109">
            <v>1399000</v>
          </cell>
        </row>
        <row r="110">
          <cell r="B110">
            <v>282000</v>
          </cell>
          <cell r="C110">
            <v>330000</v>
          </cell>
          <cell r="D110">
            <v>44000</v>
          </cell>
          <cell r="E110">
            <v>656000</v>
          </cell>
          <cell r="G110">
            <v>1251000</v>
          </cell>
          <cell r="H110">
            <v>933000</v>
          </cell>
          <cell r="I110">
            <v>318000</v>
          </cell>
          <cell r="J110">
            <v>1907000</v>
          </cell>
          <cell r="L110">
            <v>68000</v>
          </cell>
          <cell r="M110">
            <v>68000</v>
          </cell>
          <cell r="O110">
            <v>1975000</v>
          </cell>
          <cell r="Q110">
            <v>101000</v>
          </cell>
          <cell r="R110">
            <v>90000</v>
          </cell>
          <cell r="S110">
            <v>11000</v>
          </cell>
          <cell r="V110">
            <v>2076000</v>
          </cell>
        </row>
        <row r="111">
          <cell r="B111">
            <v>503000</v>
          </cell>
          <cell r="C111">
            <v>489000</v>
          </cell>
          <cell r="D111">
            <v>18000</v>
          </cell>
          <cell r="E111">
            <v>1011000</v>
          </cell>
          <cell r="G111">
            <v>2254000</v>
          </cell>
          <cell r="H111">
            <v>2118000</v>
          </cell>
          <cell r="I111">
            <v>136000</v>
          </cell>
          <cell r="J111">
            <v>3265000</v>
          </cell>
          <cell r="L111">
            <v>262000</v>
          </cell>
          <cell r="M111">
            <v>262000</v>
          </cell>
          <cell r="O111">
            <v>3526000</v>
          </cell>
          <cell r="Q111">
            <v>123000</v>
          </cell>
          <cell r="R111">
            <v>87000</v>
          </cell>
          <cell r="S111">
            <v>36000</v>
          </cell>
          <cell r="V111">
            <v>3649000</v>
          </cell>
        </row>
        <row r="112">
          <cell r="B112">
            <v>678000</v>
          </cell>
          <cell r="C112">
            <v>725000</v>
          </cell>
          <cell r="D112">
            <v>27000</v>
          </cell>
          <cell r="E112">
            <v>1430000</v>
          </cell>
          <cell r="G112">
            <v>3846000</v>
          </cell>
          <cell r="H112">
            <v>3767000</v>
          </cell>
          <cell r="I112">
            <v>79000</v>
          </cell>
          <cell r="J112">
            <v>5275000</v>
          </cell>
          <cell r="L112">
            <v>416000</v>
          </cell>
          <cell r="M112">
            <v>416000</v>
          </cell>
          <cell r="O112">
            <v>5691000</v>
          </cell>
          <cell r="Q112">
            <v>252000</v>
          </cell>
          <cell r="R112">
            <v>186000</v>
          </cell>
          <cell r="S112">
            <v>66000</v>
          </cell>
          <cell r="T112">
            <v>153000</v>
          </cell>
          <cell r="V112">
            <v>6095000</v>
          </cell>
        </row>
        <row r="113">
          <cell r="B113">
            <v>1119000</v>
          </cell>
          <cell r="C113">
            <v>1168000</v>
          </cell>
          <cell r="D113">
            <v>34000</v>
          </cell>
          <cell r="E113">
            <v>2321000</v>
          </cell>
          <cell r="G113">
            <v>6650000</v>
          </cell>
          <cell r="H113">
            <v>6526000</v>
          </cell>
          <cell r="I113">
            <v>124000</v>
          </cell>
          <cell r="J113">
            <v>8971000</v>
          </cell>
          <cell r="L113">
            <v>724000</v>
          </cell>
          <cell r="M113">
            <v>724000</v>
          </cell>
          <cell r="O113">
            <v>9695000</v>
          </cell>
          <cell r="Q113">
            <v>425000</v>
          </cell>
          <cell r="R113">
            <v>316000</v>
          </cell>
          <cell r="S113">
            <v>109000</v>
          </cell>
          <cell r="T113">
            <v>270000</v>
          </cell>
          <cell r="V113">
            <v>10390000</v>
          </cell>
        </row>
        <row r="114">
          <cell r="B114">
            <v>1732000</v>
          </cell>
          <cell r="C114">
            <v>1726000</v>
          </cell>
          <cell r="D114">
            <v>113000</v>
          </cell>
          <cell r="E114">
            <v>3570000</v>
          </cell>
          <cell r="G114">
            <v>9558000</v>
          </cell>
          <cell r="H114">
            <v>9291000</v>
          </cell>
          <cell r="I114">
            <v>268000</v>
          </cell>
          <cell r="J114">
            <v>13128000</v>
          </cell>
          <cell r="L114">
            <v>1094000</v>
          </cell>
          <cell r="M114">
            <v>1094000</v>
          </cell>
          <cell r="O114">
            <v>14222000</v>
          </cell>
          <cell r="Q114">
            <v>850000</v>
          </cell>
          <cell r="R114">
            <v>575000</v>
          </cell>
          <cell r="S114">
            <v>275000</v>
          </cell>
          <cell r="T114">
            <v>718000</v>
          </cell>
          <cell r="V114">
            <v>15789000</v>
          </cell>
        </row>
        <row r="115">
          <cell r="B115">
            <v>3059000</v>
          </cell>
          <cell r="C115">
            <v>2625000</v>
          </cell>
          <cell r="D115">
            <v>460000</v>
          </cell>
          <cell r="E115">
            <v>6145000</v>
          </cell>
          <cell r="G115">
            <v>19380000</v>
          </cell>
          <cell r="H115">
            <v>18391000</v>
          </cell>
          <cell r="I115">
            <v>990000</v>
          </cell>
          <cell r="J115">
            <v>25525000</v>
          </cell>
          <cell r="L115">
            <v>2947000</v>
          </cell>
          <cell r="M115">
            <v>2864000</v>
          </cell>
          <cell r="N115">
            <v>83000</v>
          </cell>
          <cell r="O115">
            <v>28472000</v>
          </cell>
          <cell r="Q115">
            <v>2189000</v>
          </cell>
          <cell r="R115">
            <v>1509000</v>
          </cell>
          <cell r="S115">
            <v>680000</v>
          </cell>
          <cell r="T115">
            <v>1977000</v>
          </cell>
          <cell r="V115">
            <v>32639000</v>
          </cell>
        </row>
        <row r="116">
          <cell r="B116">
            <v>7318000</v>
          </cell>
          <cell r="C116">
            <v>5231000</v>
          </cell>
          <cell r="D116">
            <v>1567000</v>
          </cell>
          <cell r="E116">
            <v>14116000</v>
          </cell>
          <cell r="G116">
            <v>47389000</v>
          </cell>
          <cell r="H116">
            <v>43089000</v>
          </cell>
          <cell r="I116">
            <v>4300000</v>
          </cell>
          <cell r="J116">
            <v>61505000</v>
          </cell>
          <cell r="L116">
            <v>12364000</v>
          </cell>
          <cell r="M116">
            <v>11494000</v>
          </cell>
          <cell r="N116">
            <v>870000</v>
          </cell>
          <cell r="O116">
            <v>73869000</v>
          </cell>
          <cell r="Q116">
            <v>5454000</v>
          </cell>
          <cell r="R116">
            <v>3451000</v>
          </cell>
          <cell r="S116">
            <v>2003000</v>
          </cell>
          <cell r="T116">
            <v>5206000</v>
          </cell>
          <cell r="V116">
            <v>84529000</v>
          </cell>
        </row>
        <row r="117">
          <cell r="B117">
            <v>13159000</v>
          </cell>
          <cell r="C117">
            <v>7652000</v>
          </cell>
          <cell r="D117">
            <v>1501000</v>
          </cell>
          <cell r="E117">
            <v>22312000</v>
          </cell>
          <cell r="G117">
            <v>65142000</v>
          </cell>
          <cell r="H117">
            <v>58951000</v>
          </cell>
          <cell r="I117">
            <v>6192000</v>
          </cell>
          <cell r="J117">
            <v>87454000</v>
          </cell>
          <cell r="L117">
            <v>34793000</v>
          </cell>
          <cell r="M117">
            <v>31565000</v>
          </cell>
          <cell r="N117">
            <v>3228000</v>
          </cell>
          <cell r="O117">
            <v>122247000</v>
          </cell>
          <cell r="Q117">
            <v>4868000</v>
          </cell>
          <cell r="R117">
            <v>2520000</v>
          </cell>
          <cell r="S117">
            <v>2348000</v>
          </cell>
          <cell r="T117">
            <v>7204000</v>
          </cell>
          <cell r="V117">
            <v>134317000</v>
          </cell>
        </row>
        <row r="118">
          <cell r="B118">
            <v>17992000</v>
          </cell>
          <cell r="C118">
            <v>10851000</v>
          </cell>
          <cell r="D118">
            <v>2549000</v>
          </cell>
          <cell r="E118">
            <v>31392000</v>
          </cell>
          <cell r="G118">
            <v>93638000</v>
          </cell>
          <cell r="H118">
            <v>86380000</v>
          </cell>
          <cell r="I118">
            <v>7258000</v>
          </cell>
          <cell r="J118">
            <v>125030000</v>
          </cell>
          <cell r="L118">
            <v>57691000</v>
          </cell>
          <cell r="M118">
            <v>56735000</v>
          </cell>
          <cell r="N118">
            <v>957000</v>
          </cell>
          <cell r="O118">
            <v>182721000</v>
          </cell>
          <cell r="Q118">
            <v>12118000</v>
          </cell>
          <cell r="R118">
            <v>8547000</v>
          </cell>
          <cell r="S118">
            <v>3571000</v>
          </cell>
          <cell r="T118">
            <v>7699000</v>
          </cell>
          <cell r="V118">
            <v>202539000</v>
          </cell>
        </row>
        <row r="119">
          <cell r="B119">
            <v>24603000</v>
          </cell>
          <cell r="C119">
            <v>22912000</v>
          </cell>
          <cell r="D119">
            <v>3533000</v>
          </cell>
          <cell r="E119">
            <v>51048000</v>
          </cell>
          <cell r="G119">
            <v>131731000</v>
          </cell>
          <cell r="H119">
            <v>117012000</v>
          </cell>
          <cell r="I119">
            <v>14719000</v>
          </cell>
          <cell r="J119">
            <v>182779000</v>
          </cell>
          <cell r="L119">
            <v>75251000</v>
          </cell>
          <cell r="M119">
            <v>74621000</v>
          </cell>
          <cell r="N119">
            <v>630000</v>
          </cell>
          <cell r="O119">
            <v>258030000</v>
          </cell>
          <cell r="Q119">
            <v>29812000</v>
          </cell>
          <cell r="R119">
            <v>25191000</v>
          </cell>
          <cell r="S119">
            <v>4621000</v>
          </cell>
          <cell r="T119">
            <v>8578000</v>
          </cell>
          <cell r="V119">
            <v>296419000</v>
          </cell>
        </row>
        <row r="120">
          <cell r="B120">
            <v>32416000</v>
          </cell>
          <cell r="C120">
            <v>74384000</v>
          </cell>
          <cell r="D120">
            <v>5384000</v>
          </cell>
          <cell r="E120">
            <v>112184000</v>
          </cell>
          <cell r="G120">
            <v>156937000</v>
          </cell>
          <cell r="H120">
            <v>133318000</v>
          </cell>
          <cell r="I120">
            <v>23619000</v>
          </cell>
          <cell r="J120">
            <v>269120000</v>
          </cell>
          <cell r="L120">
            <v>49103000</v>
          </cell>
          <cell r="M120">
            <v>48030000</v>
          </cell>
          <cell r="N120">
            <v>1073000</v>
          </cell>
          <cell r="O120">
            <v>318223000</v>
          </cell>
          <cell r="Q120">
            <v>65071000</v>
          </cell>
          <cell r="R120">
            <v>56144000</v>
          </cell>
          <cell r="S120">
            <v>8927000</v>
          </cell>
          <cell r="T120">
            <v>4687000</v>
          </cell>
          <cell r="V120">
            <v>387982000</v>
          </cell>
        </row>
        <row r="121">
          <cell r="B121">
            <v>38012000</v>
          </cell>
          <cell r="C121">
            <v>84478000</v>
          </cell>
          <cell r="D121">
            <v>3981000</v>
          </cell>
          <cell r="E121">
            <v>126471000</v>
          </cell>
          <cell r="G121">
            <v>197627000</v>
          </cell>
          <cell r="H121">
            <v>172292000</v>
          </cell>
          <cell r="I121">
            <v>25335000</v>
          </cell>
          <cell r="J121">
            <v>324099000</v>
          </cell>
          <cell r="L121">
            <v>51505000</v>
          </cell>
          <cell r="M121">
            <v>50459000</v>
          </cell>
          <cell r="N121">
            <v>1046000</v>
          </cell>
          <cell r="O121">
            <v>375603000</v>
          </cell>
          <cell r="Q121">
            <v>83919000</v>
          </cell>
          <cell r="R121">
            <v>72457000</v>
          </cell>
          <cell r="S121">
            <v>11462000</v>
          </cell>
          <cell r="U121">
            <v>5503000</v>
          </cell>
          <cell r="V121">
            <v>465024000</v>
          </cell>
        </row>
        <row r="122">
          <cell r="B122">
            <v>43228000</v>
          </cell>
          <cell r="C122">
            <v>101214000</v>
          </cell>
          <cell r="D122">
            <v>4469000</v>
          </cell>
          <cell r="E122">
            <v>148911000</v>
          </cell>
          <cell r="G122">
            <v>221961000</v>
          </cell>
          <cell r="H122">
            <v>187999000</v>
          </cell>
          <cell r="I122">
            <v>33962000</v>
          </cell>
          <cell r="J122">
            <v>370872000</v>
          </cell>
          <cell r="L122">
            <v>93020000</v>
          </cell>
          <cell r="M122">
            <v>88523000</v>
          </cell>
          <cell r="N122">
            <v>4498000</v>
          </cell>
          <cell r="O122">
            <v>463892000</v>
          </cell>
          <cell r="Q122">
            <v>111895000</v>
          </cell>
          <cell r="R122">
            <v>100448000</v>
          </cell>
          <cell r="S122">
            <v>11447000</v>
          </cell>
          <cell r="U122">
            <v>16061000</v>
          </cell>
          <cell r="V122">
            <v>591849000</v>
          </cell>
        </row>
        <row r="123">
          <cell r="B123">
            <v>51870000</v>
          </cell>
          <cell r="C123">
            <v>94163000</v>
          </cell>
          <cell r="D123">
            <v>8486000</v>
          </cell>
          <cell r="E123">
            <v>154519000</v>
          </cell>
          <cell r="G123">
            <v>290184000</v>
          </cell>
          <cell r="H123">
            <v>228874000</v>
          </cell>
          <cell r="I123">
            <v>61310000</v>
          </cell>
          <cell r="J123">
            <v>444704000</v>
          </cell>
          <cell r="L123">
            <v>135816000</v>
          </cell>
          <cell r="M123">
            <v>26335000</v>
          </cell>
          <cell r="N123">
            <v>109483000</v>
          </cell>
          <cell r="O123">
            <v>580520000</v>
          </cell>
          <cell r="Q123">
            <v>119950000</v>
          </cell>
          <cell r="R123">
            <v>102602000</v>
          </cell>
          <cell r="S123">
            <v>17348000</v>
          </cell>
          <cell r="U123">
            <v>28622000</v>
          </cell>
          <cell r="V123">
            <v>729091000</v>
          </cell>
        </row>
        <row r="124">
          <cell r="B124">
            <v>60655000</v>
          </cell>
          <cell r="C124">
            <v>88951000</v>
          </cell>
          <cell r="D124">
            <v>15762000</v>
          </cell>
          <cell r="E124">
            <v>165367000</v>
          </cell>
          <cell r="G124">
            <v>451531000</v>
          </cell>
          <cell r="H124">
            <v>368963000</v>
          </cell>
          <cell r="I124">
            <v>82568000</v>
          </cell>
          <cell r="J124">
            <v>616898000</v>
          </cell>
          <cell r="L124">
            <v>75839000</v>
          </cell>
          <cell r="M124">
            <v>73978000</v>
          </cell>
          <cell r="N124">
            <v>1862000</v>
          </cell>
          <cell r="O124">
            <v>692737000</v>
          </cell>
          <cell r="Q124">
            <v>138866000</v>
          </cell>
          <cell r="R124">
            <v>118070000</v>
          </cell>
          <cell r="S124">
            <v>20796000</v>
          </cell>
          <cell r="U124">
            <v>48450000</v>
          </cell>
          <cell r="V124">
            <v>880053000</v>
          </cell>
        </row>
        <row r="125">
          <cell r="B125">
            <v>74091000</v>
          </cell>
          <cell r="C125">
            <v>134731000</v>
          </cell>
          <cell r="D125">
            <v>23856000</v>
          </cell>
          <cell r="E125">
            <v>232678000</v>
          </cell>
          <cell r="G125">
            <v>569606000</v>
          </cell>
          <cell r="H125">
            <v>466017000</v>
          </cell>
          <cell r="I125">
            <v>103588000</v>
          </cell>
          <cell r="J125">
            <v>802284000</v>
          </cell>
          <cell r="L125">
            <v>118440000</v>
          </cell>
          <cell r="M125">
            <v>118440000</v>
          </cell>
          <cell r="O125">
            <v>920723000</v>
          </cell>
          <cell r="Q125">
            <v>166222000</v>
          </cell>
          <cell r="R125">
            <v>145891000</v>
          </cell>
          <cell r="S125">
            <v>20331000</v>
          </cell>
          <cell r="U125">
            <v>79256000</v>
          </cell>
          <cell r="V125">
            <v>1166200000</v>
          </cell>
        </row>
        <row r="126">
          <cell r="B126">
            <v>94197000</v>
          </cell>
          <cell r="C126">
            <v>176009000</v>
          </cell>
          <cell r="D126">
            <v>29617000</v>
          </cell>
          <cell r="E126">
            <v>299823000</v>
          </cell>
          <cell r="G126">
            <v>655436000</v>
          </cell>
          <cell r="H126">
            <v>571029000</v>
          </cell>
          <cell r="I126">
            <v>84407000</v>
          </cell>
          <cell r="J126">
            <v>955260000</v>
          </cell>
          <cell r="L126">
            <v>218420000</v>
          </cell>
          <cell r="M126">
            <v>218420000</v>
          </cell>
          <cell r="O126">
            <v>1173680000</v>
          </cell>
          <cell r="Q126">
            <v>191665000</v>
          </cell>
          <cell r="R126">
            <v>173329000</v>
          </cell>
          <cell r="S126">
            <v>18336000</v>
          </cell>
          <cell r="U126">
            <v>127285000</v>
          </cell>
          <cell r="V126">
            <v>1492630000</v>
          </cell>
        </row>
        <row r="127">
          <cell r="B127">
            <v>115936000</v>
          </cell>
          <cell r="C127">
            <v>197983000</v>
          </cell>
          <cell r="D127">
            <v>40944000</v>
          </cell>
          <cell r="E127">
            <v>354863000</v>
          </cell>
          <cell r="G127">
            <v>806605000</v>
          </cell>
          <cell r="H127">
            <v>719506000</v>
          </cell>
          <cell r="I127">
            <v>87099000</v>
          </cell>
          <cell r="J127">
            <v>1161468000</v>
          </cell>
          <cell r="L127">
            <v>245480000</v>
          </cell>
          <cell r="M127">
            <v>245480000</v>
          </cell>
          <cell r="O127">
            <v>1406947000</v>
          </cell>
          <cell r="Q127">
            <v>227857000</v>
          </cell>
          <cell r="R127">
            <v>208529000</v>
          </cell>
          <cell r="S127">
            <v>19328000</v>
          </cell>
          <cell r="U127">
            <v>190680000</v>
          </cell>
          <cell r="V127">
            <v>1825484000</v>
          </cell>
        </row>
        <row r="128">
          <cell r="B128">
            <v>164198000</v>
          </cell>
          <cell r="C128">
            <v>239152000</v>
          </cell>
          <cell r="D128">
            <v>49580000</v>
          </cell>
          <cell r="E128">
            <v>452929000</v>
          </cell>
          <cell r="G128">
            <v>903470000</v>
          </cell>
          <cell r="H128">
            <v>831183000</v>
          </cell>
          <cell r="I128">
            <v>72287000</v>
          </cell>
          <cell r="J128">
            <v>1356399000</v>
          </cell>
          <cell r="L128">
            <v>395097000</v>
          </cell>
          <cell r="M128">
            <v>395097000</v>
          </cell>
          <cell r="O128">
            <v>1751496000</v>
          </cell>
          <cell r="Q128">
            <v>207738000</v>
          </cell>
          <cell r="R128">
            <v>187950000</v>
          </cell>
          <cell r="S128">
            <v>19788000</v>
          </cell>
          <cell r="U128">
            <v>279370000</v>
          </cell>
          <cell r="V128">
            <v>2238603000</v>
          </cell>
        </row>
        <row r="129">
          <cell r="B129">
            <v>182058000</v>
          </cell>
          <cell r="C129">
            <v>274766000</v>
          </cell>
          <cell r="D129">
            <v>56332000</v>
          </cell>
          <cell r="E129">
            <v>513156000</v>
          </cell>
          <cell r="G129">
            <v>762375000</v>
          </cell>
          <cell r="H129">
            <v>698317000</v>
          </cell>
          <cell r="I129">
            <v>64058000</v>
          </cell>
          <cell r="J129">
            <v>1275531000</v>
          </cell>
          <cell r="L129">
            <v>507804000</v>
          </cell>
          <cell r="M129">
            <v>507804000</v>
          </cell>
          <cell r="O129">
            <v>1783335000</v>
          </cell>
          <cell r="Q129">
            <v>275133000</v>
          </cell>
          <cell r="R129">
            <v>256201000</v>
          </cell>
          <cell r="S129">
            <v>18932000</v>
          </cell>
          <cell r="U129">
            <v>372205000</v>
          </cell>
          <cell r="V129">
            <v>2430673000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 A"/>
      <sheetName val="RI T"/>
      <sheetName val="RI M"/>
      <sheetName val="BP-RI"/>
      <sheetName val="RI Diaria 1996-2024 BM"/>
      <sheetName val="RI Negrete"/>
    </sheetNames>
    <sheetDataSet>
      <sheetData sheetId="0">
        <row r="5">
          <cell r="F5">
            <v>27.4</v>
          </cell>
        </row>
        <row r="6">
          <cell r="F6">
            <v>17.7</v>
          </cell>
        </row>
        <row r="7">
          <cell r="F7">
            <v>16.2</v>
          </cell>
        </row>
        <row r="8">
          <cell r="F8">
            <v>19.8</v>
          </cell>
        </row>
        <row r="9">
          <cell r="F9">
            <v>25</v>
          </cell>
        </row>
        <row r="10">
          <cell r="F10">
            <v>13.6</v>
          </cell>
        </row>
        <row r="11">
          <cell r="F11">
            <v>9.6999999999999993</v>
          </cell>
        </row>
        <row r="12">
          <cell r="F12">
            <v>31.2</v>
          </cell>
        </row>
        <row r="13">
          <cell r="F13">
            <v>36.799999999999997</v>
          </cell>
        </row>
        <row r="14">
          <cell r="F14">
            <v>52.9</v>
          </cell>
        </row>
        <row r="15">
          <cell r="F15">
            <v>93.2</v>
          </cell>
        </row>
        <row r="16">
          <cell r="F16">
            <v>89</v>
          </cell>
        </row>
        <row r="17">
          <cell r="F17">
            <v>55.4</v>
          </cell>
        </row>
        <row r="18">
          <cell r="F18">
            <v>43.2</v>
          </cell>
        </row>
        <row r="19">
          <cell r="F19">
            <v>41.4</v>
          </cell>
        </row>
        <row r="20">
          <cell r="F20">
            <v>63.4</v>
          </cell>
        </row>
        <row r="21">
          <cell r="F21">
            <v>62.3</v>
          </cell>
        </row>
        <row r="22">
          <cell r="F22">
            <v>108.3</v>
          </cell>
        </row>
        <row r="23">
          <cell r="F23">
            <v>242.5</v>
          </cell>
        </row>
        <row r="24">
          <cell r="F24">
            <v>279.5</v>
          </cell>
        </row>
        <row r="25">
          <cell r="F25">
            <v>372.7</v>
          </cell>
        </row>
        <row r="26">
          <cell r="F26">
            <v>273.7</v>
          </cell>
        </row>
        <row r="27">
          <cell r="F27">
            <v>162.9</v>
          </cell>
        </row>
        <row r="28">
          <cell r="F28">
            <v>122.6</v>
          </cell>
        </row>
        <row r="29">
          <cell r="F29">
            <v>164</v>
          </cell>
        </row>
        <row r="30">
          <cell r="F30">
            <v>335.9</v>
          </cell>
        </row>
        <row r="31">
          <cell r="F31">
            <v>328.4</v>
          </cell>
        </row>
        <row r="32">
          <cell r="F32">
            <v>307.8</v>
          </cell>
        </row>
        <row r="33">
          <cell r="F33">
            <v>266</v>
          </cell>
        </row>
        <row r="34">
          <cell r="F34">
            <v>240</v>
          </cell>
        </row>
        <row r="35">
          <cell r="F35">
            <v>441.6</v>
          </cell>
        </row>
        <row r="36">
          <cell r="F36">
            <v>502.8</v>
          </cell>
        </row>
        <row r="37">
          <cell r="F37">
            <v>489.3</v>
          </cell>
        </row>
        <row r="38">
          <cell r="F38">
            <v>412</v>
          </cell>
        </row>
        <row r="39">
          <cell r="F39">
            <v>468</v>
          </cell>
        </row>
        <row r="40">
          <cell r="F40">
            <v>459.4</v>
          </cell>
        </row>
        <row r="41">
          <cell r="F41">
            <v>437.9</v>
          </cell>
        </row>
        <row r="42">
          <cell r="F42">
            <v>454.8</v>
          </cell>
        </row>
        <row r="43">
          <cell r="F43">
            <v>564.5</v>
          </cell>
        </row>
        <row r="44">
          <cell r="F44">
            <v>596.1</v>
          </cell>
        </row>
        <row r="45">
          <cell r="F45">
            <v>575.20000000000005</v>
          </cell>
        </row>
        <row r="46">
          <cell r="F46">
            <v>581.20000000000005</v>
          </cell>
        </row>
        <row r="47">
          <cell r="F47">
            <v>621</v>
          </cell>
        </row>
        <row r="48">
          <cell r="F48">
            <v>670</v>
          </cell>
        </row>
        <row r="49">
          <cell r="F49">
            <v>718</v>
          </cell>
        </row>
        <row r="50">
          <cell r="F50">
            <v>820.1</v>
          </cell>
        </row>
        <row r="51">
          <cell r="F51">
            <v>1020</v>
          </cell>
        </row>
        <row r="52">
          <cell r="F52">
            <v>1284.7</v>
          </cell>
        </row>
        <row r="53">
          <cell r="F53">
            <v>1406.9</v>
          </cell>
        </row>
        <row r="54">
          <cell r="F54">
            <v>1443.9</v>
          </cell>
        </row>
        <row r="55">
          <cell r="F55">
            <v>1608.9</v>
          </cell>
        </row>
        <row r="56">
          <cell r="F56">
            <v>1411</v>
          </cell>
        </row>
        <row r="57">
          <cell r="F57">
            <v>1968</v>
          </cell>
        </row>
        <row r="58">
          <cell r="F58">
            <v>2303</v>
          </cell>
        </row>
        <row r="59">
          <cell r="F59">
            <v>3088</v>
          </cell>
        </row>
        <row r="60">
          <cell r="F60">
            <v>4004.1089999999999</v>
          </cell>
        </row>
        <row r="61">
          <cell r="F61">
            <v>5035.4829999999993</v>
          </cell>
        </row>
        <row r="62">
          <cell r="F62">
            <v>1832.6809999999996</v>
          </cell>
        </row>
        <row r="63">
          <cell r="F63">
            <v>4933.5379999999986</v>
          </cell>
        </row>
        <row r="64">
          <cell r="F64">
            <v>8134.422999999998</v>
          </cell>
        </row>
        <row r="65">
          <cell r="F65">
            <v>5806.0229999999974</v>
          </cell>
        </row>
        <row r="66">
          <cell r="F66">
            <v>6791.0229999999974</v>
          </cell>
        </row>
        <row r="67">
          <cell r="F67">
            <v>13715.422999999997</v>
          </cell>
        </row>
        <row r="68">
          <cell r="F68">
            <v>6588.4229999999961</v>
          </cell>
        </row>
        <row r="69">
          <cell r="F69">
            <v>6859.9229999999961</v>
          </cell>
        </row>
        <row r="70">
          <cell r="F70">
            <v>10274.222999999996</v>
          </cell>
        </row>
        <row r="71">
          <cell r="F71">
            <v>17546.599999999999</v>
          </cell>
        </row>
        <row r="72">
          <cell r="F72">
            <v>18554.2</v>
          </cell>
        </row>
        <row r="73">
          <cell r="F73">
            <v>24537</v>
          </cell>
        </row>
        <row r="74">
          <cell r="F74">
            <v>6889</v>
          </cell>
        </row>
        <row r="75">
          <cell r="F75">
            <v>17488.900000000001</v>
          </cell>
          <cell r="G75">
            <v>15741</v>
          </cell>
        </row>
        <row r="76">
          <cell r="F76">
            <v>19967.100000000002</v>
          </cell>
          <cell r="G76">
            <v>17578</v>
          </cell>
        </row>
        <row r="77">
          <cell r="F77">
            <v>29290.600000000002</v>
          </cell>
          <cell r="G77">
            <v>27877.3</v>
          </cell>
        </row>
        <row r="78">
          <cell r="F78">
            <v>32301.700000000004</v>
          </cell>
          <cell r="G78">
            <v>30428.9</v>
          </cell>
        </row>
        <row r="79">
          <cell r="F79">
            <v>32264.700000000004</v>
          </cell>
          <cell r="G79">
            <v>30802.499999999989</v>
          </cell>
        </row>
        <row r="80">
          <cell r="F80">
            <v>36018.600000000006</v>
          </cell>
          <cell r="G80">
            <v>33623.999999999993</v>
          </cell>
        </row>
        <row r="81">
          <cell r="F81">
            <v>45247.000000000007</v>
          </cell>
          <cell r="G81">
            <v>40160.300000000003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R165"/>
  <sheetViews>
    <sheetView tabSelected="1" workbookViewId="0">
      <pane xSplit="1" ySplit="4" topLeftCell="KC5" activePane="bottomRight" state="frozen"/>
      <selection pane="topRight" activeCell="B1" sqref="B1"/>
      <selection pane="bottomLeft" activeCell="A5" sqref="A5"/>
      <selection pane="bottomRight" activeCell="KG2" sqref="KG2:KG4"/>
    </sheetView>
  </sheetViews>
  <sheetFormatPr baseColWidth="10" defaultColWidth="10.88671875" defaultRowHeight="15.6" x14ac:dyDescent="0.3"/>
  <cols>
    <col min="1" max="1" width="12.5546875" style="1" customWidth="1"/>
    <col min="2" max="2" width="13.6640625" style="1" customWidth="1"/>
    <col min="3" max="3" width="11.44140625" style="1" customWidth="1"/>
    <col min="4" max="4" width="7" style="1" customWidth="1"/>
    <col min="5" max="5" width="14.77734375" style="1" customWidth="1"/>
    <col min="6" max="6" width="7.6640625" style="1" customWidth="1"/>
    <col min="7" max="7" width="12.109375" style="1" customWidth="1"/>
    <col min="8" max="8" width="11.77734375" style="1" customWidth="1"/>
    <col min="9" max="9" width="13.21875" style="1" customWidth="1"/>
    <col min="10" max="10" width="4.77734375" style="1" customWidth="1"/>
    <col min="11" max="11" width="14.44140625" style="1" customWidth="1"/>
    <col min="12" max="12" width="13.21875" style="1" customWidth="1"/>
    <col min="13" max="13" width="12" style="1" customWidth="1"/>
    <col min="14" max="14" width="10.33203125" style="1" customWidth="1"/>
    <col min="15" max="15" width="5.5546875" style="1" customWidth="1"/>
    <col min="16" max="16" width="10.109375" style="1" customWidth="1"/>
    <col min="17" max="17" width="9.6640625" style="1" customWidth="1"/>
    <col min="18" max="18" width="20.88671875" style="1" customWidth="1"/>
    <col min="19" max="19" width="13.77734375" style="1" customWidth="1"/>
    <col min="20" max="20" width="23.88671875" style="1" customWidth="1"/>
    <col min="21" max="21" width="22.6640625" style="1" customWidth="1"/>
    <col min="22" max="22" width="17" style="1" customWidth="1"/>
    <col min="23" max="23" width="5" style="1" customWidth="1"/>
    <col min="24" max="24" width="31.6640625" style="1" customWidth="1"/>
    <col min="25" max="25" width="6.77734375" style="1" customWidth="1"/>
    <col min="26" max="26" width="14.44140625" style="1" customWidth="1"/>
    <col min="27" max="27" width="10.77734375" style="1" customWidth="1"/>
    <col min="28" max="28" width="22" style="1" customWidth="1"/>
    <col min="29" max="29" width="10.33203125" style="1" customWidth="1"/>
    <col min="30" max="30" width="21.109375" style="1" customWidth="1"/>
    <col min="31" max="31" width="10" style="1" customWidth="1"/>
    <col min="32" max="32" width="5.44140625" style="26" customWidth="1"/>
    <col min="33" max="33" width="21.6640625" style="1" customWidth="1"/>
    <col min="34" max="34" width="10" style="1" customWidth="1"/>
    <col min="35" max="35" width="13.44140625" style="1" customWidth="1"/>
    <col min="36" max="36" width="11.77734375" style="1" customWidth="1"/>
    <col min="37" max="37" width="11.21875" style="1" customWidth="1"/>
    <col min="38" max="38" width="10.6640625" style="1" customWidth="1"/>
    <col min="39" max="39" width="11.88671875" style="1" customWidth="1"/>
    <col min="40" max="40" width="4.109375" style="1" customWidth="1"/>
    <col min="41" max="41" width="19.44140625" style="1" customWidth="1"/>
    <col min="42" max="42" width="11.33203125" style="1" customWidth="1"/>
    <col min="43" max="43" width="18.88671875" style="1" bestFit="1" customWidth="1"/>
    <col min="44" max="44" width="13" style="1" customWidth="1"/>
    <col min="45" max="45" width="17.6640625" style="1" customWidth="1"/>
    <col min="46" max="46" width="14" style="1" customWidth="1"/>
    <col min="47" max="47" width="7.109375" style="1" customWidth="1"/>
    <col min="48" max="48" width="18.6640625" style="1" customWidth="1"/>
    <col min="49" max="49" width="10.109375" style="1" customWidth="1"/>
    <col min="50" max="50" width="7.109375" style="1" customWidth="1"/>
    <col min="51" max="51" width="14.109375" style="1" customWidth="1"/>
    <col min="52" max="52" width="11.44140625" style="1" customWidth="1"/>
    <col min="53" max="53" width="7.109375" style="1" customWidth="1"/>
    <col min="54" max="54" width="13.21875" style="1" customWidth="1"/>
    <col min="55" max="55" width="11.88671875" style="1" customWidth="1"/>
    <col min="56" max="56" width="7.109375" style="1" customWidth="1"/>
    <col min="57" max="57" width="13.77734375" style="1" customWidth="1"/>
    <col min="58" max="58" width="12.44140625" style="1" customWidth="1"/>
    <col min="59" max="59" width="7.109375" style="1" customWidth="1"/>
    <col min="60" max="60" width="13.21875" style="1" customWidth="1"/>
    <col min="61" max="61" width="14.77734375" style="1" customWidth="1"/>
    <col min="62" max="62" width="7.109375" style="1" customWidth="1"/>
    <col min="63" max="63" width="14.21875" style="1" customWidth="1"/>
    <col min="64" max="64" width="12.88671875" style="1" customWidth="1"/>
    <col min="65" max="65" width="7.109375" style="1" customWidth="1"/>
    <col min="66" max="66" width="13.88671875" style="1" customWidth="1"/>
    <col min="67" max="67" width="7.109375" style="1" customWidth="1"/>
    <col min="68" max="68" width="19.33203125" style="1" customWidth="1"/>
    <col min="69" max="69" width="16.109375" style="1" customWidth="1"/>
    <col min="70" max="70" width="12.109375" style="1" customWidth="1"/>
    <col min="71" max="71" width="20.6640625" style="1" customWidth="1"/>
    <col min="72" max="72" width="7.109375" style="1" customWidth="1"/>
    <col min="73" max="73" width="12" style="1" customWidth="1"/>
    <col min="74" max="74" width="12.109375" style="1" customWidth="1"/>
    <col min="75" max="75" width="15" style="1" customWidth="1"/>
    <col min="76" max="76" width="12.33203125" style="1" customWidth="1"/>
    <col min="77" max="77" width="4.21875" style="1" customWidth="1"/>
    <col min="78" max="78" width="12.88671875" style="1" customWidth="1"/>
    <col min="79" max="79" width="8.6640625" style="1" customWidth="1"/>
    <col min="80" max="80" width="14.44140625" style="1" customWidth="1"/>
    <col min="81" max="81" width="10.21875" style="1" customWidth="1"/>
    <col min="82" max="82" width="6.5546875" style="1" customWidth="1"/>
    <col min="83" max="83" width="17.44140625" style="1" customWidth="1"/>
    <col min="84" max="84" width="10.44140625" style="1" customWidth="1"/>
    <col min="85" max="85" width="11.21875" style="1" customWidth="1"/>
    <col min="86" max="86" width="10.88671875" style="1"/>
    <col min="87" max="87" width="17.21875" style="1" customWidth="1"/>
    <col min="88" max="88" width="10.88671875" style="1"/>
    <col min="89" max="89" width="16.88671875" style="1" customWidth="1"/>
    <col min="90" max="90" width="14" style="1" customWidth="1"/>
    <col min="91" max="91" width="5" style="1" customWidth="1"/>
    <col min="92" max="92" width="15.109375" style="1" customWidth="1"/>
    <col min="93" max="93" width="12.44140625" style="1" customWidth="1"/>
    <col min="94" max="94" width="11.44140625" style="1" customWidth="1"/>
    <col min="95" max="95" width="13.77734375" style="1" customWidth="1"/>
    <col min="96" max="96" width="12.33203125" style="1" customWidth="1"/>
    <col min="97" max="97" width="17.6640625" style="1" customWidth="1"/>
    <col min="98" max="98" width="13.21875" style="1" customWidth="1"/>
    <col min="99" max="99" width="11.77734375" style="1" customWidth="1"/>
    <col min="100" max="100" width="12.33203125" style="1" customWidth="1"/>
    <col min="101" max="101" width="12.6640625" style="1" customWidth="1"/>
    <col min="102" max="102" width="18.44140625" style="1" customWidth="1"/>
    <col min="103" max="105" width="15.109375" style="1" customWidth="1"/>
    <col min="106" max="106" width="20.109375" style="1" customWidth="1"/>
    <col min="107" max="107" width="12.44140625" style="1" customWidth="1"/>
    <col min="108" max="108" width="6.77734375" style="1" customWidth="1"/>
    <col min="109" max="111" width="15.88671875" style="1" customWidth="1"/>
    <col min="112" max="112" width="15.109375" style="1" customWidth="1"/>
    <col min="113" max="115" width="15.88671875" style="1" customWidth="1"/>
    <col min="116" max="116" width="3.77734375" style="1" customWidth="1"/>
    <col min="117" max="120" width="15.88671875" style="1" customWidth="1"/>
    <col min="121" max="121" width="4.21875" style="1" customWidth="1"/>
    <col min="122" max="122" width="13.109375" style="1" customWidth="1"/>
    <col min="123" max="123" width="12.21875" style="1" customWidth="1"/>
    <col min="124" max="124" width="14.6640625" style="1" customWidth="1"/>
    <col min="125" max="125" width="12.77734375" style="1" customWidth="1"/>
    <col min="126" max="126" width="12.33203125" style="1" customWidth="1"/>
    <col min="127" max="127" width="15.88671875" style="1" customWidth="1"/>
    <col min="128" max="128" width="14.5546875" style="1" customWidth="1"/>
    <col min="129" max="129" width="14.6640625" style="1" customWidth="1"/>
    <col min="130" max="130" width="13.21875" style="1" customWidth="1"/>
    <col min="131" max="131" width="12.44140625" style="1" customWidth="1"/>
    <col min="132" max="132" width="13.109375" style="1" customWidth="1"/>
    <col min="133" max="133" width="4.6640625" style="1" customWidth="1"/>
    <col min="134" max="136" width="15.88671875" style="1" customWidth="1"/>
    <col min="137" max="137" width="13.21875" style="1" customWidth="1"/>
    <col min="138" max="138" width="12.33203125" style="1" customWidth="1"/>
    <col min="139" max="139" width="4.5546875" style="1" customWidth="1"/>
    <col min="140" max="140" width="19.77734375" style="1" customWidth="1"/>
    <col min="141" max="141" width="23.88671875" style="1" customWidth="1"/>
    <col min="142" max="142" width="5.109375" style="1" customWidth="1"/>
    <col min="143" max="143" width="15.88671875" style="1" customWidth="1"/>
    <col min="144" max="144" width="14.5546875" style="1" customWidth="1"/>
    <col min="145" max="145" width="16.6640625" style="1" customWidth="1"/>
    <col min="146" max="146" width="11.44140625" style="1" customWidth="1"/>
    <col min="147" max="147" width="15.109375" style="1" customWidth="1"/>
    <col min="148" max="148" width="14.33203125" style="1" customWidth="1"/>
    <col min="149" max="149" width="14" style="1" customWidth="1"/>
    <col min="150" max="150" width="14.21875" style="1" customWidth="1"/>
    <col min="151" max="151" width="14.6640625" style="1" customWidth="1"/>
    <col min="152" max="152" width="11.44140625" style="1" customWidth="1"/>
    <col min="153" max="153" width="4.21875" style="26" customWidth="1"/>
    <col min="154" max="155" width="17.5546875" style="1" customWidth="1"/>
    <col min="156" max="156" width="16" style="1" customWidth="1"/>
    <col min="157" max="157" width="15.21875" style="1" customWidth="1"/>
    <col min="158" max="158" width="15.33203125" style="1" customWidth="1"/>
    <col min="159" max="159" width="14.33203125" style="1" customWidth="1"/>
    <col min="160" max="160" width="12.21875" style="1" customWidth="1"/>
    <col min="161" max="161" width="14.109375" style="1" customWidth="1"/>
    <col min="162" max="162" width="12.21875" style="1" customWidth="1"/>
    <col min="163" max="163" width="12.77734375" style="1" customWidth="1"/>
    <col min="164" max="164" width="16.33203125" style="1" customWidth="1"/>
    <col min="165" max="166" width="14.5546875" style="1" customWidth="1"/>
    <col min="167" max="167" width="14.77734375" style="1" customWidth="1"/>
    <col min="168" max="168" width="14.5546875" style="1" customWidth="1"/>
    <col min="169" max="169" width="13.88671875" style="1" customWidth="1"/>
    <col min="170" max="170" width="14.109375" style="1" customWidth="1"/>
    <col min="171" max="171" width="5" style="1" customWidth="1"/>
    <col min="172" max="172" width="19.5546875" style="1" customWidth="1"/>
    <col min="173" max="173" width="22.21875" style="1" customWidth="1"/>
    <col min="174" max="174" width="17.21875" style="1" customWidth="1"/>
    <col min="175" max="175" width="18.109375" style="1" customWidth="1"/>
    <col min="176" max="176" width="17" style="1" bestFit="1" customWidth="1"/>
    <col min="177" max="177" width="12.77734375" style="1" customWidth="1"/>
    <col min="178" max="178" width="18.44140625" style="1" customWidth="1"/>
    <col min="179" max="179" width="7.33203125" style="1" customWidth="1"/>
    <col min="180" max="180" width="16.109375" style="1" customWidth="1"/>
    <col min="181" max="185" width="19.33203125" style="1" customWidth="1"/>
    <col min="186" max="186" width="4.88671875" style="1" customWidth="1"/>
    <col min="187" max="187" width="14.21875" style="1" bestFit="1" customWidth="1"/>
    <col min="188" max="188" width="16.44140625" style="1" customWidth="1"/>
    <col min="189" max="189" width="19.33203125" style="1" customWidth="1"/>
    <col min="190" max="190" width="15.21875" style="1" customWidth="1"/>
    <col min="191" max="191" width="19.33203125" style="1" customWidth="1"/>
    <col min="192" max="192" width="4.77734375" style="1" customWidth="1"/>
    <col min="193" max="193" width="19.33203125" style="1" customWidth="1"/>
    <col min="194" max="194" width="21.5546875" style="1" customWidth="1"/>
    <col min="195" max="197" width="19.33203125" style="1" customWidth="1"/>
    <col min="198" max="198" width="4.6640625" style="1" customWidth="1"/>
    <col min="199" max="199" width="15.88671875" style="1" customWidth="1"/>
    <col min="200" max="200" width="17.77734375" style="1" customWidth="1"/>
    <col min="201" max="201" width="24.6640625" style="1" customWidth="1"/>
    <col min="202" max="202" width="4.6640625" style="1" customWidth="1"/>
    <col min="203" max="203" width="11.88671875" style="1" customWidth="1"/>
    <col min="204" max="204" width="11.33203125" style="1" customWidth="1"/>
    <col min="205" max="205" width="12.6640625" style="1" customWidth="1"/>
    <col min="206" max="206" width="12.33203125" style="1" customWidth="1"/>
    <col min="207" max="207" width="13" style="1" customWidth="1"/>
    <col min="208" max="208" width="10.109375" style="1" customWidth="1"/>
    <col min="209" max="209" width="12.6640625" style="1" customWidth="1"/>
    <col min="210" max="210" width="13.44140625" style="1" customWidth="1"/>
    <col min="211" max="214" width="12.6640625" style="1" customWidth="1"/>
    <col min="215" max="215" width="12.21875" style="1" customWidth="1"/>
    <col min="216" max="216" width="12.6640625" style="1" customWidth="1"/>
    <col min="217" max="217" width="14.6640625" style="1" customWidth="1"/>
    <col min="218" max="218" width="12.44140625" style="1" customWidth="1"/>
    <col min="219" max="219" width="12.88671875" style="1" customWidth="1"/>
    <col min="220" max="220" width="16.5546875" style="1" customWidth="1"/>
    <col min="221" max="221" width="11.77734375" style="1" customWidth="1"/>
    <col min="222" max="223" width="16.5546875" style="1" customWidth="1"/>
    <col min="224" max="224" width="5.6640625" style="1" customWidth="1"/>
    <col min="225" max="225" width="12" style="1" customWidth="1"/>
    <col min="226" max="226" width="16.5546875" style="1" customWidth="1"/>
    <col min="227" max="227" width="13.44140625" style="1" customWidth="1"/>
    <col min="228" max="228" width="3.88671875" style="1" customWidth="1"/>
    <col min="229" max="229" width="16.88671875" style="1" customWidth="1"/>
    <col min="230" max="230" width="15.44140625" style="1" customWidth="1"/>
    <col min="231" max="231" width="5.5546875" style="1" customWidth="1"/>
    <col min="232" max="232" width="17.109375" style="1" customWidth="1"/>
    <col min="233" max="233" width="13" style="1" customWidth="1"/>
    <col min="234" max="234" width="12.33203125" style="1" customWidth="1"/>
    <col min="235" max="236" width="11" style="1" customWidth="1"/>
    <col min="237" max="237" width="15.88671875" style="1" customWidth="1"/>
    <col min="238" max="238" width="16" style="1" customWidth="1"/>
    <col min="239" max="239" width="10.33203125" style="1" customWidth="1"/>
    <col min="240" max="240" width="12" style="1" customWidth="1"/>
    <col min="241" max="241" width="5.5546875" style="1" customWidth="1"/>
    <col min="242" max="242" width="13.5546875" style="1" customWidth="1"/>
    <col min="243" max="243" width="15.5546875" style="1" customWidth="1"/>
    <col min="244" max="244" width="12.6640625" style="1" customWidth="1"/>
    <col min="245" max="245" width="9.6640625" style="1" customWidth="1"/>
    <col min="246" max="246" width="5.44140625" style="1" customWidth="1"/>
    <col min="247" max="247" width="14.5546875" style="1" customWidth="1"/>
    <col min="248" max="248" width="15.6640625" style="1" customWidth="1"/>
    <col min="249" max="249" width="16.6640625" style="1" customWidth="1"/>
    <col min="250" max="250" width="7.21875" style="1" customWidth="1"/>
    <col min="251" max="253" width="14.5546875" style="1" customWidth="1"/>
    <col min="254" max="254" width="8.33203125" style="1" customWidth="1"/>
    <col min="255" max="255" width="17.6640625" style="1" customWidth="1"/>
    <col min="256" max="256" width="17.109375" style="1" customWidth="1"/>
    <col min="257" max="257" width="15.109375" style="1" customWidth="1"/>
    <col min="258" max="258" width="5.44140625" style="1" customWidth="1"/>
    <col min="259" max="262" width="15.109375" style="1" customWidth="1"/>
    <col min="263" max="263" width="19.109375" style="1" customWidth="1"/>
    <col min="264" max="264" width="17.21875" style="1" customWidth="1"/>
    <col min="265" max="265" width="19.5546875" style="1" customWidth="1"/>
    <col min="266" max="272" width="15.109375" style="1" customWidth="1"/>
    <col min="273" max="273" width="4.5546875" style="1" customWidth="1"/>
    <col min="274" max="274" width="15.6640625" style="1" customWidth="1"/>
    <col min="275" max="275" width="18.21875" style="1" customWidth="1"/>
    <col min="276" max="276" width="19.21875" style="1" bestFit="1" customWidth="1"/>
    <col min="277" max="277" width="12.109375" style="1" bestFit="1" customWidth="1"/>
    <col min="278" max="278" width="13.77734375" style="1" bestFit="1" customWidth="1"/>
    <col min="279" max="279" width="18.88671875" style="1" customWidth="1"/>
    <col min="280" max="280" width="20" style="1" customWidth="1"/>
    <col min="281" max="282" width="13.77734375" style="1" bestFit="1" customWidth="1"/>
    <col min="283" max="283" width="20" style="1" customWidth="1"/>
    <col min="284" max="284" width="19.21875" style="1" bestFit="1" customWidth="1"/>
    <col min="285" max="285" width="13.77734375" style="1" bestFit="1" customWidth="1"/>
    <col min="286" max="286" width="12.109375" style="1" bestFit="1" customWidth="1"/>
    <col min="287" max="287" width="17.21875" style="1" customWidth="1"/>
    <col min="288" max="288" width="19.21875" style="1" customWidth="1"/>
    <col min="289" max="289" width="11" style="1" bestFit="1" customWidth="1"/>
    <col min="290" max="290" width="12.109375" style="1" bestFit="1" customWidth="1"/>
    <col min="291" max="291" width="13.77734375" style="1" bestFit="1" customWidth="1"/>
    <col min="292" max="292" width="3.21875" style="1" customWidth="1"/>
    <col min="293" max="293" width="17.6640625" style="1" customWidth="1"/>
    <col min="294" max="294" width="8.44140625" style="1" customWidth="1"/>
    <col min="295" max="295" width="13.5546875" style="1" customWidth="1"/>
    <col min="296" max="296" width="17" style="1" customWidth="1"/>
    <col min="297" max="297" width="14.5546875" style="1" customWidth="1"/>
    <col min="298" max="298" width="10.5546875" style="1" customWidth="1"/>
    <col min="299" max="299" width="14.6640625" style="1" customWidth="1"/>
    <col min="300" max="300" width="13.44140625" style="1" customWidth="1"/>
    <col min="301" max="16384" width="10.88671875" style="1"/>
  </cols>
  <sheetData>
    <row r="1" spans="1:303" x14ac:dyDescent="0.3">
      <c r="A1" s="76"/>
      <c r="B1" s="79" t="s">
        <v>128</v>
      </c>
      <c r="C1" s="79"/>
      <c r="D1" s="79"/>
      <c r="E1" s="79"/>
      <c r="F1" s="79"/>
      <c r="G1" s="79"/>
      <c r="H1" s="79"/>
      <c r="I1" s="79"/>
      <c r="J1" s="115"/>
      <c r="K1" s="22" t="s">
        <v>134</v>
      </c>
      <c r="L1" s="79"/>
      <c r="M1" s="79"/>
      <c r="N1" s="79"/>
      <c r="O1" s="79"/>
      <c r="P1" s="172" t="s">
        <v>71</v>
      </c>
      <c r="Q1" s="172"/>
      <c r="R1" s="172"/>
      <c r="S1" s="172"/>
      <c r="T1" s="22"/>
      <c r="U1" s="22"/>
      <c r="V1" s="22"/>
      <c r="W1" s="22"/>
      <c r="X1" s="79" t="s">
        <v>137</v>
      </c>
      <c r="Y1" s="79"/>
      <c r="Z1" s="79" t="s">
        <v>138</v>
      </c>
      <c r="AA1" s="79"/>
      <c r="AB1" s="22"/>
      <c r="AC1" s="22"/>
      <c r="AD1" s="22"/>
      <c r="AE1" s="22"/>
      <c r="AF1" s="115"/>
      <c r="AG1" s="82" t="s">
        <v>139</v>
      </c>
      <c r="AH1" s="82"/>
      <c r="AI1" s="76"/>
      <c r="AJ1" s="76"/>
      <c r="AK1" s="76"/>
      <c r="AL1" s="76"/>
      <c r="AM1" s="76"/>
      <c r="AN1" s="8"/>
      <c r="AO1" s="82" t="s">
        <v>141</v>
      </c>
      <c r="AP1" s="76"/>
      <c r="AQ1" s="76"/>
      <c r="AR1" s="76"/>
      <c r="AS1" s="79"/>
      <c r="AT1" s="79"/>
      <c r="AU1" s="115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79"/>
      <c r="BP1" s="172" t="s">
        <v>79</v>
      </c>
      <c r="BQ1" s="172"/>
      <c r="BR1" s="172"/>
      <c r="BS1" s="172"/>
      <c r="BT1" s="115"/>
      <c r="BU1" s="172" t="s">
        <v>78</v>
      </c>
      <c r="BV1" s="172"/>
      <c r="BW1" s="172"/>
      <c r="BX1" s="172"/>
      <c r="BY1" s="115"/>
      <c r="BZ1" s="82" t="s">
        <v>80</v>
      </c>
      <c r="CA1" s="76"/>
      <c r="CB1" s="76"/>
      <c r="CC1" s="76"/>
      <c r="CD1" s="8"/>
      <c r="CE1" s="79" t="s">
        <v>146</v>
      </c>
      <c r="CF1" s="79"/>
      <c r="CG1" s="79"/>
      <c r="CH1" s="79"/>
      <c r="CI1" s="79"/>
      <c r="CJ1" s="79"/>
      <c r="CK1" s="22"/>
      <c r="CL1" s="22"/>
      <c r="CM1" s="22"/>
      <c r="CN1" s="82" t="s">
        <v>150</v>
      </c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9"/>
      <c r="DE1" s="79" t="s">
        <v>153</v>
      </c>
      <c r="DF1" s="79"/>
      <c r="DG1" s="79"/>
      <c r="DH1" s="79"/>
      <c r="DI1" s="79"/>
      <c r="DJ1" s="79"/>
      <c r="DK1" s="79"/>
      <c r="DL1" s="79"/>
      <c r="DM1" s="79" t="s">
        <v>204</v>
      </c>
      <c r="DN1" s="79"/>
      <c r="DO1" s="79"/>
      <c r="DP1" s="79"/>
      <c r="DQ1" s="79"/>
      <c r="DR1" s="79" t="s">
        <v>214</v>
      </c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8"/>
      <c r="EH1" s="8"/>
      <c r="EI1" s="8"/>
      <c r="EJ1" s="96" t="s">
        <v>81</v>
      </c>
      <c r="EK1" s="96"/>
      <c r="EL1" s="8"/>
      <c r="EM1" s="79" t="s">
        <v>182</v>
      </c>
      <c r="EN1" s="79"/>
      <c r="EO1" s="79"/>
      <c r="EP1" s="79"/>
      <c r="EQ1" s="79"/>
      <c r="ER1" s="79"/>
      <c r="ES1" s="79"/>
      <c r="ET1" s="79"/>
      <c r="EU1" s="79"/>
      <c r="EV1" s="79"/>
      <c r="EW1" s="115"/>
      <c r="EX1" s="79" t="s">
        <v>183</v>
      </c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 t="s">
        <v>190</v>
      </c>
      <c r="FQ1" s="79"/>
      <c r="FR1" s="79"/>
      <c r="FS1" s="79"/>
      <c r="FT1" s="79"/>
      <c r="FU1" s="79"/>
      <c r="FV1" s="79"/>
      <c r="FW1" s="79"/>
      <c r="FX1" s="142" t="s">
        <v>193</v>
      </c>
      <c r="FY1" s="142"/>
      <c r="FZ1" s="142"/>
      <c r="GA1" s="142"/>
      <c r="GB1" s="142"/>
      <c r="GC1" s="142"/>
      <c r="GD1" s="8"/>
      <c r="GE1" s="142" t="s">
        <v>194</v>
      </c>
      <c r="GF1" s="142"/>
      <c r="GG1" s="142"/>
      <c r="GH1" s="142"/>
      <c r="GI1" s="142"/>
      <c r="GJ1" s="8"/>
      <c r="GK1" s="8"/>
      <c r="GL1" s="8"/>
      <c r="GM1" s="8"/>
      <c r="GN1" s="8"/>
      <c r="GO1" s="8"/>
      <c r="GP1" s="26"/>
      <c r="GQ1" s="100" t="s">
        <v>226</v>
      </c>
      <c r="GT1" s="13"/>
      <c r="GU1" s="97" t="s">
        <v>229</v>
      </c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26"/>
      <c r="HK1" s="26"/>
      <c r="HL1" s="26"/>
      <c r="HM1" s="26"/>
      <c r="HN1" s="26"/>
      <c r="HO1" s="26"/>
      <c r="HP1" s="26"/>
      <c r="HQ1" s="100" t="s">
        <v>95</v>
      </c>
      <c r="HR1" s="26"/>
      <c r="HS1" s="26"/>
      <c r="HU1" s="173" t="s">
        <v>230</v>
      </c>
      <c r="HV1" s="173"/>
      <c r="HW1" s="72"/>
      <c r="HX1" s="116" t="s">
        <v>231</v>
      </c>
      <c r="HY1" s="116"/>
      <c r="HZ1" s="116"/>
      <c r="IA1" s="116"/>
      <c r="IB1" s="116"/>
      <c r="IC1" s="116" t="s">
        <v>232</v>
      </c>
      <c r="ID1" s="116"/>
      <c r="IE1" s="116"/>
      <c r="IF1" s="116"/>
      <c r="IG1" s="116"/>
      <c r="IH1" s="117" t="s">
        <v>233</v>
      </c>
      <c r="II1" s="117"/>
      <c r="IJ1" s="117"/>
      <c r="IK1" s="117"/>
      <c r="IL1" s="116"/>
      <c r="IM1" s="117" t="s">
        <v>234</v>
      </c>
      <c r="IN1" s="117"/>
      <c r="IO1" s="117"/>
      <c r="IP1" s="116"/>
      <c r="IQ1" s="117" t="s">
        <v>235</v>
      </c>
      <c r="IR1" s="117"/>
      <c r="IS1" s="117"/>
      <c r="IT1" s="116"/>
      <c r="IU1" s="117" t="s">
        <v>236</v>
      </c>
      <c r="IV1" s="117"/>
      <c r="IW1" s="117"/>
      <c r="IX1" s="117"/>
      <c r="IY1" s="178" t="s">
        <v>237</v>
      </c>
      <c r="IZ1" s="178"/>
      <c r="JA1" s="178"/>
      <c r="JB1" s="178"/>
      <c r="JC1" s="116" t="s">
        <v>238</v>
      </c>
      <c r="JD1" s="116"/>
      <c r="JE1" s="116"/>
      <c r="JF1" s="116"/>
      <c r="JG1" s="116" t="s">
        <v>239</v>
      </c>
      <c r="JH1" s="116"/>
      <c r="JI1" s="116"/>
      <c r="JJ1" s="116"/>
      <c r="JK1" s="116"/>
      <c r="JL1" s="116"/>
      <c r="JM1" s="73"/>
      <c r="JN1" s="102" t="s">
        <v>240</v>
      </c>
      <c r="JO1" s="102"/>
      <c r="JP1" s="102"/>
      <c r="JQ1" s="102"/>
      <c r="JR1" s="102"/>
      <c r="JS1" s="102"/>
      <c r="JT1" s="102"/>
      <c r="JU1" s="102"/>
      <c r="JV1" s="102"/>
      <c r="JW1" s="102"/>
      <c r="JX1" s="102"/>
      <c r="JY1" s="102"/>
      <c r="JZ1" s="102"/>
      <c r="KA1" s="102"/>
      <c r="KB1" s="102"/>
      <c r="KC1" s="102"/>
      <c r="KD1" s="102"/>
      <c r="KE1" s="102"/>
      <c r="KF1" s="72"/>
      <c r="KG1" s="97" t="s">
        <v>241</v>
      </c>
      <c r="KH1" s="97"/>
      <c r="KI1" s="97"/>
      <c r="KJ1" s="97"/>
      <c r="KK1" s="97"/>
      <c r="KL1" s="97"/>
      <c r="KM1" s="97"/>
      <c r="KN1" s="97"/>
    </row>
    <row r="2" spans="1:303" ht="15.75" customHeight="1" x14ac:dyDescent="0.3">
      <c r="A2" s="169" t="s">
        <v>1</v>
      </c>
      <c r="B2" s="138" t="s">
        <v>129</v>
      </c>
      <c r="C2" s="138" t="s">
        <v>130</v>
      </c>
      <c r="D2" s="138" t="s">
        <v>133</v>
      </c>
      <c r="E2" s="138" t="s">
        <v>131</v>
      </c>
      <c r="F2" s="138" t="s">
        <v>49</v>
      </c>
      <c r="G2" s="138" t="s">
        <v>50</v>
      </c>
      <c r="H2" s="138" t="s">
        <v>132</v>
      </c>
      <c r="I2" s="138" t="s">
        <v>68</v>
      </c>
      <c r="J2" s="112"/>
      <c r="K2" s="138" t="s">
        <v>51</v>
      </c>
      <c r="L2" s="138" t="s">
        <v>53</v>
      </c>
      <c r="M2" s="138" t="s">
        <v>52</v>
      </c>
      <c r="N2" s="138" t="s">
        <v>54</v>
      </c>
      <c r="O2" s="108"/>
      <c r="P2" s="138" t="s">
        <v>31</v>
      </c>
      <c r="Q2" s="138" t="s">
        <v>69</v>
      </c>
      <c r="R2" s="138" t="s">
        <v>55</v>
      </c>
      <c r="S2" s="138" t="s">
        <v>56</v>
      </c>
      <c r="T2" s="138" t="s">
        <v>135</v>
      </c>
      <c r="U2" s="138" t="s">
        <v>136</v>
      </c>
      <c r="V2" s="138" t="s">
        <v>70</v>
      </c>
      <c r="W2" s="108"/>
      <c r="X2" s="138" t="s">
        <v>32</v>
      </c>
      <c r="Y2" s="108"/>
      <c r="Z2" s="166" t="s">
        <v>72</v>
      </c>
      <c r="AA2" s="166" t="s">
        <v>57</v>
      </c>
      <c r="AB2" s="163" t="s">
        <v>73</v>
      </c>
      <c r="AC2" s="163" t="s">
        <v>75</v>
      </c>
      <c r="AD2" s="163" t="s">
        <v>74</v>
      </c>
      <c r="AE2" s="163" t="s">
        <v>76</v>
      </c>
      <c r="AF2" s="114"/>
      <c r="AG2" s="138" t="s">
        <v>77</v>
      </c>
      <c r="AH2" s="138" t="s">
        <v>140</v>
      </c>
      <c r="AI2" s="138" t="s">
        <v>58</v>
      </c>
      <c r="AJ2" s="138" t="s">
        <v>59</v>
      </c>
      <c r="AK2" s="138" t="s">
        <v>60</v>
      </c>
      <c r="AL2" s="138" t="s">
        <v>61</v>
      </c>
      <c r="AM2" s="138" t="s">
        <v>62</v>
      </c>
      <c r="AN2" s="108"/>
      <c r="AO2" s="138" t="s">
        <v>40</v>
      </c>
      <c r="AP2" s="138" t="s">
        <v>41</v>
      </c>
      <c r="AQ2" s="138" t="s">
        <v>2</v>
      </c>
      <c r="AR2" s="138" t="s">
        <v>63</v>
      </c>
      <c r="AS2" s="138" t="s">
        <v>84</v>
      </c>
      <c r="AT2" s="138" t="s">
        <v>42</v>
      </c>
      <c r="AU2" s="112"/>
      <c r="AV2" s="138" t="s">
        <v>156</v>
      </c>
      <c r="AW2" s="138" t="s">
        <v>157</v>
      </c>
      <c r="AX2" s="138" t="s">
        <v>154</v>
      </c>
      <c r="AY2" s="138" t="s">
        <v>158</v>
      </c>
      <c r="AZ2" s="138" t="s">
        <v>159</v>
      </c>
      <c r="BA2" s="138" t="s">
        <v>154</v>
      </c>
      <c r="BB2" s="138" t="s">
        <v>158</v>
      </c>
      <c r="BC2" s="138" t="s">
        <v>160</v>
      </c>
      <c r="BD2" s="138" t="s">
        <v>154</v>
      </c>
      <c r="BE2" s="138" t="s">
        <v>158</v>
      </c>
      <c r="BF2" s="138" t="s">
        <v>161</v>
      </c>
      <c r="BG2" s="138" t="s">
        <v>154</v>
      </c>
      <c r="BH2" s="138" t="s">
        <v>158</v>
      </c>
      <c r="BI2" s="138" t="s">
        <v>163</v>
      </c>
      <c r="BJ2" s="138" t="s">
        <v>154</v>
      </c>
      <c r="BK2" s="138" t="s">
        <v>158</v>
      </c>
      <c r="BL2" s="138" t="s">
        <v>162</v>
      </c>
      <c r="BM2" s="138" t="s">
        <v>154</v>
      </c>
      <c r="BN2" s="138" t="s">
        <v>158</v>
      </c>
      <c r="BO2" s="79"/>
      <c r="BP2" s="138" t="s">
        <v>43</v>
      </c>
      <c r="BQ2" s="138" t="s">
        <v>44</v>
      </c>
      <c r="BR2" s="138" t="s">
        <v>142</v>
      </c>
      <c r="BS2" s="138" t="s">
        <v>64</v>
      </c>
      <c r="BT2" s="112"/>
      <c r="BU2" s="138" t="s">
        <v>85</v>
      </c>
      <c r="BV2" s="138" t="s">
        <v>143</v>
      </c>
      <c r="BW2" s="138" t="s">
        <v>33</v>
      </c>
      <c r="BX2" s="138" t="s">
        <v>144</v>
      </c>
      <c r="BY2" s="112"/>
      <c r="BZ2" s="174" t="s">
        <v>3</v>
      </c>
      <c r="CA2" s="174" t="s">
        <v>145</v>
      </c>
      <c r="CB2" s="174" t="s">
        <v>45</v>
      </c>
      <c r="CC2" s="174" t="s">
        <v>145</v>
      </c>
      <c r="CD2" s="113"/>
      <c r="CE2" s="174" t="s">
        <v>46</v>
      </c>
      <c r="CF2" s="174" t="s">
        <v>147</v>
      </c>
      <c r="CG2" s="174" t="s">
        <v>47</v>
      </c>
      <c r="CH2" s="174" t="s">
        <v>147</v>
      </c>
      <c r="CI2" s="138" t="s">
        <v>48</v>
      </c>
      <c r="CJ2" s="174" t="s">
        <v>148</v>
      </c>
      <c r="CK2" s="138" t="s">
        <v>65</v>
      </c>
      <c r="CL2" s="174" t="s">
        <v>149</v>
      </c>
      <c r="CM2" s="110"/>
      <c r="CN2" s="138" t="s">
        <v>4</v>
      </c>
      <c r="CO2" s="138" t="s">
        <v>5</v>
      </c>
      <c r="CP2" s="138" t="s">
        <v>6</v>
      </c>
      <c r="CQ2" s="138" t="s">
        <v>7</v>
      </c>
      <c r="CR2" s="138" t="s">
        <v>8</v>
      </c>
      <c r="CS2" s="138" t="s">
        <v>9</v>
      </c>
      <c r="CT2" s="138" t="s">
        <v>10</v>
      </c>
      <c r="CU2" s="138" t="s">
        <v>6</v>
      </c>
      <c r="CV2" s="138" t="s">
        <v>7</v>
      </c>
      <c r="CW2" s="138" t="s">
        <v>8</v>
      </c>
      <c r="CX2" s="138" t="s">
        <v>9</v>
      </c>
      <c r="CY2" s="138" t="s">
        <v>11</v>
      </c>
      <c r="CZ2" s="138" t="s">
        <v>12</v>
      </c>
      <c r="DA2" s="138" t="s">
        <v>13</v>
      </c>
      <c r="DB2" s="138" t="s">
        <v>66</v>
      </c>
      <c r="DC2" s="138" t="s">
        <v>67</v>
      </c>
      <c r="DD2" s="112"/>
      <c r="DE2" s="138" t="s">
        <v>14</v>
      </c>
      <c r="DF2" s="138" t="s">
        <v>15</v>
      </c>
      <c r="DG2" s="138" t="s">
        <v>16</v>
      </c>
      <c r="DH2" s="138" t="s">
        <v>151</v>
      </c>
      <c r="DI2" s="138" t="s">
        <v>152</v>
      </c>
      <c r="DJ2" s="138" t="s">
        <v>17</v>
      </c>
      <c r="DK2" s="138" t="s">
        <v>37</v>
      </c>
      <c r="DL2" s="125"/>
      <c r="DM2" s="160" t="s">
        <v>200</v>
      </c>
      <c r="DN2" s="160" t="s">
        <v>201</v>
      </c>
      <c r="DO2" s="160" t="s">
        <v>202</v>
      </c>
      <c r="DP2" s="160" t="s">
        <v>203</v>
      </c>
      <c r="DQ2" s="126"/>
      <c r="DR2" s="160" t="s">
        <v>205</v>
      </c>
      <c r="DS2" s="160" t="s">
        <v>206</v>
      </c>
      <c r="DT2" s="160" t="s">
        <v>207</v>
      </c>
      <c r="DU2" s="160" t="s">
        <v>208</v>
      </c>
      <c r="DV2" s="160" t="s">
        <v>209</v>
      </c>
      <c r="DW2" s="160" t="s">
        <v>170</v>
      </c>
      <c r="DX2" s="160" t="s">
        <v>210</v>
      </c>
      <c r="DY2" s="160" t="s">
        <v>211</v>
      </c>
      <c r="DZ2" s="160" t="s">
        <v>93</v>
      </c>
      <c r="EA2" s="160" t="s">
        <v>212</v>
      </c>
      <c r="EB2" s="160" t="s">
        <v>213</v>
      </c>
      <c r="EC2" s="126"/>
      <c r="ED2" s="160" t="s">
        <v>216</v>
      </c>
      <c r="EE2" s="160" t="s">
        <v>215</v>
      </c>
      <c r="EF2" s="160" t="s">
        <v>217</v>
      </c>
      <c r="EG2" s="160" t="s">
        <v>186</v>
      </c>
      <c r="EH2" s="160" t="s">
        <v>218</v>
      </c>
      <c r="EI2" s="133"/>
      <c r="EJ2" s="138" t="s">
        <v>82</v>
      </c>
      <c r="EK2" s="138" t="s">
        <v>83</v>
      </c>
      <c r="EL2" s="126"/>
      <c r="EM2" s="138" t="s">
        <v>19</v>
      </c>
      <c r="EN2" s="138" t="s">
        <v>88</v>
      </c>
      <c r="EO2" s="138" t="s">
        <v>18</v>
      </c>
      <c r="EP2" s="138" t="s">
        <v>89</v>
      </c>
      <c r="EQ2" s="138" t="s">
        <v>164</v>
      </c>
      <c r="ER2" s="138" t="s">
        <v>165</v>
      </c>
      <c r="ES2" s="138" t="s">
        <v>166</v>
      </c>
      <c r="ET2" s="138" t="s">
        <v>167</v>
      </c>
      <c r="EU2" s="138" t="s">
        <v>87</v>
      </c>
      <c r="EV2" s="138" t="s">
        <v>90</v>
      </c>
      <c r="EW2" s="112"/>
      <c r="EX2" s="138" t="s">
        <v>174</v>
      </c>
      <c r="EY2" s="138" t="s">
        <v>91</v>
      </c>
      <c r="EZ2" s="138" t="s">
        <v>172</v>
      </c>
      <c r="FA2" s="138" t="s">
        <v>181</v>
      </c>
      <c r="FB2" s="157" t="s">
        <v>173</v>
      </c>
      <c r="FC2" s="157" t="s">
        <v>168</v>
      </c>
      <c r="FD2" s="157" t="s">
        <v>169</v>
      </c>
      <c r="FE2" s="157" t="s">
        <v>170</v>
      </c>
      <c r="FF2" s="157" t="s">
        <v>171</v>
      </c>
      <c r="FG2" s="138" t="s">
        <v>175</v>
      </c>
      <c r="FH2" s="138" t="s">
        <v>176</v>
      </c>
      <c r="FI2" s="138" t="s">
        <v>93</v>
      </c>
      <c r="FJ2" s="138" t="s">
        <v>94</v>
      </c>
      <c r="FK2" s="138" t="s">
        <v>177</v>
      </c>
      <c r="FL2" s="138" t="s">
        <v>178</v>
      </c>
      <c r="FM2" s="138" t="s">
        <v>179</v>
      </c>
      <c r="FN2" s="138" t="s">
        <v>180</v>
      </c>
      <c r="FO2" s="112"/>
      <c r="FP2" s="138" t="s">
        <v>92</v>
      </c>
      <c r="FQ2" s="138" t="s">
        <v>184</v>
      </c>
      <c r="FR2" s="138" t="s">
        <v>188</v>
      </c>
      <c r="FS2" s="138" t="s">
        <v>189</v>
      </c>
      <c r="FT2" s="138" t="s">
        <v>185</v>
      </c>
      <c r="FU2" s="138" t="s">
        <v>186</v>
      </c>
      <c r="FV2" s="138" t="s">
        <v>187</v>
      </c>
      <c r="FW2" s="112"/>
      <c r="FX2" s="138" t="s">
        <v>192</v>
      </c>
      <c r="FY2" s="138" t="s">
        <v>219</v>
      </c>
      <c r="FZ2" s="138" t="s">
        <v>191</v>
      </c>
      <c r="GA2" s="138" t="s">
        <v>220</v>
      </c>
      <c r="GB2" s="138" t="s">
        <v>221</v>
      </c>
      <c r="GC2" s="138" t="s">
        <v>222</v>
      </c>
      <c r="GD2" s="112"/>
      <c r="GE2" s="138" t="s">
        <v>196</v>
      </c>
      <c r="GF2" s="138" t="s">
        <v>195</v>
      </c>
      <c r="GG2" s="138" t="s">
        <v>197</v>
      </c>
      <c r="GH2" s="138" t="s">
        <v>198</v>
      </c>
      <c r="GI2" s="138" t="s">
        <v>86</v>
      </c>
      <c r="GJ2" s="134"/>
      <c r="GK2" s="177" t="s">
        <v>228</v>
      </c>
      <c r="GL2" s="177"/>
      <c r="GM2" s="177"/>
      <c r="GN2" s="177"/>
      <c r="GO2" s="177"/>
      <c r="GP2" s="112"/>
      <c r="GQ2" s="138" t="s">
        <v>223</v>
      </c>
      <c r="GR2" s="138" t="s">
        <v>224</v>
      </c>
      <c r="GS2" s="138" t="s">
        <v>225</v>
      </c>
      <c r="GT2" s="108"/>
      <c r="GU2" s="138" t="s">
        <v>20</v>
      </c>
      <c r="GV2" s="138" t="s">
        <v>21</v>
      </c>
      <c r="GW2" s="138" t="s">
        <v>155</v>
      </c>
      <c r="GX2" s="143" t="s">
        <v>22</v>
      </c>
      <c r="GY2" s="143"/>
      <c r="GZ2" s="143"/>
      <c r="HA2" s="156" t="s">
        <v>23</v>
      </c>
      <c r="HB2" s="156"/>
      <c r="HC2" s="156"/>
      <c r="HD2" s="138" t="s">
        <v>24</v>
      </c>
      <c r="HE2" s="138"/>
      <c r="HF2" s="138"/>
      <c r="HG2" s="138" t="s">
        <v>25</v>
      </c>
      <c r="HH2" s="138"/>
      <c r="HI2" s="138"/>
      <c r="HJ2" s="138" t="s">
        <v>36</v>
      </c>
      <c r="HK2" s="138"/>
      <c r="HL2" s="138"/>
      <c r="HM2" s="138" t="s">
        <v>98</v>
      </c>
      <c r="HN2" s="138"/>
      <c r="HO2" s="138"/>
      <c r="HP2" s="108"/>
      <c r="HQ2" s="153" t="s">
        <v>0</v>
      </c>
      <c r="HR2" s="153" t="s">
        <v>96</v>
      </c>
      <c r="HS2" s="153" t="s">
        <v>97</v>
      </c>
      <c r="HT2" s="118"/>
      <c r="HU2" s="144" t="s">
        <v>103</v>
      </c>
      <c r="HV2" s="144" t="s">
        <v>104</v>
      </c>
      <c r="HW2" s="74"/>
      <c r="HX2" s="144" t="s">
        <v>105</v>
      </c>
      <c r="HY2" s="144" t="s">
        <v>106</v>
      </c>
      <c r="HZ2" s="144" t="s">
        <v>107</v>
      </c>
      <c r="IA2" s="144" t="s">
        <v>108</v>
      </c>
      <c r="IB2" s="136"/>
      <c r="IC2" s="144" t="s">
        <v>105</v>
      </c>
      <c r="ID2" s="144" t="s">
        <v>106</v>
      </c>
      <c r="IE2" s="144" t="s">
        <v>107</v>
      </c>
      <c r="IF2" s="144" t="s">
        <v>108</v>
      </c>
      <c r="IG2" s="135"/>
      <c r="IH2" s="144" t="s">
        <v>109</v>
      </c>
      <c r="II2" s="144" t="s">
        <v>106</v>
      </c>
      <c r="IJ2" s="144" t="s">
        <v>107</v>
      </c>
      <c r="IK2" s="144" t="s">
        <v>108</v>
      </c>
      <c r="IL2" s="136"/>
      <c r="IM2" s="144" t="s">
        <v>109</v>
      </c>
      <c r="IN2" s="144" t="s">
        <v>106</v>
      </c>
      <c r="IO2" s="144" t="s">
        <v>108</v>
      </c>
      <c r="IP2" s="136"/>
      <c r="IQ2" s="144" t="s">
        <v>109</v>
      </c>
      <c r="IR2" s="144" t="s">
        <v>106</v>
      </c>
      <c r="IS2" s="144" t="s">
        <v>107</v>
      </c>
      <c r="IT2" s="136"/>
      <c r="IU2" s="144" t="s">
        <v>109</v>
      </c>
      <c r="IV2" s="144" t="s">
        <v>110</v>
      </c>
      <c r="IW2" s="144" t="s">
        <v>111</v>
      </c>
      <c r="IX2" s="135"/>
      <c r="IY2" s="144" t="s">
        <v>39</v>
      </c>
      <c r="IZ2" s="144" t="s">
        <v>106</v>
      </c>
      <c r="JA2" s="144" t="s">
        <v>107</v>
      </c>
      <c r="JB2" s="144" t="s">
        <v>108</v>
      </c>
      <c r="JC2" s="144" t="s">
        <v>39</v>
      </c>
      <c r="JD2" s="144" t="s">
        <v>106</v>
      </c>
      <c r="JE2" s="144" t="s">
        <v>107</v>
      </c>
      <c r="JF2" s="144" t="s">
        <v>108</v>
      </c>
      <c r="JG2" s="144" t="s">
        <v>39</v>
      </c>
      <c r="JH2" s="144" t="s">
        <v>112</v>
      </c>
      <c r="JI2" s="144" t="s">
        <v>113</v>
      </c>
      <c r="JJ2" s="144" t="s">
        <v>114</v>
      </c>
      <c r="JK2" s="144" t="s">
        <v>110</v>
      </c>
      <c r="JL2" s="144" t="s">
        <v>108</v>
      </c>
      <c r="JM2" s="119"/>
      <c r="JN2" s="144" t="s">
        <v>115</v>
      </c>
      <c r="JO2" s="147" t="s">
        <v>116</v>
      </c>
      <c r="JP2" s="147"/>
      <c r="JQ2" s="149" t="s">
        <v>117</v>
      </c>
      <c r="JR2" s="147" t="s">
        <v>118</v>
      </c>
      <c r="JS2" s="147"/>
      <c r="JT2" s="147"/>
      <c r="JU2" s="149" t="s">
        <v>38</v>
      </c>
      <c r="JV2" s="147" t="s">
        <v>119</v>
      </c>
      <c r="JW2" s="147"/>
      <c r="JX2" s="147"/>
      <c r="JY2" s="149" t="s">
        <v>120</v>
      </c>
      <c r="JZ2" s="147" t="s">
        <v>121</v>
      </c>
      <c r="KA2" s="147"/>
      <c r="KB2" s="147"/>
      <c r="KC2" s="147" t="s">
        <v>122</v>
      </c>
      <c r="KD2" s="147" t="s">
        <v>123</v>
      </c>
      <c r="KE2" s="149" t="s">
        <v>124</v>
      </c>
      <c r="KF2" s="119"/>
      <c r="KG2" s="138" t="s">
        <v>99</v>
      </c>
      <c r="KH2" s="138" t="s">
        <v>26</v>
      </c>
      <c r="KI2" s="138" t="s">
        <v>27</v>
      </c>
      <c r="KJ2" s="138" t="s">
        <v>28</v>
      </c>
      <c r="KK2" s="138" t="s">
        <v>100</v>
      </c>
      <c r="KL2" s="138" t="s">
        <v>101</v>
      </c>
      <c r="KM2" s="138" t="s">
        <v>29</v>
      </c>
      <c r="KN2" s="138" t="s">
        <v>102</v>
      </c>
    </row>
    <row r="3" spans="1:303" ht="15.75" customHeight="1" x14ac:dyDescent="0.3">
      <c r="A3" s="170"/>
      <c r="B3" s="139"/>
      <c r="C3" s="139"/>
      <c r="D3" s="139"/>
      <c r="E3" s="139"/>
      <c r="F3" s="139"/>
      <c r="G3" s="139"/>
      <c r="H3" s="139"/>
      <c r="I3" s="139"/>
      <c r="J3" s="112"/>
      <c r="K3" s="139"/>
      <c r="L3" s="139"/>
      <c r="M3" s="139"/>
      <c r="N3" s="139"/>
      <c r="O3" s="109"/>
      <c r="P3" s="139"/>
      <c r="Q3" s="139"/>
      <c r="R3" s="139"/>
      <c r="S3" s="139"/>
      <c r="T3" s="139"/>
      <c r="U3" s="139"/>
      <c r="V3" s="139"/>
      <c r="W3" s="109"/>
      <c r="X3" s="139"/>
      <c r="Y3" s="109"/>
      <c r="Z3" s="167"/>
      <c r="AA3" s="167"/>
      <c r="AB3" s="164"/>
      <c r="AC3" s="164"/>
      <c r="AD3" s="164"/>
      <c r="AE3" s="164"/>
      <c r="AF3" s="114"/>
      <c r="AG3" s="139"/>
      <c r="AH3" s="139"/>
      <c r="AI3" s="139"/>
      <c r="AJ3" s="139"/>
      <c r="AK3" s="139"/>
      <c r="AL3" s="139"/>
      <c r="AM3" s="139"/>
      <c r="AN3" s="109"/>
      <c r="AO3" s="139"/>
      <c r="AP3" s="139"/>
      <c r="AQ3" s="139"/>
      <c r="AR3" s="139"/>
      <c r="AS3" s="139"/>
      <c r="AT3" s="139"/>
      <c r="AU3" s="112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79"/>
      <c r="BP3" s="139"/>
      <c r="BQ3" s="139"/>
      <c r="BR3" s="139"/>
      <c r="BS3" s="139"/>
      <c r="BT3" s="112"/>
      <c r="BU3" s="139"/>
      <c r="BV3" s="139"/>
      <c r="BW3" s="139"/>
      <c r="BX3" s="139"/>
      <c r="BY3" s="112"/>
      <c r="BZ3" s="175"/>
      <c r="CA3" s="175"/>
      <c r="CB3" s="175"/>
      <c r="CC3" s="175"/>
      <c r="CD3" s="113"/>
      <c r="CE3" s="175"/>
      <c r="CF3" s="175"/>
      <c r="CG3" s="175"/>
      <c r="CH3" s="175"/>
      <c r="CI3" s="139"/>
      <c r="CJ3" s="175"/>
      <c r="CK3" s="139"/>
      <c r="CL3" s="175"/>
      <c r="CM3" s="111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12"/>
      <c r="DE3" s="139"/>
      <c r="DF3" s="139"/>
      <c r="DG3" s="139"/>
      <c r="DH3" s="139"/>
      <c r="DI3" s="139"/>
      <c r="DJ3" s="139"/>
      <c r="DK3" s="139"/>
      <c r="DL3" s="126"/>
      <c r="DM3" s="161"/>
      <c r="DN3" s="161"/>
      <c r="DO3" s="161"/>
      <c r="DP3" s="161"/>
      <c r="DQ3" s="126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26"/>
      <c r="ED3" s="161"/>
      <c r="EE3" s="161"/>
      <c r="EF3" s="161"/>
      <c r="EG3" s="161"/>
      <c r="EH3" s="161"/>
      <c r="EI3" s="133"/>
      <c r="EJ3" s="139"/>
      <c r="EK3" s="139"/>
      <c r="EL3" s="126"/>
      <c r="EM3" s="139"/>
      <c r="EN3" s="139"/>
      <c r="EO3" s="139"/>
      <c r="EP3" s="139"/>
      <c r="EQ3" s="139"/>
      <c r="ER3" s="139"/>
      <c r="ES3" s="139"/>
      <c r="ET3" s="139"/>
      <c r="EU3" s="139"/>
      <c r="EV3" s="139"/>
      <c r="EW3" s="112"/>
      <c r="EX3" s="139"/>
      <c r="EY3" s="139"/>
      <c r="EZ3" s="139"/>
      <c r="FA3" s="139"/>
      <c r="FB3" s="158"/>
      <c r="FC3" s="158"/>
      <c r="FD3" s="158"/>
      <c r="FE3" s="158"/>
      <c r="FF3" s="158"/>
      <c r="FG3" s="139"/>
      <c r="FH3" s="139"/>
      <c r="FI3" s="139"/>
      <c r="FJ3" s="139"/>
      <c r="FK3" s="139"/>
      <c r="FL3" s="139"/>
      <c r="FM3" s="139"/>
      <c r="FN3" s="139"/>
      <c r="FO3" s="112"/>
      <c r="FP3" s="139"/>
      <c r="FQ3" s="139"/>
      <c r="FR3" s="139"/>
      <c r="FS3" s="139"/>
      <c r="FT3" s="139"/>
      <c r="FU3" s="139"/>
      <c r="FV3" s="139"/>
      <c r="FW3" s="112"/>
      <c r="FX3" s="139"/>
      <c r="FY3" s="139"/>
      <c r="FZ3" s="139"/>
      <c r="GA3" s="139"/>
      <c r="GB3" s="139"/>
      <c r="GC3" s="139"/>
      <c r="GD3" s="112"/>
      <c r="GE3" s="139"/>
      <c r="GF3" s="139"/>
      <c r="GG3" s="139"/>
      <c r="GH3" s="139"/>
      <c r="GI3" s="139"/>
      <c r="GJ3" s="134"/>
      <c r="GK3" s="134" t="s">
        <v>105</v>
      </c>
      <c r="GL3" s="139" t="s">
        <v>227</v>
      </c>
      <c r="GM3" s="134" t="s">
        <v>106</v>
      </c>
      <c r="GN3" s="134" t="s">
        <v>107</v>
      </c>
      <c r="GO3" s="134" t="s">
        <v>108</v>
      </c>
      <c r="GP3" s="112"/>
      <c r="GQ3" s="139"/>
      <c r="GR3" s="139"/>
      <c r="GS3" s="139"/>
      <c r="GT3" s="109"/>
      <c r="GU3" s="139"/>
      <c r="GV3" s="139"/>
      <c r="GW3" s="139"/>
      <c r="GX3" s="139" t="s">
        <v>34</v>
      </c>
      <c r="GY3" s="139" t="s">
        <v>35</v>
      </c>
      <c r="GZ3" s="139" t="s">
        <v>154</v>
      </c>
      <c r="HA3" s="139" t="s">
        <v>34</v>
      </c>
      <c r="HB3" s="139" t="s">
        <v>35</v>
      </c>
      <c r="HC3" s="139" t="s">
        <v>154</v>
      </c>
      <c r="HD3" s="139" t="s">
        <v>34</v>
      </c>
      <c r="HE3" s="139" t="s">
        <v>35</v>
      </c>
      <c r="HF3" s="139" t="s">
        <v>154</v>
      </c>
      <c r="HG3" s="139" t="s">
        <v>34</v>
      </c>
      <c r="HH3" s="139" t="s">
        <v>35</v>
      </c>
      <c r="HI3" s="139" t="s">
        <v>154</v>
      </c>
      <c r="HJ3" s="139" t="s">
        <v>34</v>
      </c>
      <c r="HK3" s="139" t="s">
        <v>35</v>
      </c>
      <c r="HL3" s="139" t="s">
        <v>154</v>
      </c>
      <c r="HM3" s="139" t="s">
        <v>34</v>
      </c>
      <c r="HN3" s="139" t="s">
        <v>35</v>
      </c>
      <c r="HO3" s="139" t="s">
        <v>154</v>
      </c>
      <c r="HP3" s="109"/>
      <c r="HQ3" s="154"/>
      <c r="HR3" s="154"/>
      <c r="HS3" s="154"/>
      <c r="HT3" s="19"/>
      <c r="HU3" s="145"/>
      <c r="HV3" s="145"/>
      <c r="HW3" s="74"/>
      <c r="HX3" s="145"/>
      <c r="HY3" s="145"/>
      <c r="HZ3" s="145"/>
      <c r="IA3" s="145"/>
      <c r="IB3" s="136"/>
      <c r="IC3" s="145"/>
      <c r="ID3" s="145"/>
      <c r="IE3" s="145"/>
      <c r="IF3" s="145"/>
      <c r="IG3" s="136"/>
      <c r="IH3" s="145"/>
      <c r="II3" s="145"/>
      <c r="IJ3" s="145"/>
      <c r="IK3" s="145"/>
      <c r="IL3" s="136"/>
      <c r="IM3" s="145"/>
      <c r="IN3" s="145"/>
      <c r="IO3" s="145"/>
      <c r="IP3" s="136"/>
      <c r="IQ3" s="145"/>
      <c r="IR3" s="145"/>
      <c r="IS3" s="145"/>
      <c r="IT3" s="136"/>
      <c r="IU3" s="145"/>
      <c r="IV3" s="145"/>
      <c r="IW3" s="145"/>
      <c r="IX3" s="136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74"/>
      <c r="JN3" s="145"/>
      <c r="JO3" s="148"/>
      <c r="JP3" s="148"/>
      <c r="JQ3" s="150"/>
      <c r="JR3" s="148"/>
      <c r="JS3" s="148"/>
      <c r="JT3" s="148"/>
      <c r="JU3" s="150"/>
      <c r="JV3" s="148"/>
      <c r="JW3" s="148"/>
      <c r="JX3" s="148"/>
      <c r="JY3" s="150"/>
      <c r="JZ3" s="148"/>
      <c r="KA3" s="148"/>
      <c r="KB3" s="148"/>
      <c r="KC3" s="148"/>
      <c r="KD3" s="148"/>
      <c r="KE3" s="150"/>
      <c r="KF3" s="74"/>
      <c r="KG3" s="139"/>
      <c r="KH3" s="139"/>
      <c r="KI3" s="139"/>
      <c r="KJ3" s="139"/>
      <c r="KK3" s="139"/>
      <c r="KL3" s="139"/>
      <c r="KM3" s="139"/>
      <c r="KN3" s="139"/>
    </row>
    <row r="4" spans="1:303" ht="17.25" customHeight="1" x14ac:dyDescent="0.3">
      <c r="A4" s="171"/>
      <c r="B4" s="140"/>
      <c r="C4" s="140"/>
      <c r="D4" s="140"/>
      <c r="E4" s="140"/>
      <c r="F4" s="140"/>
      <c r="G4" s="140"/>
      <c r="H4" s="140"/>
      <c r="I4" s="140"/>
      <c r="J4" s="112"/>
      <c r="K4" s="140"/>
      <c r="L4" s="140"/>
      <c r="M4" s="140"/>
      <c r="N4" s="140"/>
      <c r="O4" s="120"/>
      <c r="P4" s="140"/>
      <c r="Q4" s="140"/>
      <c r="R4" s="140"/>
      <c r="S4" s="140"/>
      <c r="T4" s="140"/>
      <c r="U4" s="140"/>
      <c r="V4" s="140"/>
      <c r="W4" s="120"/>
      <c r="X4" s="140"/>
      <c r="Y4" s="120"/>
      <c r="Z4" s="168"/>
      <c r="AA4" s="168"/>
      <c r="AB4" s="165"/>
      <c r="AC4" s="165"/>
      <c r="AD4" s="165"/>
      <c r="AE4" s="165"/>
      <c r="AF4" s="114"/>
      <c r="AG4" s="140"/>
      <c r="AH4" s="140"/>
      <c r="AI4" s="140"/>
      <c r="AJ4" s="140"/>
      <c r="AK4" s="140"/>
      <c r="AL4" s="140"/>
      <c r="AM4" s="140"/>
      <c r="AN4" s="120"/>
      <c r="AO4" s="140"/>
      <c r="AP4" s="140"/>
      <c r="AQ4" s="140"/>
      <c r="AR4" s="140"/>
      <c r="AS4" s="140"/>
      <c r="AT4" s="140"/>
      <c r="AU4" s="112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79"/>
      <c r="BP4" s="140" t="s">
        <v>30</v>
      </c>
      <c r="BQ4" s="140" t="s">
        <v>30</v>
      </c>
      <c r="BR4" s="140" t="s">
        <v>30</v>
      </c>
      <c r="BS4" s="140"/>
      <c r="BT4" s="112"/>
      <c r="BU4" s="140"/>
      <c r="BV4" s="140"/>
      <c r="BW4" s="140"/>
      <c r="BX4" s="140"/>
      <c r="BY4" s="112"/>
      <c r="BZ4" s="176"/>
      <c r="CA4" s="176"/>
      <c r="CB4" s="176"/>
      <c r="CC4" s="176"/>
      <c r="CD4" s="113"/>
      <c r="CE4" s="176"/>
      <c r="CF4" s="176"/>
      <c r="CG4" s="176"/>
      <c r="CH4" s="176"/>
      <c r="CI4" s="140"/>
      <c r="CJ4" s="176"/>
      <c r="CK4" s="140"/>
      <c r="CL4" s="176"/>
      <c r="CM4" s="121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12"/>
      <c r="DE4" s="140"/>
      <c r="DF4" s="140"/>
      <c r="DG4" s="140"/>
      <c r="DH4" s="140"/>
      <c r="DI4" s="140"/>
      <c r="DJ4" s="140"/>
      <c r="DK4" s="140"/>
      <c r="DL4" s="127"/>
      <c r="DM4" s="162"/>
      <c r="DN4" s="162"/>
      <c r="DO4" s="162"/>
      <c r="DP4" s="162"/>
      <c r="DQ4" s="126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26"/>
      <c r="ED4" s="162"/>
      <c r="EE4" s="162"/>
      <c r="EF4" s="162"/>
      <c r="EG4" s="162"/>
      <c r="EH4" s="162"/>
      <c r="EI4" s="133"/>
      <c r="EJ4" s="140"/>
      <c r="EK4" s="140"/>
      <c r="EL4" s="126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12"/>
      <c r="EX4" s="140"/>
      <c r="EY4" s="140"/>
      <c r="EZ4" s="140"/>
      <c r="FA4" s="140"/>
      <c r="FB4" s="159"/>
      <c r="FC4" s="159"/>
      <c r="FD4" s="159"/>
      <c r="FE4" s="159"/>
      <c r="FF4" s="159"/>
      <c r="FG4" s="140"/>
      <c r="FH4" s="140"/>
      <c r="FI4" s="140"/>
      <c r="FJ4" s="140"/>
      <c r="FK4" s="140"/>
      <c r="FL4" s="140"/>
      <c r="FM4" s="140"/>
      <c r="FN4" s="140"/>
      <c r="FO4" s="112"/>
      <c r="FP4" s="140"/>
      <c r="FQ4" s="140"/>
      <c r="FR4" s="140"/>
      <c r="FS4" s="140"/>
      <c r="FT4" s="140"/>
      <c r="FU4" s="140"/>
      <c r="FV4" s="140"/>
      <c r="FW4" s="112"/>
      <c r="FX4" s="140"/>
      <c r="FY4" s="140"/>
      <c r="FZ4" s="140"/>
      <c r="GA4" s="140"/>
      <c r="GB4" s="140"/>
      <c r="GC4" s="140"/>
      <c r="GD4" s="112"/>
      <c r="GE4" s="140"/>
      <c r="GF4" s="140"/>
      <c r="GG4" s="140"/>
      <c r="GH4" s="140"/>
      <c r="GI4" s="140"/>
      <c r="GJ4" s="134"/>
      <c r="GK4" s="134"/>
      <c r="GL4" s="139"/>
      <c r="GM4" s="134"/>
      <c r="GN4" s="134"/>
      <c r="GO4" s="134"/>
      <c r="GP4" s="112"/>
      <c r="GQ4" s="140"/>
      <c r="GR4" s="140"/>
      <c r="GS4" s="140"/>
      <c r="GT4" s="12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20"/>
      <c r="HQ4" s="155"/>
      <c r="HR4" s="155"/>
      <c r="HS4" s="155"/>
      <c r="HT4" s="122"/>
      <c r="HU4" s="146"/>
      <c r="HV4" s="146"/>
      <c r="HW4" s="123"/>
      <c r="HX4" s="146"/>
      <c r="HY4" s="146"/>
      <c r="HZ4" s="146"/>
      <c r="IA4" s="146"/>
      <c r="IB4" s="136"/>
      <c r="IC4" s="146"/>
      <c r="ID4" s="146"/>
      <c r="IE4" s="146"/>
      <c r="IF4" s="146"/>
      <c r="IG4" s="137"/>
      <c r="IH4" s="146"/>
      <c r="II4" s="146"/>
      <c r="IJ4" s="146"/>
      <c r="IK4" s="146"/>
      <c r="IL4" s="136"/>
      <c r="IM4" s="146"/>
      <c r="IN4" s="146"/>
      <c r="IO4" s="146"/>
      <c r="IP4" s="136"/>
      <c r="IQ4" s="146"/>
      <c r="IR4" s="146"/>
      <c r="IS4" s="146"/>
      <c r="IT4" s="136"/>
      <c r="IU4" s="146"/>
      <c r="IV4" s="146"/>
      <c r="IW4" s="146"/>
      <c r="IX4" s="137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23"/>
      <c r="JN4" s="146"/>
      <c r="JO4" s="124" t="s">
        <v>125</v>
      </c>
      <c r="JP4" s="124" t="s">
        <v>126</v>
      </c>
      <c r="JQ4" s="151"/>
      <c r="JR4" s="124" t="s">
        <v>127</v>
      </c>
      <c r="JS4" s="124" t="s">
        <v>125</v>
      </c>
      <c r="JT4" s="124" t="s">
        <v>126</v>
      </c>
      <c r="JU4" s="151"/>
      <c r="JV4" s="124" t="s">
        <v>127</v>
      </c>
      <c r="JW4" s="124" t="s">
        <v>125</v>
      </c>
      <c r="JX4" s="124" t="s">
        <v>126</v>
      </c>
      <c r="JY4" s="151"/>
      <c r="JZ4" s="124" t="s">
        <v>127</v>
      </c>
      <c r="KA4" s="124" t="s">
        <v>125</v>
      </c>
      <c r="KB4" s="124" t="s">
        <v>126</v>
      </c>
      <c r="KC4" s="152"/>
      <c r="KD4" s="152"/>
      <c r="KE4" s="151"/>
      <c r="KF4" s="123"/>
      <c r="KG4" s="140"/>
      <c r="KH4" s="140"/>
      <c r="KI4" s="140"/>
      <c r="KJ4" s="140"/>
      <c r="KK4" s="140"/>
      <c r="KL4" s="140"/>
      <c r="KM4" s="140"/>
      <c r="KN4" s="140"/>
    </row>
    <row r="5" spans="1:303" ht="17.25" customHeight="1" x14ac:dyDescent="0.3">
      <c r="A5" s="2">
        <v>1876</v>
      </c>
      <c r="B5" s="40">
        <f>'[13]EU PIByPOB'!B5</f>
        <v>46.106999999999999</v>
      </c>
      <c r="C5" s="49">
        <f>'[13]EU PIByPOB'!H5</f>
        <v>22.805726583809374</v>
      </c>
      <c r="D5" s="70" t="s">
        <v>30</v>
      </c>
      <c r="E5" s="49">
        <f>'[13]EU PIByPOB'!N5</f>
        <v>7.2</v>
      </c>
      <c r="F5" s="70" t="s">
        <v>30</v>
      </c>
      <c r="G5" s="49">
        <f>'[13]EU PIByPOB'!Q5</f>
        <v>31.571017803535124</v>
      </c>
      <c r="H5" s="23" t="s">
        <v>30</v>
      </c>
      <c r="I5" s="49">
        <f>'[13]EU PIByPOB'!T5</f>
        <v>156.15850087839158</v>
      </c>
      <c r="J5" s="49"/>
      <c r="K5" s="60">
        <f>'[13]EU INF'!U5</f>
        <v>36.717343593602841</v>
      </c>
      <c r="L5" s="61" t="s">
        <v>30</v>
      </c>
      <c r="M5" s="60">
        <f>'[13]EU INF'!W5</f>
        <v>36.033496220083016</v>
      </c>
      <c r="N5" s="62" t="s">
        <v>30</v>
      </c>
      <c r="O5" s="62"/>
      <c r="P5" s="24" t="str">
        <f>'[13]EU tasas'!B5</f>
        <v>-</v>
      </c>
      <c r="Q5" s="24" t="str">
        <f>'[13]EU tasas'!C5</f>
        <v>-</v>
      </c>
      <c r="R5" s="24" t="str">
        <f>'[13]EU tasas'!D5</f>
        <v>-</v>
      </c>
      <c r="S5" s="24" t="str">
        <f>'[13]EU tasas'!E5</f>
        <v>-</v>
      </c>
      <c r="T5" s="24" t="str">
        <f>'[13]EU tasas'!F5</f>
        <v>-</v>
      </c>
      <c r="U5" s="24" t="str">
        <f>'[13]EU tasas'!G5</f>
        <v>-</v>
      </c>
      <c r="V5" s="24" t="str">
        <f>'[13]EU tasas'!H5</f>
        <v>-</v>
      </c>
      <c r="W5" s="24"/>
      <c r="X5" s="20" t="str">
        <f>'[13]EU Fiscal'!B5</f>
        <v>-</v>
      </c>
      <c r="Y5" s="20"/>
      <c r="Z5" s="49">
        <f>[13]Petróleo!B5</f>
        <v>2.56</v>
      </c>
      <c r="AA5" s="51" t="s">
        <v>30</v>
      </c>
      <c r="AB5" s="46" t="str">
        <f>[13]Petróleo!D5</f>
        <v>-</v>
      </c>
      <c r="AC5" s="46" t="s">
        <v>30</v>
      </c>
      <c r="AD5" s="46" t="s">
        <v>30</v>
      </c>
      <c r="AE5" s="46" t="s">
        <v>30</v>
      </c>
      <c r="AF5" s="114"/>
      <c r="AG5" s="40">
        <f>[14]Población!B5</f>
        <v>9.91</v>
      </c>
      <c r="AH5" s="46" t="s">
        <v>30</v>
      </c>
      <c r="AI5" s="52">
        <f>[14]Población!G5</f>
        <v>9910000</v>
      </c>
      <c r="AJ5" s="52">
        <f>[14]Población!H5</f>
        <v>2309050</v>
      </c>
      <c r="AK5" s="52">
        <f>[14]Población!I5</f>
        <v>7600950</v>
      </c>
      <c r="AL5" s="49">
        <f>[14]Población!J5</f>
        <v>23.300201816347123</v>
      </c>
      <c r="AM5" s="49">
        <f>[14]Población!K5</f>
        <v>76.699798183652874</v>
      </c>
      <c r="AN5" s="49"/>
      <c r="AO5" s="53">
        <f>[15]PIB!E5</f>
        <v>5568.9903834908764</v>
      </c>
      <c r="AP5" s="54" t="s">
        <v>30</v>
      </c>
      <c r="AQ5" s="57">
        <f>[15]PIB!H5</f>
        <v>6.1369115712242639</v>
      </c>
      <c r="AR5" s="54" t="s">
        <v>30</v>
      </c>
      <c r="AS5" s="53">
        <f>[15]PIB!B5</f>
        <v>341.7640152448181</v>
      </c>
      <c r="AT5" s="70" t="s">
        <v>30</v>
      </c>
      <c r="AU5" s="112"/>
      <c r="AV5" s="51" t="s">
        <v>30</v>
      </c>
      <c r="AW5" s="51" t="s">
        <v>30</v>
      </c>
      <c r="AX5" s="51" t="s">
        <v>30</v>
      </c>
      <c r="AY5" s="51" t="s">
        <v>30</v>
      </c>
      <c r="AZ5" s="51" t="s">
        <v>30</v>
      </c>
      <c r="BA5" s="51" t="s">
        <v>30</v>
      </c>
      <c r="BB5" s="51" t="s">
        <v>30</v>
      </c>
      <c r="BC5" s="51" t="s">
        <v>30</v>
      </c>
      <c r="BD5" s="51" t="s">
        <v>30</v>
      </c>
      <c r="BE5" s="51" t="s">
        <v>30</v>
      </c>
      <c r="BF5" s="51" t="s">
        <v>30</v>
      </c>
      <c r="BG5" s="51" t="s">
        <v>30</v>
      </c>
      <c r="BH5" s="51" t="s">
        <v>30</v>
      </c>
      <c r="BI5" s="51" t="s">
        <v>30</v>
      </c>
      <c r="BJ5" s="51" t="s">
        <v>30</v>
      </c>
      <c r="BK5" s="51" t="s">
        <v>30</v>
      </c>
      <c r="BL5" s="51" t="s">
        <v>30</v>
      </c>
      <c r="BM5" s="51" t="s">
        <v>30</v>
      </c>
      <c r="BN5" s="51" t="s">
        <v>30</v>
      </c>
      <c r="BO5" s="79"/>
      <c r="BP5" s="70" t="s">
        <v>30</v>
      </c>
      <c r="BQ5" s="70" t="s">
        <v>30</v>
      </c>
      <c r="BR5" s="70" t="s">
        <v>30</v>
      </c>
      <c r="BS5" s="70" t="s">
        <v>30</v>
      </c>
      <c r="BT5" s="112"/>
      <c r="BU5" s="64">
        <f t="shared" ref="BU5:BU36" si="0">AS5/CE5</f>
        <v>300.78218099966693</v>
      </c>
      <c r="BV5" s="54" t="s">
        <v>30</v>
      </c>
      <c r="BW5" s="65">
        <f t="shared" ref="BW5:BW36" si="1">BU5/AG5</f>
        <v>30.351380524688892</v>
      </c>
      <c r="BX5" s="54" t="s">
        <v>30</v>
      </c>
      <c r="BY5" s="54"/>
      <c r="BZ5" s="70" t="s">
        <v>30</v>
      </c>
      <c r="CA5" s="70" t="s">
        <v>30</v>
      </c>
      <c r="CB5" s="70" t="s">
        <v>30</v>
      </c>
      <c r="CC5" s="70" t="s">
        <v>30</v>
      </c>
      <c r="CD5" s="112"/>
      <c r="CE5" s="44">
        <f>[16]TCA!B5</f>
        <v>1.1362508713413331</v>
      </c>
      <c r="CF5" s="71" t="s">
        <v>30</v>
      </c>
      <c r="CG5" s="33">
        <f>[16]TCA!D5</f>
        <v>1.1026798228698844</v>
      </c>
      <c r="CH5" s="71" t="s">
        <v>30</v>
      </c>
      <c r="CI5" s="71" t="s">
        <v>30</v>
      </c>
      <c r="CJ5" s="70" t="s">
        <v>30</v>
      </c>
      <c r="CK5" s="70"/>
      <c r="CL5" s="70" t="s">
        <v>30</v>
      </c>
      <c r="CM5" s="70"/>
      <c r="CN5" s="70" t="s">
        <v>30</v>
      </c>
      <c r="CO5" s="70" t="s">
        <v>30</v>
      </c>
      <c r="CP5" s="40">
        <f>[17]BPA!I5</f>
        <v>30.513773</v>
      </c>
      <c r="CQ5" s="70" t="s">
        <v>30</v>
      </c>
      <c r="CR5" s="70" t="s">
        <v>30</v>
      </c>
      <c r="CS5" s="70" t="s">
        <v>30</v>
      </c>
      <c r="CT5" s="70" t="s">
        <v>30</v>
      </c>
      <c r="CU5" s="70" t="s">
        <v>30</v>
      </c>
      <c r="CV5" s="70" t="s">
        <v>30</v>
      </c>
      <c r="CW5" s="70" t="s">
        <v>30</v>
      </c>
      <c r="CX5" s="70" t="s">
        <v>30</v>
      </c>
      <c r="CY5" s="70" t="s">
        <v>30</v>
      </c>
      <c r="CZ5" s="70" t="s">
        <v>30</v>
      </c>
      <c r="DA5" s="70" t="s">
        <v>30</v>
      </c>
      <c r="DB5" s="70" t="s">
        <v>30</v>
      </c>
      <c r="DC5" s="70" t="s">
        <v>30</v>
      </c>
      <c r="DD5" s="112"/>
      <c r="DE5" s="70" t="s">
        <v>30</v>
      </c>
      <c r="DF5" s="70" t="s">
        <v>30</v>
      </c>
      <c r="DG5" s="70" t="s">
        <v>30</v>
      </c>
      <c r="DH5" s="70" t="s">
        <v>30</v>
      </c>
      <c r="DI5" s="70" t="s">
        <v>30</v>
      </c>
      <c r="DJ5" s="70" t="s">
        <v>30</v>
      </c>
      <c r="DK5" s="70" t="s">
        <v>30</v>
      </c>
      <c r="DL5" s="126"/>
      <c r="DM5" s="31">
        <f>'[18]GF1876-1976'!R5</f>
        <v>15.91985</v>
      </c>
      <c r="DN5" s="4" t="s">
        <v>30</v>
      </c>
      <c r="DO5" s="4" t="s">
        <v>30</v>
      </c>
      <c r="DP5" s="29">
        <f t="shared" ref="DP5:DP68" si="2">(DM5/AS5)*100</f>
        <v>4.6581410826988403</v>
      </c>
      <c r="DQ5" s="126"/>
      <c r="DR5" s="31">
        <f>'[18]GF1876-1976'!AK5</f>
        <v>14.970319999999999</v>
      </c>
      <c r="DS5" s="29">
        <f t="shared" ref="DS5:DS68" si="3">(DR5/AS5)*100</f>
        <v>4.3803090238380449</v>
      </c>
      <c r="DT5" s="4" t="s">
        <v>30</v>
      </c>
      <c r="DU5" s="4" t="s">
        <v>30</v>
      </c>
      <c r="DV5" s="4" t="s">
        <v>30</v>
      </c>
      <c r="DW5" s="4" t="s">
        <v>30</v>
      </c>
      <c r="DX5" s="4" t="s">
        <v>30</v>
      </c>
      <c r="DY5" s="4" t="s">
        <v>30</v>
      </c>
      <c r="DZ5" s="4" t="s">
        <v>30</v>
      </c>
      <c r="EA5" s="4" t="s">
        <v>30</v>
      </c>
      <c r="EB5" s="4" t="s">
        <v>30</v>
      </c>
      <c r="EC5" s="126"/>
      <c r="ED5" s="29">
        <f>'[18]GF1876-1976'!AN5</f>
        <v>0.9495300000000011</v>
      </c>
      <c r="EE5" s="29">
        <f t="shared" ref="EE5:EE68" si="4">(ED5/AS5)*100</f>
        <v>0.27783205886079548</v>
      </c>
      <c r="EF5" s="4" t="s">
        <v>30</v>
      </c>
      <c r="EG5" s="4" t="s">
        <v>30</v>
      </c>
      <c r="EH5" s="4" t="s">
        <v>30</v>
      </c>
      <c r="EI5" s="4"/>
      <c r="EJ5" s="63" t="s">
        <v>30</v>
      </c>
      <c r="EK5" s="63" t="s">
        <v>30</v>
      </c>
      <c r="EL5" s="126"/>
      <c r="EM5" s="5" t="s">
        <v>30</v>
      </c>
      <c r="EN5" s="5" t="s">
        <v>30</v>
      </c>
      <c r="EO5" s="5" t="s">
        <v>30</v>
      </c>
      <c r="EP5" s="5" t="s">
        <v>30</v>
      </c>
      <c r="EQ5" s="5" t="s">
        <v>30</v>
      </c>
      <c r="ER5" s="5" t="s">
        <v>30</v>
      </c>
      <c r="ES5" s="5" t="s">
        <v>30</v>
      </c>
      <c r="ET5" s="5" t="s">
        <v>30</v>
      </c>
      <c r="EU5" s="5" t="s">
        <v>30</v>
      </c>
      <c r="EV5" s="5" t="s">
        <v>30</v>
      </c>
      <c r="EW5" s="5"/>
      <c r="EX5" s="5" t="s">
        <v>30</v>
      </c>
      <c r="EY5" s="5" t="s">
        <v>30</v>
      </c>
      <c r="EZ5" s="5" t="s">
        <v>30</v>
      </c>
      <c r="FA5" s="5" t="s">
        <v>30</v>
      </c>
      <c r="FB5" s="5" t="s">
        <v>30</v>
      </c>
      <c r="FC5" s="5" t="s">
        <v>30</v>
      </c>
      <c r="FD5" s="5" t="s">
        <v>30</v>
      </c>
      <c r="FE5" s="5" t="s">
        <v>30</v>
      </c>
      <c r="FF5" s="5" t="s">
        <v>30</v>
      </c>
      <c r="FG5" s="5" t="s">
        <v>30</v>
      </c>
      <c r="FH5" s="5" t="s">
        <v>30</v>
      </c>
      <c r="FI5" s="5" t="s">
        <v>30</v>
      </c>
      <c r="FJ5" s="5" t="s">
        <v>30</v>
      </c>
      <c r="FK5" s="5" t="s">
        <v>30</v>
      </c>
      <c r="FL5" s="5" t="s">
        <v>30</v>
      </c>
      <c r="FM5" s="5" t="s">
        <v>30</v>
      </c>
      <c r="FN5" s="5"/>
      <c r="FO5" s="5"/>
      <c r="FP5" s="5" t="s">
        <v>30</v>
      </c>
      <c r="FQ5" s="5" t="s">
        <v>30</v>
      </c>
      <c r="FR5" s="5" t="s">
        <v>30</v>
      </c>
      <c r="FS5" s="5" t="s">
        <v>30</v>
      </c>
      <c r="FT5" s="5" t="s">
        <v>30</v>
      </c>
      <c r="FU5" s="5" t="s">
        <v>30</v>
      </c>
      <c r="FV5" s="5" t="s">
        <v>30</v>
      </c>
      <c r="FW5" s="5"/>
      <c r="FX5" s="112" t="s">
        <v>30</v>
      </c>
      <c r="FY5" s="70" t="s">
        <v>30</v>
      </c>
      <c r="FZ5" s="112" t="s">
        <v>30</v>
      </c>
      <c r="GA5" s="112" t="s">
        <v>30</v>
      </c>
      <c r="GB5" s="70" t="s">
        <v>30</v>
      </c>
      <c r="GC5" s="70" t="s">
        <v>30</v>
      </c>
      <c r="GD5" s="112"/>
      <c r="GE5" s="70" t="s">
        <v>30</v>
      </c>
      <c r="GF5" s="70" t="s">
        <v>30</v>
      </c>
      <c r="GG5" s="112" t="s">
        <v>30</v>
      </c>
      <c r="GH5" s="70" t="s">
        <v>30</v>
      </c>
      <c r="GI5" s="70" t="s">
        <v>30</v>
      </c>
      <c r="GJ5" s="134"/>
      <c r="GK5" s="134" t="s">
        <v>30</v>
      </c>
      <c r="GL5" s="134" t="s">
        <v>30</v>
      </c>
      <c r="GM5" s="134" t="s">
        <v>30</v>
      </c>
      <c r="GN5" s="134" t="s">
        <v>30</v>
      </c>
      <c r="GO5" s="134" t="s">
        <v>30</v>
      </c>
      <c r="GP5" s="112"/>
      <c r="GQ5" s="49" t="s">
        <v>30</v>
      </c>
      <c r="GR5" s="27" t="s">
        <v>30</v>
      </c>
      <c r="GS5" s="27" t="s">
        <v>30</v>
      </c>
      <c r="GT5" s="70"/>
      <c r="GU5" s="3" t="s">
        <v>30</v>
      </c>
      <c r="GV5" s="3" t="s">
        <v>30</v>
      </c>
      <c r="GW5" s="3" t="s">
        <v>30</v>
      </c>
      <c r="GX5" s="3" t="s">
        <v>30</v>
      </c>
      <c r="GY5" s="3" t="s">
        <v>30</v>
      </c>
      <c r="GZ5" s="3" t="s">
        <v>30</v>
      </c>
      <c r="HA5" s="3" t="s">
        <v>30</v>
      </c>
      <c r="HB5" s="3" t="s">
        <v>30</v>
      </c>
      <c r="HC5" s="3" t="s">
        <v>30</v>
      </c>
      <c r="HD5" s="3" t="s">
        <v>30</v>
      </c>
      <c r="HE5" s="3" t="s">
        <v>30</v>
      </c>
      <c r="HF5" s="3" t="s">
        <v>30</v>
      </c>
      <c r="HG5" s="3" t="s">
        <v>30</v>
      </c>
      <c r="HH5" s="3" t="s">
        <v>30</v>
      </c>
      <c r="HI5" s="3" t="s">
        <v>30</v>
      </c>
      <c r="HJ5" s="3" t="s">
        <v>30</v>
      </c>
      <c r="HK5" s="3" t="s">
        <v>30</v>
      </c>
      <c r="HL5" s="3" t="s">
        <v>30</v>
      </c>
      <c r="HM5" s="3" t="s">
        <v>30</v>
      </c>
      <c r="HN5" s="3" t="s">
        <v>30</v>
      </c>
      <c r="HO5" s="3" t="s">
        <v>30</v>
      </c>
      <c r="HP5" s="3"/>
      <c r="HQ5" s="3" t="s">
        <v>30</v>
      </c>
      <c r="HR5" s="3" t="s">
        <v>30</v>
      </c>
      <c r="HS5" s="3" t="s">
        <v>30</v>
      </c>
      <c r="HT5" s="13"/>
      <c r="HU5" s="4" t="s">
        <v>30</v>
      </c>
      <c r="HV5" s="4" t="s">
        <v>30</v>
      </c>
      <c r="HW5" s="4"/>
      <c r="HX5" s="4" t="s">
        <v>30</v>
      </c>
      <c r="HY5" s="4" t="s">
        <v>30</v>
      </c>
      <c r="HZ5" s="4" t="s">
        <v>30</v>
      </c>
      <c r="IA5" s="4" t="s">
        <v>30</v>
      </c>
      <c r="IB5" s="4"/>
      <c r="IC5" s="4" t="s">
        <v>30</v>
      </c>
      <c r="ID5" s="4" t="s">
        <v>30</v>
      </c>
      <c r="IE5" s="4" t="s">
        <v>30</v>
      </c>
      <c r="IF5" s="4" t="s">
        <v>30</v>
      </c>
      <c r="IG5" s="4"/>
      <c r="IH5" s="4" t="s">
        <v>30</v>
      </c>
      <c r="II5" s="4" t="s">
        <v>30</v>
      </c>
      <c r="IJ5" s="4" t="s">
        <v>30</v>
      </c>
      <c r="IK5" s="4" t="s">
        <v>30</v>
      </c>
      <c r="IL5" s="4"/>
      <c r="IM5" s="4" t="s">
        <v>30</v>
      </c>
      <c r="IN5" s="4" t="s">
        <v>30</v>
      </c>
      <c r="IO5" s="4" t="s">
        <v>30</v>
      </c>
      <c r="IP5" s="4"/>
      <c r="IQ5" s="4" t="s">
        <v>30</v>
      </c>
      <c r="IR5" s="4" t="s">
        <v>30</v>
      </c>
      <c r="IS5" s="4" t="s">
        <v>30</v>
      </c>
      <c r="IT5" s="4"/>
      <c r="IU5" s="4" t="s">
        <v>30</v>
      </c>
      <c r="IV5" s="4" t="s">
        <v>30</v>
      </c>
      <c r="IW5" s="4" t="s">
        <v>30</v>
      </c>
      <c r="IX5" s="4"/>
      <c r="IY5" s="4" t="s">
        <v>30</v>
      </c>
      <c r="IZ5" s="4" t="s">
        <v>30</v>
      </c>
      <c r="JA5" s="4" t="s">
        <v>30</v>
      </c>
      <c r="JB5" s="4" t="s">
        <v>30</v>
      </c>
      <c r="JC5" s="4" t="s">
        <v>30</v>
      </c>
      <c r="JD5" s="4" t="s">
        <v>30</v>
      </c>
      <c r="JE5" s="4" t="s">
        <v>30</v>
      </c>
      <c r="JF5" s="4" t="s">
        <v>30</v>
      </c>
      <c r="JG5" s="4" t="s">
        <v>30</v>
      </c>
      <c r="JH5" s="4" t="s">
        <v>30</v>
      </c>
      <c r="JI5" s="4" t="s">
        <v>30</v>
      </c>
      <c r="JJ5" s="4" t="s">
        <v>30</v>
      </c>
      <c r="JK5" s="4" t="s">
        <v>30</v>
      </c>
      <c r="JL5" s="4" t="s">
        <v>30</v>
      </c>
      <c r="JM5" s="4"/>
      <c r="JN5" s="4" t="s">
        <v>30</v>
      </c>
      <c r="JO5" s="4" t="s">
        <v>30</v>
      </c>
      <c r="JP5" s="4" t="s">
        <v>30</v>
      </c>
      <c r="JQ5" s="4" t="s">
        <v>30</v>
      </c>
      <c r="JR5" s="4" t="s">
        <v>30</v>
      </c>
      <c r="JS5" s="4" t="s">
        <v>30</v>
      </c>
      <c r="JT5" s="4" t="s">
        <v>30</v>
      </c>
      <c r="JU5" s="4" t="s">
        <v>30</v>
      </c>
      <c r="JV5" s="4" t="s">
        <v>30</v>
      </c>
      <c r="JW5" s="4" t="s">
        <v>30</v>
      </c>
      <c r="JX5" s="4" t="s">
        <v>30</v>
      </c>
      <c r="JY5" s="4" t="s">
        <v>30</v>
      </c>
      <c r="JZ5" s="4" t="s">
        <v>30</v>
      </c>
      <c r="KA5" s="4" t="s">
        <v>30</v>
      </c>
      <c r="KB5" s="4" t="s">
        <v>30</v>
      </c>
      <c r="KC5" s="4" t="s">
        <v>30</v>
      </c>
      <c r="KD5" s="4" t="s">
        <v>30</v>
      </c>
      <c r="KE5" s="4" t="s">
        <v>30</v>
      </c>
      <c r="KF5" s="4"/>
      <c r="KG5" s="4" t="s">
        <v>30</v>
      </c>
      <c r="KH5" s="4" t="s">
        <v>30</v>
      </c>
      <c r="KI5" s="4" t="s">
        <v>30</v>
      </c>
      <c r="KJ5" s="4" t="s">
        <v>30</v>
      </c>
      <c r="KK5" s="4" t="s">
        <v>30</v>
      </c>
      <c r="KL5" s="4" t="s">
        <v>30</v>
      </c>
      <c r="KM5" s="4" t="s">
        <v>30</v>
      </c>
      <c r="KN5" s="4" t="s">
        <v>30</v>
      </c>
      <c r="KO5" s="13"/>
      <c r="KP5" s="13"/>
      <c r="KQ5" s="13"/>
    </row>
    <row r="6" spans="1:303" ht="17.25" customHeight="1" x14ac:dyDescent="0.3">
      <c r="A6" s="8">
        <v>1877</v>
      </c>
      <c r="B6" s="40">
        <f>'[13]EU PIByPOB'!B6</f>
        <v>47.140999999999998</v>
      </c>
      <c r="C6" s="49">
        <f>'[13]EU PIByPOB'!H6</f>
        <v>23.846070105783983</v>
      </c>
      <c r="D6" s="40">
        <f t="shared" ref="D6:D14" si="5">((C6/C5)-1)*100</f>
        <v>4.5617644241739974</v>
      </c>
      <c r="E6" s="49">
        <f>'[13]EU PIByPOB'!N6</f>
        <v>7.7</v>
      </c>
      <c r="F6" s="40">
        <f t="shared" ref="F6:F14" si="6">((E6/E5)-1)*100</f>
        <v>6.944444444444442</v>
      </c>
      <c r="G6" s="49">
        <f>'[13]EU PIByPOB'!Q6</f>
        <v>32.290435974740873</v>
      </c>
      <c r="H6" s="40">
        <f t="shared" ref="H6:H16" si="7">((G6/G5)-1)*100</f>
        <v>2.2787297377697913</v>
      </c>
      <c r="I6" s="49">
        <f>'[13]EU PIByPOB'!T6</f>
        <v>163.33976793025181</v>
      </c>
      <c r="J6" s="49"/>
      <c r="K6" s="60">
        <f>'[13]EU INF'!U6</f>
        <v>35.349648846563191</v>
      </c>
      <c r="L6" s="35">
        <f t="shared" ref="L6:L69" si="8">((K6/K5)-1)*100</f>
        <v>-3.7249283667621813</v>
      </c>
      <c r="M6" s="60">
        <f>'[13]EU INF'!W6</f>
        <v>33.981954099523549</v>
      </c>
      <c r="N6" s="35">
        <f t="shared" ref="N6:N69" si="9">((M6/M5)-1)*100</f>
        <v>-5.6934306569342947</v>
      </c>
      <c r="O6" s="35"/>
      <c r="P6" s="24" t="str">
        <f>'[13]EU tasas'!B6</f>
        <v>-</v>
      </c>
      <c r="Q6" s="24" t="str">
        <f>'[13]EU tasas'!C6</f>
        <v>-</v>
      </c>
      <c r="R6" s="24" t="str">
        <f>'[13]EU tasas'!D6</f>
        <v>-</v>
      </c>
      <c r="S6" s="24" t="str">
        <f>'[13]EU tasas'!E6</f>
        <v>-</v>
      </c>
      <c r="T6" s="24" t="str">
        <f>'[13]EU tasas'!F6</f>
        <v>-</v>
      </c>
      <c r="U6" s="24" t="str">
        <f>'[13]EU tasas'!G6</f>
        <v>-</v>
      </c>
      <c r="V6" s="24" t="str">
        <f>'[13]EU tasas'!H6</f>
        <v>-</v>
      </c>
      <c r="W6" s="24"/>
      <c r="X6" s="20" t="str">
        <f>'[13]EU Fiscal'!B6</f>
        <v>-</v>
      </c>
      <c r="Y6" s="20"/>
      <c r="Z6" s="49">
        <f>[13]Petróleo!B6</f>
        <v>2.42</v>
      </c>
      <c r="AA6" s="28">
        <f t="shared" ref="AA6:AH21" si="10">((Z6/Z5)-1)*100</f>
        <v>-5.46875</v>
      </c>
      <c r="AB6" s="46" t="str">
        <f>[13]Petróleo!D6</f>
        <v>-</v>
      </c>
      <c r="AC6" s="46" t="s">
        <v>30</v>
      </c>
      <c r="AD6" s="46" t="s">
        <v>30</v>
      </c>
      <c r="AE6" s="46" t="s">
        <v>30</v>
      </c>
      <c r="AF6" s="114"/>
      <c r="AG6" s="40">
        <f>[14]Población!B6</f>
        <v>10.029999999999999</v>
      </c>
      <c r="AH6" s="28">
        <f t="shared" ref="AH6:AH14" si="11">((AG6/AG5)-1)*100</f>
        <v>1.2108980827447047</v>
      </c>
      <c r="AI6" s="52">
        <f>[14]Población!G6</f>
        <v>10030000</v>
      </c>
      <c r="AJ6" s="52">
        <f>[14]Población!H6</f>
        <v>2351393.158486105</v>
      </c>
      <c r="AK6" s="52">
        <f>[14]Población!I6</f>
        <v>7678606.8415138945</v>
      </c>
      <c r="AL6" s="49">
        <f>[14]Población!J6</f>
        <v>23.44360078251351</v>
      </c>
      <c r="AM6" s="49">
        <f>[14]Población!K6</f>
        <v>76.556399217486486</v>
      </c>
      <c r="AN6" s="49"/>
      <c r="AO6" s="53">
        <f>[15]PIB!E6</f>
        <v>5749.1536848982614</v>
      </c>
      <c r="AP6" s="55">
        <f t="shared" ref="AP6:AT25" si="12">((AO6/AO5)-1)*100</f>
        <v>3.2351160443996108</v>
      </c>
      <c r="AQ6" s="57">
        <f>[15]PIB!H6</f>
        <v>6.0704586992820317</v>
      </c>
      <c r="AR6" s="55">
        <f t="shared" ref="AR6:AR24" si="13">((AQ6/AQ5)-1)*100</f>
        <v>-1.0828390008718269</v>
      </c>
      <c r="AS6" s="53">
        <f>[15]PIB!B6</f>
        <v>349</v>
      </c>
      <c r="AT6" s="55">
        <f t="shared" ref="AT6:AT24" si="14">((AS6/AS5)-1)*100</f>
        <v>2.117245945275581</v>
      </c>
      <c r="AU6" s="55"/>
      <c r="AV6" s="51" t="s">
        <v>30</v>
      </c>
      <c r="AW6" s="51" t="s">
        <v>30</v>
      </c>
      <c r="AX6" s="51" t="s">
        <v>30</v>
      </c>
      <c r="AY6" s="51" t="s">
        <v>30</v>
      </c>
      <c r="AZ6" s="51" t="s">
        <v>30</v>
      </c>
      <c r="BA6" s="51" t="s">
        <v>30</v>
      </c>
      <c r="BB6" s="51" t="s">
        <v>30</v>
      </c>
      <c r="BC6" s="51" t="s">
        <v>30</v>
      </c>
      <c r="BD6" s="51" t="s">
        <v>30</v>
      </c>
      <c r="BE6" s="51" t="s">
        <v>30</v>
      </c>
      <c r="BF6" s="51" t="s">
        <v>30</v>
      </c>
      <c r="BG6" s="51" t="s">
        <v>30</v>
      </c>
      <c r="BH6" s="51" t="s">
        <v>30</v>
      </c>
      <c r="BI6" s="51" t="s">
        <v>30</v>
      </c>
      <c r="BJ6" s="51" t="s">
        <v>30</v>
      </c>
      <c r="BK6" s="51" t="s">
        <v>30</v>
      </c>
      <c r="BL6" s="51" t="s">
        <v>30</v>
      </c>
      <c r="BM6" s="51" t="s">
        <v>30</v>
      </c>
      <c r="BN6" s="51" t="s">
        <v>30</v>
      </c>
      <c r="BO6" s="79"/>
      <c r="BP6" s="70" t="s">
        <v>30</v>
      </c>
      <c r="BQ6" s="70" t="s">
        <v>30</v>
      </c>
      <c r="BR6" s="70" t="s">
        <v>30</v>
      </c>
      <c r="BS6" s="70" t="s">
        <v>30</v>
      </c>
      <c r="BT6" s="112"/>
      <c r="BU6" s="64">
        <f t="shared" si="0"/>
        <v>317.51612626472189</v>
      </c>
      <c r="BV6" s="66">
        <f t="shared" ref="BV6:BV69" si="15">((BU6/BU5)-1)*100</f>
        <v>5.5634762702493568</v>
      </c>
      <c r="BW6" s="65">
        <f t="shared" si="1"/>
        <v>31.656642698377059</v>
      </c>
      <c r="BX6" s="55">
        <f t="shared" ref="BX6:BX69" si="16">((BW6/BW5)-1)*100</f>
        <v>4.3005034733969438</v>
      </c>
      <c r="BY6" s="55"/>
      <c r="BZ6" s="70" t="s">
        <v>30</v>
      </c>
      <c r="CA6" s="70" t="s">
        <v>30</v>
      </c>
      <c r="CB6" s="70" t="s">
        <v>30</v>
      </c>
      <c r="CC6" s="70" t="s">
        <v>30</v>
      </c>
      <c r="CD6" s="112"/>
      <c r="CE6" s="44">
        <f>[16]TCA!B6</f>
        <v>1.0991567707305334</v>
      </c>
      <c r="CF6" s="27">
        <f t="shared" ref="CF6:CF15" si="17">((CE6/CE5)-1)*100</f>
        <v>-3.2646048109965742</v>
      </c>
      <c r="CG6" s="33">
        <f>[16]TCA!D6</f>
        <v>1.1177038210359331</v>
      </c>
      <c r="CH6" s="27">
        <f t="shared" ref="CH6:CH69" si="18">((CG6/CG5)-1)*100</f>
        <v>1.3624986922265991</v>
      </c>
      <c r="CI6" s="71" t="s">
        <v>30</v>
      </c>
      <c r="CJ6" s="70" t="s">
        <v>30</v>
      </c>
      <c r="CK6" s="70" t="s">
        <v>30</v>
      </c>
      <c r="CL6" s="70" t="s">
        <v>30</v>
      </c>
      <c r="CM6" s="70"/>
      <c r="CN6" s="70" t="s">
        <v>30</v>
      </c>
      <c r="CO6" s="70" t="s">
        <v>30</v>
      </c>
      <c r="CP6" s="40">
        <f>[17]BPA!I6</f>
        <v>30.448150999999999</v>
      </c>
      <c r="CQ6" s="70" t="s">
        <v>30</v>
      </c>
      <c r="CR6" s="70" t="s">
        <v>30</v>
      </c>
      <c r="CS6" s="70" t="s">
        <v>30</v>
      </c>
      <c r="CT6" s="70" t="s">
        <v>30</v>
      </c>
      <c r="CU6" s="70" t="s">
        <v>30</v>
      </c>
      <c r="CV6" s="70" t="s">
        <v>30</v>
      </c>
      <c r="CW6" s="70" t="s">
        <v>30</v>
      </c>
      <c r="CX6" s="70" t="s">
        <v>30</v>
      </c>
      <c r="CY6" s="70" t="s">
        <v>30</v>
      </c>
      <c r="CZ6" s="70" t="s">
        <v>30</v>
      </c>
      <c r="DA6" s="70" t="s">
        <v>30</v>
      </c>
      <c r="DB6" s="70" t="s">
        <v>30</v>
      </c>
      <c r="DC6" s="70" t="s">
        <v>30</v>
      </c>
      <c r="DD6" s="112"/>
      <c r="DE6" s="70" t="s">
        <v>30</v>
      </c>
      <c r="DF6" s="70" t="s">
        <v>30</v>
      </c>
      <c r="DG6" s="70" t="s">
        <v>30</v>
      </c>
      <c r="DH6" s="70" t="s">
        <v>30</v>
      </c>
      <c r="DI6" s="70" t="s">
        <v>30</v>
      </c>
      <c r="DJ6" s="70" t="s">
        <v>30</v>
      </c>
      <c r="DK6" s="70" t="s">
        <v>30</v>
      </c>
      <c r="DL6" s="126"/>
      <c r="DM6" s="31">
        <f>'[18]GF1876-1976'!R6</f>
        <v>21.081548000000002</v>
      </c>
      <c r="DN6" s="4" t="s">
        <v>30</v>
      </c>
      <c r="DO6" s="4" t="s">
        <v>30</v>
      </c>
      <c r="DP6" s="29">
        <f t="shared" si="2"/>
        <v>6.0405581661891121</v>
      </c>
      <c r="DQ6" s="126"/>
      <c r="DR6" s="31">
        <f>'[18]GF1876-1976'!AK6</f>
        <v>18.757643000000002</v>
      </c>
      <c r="DS6" s="29">
        <f t="shared" si="3"/>
        <v>5.3746828080229232</v>
      </c>
      <c r="DT6" s="4" t="s">
        <v>30</v>
      </c>
      <c r="DU6" s="4" t="s">
        <v>30</v>
      </c>
      <c r="DV6" s="4" t="s">
        <v>30</v>
      </c>
      <c r="DW6" s="4" t="s">
        <v>30</v>
      </c>
      <c r="DX6" s="4" t="s">
        <v>30</v>
      </c>
      <c r="DY6" s="4" t="s">
        <v>30</v>
      </c>
      <c r="DZ6" s="4" t="s">
        <v>30</v>
      </c>
      <c r="EA6" s="4" t="s">
        <v>30</v>
      </c>
      <c r="EB6" s="4" t="s">
        <v>30</v>
      </c>
      <c r="EC6" s="126"/>
      <c r="ED6" s="29">
        <f>'[18]GF1876-1976'!AN6</f>
        <v>2.3239049999999999</v>
      </c>
      <c r="EE6" s="29">
        <f t="shared" si="4"/>
        <v>0.66587535816618904</v>
      </c>
      <c r="EF6" s="4" t="s">
        <v>30</v>
      </c>
      <c r="EG6" s="4" t="s">
        <v>30</v>
      </c>
      <c r="EH6" s="4" t="s">
        <v>30</v>
      </c>
      <c r="EI6" s="4"/>
      <c r="EJ6" s="63" t="s">
        <v>30</v>
      </c>
      <c r="EK6" s="63" t="s">
        <v>30</v>
      </c>
      <c r="EL6" s="126"/>
      <c r="EM6" s="5" t="s">
        <v>30</v>
      </c>
      <c r="EN6" s="5" t="s">
        <v>30</v>
      </c>
      <c r="EO6" s="5" t="s">
        <v>30</v>
      </c>
      <c r="EP6" s="5" t="s">
        <v>30</v>
      </c>
      <c r="EQ6" s="5" t="s">
        <v>30</v>
      </c>
      <c r="ER6" s="5" t="s">
        <v>30</v>
      </c>
      <c r="ES6" s="5" t="s">
        <v>30</v>
      </c>
      <c r="ET6" s="5" t="s">
        <v>30</v>
      </c>
      <c r="EU6" s="5" t="s">
        <v>30</v>
      </c>
      <c r="EV6" s="5" t="s">
        <v>30</v>
      </c>
      <c r="EW6" s="5"/>
      <c r="EX6" s="5" t="s">
        <v>30</v>
      </c>
      <c r="EY6" s="5" t="s">
        <v>30</v>
      </c>
      <c r="EZ6" s="5" t="s">
        <v>30</v>
      </c>
      <c r="FA6" s="5" t="s">
        <v>30</v>
      </c>
      <c r="FB6" s="5" t="s">
        <v>30</v>
      </c>
      <c r="FC6" s="5" t="s">
        <v>30</v>
      </c>
      <c r="FD6" s="5" t="s">
        <v>30</v>
      </c>
      <c r="FE6" s="5" t="s">
        <v>30</v>
      </c>
      <c r="FF6" s="5" t="s">
        <v>30</v>
      </c>
      <c r="FG6" s="5" t="s">
        <v>30</v>
      </c>
      <c r="FH6" s="5" t="s">
        <v>30</v>
      </c>
      <c r="FI6" s="5" t="s">
        <v>30</v>
      </c>
      <c r="FJ6" s="5" t="s">
        <v>30</v>
      </c>
      <c r="FK6" s="5" t="s">
        <v>30</v>
      </c>
      <c r="FL6" s="5" t="s">
        <v>30</v>
      </c>
      <c r="FM6" s="5" t="s">
        <v>30</v>
      </c>
      <c r="FN6" s="5"/>
      <c r="FO6" s="5"/>
      <c r="FP6" s="5" t="s">
        <v>30</v>
      </c>
      <c r="FQ6" s="5" t="s">
        <v>30</v>
      </c>
      <c r="FR6" s="5" t="s">
        <v>30</v>
      </c>
      <c r="FS6" s="5" t="s">
        <v>30</v>
      </c>
      <c r="FT6" s="5" t="s">
        <v>30</v>
      </c>
      <c r="FU6" s="5" t="s">
        <v>30</v>
      </c>
      <c r="FV6" s="5" t="s">
        <v>30</v>
      </c>
      <c r="FW6" s="5"/>
      <c r="FX6" s="112" t="s">
        <v>30</v>
      </c>
      <c r="FY6" s="70" t="s">
        <v>30</v>
      </c>
      <c r="FZ6" s="112" t="s">
        <v>30</v>
      </c>
      <c r="GA6" s="112" t="s">
        <v>30</v>
      </c>
      <c r="GB6" s="70" t="s">
        <v>30</v>
      </c>
      <c r="GC6" s="70" t="s">
        <v>30</v>
      </c>
      <c r="GD6" s="112"/>
      <c r="GE6" s="70" t="s">
        <v>30</v>
      </c>
      <c r="GF6" s="70" t="s">
        <v>30</v>
      </c>
      <c r="GG6" s="112" t="s">
        <v>30</v>
      </c>
      <c r="GH6" s="70" t="s">
        <v>30</v>
      </c>
      <c r="GI6" s="70" t="s">
        <v>30</v>
      </c>
      <c r="GJ6" s="134"/>
      <c r="GK6" s="134" t="s">
        <v>30</v>
      </c>
      <c r="GL6" s="134" t="s">
        <v>30</v>
      </c>
      <c r="GM6" s="134" t="s">
        <v>30</v>
      </c>
      <c r="GN6" s="134" t="s">
        <v>30</v>
      </c>
      <c r="GO6" s="134" t="s">
        <v>30</v>
      </c>
      <c r="GP6" s="112"/>
      <c r="GQ6" s="49" t="s">
        <v>30</v>
      </c>
      <c r="GR6" s="27" t="s">
        <v>30</v>
      </c>
      <c r="GS6" s="27" t="s">
        <v>30</v>
      </c>
      <c r="GT6" s="70"/>
      <c r="GU6" s="3" t="s">
        <v>30</v>
      </c>
      <c r="GV6" s="3" t="s">
        <v>30</v>
      </c>
      <c r="GW6" s="3" t="s">
        <v>30</v>
      </c>
      <c r="GX6" s="3" t="s">
        <v>30</v>
      </c>
      <c r="GY6" s="3" t="s">
        <v>30</v>
      </c>
      <c r="GZ6" s="3" t="s">
        <v>30</v>
      </c>
      <c r="HA6" s="3" t="s">
        <v>30</v>
      </c>
      <c r="HB6" s="3" t="s">
        <v>30</v>
      </c>
      <c r="HC6" s="3" t="s">
        <v>30</v>
      </c>
      <c r="HD6" s="3" t="s">
        <v>30</v>
      </c>
      <c r="HE6" s="3" t="s">
        <v>30</v>
      </c>
      <c r="HF6" s="3" t="s">
        <v>30</v>
      </c>
      <c r="HG6" s="3" t="s">
        <v>30</v>
      </c>
      <c r="HH6" s="3" t="s">
        <v>30</v>
      </c>
      <c r="HI6" s="3" t="s">
        <v>30</v>
      </c>
      <c r="HJ6" s="3" t="s">
        <v>30</v>
      </c>
      <c r="HK6" s="3" t="s">
        <v>30</v>
      </c>
      <c r="HL6" s="3" t="s">
        <v>30</v>
      </c>
      <c r="HM6" s="3" t="s">
        <v>30</v>
      </c>
      <c r="HN6" s="3" t="s">
        <v>30</v>
      </c>
      <c r="HO6" s="3" t="s">
        <v>30</v>
      </c>
      <c r="HP6" s="3"/>
      <c r="HQ6" s="3" t="s">
        <v>30</v>
      </c>
      <c r="HR6" s="3" t="s">
        <v>30</v>
      </c>
      <c r="HS6" s="3" t="s">
        <v>30</v>
      </c>
      <c r="HT6" s="13"/>
      <c r="HU6" s="4" t="s">
        <v>30</v>
      </c>
      <c r="HV6" s="4" t="s">
        <v>30</v>
      </c>
      <c r="HW6" s="4"/>
      <c r="HX6" s="4" t="s">
        <v>30</v>
      </c>
      <c r="HY6" s="4" t="s">
        <v>30</v>
      </c>
      <c r="HZ6" s="4" t="s">
        <v>30</v>
      </c>
      <c r="IA6" s="4" t="s">
        <v>30</v>
      </c>
      <c r="IB6" s="4"/>
      <c r="IC6" s="4" t="s">
        <v>30</v>
      </c>
      <c r="ID6" s="4" t="s">
        <v>30</v>
      </c>
      <c r="IE6" s="4" t="s">
        <v>30</v>
      </c>
      <c r="IF6" s="4" t="s">
        <v>30</v>
      </c>
      <c r="IG6" s="4"/>
      <c r="IH6" s="4" t="s">
        <v>30</v>
      </c>
      <c r="II6" s="4" t="s">
        <v>30</v>
      </c>
      <c r="IJ6" s="4" t="s">
        <v>30</v>
      </c>
      <c r="IK6" s="4" t="s">
        <v>30</v>
      </c>
      <c r="IL6" s="4"/>
      <c r="IM6" s="4" t="s">
        <v>30</v>
      </c>
      <c r="IN6" s="4" t="s">
        <v>30</v>
      </c>
      <c r="IO6" s="4" t="s">
        <v>30</v>
      </c>
      <c r="IP6" s="4"/>
      <c r="IQ6" s="4" t="s">
        <v>30</v>
      </c>
      <c r="IR6" s="4" t="s">
        <v>30</v>
      </c>
      <c r="IS6" s="4" t="s">
        <v>30</v>
      </c>
      <c r="IT6" s="4"/>
      <c r="IU6" s="4" t="s">
        <v>30</v>
      </c>
      <c r="IV6" s="4" t="s">
        <v>30</v>
      </c>
      <c r="IW6" s="4" t="s">
        <v>30</v>
      </c>
      <c r="IX6" s="4"/>
      <c r="IY6" s="4" t="s">
        <v>30</v>
      </c>
      <c r="IZ6" s="4" t="s">
        <v>30</v>
      </c>
      <c r="JA6" s="4" t="s">
        <v>30</v>
      </c>
      <c r="JB6" s="4" t="s">
        <v>30</v>
      </c>
      <c r="JC6" s="4" t="s">
        <v>30</v>
      </c>
      <c r="JD6" s="4" t="s">
        <v>30</v>
      </c>
      <c r="JE6" s="4" t="s">
        <v>30</v>
      </c>
      <c r="JF6" s="4" t="s">
        <v>30</v>
      </c>
      <c r="JG6" s="4" t="s">
        <v>30</v>
      </c>
      <c r="JH6" s="4" t="s">
        <v>30</v>
      </c>
      <c r="JI6" s="4" t="s">
        <v>30</v>
      </c>
      <c r="JJ6" s="4" t="s">
        <v>30</v>
      </c>
      <c r="JK6" s="4" t="s">
        <v>30</v>
      </c>
      <c r="JL6" s="4" t="s">
        <v>30</v>
      </c>
      <c r="JM6" s="4"/>
      <c r="JN6" s="4" t="s">
        <v>30</v>
      </c>
      <c r="JO6" s="4" t="s">
        <v>30</v>
      </c>
      <c r="JP6" s="4" t="s">
        <v>30</v>
      </c>
      <c r="JQ6" s="4" t="s">
        <v>30</v>
      </c>
      <c r="JR6" s="4" t="s">
        <v>30</v>
      </c>
      <c r="JS6" s="4" t="s">
        <v>30</v>
      </c>
      <c r="JT6" s="4" t="s">
        <v>30</v>
      </c>
      <c r="JU6" s="4" t="s">
        <v>30</v>
      </c>
      <c r="JV6" s="4" t="s">
        <v>30</v>
      </c>
      <c r="JW6" s="4" t="s">
        <v>30</v>
      </c>
      <c r="JX6" s="4" t="s">
        <v>30</v>
      </c>
      <c r="JY6" s="4" t="s">
        <v>30</v>
      </c>
      <c r="JZ6" s="4" t="s">
        <v>30</v>
      </c>
      <c r="KA6" s="4" t="s">
        <v>30</v>
      </c>
      <c r="KB6" s="4" t="s">
        <v>30</v>
      </c>
      <c r="KC6" s="4" t="s">
        <v>30</v>
      </c>
      <c r="KD6" s="4" t="s">
        <v>30</v>
      </c>
      <c r="KE6" s="4" t="s">
        <v>30</v>
      </c>
      <c r="KF6" s="4"/>
      <c r="KG6" s="4" t="s">
        <v>30</v>
      </c>
      <c r="KH6" s="4" t="s">
        <v>30</v>
      </c>
      <c r="KI6" s="4" t="s">
        <v>30</v>
      </c>
      <c r="KJ6" s="4" t="s">
        <v>30</v>
      </c>
      <c r="KK6" s="4" t="s">
        <v>30</v>
      </c>
      <c r="KL6" s="4" t="s">
        <v>30</v>
      </c>
      <c r="KM6" s="4" t="s">
        <v>30</v>
      </c>
      <c r="KN6" s="4" t="s">
        <v>30</v>
      </c>
      <c r="KO6" s="13"/>
      <c r="KP6" s="13"/>
      <c r="KQ6" s="13"/>
    </row>
    <row r="7" spans="1:303" ht="17.25" customHeight="1" x14ac:dyDescent="0.3">
      <c r="A7" s="8">
        <v>1878</v>
      </c>
      <c r="B7" s="40">
        <f>'[13]EU PIByPOB'!B7</f>
        <v>48.173999999999999</v>
      </c>
      <c r="C7" s="49">
        <f>'[13]EU PIByPOB'!H7</f>
        <v>24.897565790789134</v>
      </c>
      <c r="D7" s="40">
        <f t="shared" si="5"/>
        <v>4.4095135187500079</v>
      </c>
      <c r="E7" s="49">
        <f>'[13]EU PIByPOB'!N7</f>
        <v>8.35</v>
      </c>
      <c r="F7" s="40">
        <f t="shared" si="6"/>
        <v>8.4415584415584277</v>
      </c>
      <c r="G7" s="49">
        <f>'[13]EU PIByPOB'!Q7</f>
        <v>33.537415143969959</v>
      </c>
      <c r="H7" s="40">
        <f t="shared" si="7"/>
        <v>3.8617600895959781</v>
      </c>
      <c r="I7" s="49">
        <f>'[13]EU PIByPOB'!T7</f>
        <v>173.33001203968945</v>
      </c>
      <c r="J7" s="49"/>
      <c r="K7" s="60">
        <f>'[13]EU INF'!U7</f>
        <v>32.614259352483899</v>
      </c>
      <c r="L7" s="35">
        <f t="shared" si="8"/>
        <v>-7.7380952380952328</v>
      </c>
      <c r="M7" s="60">
        <f>'[13]EU INF'!W7</f>
        <v>32.473982968172137</v>
      </c>
      <c r="N7" s="35">
        <f t="shared" si="9"/>
        <v>-4.4375644994840151</v>
      </c>
      <c r="O7" s="35"/>
      <c r="P7" s="24" t="str">
        <f>'[13]EU tasas'!B7</f>
        <v>-</v>
      </c>
      <c r="Q7" s="24" t="str">
        <f>'[13]EU tasas'!C7</f>
        <v>-</v>
      </c>
      <c r="R7" s="24" t="str">
        <f>'[13]EU tasas'!D7</f>
        <v>-</v>
      </c>
      <c r="S7" s="24" t="str">
        <f>'[13]EU tasas'!E7</f>
        <v>-</v>
      </c>
      <c r="T7" s="24" t="str">
        <f>'[13]EU tasas'!F7</f>
        <v>-</v>
      </c>
      <c r="U7" s="24" t="str">
        <f>'[13]EU tasas'!G7</f>
        <v>-</v>
      </c>
      <c r="V7" s="24" t="str">
        <f>'[13]EU tasas'!H7</f>
        <v>-</v>
      </c>
      <c r="W7" s="24"/>
      <c r="X7" s="20" t="str">
        <f>'[13]EU Fiscal'!B7</f>
        <v>-</v>
      </c>
      <c r="Y7" s="20"/>
      <c r="Z7" s="49">
        <f>[13]Petróleo!B7</f>
        <v>1.19</v>
      </c>
      <c r="AA7" s="28">
        <f t="shared" si="10"/>
        <v>-50.826446280991732</v>
      </c>
      <c r="AB7" s="46" t="str">
        <f>[13]Petróleo!D7</f>
        <v>-</v>
      </c>
      <c r="AC7" s="46" t="s">
        <v>30</v>
      </c>
      <c r="AD7" s="46" t="s">
        <v>30</v>
      </c>
      <c r="AE7" s="46" t="s">
        <v>30</v>
      </c>
      <c r="AF7" s="114"/>
      <c r="AG7" s="40">
        <f>[14]Población!B7</f>
        <v>10.151</v>
      </c>
      <c r="AH7" s="28">
        <f t="shared" si="11"/>
        <v>1.2063808574277246</v>
      </c>
      <c r="AI7" s="52">
        <f>[14]Población!G7</f>
        <v>10151000</v>
      </c>
      <c r="AJ7" s="52">
        <f>[14]Población!H7</f>
        <v>2394512.8021373558</v>
      </c>
      <c r="AK7" s="52">
        <f>[14]Población!I7</f>
        <v>7756487.1978626437</v>
      </c>
      <c r="AL7" s="49">
        <f>[14]Población!J7</f>
        <v>23.588935101343274</v>
      </c>
      <c r="AM7" s="49">
        <f>[14]Población!K7</f>
        <v>76.411064898656718</v>
      </c>
      <c r="AN7" s="49"/>
      <c r="AO7" s="53">
        <f>[15]PIB!E7</f>
        <v>5934.880581905315</v>
      </c>
      <c r="AP7" s="55">
        <f t="shared" si="12"/>
        <v>3.230508474576288</v>
      </c>
      <c r="AQ7" s="57">
        <f>[15]PIB!H7</f>
        <v>6.1745134538554787</v>
      </c>
      <c r="AR7" s="55">
        <f t="shared" si="13"/>
        <v>1.714116835779711</v>
      </c>
      <c r="AS7" s="53">
        <f>[15]PIB!B7</f>
        <v>366.45</v>
      </c>
      <c r="AT7" s="55">
        <f t="shared" si="14"/>
        <v>5.0000000000000044</v>
      </c>
      <c r="AU7" s="55"/>
      <c r="AV7" s="51" t="s">
        <v>30</v>
      </c>
      <c r="AW7" s="51" t="s">
        <v>30</v>
      </c>
      <c r="AX7" s="51" t="s">
        <v>30</v>
      </c>
      <c r="AY7" s="51" t="s">
        <v>30</v>
      </c>
      <c r="AZ7" s="51" t="s">
        <v>30</v>
      </c>
      <c r="BA7" s="51" t="s">
        <v>30</v>
      </c>
      <c r="BB7" s="51" t="s">
        <v>30</v>
      </c>
      <c r="BC7" s="51" t="s">
        <v>30</v>
      </c>
      <c r="BD7" s="51" t="s">
        <v>30</v>
      </c>
      <c r="BE7" s="51" t="s">
        <v>30</v>
      </c>
      <c r="BF7" s="51" t="s">
        <v>30</v>
      </c>
      <c r="BG7" s="51" t="s">
        <v>30</v>
      </c>
      <c r="BH7" s="51" t="s">
        <v>30</v>
      </c>
      <c r="BI7" s="51" t="s">
        <v>30</v>
      </c>
      <c r="BJ7" s="51" t="s">
        <v>30</v>
      </c>
      <c r="BK7" s="51" t="s">
        <v>30</v>
      </c>
      <c r="BL7" s="51" t="s">
        <v>30</v>
      </c>
      <c r="BM7" s="51" t="s">
        <v>30</v>
      </c>
      <c r="BN7" s="51" t="s">
        <v>30</v>
      </c>
      <c r="BO7" s="79"/>
      <c r="BP7" s="70" t="s">
        <v>30</v>
      </c>
      <c r="BQ7" s="70" t="s">
        <v>30</v>
      </c>
      <c r="BR7" s="70" t="s">
        <v>30</v>
      </c>
      <c r="BS7" s="70" t="s">
        <v>30</v>
      </c>
      <c r="BT7" s="70"/>
      <c r="BU7" s="64">
        <f t="shared" si="0"/>
        <v>320.58968236696438</v>
      </c>
      <c r="BV7" s="66">
        <f t="shared" si="15"/>
        <v>0.96799999999999109</v>
      </c>
      <c r="BW7" s="65">
        <f t="shared" si="1"/>
        <v>31.582078846120027</v>
      </c>
      <c r="BX7" s="55">
        <f t="shared" si="16"/>
        <v>-0.23553935572850904</v>
      </c>
      <c r="BY7" s="55"/>
      <c r="BZ7" s="70" t="s">
        <v>30</v>
      </c>
      <c r="CA7" s="70" t="s">
        <v>30</v>
      </c>
      <c r="CB7" s="70" t="s">
        <v>30</v>
      </c>
      <c r="CC7" s="70" t="s">
        <v>30</v>
      </c>
      <c r="CD7" s="70"/>
      <c r="CE7" s="44">
        <f>[16]TCA!B7</f>
        <v>1.1430498863670273</v>
      </c>
      <c r="CF7" s="27">
        <f t="shared" si="17"/>
        <v>3.9933444259567352</v>
      </c>
      <c r="CG7" s="33">
        <f>[16]TCA!D7</f>
        <v>1.1211033285487804</v>
      </c>
      <c r="CH7" s="27">
        <f t="shared" si="18"/>
        <v>0.3041510146844173</v>
      </c>
      <c r="CI7" s="71" t="s">
        <v>30</v>
      </c>
      <c r="CJ7" s="70" t="s">
        <v>30</v>
      </c>
      <c r="CK7" s="70" t="s">
        <v>30</v>
      </c>
      <c r="CL7" s="70" t="s">
        <v>30</v>
      </c>
      <c r="CM7" s="70"/>
      <c r="CN7" s="70" t="s">
        <v>30</v>
      </c>
      <c r="CO7" s="70" t="s">
        <v>30</v>
      </c>
      <c r="CP7" s="40">
        <f>[17]BPA!I7</f>
        <v>29.357589000000001</v>
      </c>
      <c r="CQ7" s="70" t="s">
        <v>30</v>
      </c>
      <c r="CR7" s="70" t="s">
        <v>30</v>
      </c>
      <c r="CS7" s="70" t="s">
        <v>30</v>
      </c>
      <c r="CT7" s="70" t="s">
        <v>30</v>
      </c>
      <c r="CU7" s="70" t="s">
        <v>30</v>
      </c>
      <c r="CV7" s="70" t="s">
        <v>30</v>
      </c>
      <c r="CW7" s="70" t="s">
        <v>30</v>
      </c>
      <c r="CX7" s="70" t="s">
        <v>30</v>
      </c>
      <c r="CY7" s="70" t="s">
        <v>30</v>
      </c>
      <c r="CZ7" s="70" t="s">
        <v>30</v>
      </c>
      <c r="DA7" s="70" t="s">
        <v>30</v>
      </c>
      <c r="DB7" s="70" t="s">
        <v>30</v>
      </c>
      <c r="DC7" s="70" t="s">
        <v>30</v>
      </c>
      <c r="DD7" s="112"/>
      <c r="DE7" s="70" t="s">
        <v>30</v>
      </c>
      <c r="DF7" s="70" t="s">
        <v>30</v>
      </c>
      <c r="DG7" s="70" t="s">
        <v>30</v>
      </c>
      <c r="DH7" s="70" t="s">
        <v>30</v>
      </c>
      <c r="DI7" s="70" t="s">
        <v>30</v>
      </c>
      <c r="DJ7" s="70" t="s">
        <v>30</v>
      </c>
      <c r="DK7" s="70" t="s">
        <v>30</v>
      </c>
      <c r="DL7" s="126"/>
      <c r="DM7" s="31">
        <f>'[18]GF1876-1976'!R7</f>
        <v>17.371815000000002</v>
      </c>
      <c r="DN7" s="4" t="s">
        <v>30</v>
      </c>
      <c r="DO7" s="4" t="s">
        <v>30</v>
      </c>
      <c r="DP7" s="29">
        <f t="shared" si="2"/>
        <v>4.740568972574704</v>
      </c>
      <c r="DQ7" s="126"/>
      <c r="DR7" s="31">
        <f>'[18]GF1876-1976'!AK7</f>
        <v>17.614431</v>
      </c>
      <c r="DS7" s="29">
        <f t="shared" si="3"/>
        <v>4.8067760949652065</v>
      </c>
      <c r="DT7" s="4" t="s">
        <v>30</v>
      </c>
      <c r="DU7" s="4" t="s">
        <v>30</v>
      </c>
      <c r="DV7" s="4" t="s">
        <v>30</v>
      </c>
      <c r="DW7" s="4" t="s">
        <v>30</v>
      </c>
      <c r="DX7" s="4" t="s">
        <v>30</v>
      </c>
      <c r="DY7" s="4" t="s">
        <v>30</v>
      </c>
      <c r="DZ7" s="4" t="s">
        <v>30</v>
      </c>
      <c r="EA7" s="4" t="s">
        <v>30</v>
      </c>
      <c r="EB7" s="4" t="s">
        <v>30</v>
      </c>
      <c r="EC7" s="126"/>
      <c r="ED7" s="29">
        <f>'[18]GF1876-1976'!AN7</f>
        <v>-0.24261599999999817</v>
      </c>
      <c r="EE7" s="29">
        <f t="shared" si="4"/>
        <v>-6.6207122390502984E-2</v>
      </c>
      <c r="EF7" s="4" t="s">
        <v>30</v>
      </c>
      <c r="EG7" s="4" t="s">
        <v>30</v>
      </c>
      <c r="EH7" s="4" t="s">
        <v>30</v>
      </c>
      <c r="EI7" s="4"/>
      <c r="EJ7" s="63" t="s">
        <v>30</v>
      </c>
      <c r="EK7" s="63" t="s">
        <v>30</v>
      </c>
      <c r="EL7" s="126"/>
      <c r="EM7" s="5" t="s">
        <v>30</v>
      </c>
      <c r="EN7" s="5" t="s">
        <v>30</v>
      </c>
      <c r="EO7" s="5" t="s">
        <v>30</v>
      </c>
      <c r="EP7" s="5" t="s">
        <v>30</v>
      </c>
      <c r="EQ7" s="5" t="s">
        <v>30</v>
      </c>
      <c r="ER7" s="5" t="s">
        <v>30</v>
      </c>
      <c r="ES7" s="5" t="s">
        <v>30</v>
      </c>
      <c r="ET7" s="5" t="s">
        <v>30</v>
      </c>
      <c r="EU7" s="5" t="s">
        <v>30</v>
      </c>
      <c r="EV7" s="5" t="s">
        <v>30</v>
      </c>
      <c r="EW7" s="5"/>
      <c r="EX7" s="5" t="s">
        <v>30</v>
      </c>
      <c r="EY7" s="5" t="s">
        <v>30</v>
      </c>
      <c r="EZ7" s="5" t="s">
        <v>30</v>
      </c>
      <c r="FA7" s="5" t="s">
        <v>30</v>
      </c>
      <c r="FB7" s="5" t="s">
        <v>30</v>
      </c>
      <c r="FC7" s="5" t="s">
        <v>30</v>
      </c>
      <c r="FD7" s="5" t="s">
        <v>30</v>
      </c>
      <c r="FE7" s="5" t="s">
        <v>30</v>
      </c>
      <c r="FF7" s="5" t="s">
        <v>30</v>
      </c>
      <c r="FG7" s="5" t="s">
        <v>30</v>
      </c>
      <c r="FH7" s="5" t="s">
        <v>30</v>
      </c>
      <c r="FI7" s="5" t="s">
        <v>30</v>
      </c>
      <c r="FJ7" s="5" t="s">
        <v>30</v>
      </c>
      <c r="FK7" s="5" t="s">
        <v>30</v>
      </c>
      <c r="FL7" s="5" t="s">
        <v>30</v>
      </c>
      <c r="FM7" s="5" t="s">
        <v>30</v>
      </c>
      <c r="FN7" s="5"/>
      <c r="FO7" s="5"/>
      <c r="FP7" s="5" t="s">
        <v>30</v>
      </c>
      <c r="FQ7" s="5" t="s">
        <v>30</v>
      </c>
      <c r="FR7" s="5" t="s">
        <v>30</v>
      </c>
      <c r="FS7" s="5" t="s">
        <v>30</v>
      </c>
      <c r="FT7" s="5" t="s">
        <v>30</v>
      </c>
      <c r="FU7" s="5" t="s">
        <v>30</v>
      </c>
      <c r="FV7" s="5" t="s">
        <v>30</v>
      </c>
      <c r="FW7" s="5"/>
      <c r="FX7" s="112" t="s">
        <v>30</v>
      </c>
      <c r="FY7" s="70" t="s">
        <v>30</v>
      </c>
      <c r="FZ7" s="112" t="s">
        <v>30</v>
      </c>
      <c r="GA7" s="112" t="s">
        <v>30</v>
      </c>
      <c r="GB7" s="70" t="s">
        <v>30</v>
      </c>
      <c r="GC7" s="70" t="s">
        <v>30</v>
      </c>
      <c r="GD7" s="112"/>
      <c r="GE7" s="70" t="s">
        <v>30</v>
      </c>
      <c r="GF7" s="70" t="s">
        <v>30</v>
      </c>
      <c r="GG7" s="112" t="s">
        <v>30</v>
      </c>
      <c r="GH7" s="70" t="s">
        <v>30</v>
      </c>
      <c r="GI7" s="70" t="s">
        <v>30</v>
      </c>
      <c r="GJ7" s="134"/>
      <c r="GK7" s="134" t="s">
        <v>30</v>
      </c>
      <c r="GL7" s="134" t="s">
        <v>30</v>
      </c>
      <c r="GM7" s="134" t="s">
        <v>30</v>
      </c>
      <c r="GN7" s="134" t="s">
        <v>30</v>
      </c>
      <c r="GO7" s="134" t="s">
        <v>30</v>
      </c>
      <c r="GP7" s="70"/>
      <c r="GQ7" s="49" t="s">
        <v>30</v>
      </c>
      <c r="GR7" s="27" t="s">
        <v>30</v>
      </c>
      <c r="GS7" s="27" t="s">
        <v>30</v>
      </c>
      <c r="GT7" s="70"/>
      <c r="GU7" s="3" t="s">
        <v>30</v>
      </c>
      <c r="GV7" s="3" t="s">
        <v>30</v>
      </c>
      <c r="GW7" s="3" t="s">
        <v>30</v>
      </c>
      <c r="GX7" s="3" t="s">
        <v>30</v>
      </c>
      <c r="GY7" s="3" t="s">
        <v>30</v>
      </c>
      <c r="GZ7" s="3" t="s">
        <v>30</v>
      </c>
      <c r="HA7" s="3" t="s">
        <v>30</v>
      </c>
      <c r="HB7" s="3" t="s">
        <v>30</v>
      </c>
      <c r="HC7" s="3" t="s">
        <v>30</v>
      </c>
      <c r="HD7" s="3" t="s">
        <v>30</v>
      </c>
      <c r="HE7" s="3" t="s">
        <v>30</v>
      </c>
      <c r="HF7" s="3" t="s">
        <v>30</v>
      </c>
      <c r="HG7" s="3" t="s">
        <v>30</v>
      </c>
      <c r="HH7" s="3" t="s">
        <v>30</v>
      </c>
      <c r="HI7" s="3" t="s">
        <v>30</v>
      </c>
      <c r="HJ7" s="3" t="s">
        <v>30</v>
      </c>
      <c r="HK7" s="3" t="s">
        <v>30</v>
      </c>
      <c r="HL7" s="3" t="s">
        <v>30</v>
      </c>
      <c r="HM7" s="3" t="s">
        <v>30</v>
      </c>
      <c r="HN7" s="3" t="s">
        <v>30</v>
      </c>
      <c r="HO7" s="3" t="s">
        <v>30</v>
      </c>
      <c r="HP7" s="3"/>
      <c r="HQ7" s="3" t="s">
        <v>30</v>
      </c>
      <c r="HR7" s="3" t="s">
        <v>30</v>
      </c>
      <c r="HS7" s="3" t="s">
        <v>30</v>
      </c>
      <c r="HT7" s="13"/>
      <c r="HU7" s="4" t="s">
        <v>30</v>
      </c>
      <c r="HV7" s="4" t="s">
        <v>30</v>
      </c>
      <c r="HW7" s="4"/>
      <c r="HX7" s="4" t="s">
        <v>30</v>
      </c>
      <c r="HY7" s="4" t="s">
        <v>30</v>
      </c>
      <c r="HZ7" s="4" t="s">
        <v>30</v>
      </c>
      <c r="IA7" s="4" t="s">
        <v>30</v>
      </c>
      <c r="IB7" s="4"/>
      <c r="IC7" s="4" t="s">
        <v>30</v>
      </c>
      <c r="ID7" s="4" t="s">
        <v>30</v>
      </c>
      <c r="IE7" s="4" t="s">
        <v>30</v>
      </c>
      <c r="IF7" s="4" t="s">
        <v>30</v>
      </c>
      <c r="IG7" s="4"/>
      <c r="IH7" s="4" t="s">
        <v>30</v>
      </c>
      <c r="II7" s="4" t="s">
        <v>30</v>
      </c>
      <c r="IJ7" s="4" t="s">
        <v>30</v>
      </c>
      <c r="IK7" s="4" t="s">
        <v>30</v>
      </c>
      <c r="IL7" s="4"/>
      <c r="IM7" s="4" t="s">
        <v>30</v>
      </c>
      <c r="IN7" s="4" t="s">
        <v>30</v>
      </c>
      <c r="IO7" s="4" t="s">
        <v>30</v>
      </c>
      <c r="IP7" s="4"/>
      <c r="IQ7" s="4" t="s">
        <v>30</v>
      </c>
      <c r="IR7" s="4" t="s">
        <v>30</v>
      </c>
      <c r="IS7" s="4" t="s">
        <v>30</v>
      </c>
      <c r="IT7" s="4"/>
      <c r="IU7" s="4" t="s">
        <v>30</v>
      </c>
      <c r="IV7" s="4" t="s">
        <v>30</v>
      </c>
      <c r="IW7" s="4" t="s">
        <v>30</v>
      </c>
      <c r="IX7" s="4"/>
      <c r="IY7" s="4" t="s">
        <v>30</v>
      </c>
      <c r="IZ7" s="4" t="s">
        <v>30</v>
      </c>
      <c r="JA7" s="4" t="s">
        <v>30</v>
      </c>
      <c r="JB7" s="4" t="s">
        <v>30</v>
      </c>
      <c r="JC7" s="4" t="s">
        <v>30</v>
      </c>
      <c r="JD7" s="4" t="s">
        <v>30</v>
      </c>
      <c r="JE7" s="4" t="s">
        <v>30</v>
      </c>
      <c r="JF7" s="4" t="s">
        <v>30</v>
      </c>
      <c r="JG7" s="4" t="s">
        <v>30</v>
      </c>
      <c r="JH7" s="4" t="s">
        <v>30</v>
      </c>
      <c r="JI7" s="4" t="s">
        <v>30</v>
      </c>
      <c r="JJ7" s="4" t="s">
        <v>30</v>
      </c>
      <c r="JK7" s="4" t="s">
        <v>30</v>
      </c>
      <c r="JL7" s="4" t="s">
        <v>30</v>
      </c>
      <c r="JM7" s="4"/>
      <c r="JN7" s="4" t="s">
        <v>30</v>
      </c>
      <c r="JO7" s="4" t="s">
        <v>30</v>
      </c>
      <c r="JP7" s="4" t="s">
        <v>30</v>
      </c>
      <c r="JQ7" s="4" t="s">
        <v>30</v>
      </c>
      <c r="JR7" s="4" t="s">
        <v>30</v>
      </c>
      <c r="JS7" s="4" t="s">
        <v>30</v>
      </c>
      <c r="JT7" s="4" t="s">
        <v>30</v>
      </c>
      <c r="JU7" s="4" t="s">
        <v>30</v>
      </c>
      <c r="JV7" s="4" t="s">
        <v>30</v>
      </c>
      <c r="JW7" s="4" t="s">
        <v>30</v>
      </c>
      <c r="JX7" s="4" t="s">
        <v>30</v>
      </c>
      <c r="JY7" s="4" t="s">
        <v>30</v>
      </c>
      <c r="JZ7" s="4" t="s">
        <v>30</v>
      </c>
      <c r="KA7" s="4" t="s">
        <v>30</v>
      </c>
      <c r="KB7" s="4" t="s">
        <v>30</v>
      </c>
      <c r="KC7" s="4" t="s">
        <v>30</v>
      </c>
      <c r="KD7" s="4" t="s">
        <v>30</v>
      </c>
      <c r="KE7" s="4" t="s">
        <v>30</v>
      </c>
      <c r="KF7" s="4"/>
      <c r="KG7" s="4" t="s">
        <v>30</v>
      </c>
      <c r="KH7" s="4" t="s">
        <v>30</v>
      </c>
      <c r="KI7" s="4" t="s">
        <v>30</v>
      </c>
      <c r="KJ7" s="4" t="s">
        <v>30</v>
      </c>
      <c r="KK7" s="4" t="s">
        <v>30</v>
      </c>
      <c r="KL7" s="4" t="s">
        <v>30</v>
      </c>
      <c r="KM7" s="4" t="s">
        <v>30</v>
      </c>
      <c r="KN7" s="4" t="s">
        <v>30</v>
      </c>
      <c r="KO7" s="13"/>
      <c r="KP7" s="13"/>
      <c r="KQ7" s="13"/>
    </row>
    <row r="8" spans="1:303" ht="17.25" customHeight="1" x14ac:dyDescent="0.3">
      <c r="A8" s="8">
        <v>1879</v>
      </c>
      <c r="B8" s="40">
        <f>'[13]EU PIByPOB'!B8</f>
        <v>49.207999999999998</v>
      </c>
      <c r="C8" s="49">
        <f>'[13]EU PIByPOB'!H8</f>
        <v>25.957520550828644</v>
      </c>
      <c r="D8" s="40">
        <f t="shared" si="5"/>
        <v>4.2572626133259961</v>
      </c>
      <c r="E8" s="49">
        <f>'[13]EU PIByPOB'!N8</f>
        <v>9.1</v>
      </c>
      <c r="F8" s="40">
        <f t="shared" si="6"/>
        <v>8.9820359281437057</v>
      </c>
      <c r="G8" s="49">
        <f>'[13]EU PIByPOB'!Q8</f>
        <v>35.057277455220969</v>
      </c>
      <c r="H8" s="40">
        <f t="shared" si="7"/>
        <v>4.5318409445883612</v>
      </c>
      <c r="I8" s="49">
        <f>'[13]EU PIByPOB'!T8</f>
        <v>184.92927979190375</v>
      </c>
      <c r="J8" s="49"/>
      <c r="K8" s="60">
        <f>'[13]EU INF'!U8</f>
        <v>32.333706583860376</v>
      </c>
      <c r="L8" s="35">
        <f t="shared" si="8"/>
        <v>-0.86021505376345786</v>
      </c>
      <c r="M8" s="60">
        <f>'[13]EU INF'!W8</f>
        <v>33.543590398549298</v>
      </c>
      <c r="N8" s="35">
        <f t="shared" si="9"/>
        <v>3.2937365010799136</v>
      </c>
      <c r="O8" s="35"/>
      <c r="P8" s="24" t="str">
        <f>'[13]EU tasas'!B8</f>
        <v>-</v>
      </c>
      <c r="Q8" s="24" t="str">
        <f>'[13]EU tasas'!C8</f>
        <v>-</v>
      </c>
      <c r="R8" s="24" t="str">
        <f>'[13]EU tasas'!D8</f>
        <v>-</v>
      </c>
      <c r="S8" s="24" t="str">
        <f>'[13]EU tasas'!E8</f>
        <v>-</v>
      </c>
      <c r="T8" s="24" t="str">
        <f>'[13]EU tasas'!F8</f>
        <v>-</v>
      </c>
      <c r="U8" s="24" t="str">
        <f>'[13]EU tasas'!G8</f>
        <v>-</v>
      </c>
      <c r="V8" s="24" t="str">
        <f>'[13]EU tasas'!H8</f>
        <v>-</v>
      </c>
      <c r="W8" s="24"/>
      <c r="X8" s="20" t="str">
        <f>'[13]EU Fiscal'!B8</f>
        <v>-</v>
      </c>
      <c r="Y8" s="20"/>
      <c r="Z8" s="49">
        <f>[13]Petróleo!B8</f>
        <v>0.86</v>
      </c>
      <c r="AA8" s="28">
        <f t="shared" si="10"/>
        <v>-27.731092436974791</v>
      </c>
      <c r="AB8" s="46" t="str">
        <f>[13]Petróleo!D8</f>
        <v>-</v>
      </c>
      <c r="AC8" s="46" t="s">
        <v>30</v>
      </c>
      <c r="AD8" s="46" t="s">
        <v>30</v>
      </c>
      <c r="AE8" s="46" t="s">
        <v>30</v>
      </c>
      <c r="AF8" s="114"/>
      <c r="AG8" s="40">
        <f>[14]Población!B8</f>
        <v>10.273999999999999</v>
      </c>
      <c r="AH8" s="28">
        <f t="shared" si="11"/>
        <v>1.2117032804649819</v>
      </c>
      <c r="AI8" s="52">
        <f>[14]Población!G8</f>
        <v>10274000</v>
      </c>
      <c r="AJ8" s="52">
        <f>[14]Población!H8</f>
        <v>2438423.1700713155</v>
      </c>
      <c r="AK8" s="52">
        <f>[14]Población!I8</f>
        <v>7835576.829928685</v>
      </c>
      <c r="AL8" s="49">
        <f>[14]Población!J8</f>
        <v>23.733922231568187</v>
      </c>
      <c r="AM8" s="49">
        <f>[14]Población!K8</f>
        <v>76.266077768431813</v>
      </c>
      <c r="AN8" s="49"/>
      <c r="AO8" s="53">
        <f>[15]PIB!E8</f>
        <v>6126.9295991000999</v>
      </c>
      <c r="AP8" s="55">
        <f t="shared" si="12"/>
        <v>3.2359373460742802</v>
      </c>
      <c r="AQ8" s="57">
        <f>[15]PIB!H8</f>
        <v>6.2800215634355245</v>
      </c>
      <c r="AR8" s="55">
        <f t="shared" si="13"/>
        <v>1.7087679923049492</v>
      </c>
      <c r="AS8" s="53">
        <f>[15]PIB!B8</f>
        <v>384.77249999999998</v>
      </c>
      <c r="AT8" s="55">
        <f t="shared" si="14"/>
        <v>5.0000000000000044</v>
      </c>
      <c r="AU8" s="55"/>
      <c r="AV8" s="51" t="s">
        <v>30</v>
      </c>
      <c r="AW8" s="51" t="s">
        <v>30</v>
      </c>
      <c r="AX8" s="51" t="s">
        <v>30</v>
      </c>
      <c r="AY8" s="51" t="s">
        <v>30</v>
      </c>
      <c r="AZ8" s="51" t="s">
        <v>30</v>
      </c>
      <c r="BA8" s="51" t="s">
        <v>30</v>
      </c>
      <c r="BB8" s="51" t="s">
        <v>30</v>
      </c>
      <c r="BC8" s="51" t="s">
        <v>30</v>
      </c>
      <c r="BD8" s="51" t="s">
        <v>30</v>
      </c>
      <c r="BE8" s="51" t="s">
        <v>30</v>
      </c>
      <c r="BF8" s="51" t="s">
        <v>30</v>
      </c>
      <c r="BG8" s="51" t="s">
        <v>30</v>
      </c>
      <c r="BH8" s="51" t="s">
        <v>30</v>
      </c>
      <c r="BI8" s="51" t="s">
        <v>30</v>
      </c>
      <c r="BJ8" s="51" t="s">
        <v>30</v>
      </c>
      <c r="BK8" s="51" t="s">
        <v>30</v>
      </c>
      <c r="BL8" s="51" t="s">
        <v>30</v>
      </c>
      <c r="BM8" s="51" t="s">
        <v>30</v>
      </c>
      <c r="BN8" s="51" t="s">
        <v>30</v>
      </c>
      <c r="BO8" s="79"/>
      <c r="BP8" s="70" t="s">
        <v>30</v>
      </c>
      <c r="BQ8" s="70" t="s">
        <v>30</v>
      </c>
      <c r="BR8" s="70" t="s">
        <v>30</v>
      </c>
      <c r="BS8" s="70" t="s">
        <v>30</v>
      </c>
      <c r="BT8" s="70"/>
      <c r="BU8" s="64">
        <f t="shared" si="0"/>
        <v>328.08996463179966</v>
      </c>
      <c r="BV8" s="66">
        <f t="shared" si="15"/>
        <v>2.3395270270270441</v>
      </c>
      <c r="BW8" s="65">
        <f t="shared" si="1"/>
        <v>31.934004733482546</v>
      </c>
      <c r="BX8" s="55">
        <f t="shared" si="16"/>
        <v>1.1143214766742737</v>
      </c>
      <c r="BY8" s="55"/>
      <c r="BZ8" s="70" t="s">
        <v>30</v>
      </c>
      <c r="CA8" s="70" t="s">
        <v>30</v>
      </c>
      <c r="CB8" s="70" t="s">
        <v>30</v>
      </c>
      <c r="CC8" s="70" t="s">
        <v>30</v>
      </c>
      <c r="CD8" s="70"/>
      <c r="CE8" s="44">
        <f>[16]TCA!B8</f>
        <v>1.172765221367903</v>
      </c>
      <c r="CF8" s="27">
        <f t="shared" si="17"/>
        <v>2.5996533795493715</v>
      </c>
      <c r="CG8" s="33">
        <f>[16]TCA!D8</f>
        <v>1.157907553867465</v>
      </c>
      <c r="CH8" s="27">
        <f t="shared" si="18"/>
        <v>3.2828575548273564</v>
      </c>
      <c r="CI8" s="71" t="s">
        <v>30</v>
      </c>
      <c r="CJ8" s="70" t="s">
        <v>30</v>
      </c>
      <c r="CK8" s="70" t="s">
        <v>30</v>
      </c>
      <c r="CL8" s="70" t="s">
        <v>30</v>
      </c>
      <c r="CM8" s="70"/>
      <c r="CN8" s="70" t="s">
        <v>30</v>
      </c>
      <c r="CO8" s="70" t="s">
        <v>30</v>
      </c>
      <c r="CP8" s="40">
        <f>[17]BPA!I8</f>
        <v>32.805033999999999</v>
      </c>
      <c r="CQ8" s="70" t="s">
        <v>30</v>
      </c>
      <c r="CR8" s="70" t="s">
        <v>30</v>
      </c>
      <c r="CS8" s="70" t="s">
        <v>30</v>
      </c>
      <c r="CT8" s="70" t="s">
        <v>30</v>
      </c>
      <c r="CU8" s="70" t="s">
        <v>30</v>
      </c>
      <c r="CV8" s="70" t="s">
        <v>30</v>
      </c>
      <c r="CW8" s="70" t="s">
        <v>30</v>
      </c>
      <c r="CX8" s="70" t="s">
        <v>30</v>
      </c>
      <c r="CY8" s="70" t="s">
        <v>30</v>
      </c>
      <c r="CZ8" s="70" t="s">
        <v>30</v>
      </c>
      <c r="DA8" s="70" t="s">
        <v>30</v>
      </c>
      <c r="DB8" s="70" t="s">
        <v>30</v>
      </c>
      <c r="DC8" s="70" t="s">
        <v>30</v>
      </c>
      <c r="DD8" s="70"/>
      <c r="DE8" s="70" t="s">
        <v>30</v>
      </c>
      <c r="DF8" s="70" t="s">
        <v>30</v>
      </c>
      <c r="DG8" s="70" t="s">
        <v>30</v>
      </c>
      <c r="DH8" s="70" t="s">
        <v>30</v>
      </c>
      <c r="DI8" s="70" t="s">
        <v>30</v>
      </c>
      <c r="DJ8" s="70" t="s">
        <v>30</v>
      </c>
      <c r="DK8" s="70" t="s">
        <v>30</v>
      </c>
      <c r="DL8" s="126"/>
      <c r="DM8" s="31">
        <f>'[18]GF1876-1976'!R8</f>
        <v>21.108625</v>
      </c>
      <c r="DN8" s="4" t="s">
        <v>30</v>
      </c>
      <c r="DO8" s="4" t="s">
        <v>30</v>
      </c>
      <c r="DP8" s="29">
        <f t="shared" si="2"/>
        <v>5.4860014684001595</v>
      </c>
      <c r="DQ8" s="126"/>
      <c r="DR8" s="31">
        <f>'[18]GF1876-1976'!AK8</f>
        <v>20.804317000000001</v>
      </c>
      <c r="DS8" s="29">
        <f t="shared" si="3"/>
        <v>5.4069136957552848</v>
      </c>
      <c r="DT8" s="4" t="s">
        <v>30</v>
      </c>
      <c r="DU8" s="4" t="s">
        <v>30</v>
      </c>
      <c r="DV8" s="4" t="s">
        <v>30</v>
      </c>
      <c r="DW8" s="4" t="s">
        <v>30</v>
      </c>
      <c r="DX8" s="4" t="s">
        <v>30</v>
      </c>
      <c r="DY8" s="4" t="s">
        <v>30</v>
      </c>
      <c r="DZ8" s="4" t="s">
        <v>30</v>
      </c>
      <c r="EA8" s="4" t="s">
        <v>30</v>
      </c>
      <c r="EB8" s="4" t="s">
        <v>30</v>
      </c>
      <c r="EC8" s="126"/>
      <c r="ED8" s="29">
        <f>'[18]GF1876-1976'!AN8</f>
        <v>0.30430799999999891</v>
      </c>
      <c r="EE8" s="29">
        <f t="shared" si="4"/>
        <v>7.9087772644874293E-2</v>
      </c>
      <c r="EF8" s="4" t="s">
        <v>30</v>
      </c>
      <c r="EG8" s="4" t="s">
        <v>30</v>
      </c>
      <c r="EH8" s="4" t="s">
        <v>30</v>
      </c>
      <c r="EI8" s="4"/>
      <c r="EJ8" s="63" t="s">
        <v>30</v>
      </c>
      <c r="EK8" s="63" t="s">
        <v>30</v>
      </c>
      <c r="EL8" s="126"/>
      <c r="EM8" s="5" t="s">
        <v>30</v>
      </c>
      <c r="EN8" s="5" t="s">
        <v>30</v>
      </c>
      <c r="EO8" s="5" t="s">
        <v>30</v>
      </c>
      <c r="EP8" s="5" t="s">
        <v>30</v>
      </c>
      <c r="EQ8" s="5" t="s">
        <v>30</v>
      </c>
      <c r="ER8" s="5" t="s">
        <v>30</v>
      </c>
      <c r="ES8" s="5" t="s">
        <v>30</v>
      </c>
      <c r="ET8" s="5" t="s">
        <v>30</v>
      </c>
      <c r="EU8" s="5" t="s">
        <v>30</v>
      </c>
      <c r="EV8" s="5" t="s">
        <v>30</v>
      </c>
      <c r="EW8" s="5"/>
      <c r="EX8" s="5" t="s">
        <v>30</v>
      </c>
      <c r="EY8" s="5" t="s">
        <v>30</v>
      </c>
      <c r="EZ8" s="5" t="s">
        <v>30</v>
      </c>
      <c r="FA8" s="5" t="s">
        <v>30</v>
      </c>
      <c r="FB8" s="5" t="s">
        <v>30</v>
      </c>
      <c r="FC8" s="5" t="s">
        <v>30</v>
      </c>
      <c r="FD8" s="5" t="s">
        <v>30</v>
      </c>
      <c r="FE8" s="5" t="s">
        <v>30</v>
      </c>
      <c r="FF8" s="5" t="s">
        <v>30</v>
      </c>
      <c r="FG8" s="5" t="s">
        <v>30</v>
      </c>
      <c r="FH8" s="5" t="s">
        <v>30</v>
      </c>
      <c r="FI8" s="5" t="s">
        <v>30</v>
      </c>
      <c r="FJ8" s="5" t="s">
        <v>30</v>
      </c>
      <c r="FK8" s="5" t="s">
        <v>30</v>
      </c>
      <c r="FL8" s="5" t="s">
        <v>30</v>
      </c>
      <c r="FM8" s="5" t="s">
        <v>30</v>
      </c>
      <c r="FN8" s="5"/>
      <c r="FO8" s="5"/>
      <c r="FP8" s="5" t="s">
        <v>30</v>
      </c>
      <c r="FQ8" s="5" t="s">
        <v>30</v>
      </c>
      <c r="FR8" s="5" t="s">
        <v>30</v>
      </c>
      <c r="FS8" s="5" t="s">
        <v>30</v>
      </c>
      <c r="FT8" s="5" t="s">
        <v>30</v>
      </c>
      <c r="FU8" s="5" t="s">
        <v>30</v>
      </c>
      <c r="FV8" s="5" t="s">
        <v>30</v>
      </c>
      <c r="FW8" s="5"/>
      <c r="FX8" s="112" t="s">
        <v>30</v>
      </c>
      <c r="FY8" s="70" t="s">
        <v>30</v>
      </c>
      <c r="FZ8" s="112" t="s">
        <v>30</v>
      </c>
      <c r="GA8" s="112" t="s">
        <v>30</v>
      </c>
      <c r="GB8" s="70" t="s">
        <v>30</v>
      </c>
      <c r="GC8" s="70" t="s">
        <v>30</v>
      </c>
      <c r="GD8" s="112"/>
      <c r="GE8" s="70" t="s">
        <v>30</v>
      </c>
      <c r="GF8" s="70" t="s">
        <v>30</v>
      </c>
      <c r="GG8" s="112" t="s">
        <v>30</v>
      </c>
      <c r="GH8" s="70" t="s">
        <v>30</v>
      </c>
      <c r="GI8" s="70" t="s">
        <v>30</v>
      </c>
      <c r="GJ8" s="134"/>
      <c r="GK8" s="134" t="s">
        <v>30</v>
      </c>
      <c r="GL8" s="134" t="s">
        <v>30</v>
      </c>
      <c r="GM8" s="134" t="s">
        <v>30</v>
      </c>
      <c r="GN8" s="134" t="s">
        <v>30</v>
      </c>
      <c r="GO8" s="134" t="s">
        <v>30</v>
      </c>
      <c r="GP8" s="70"/>
      <c r="GQ8" s="49" t="s">
        <v>30</v>
      </c>
      <c r="GR8" s="27" t="s">
        <v>30</v>
      </c>
      <c r="GS8" s="27" t="s">
        <v>30</v>
      </c>
      <c r="GT8" s="70"/>
      <c r="GU8" s="3" t="s">
        <v>30</v>
      </c>
      <c r="GV8" s="3" t="s">
        <v>30</v>
      </c>
      <c r="GW8" s="3" t="s">
        <v>30</v>
      </c>
      <c r="GX8" s="3" t="s">
        <v>30</v>
      </c>
      <c r="GY8" s="3" t="s">
        <v>30</v>
      </c>
      <c r="GZ8" s="3" t="s">
        <v>30</v>
      </c>
      <c r="HA8" s="3" t="s">
        <v>30</v>
      </c>
      <c r="HB8" s="3" t="s">
        <v>30</v>
      </c>
      <c r="HC8" s="3" t="s">
        <v>30</v>
      </c>
      <c r="HD8" s="3" t="s">
        <v>30</v>
      </c>
      <c r="HE8" s="3" t="s">
        <v>30</v>
      </c>
      <c r="HF8" s="3" t="s">
        <v>30</v>
      </c>
      <c r="HG8" s="3" t="s">
        <v>30</v>
      </c>
      <c r="HH8" s="3" t="s">
        <v>30</v>
      </c>
      <c r="HI8" s="3" t="s">
        <v>30</v>
      </c>
      <c r="HJ8" s="3" t="s">
        <v>30</v>
      </c>
      <c r="HK8" s="3" t="s">
        <v>30</v>
      </c>
      <c r="HL8" s="3" t="s">
        <v>30</v>
      </c>
      <c r="HM8" s="3" t="s">
        <v>30</v>
      </c>
      <c r="HN8" s="3" t="s">
        <v>30</v>
      </c>
      <c r="HO8" s="3" t="s">
        <v>30</v>
      </c>
      <c r="HP8" s="3"/>
      <c r="HQ8" s="3" t="s">
        <v>30</v>
      </c>
      <c r="HR8" s="3" t="s">
        <v>30</v>
      </c>
      <c r="HS8" s="3" t="s">
        <v>30</v>
      </c>
      <c r="HT8" s="13"/>
      <c r="HU8" s="4" t="s">
        <v>30</v>
      </c>
      <c r="HV8" s="4" t="s">
        <v>30</v>
      </c>
      <c r="HW8" s="4"/>
      <c r="HX8" s="4" t="s">
        <v>30</v>
      </c>
      <c r="HY8" s="4" t="s">
        <v>30</v>
      </c>
      <c r="HZ8" s="4" t="s">
        <v>30</v>
      </c>
      <c r="IA8" s="4" t="s">
        <v>30</v>
      </c>
      <c r="IB8" s="4"/>
      <c r="IC8" s="4" t="s">
        <v>30</v>
      </c>
      <c r="ID8" s="4" t="s">
        <v>30</v>
      </c>
      <c r="IE8" s="4" t="s">
        <v>30</v>
      </c>
      <c r="IF8" s="4" t="s">
        <v>30</v>
      </c>
      <c r="IG8" s="4"/>
      <c r="IH8" s="4" t="s">
        <v>30</v>
      </c>
      <c r="II8" s="4" t="s">
        <v>30</v>
      </c>
      <c r="IJ8" s="4" t="s">
        <v>30</v>
      </c>
      <c r="IK8" s="4" t="s">
        <v>30</v>
      </c>
      <c r="IL8" s="4"/>
      <c r="IM8" s="4" t="s">
        <v>30</v>
      </c>
      <c r="IN8" s="4" t="s">
        <v>30</v>
      </c>
      <c r="IO8" s="4" t="s">
        <v>30</v>
      </c>
      <c r="IP8" s="4"/>
      <c r="IQ8" s="4" t="s">
        <v>30</v>
      </c>
      <c r="IR8" s="4" t="s">
        <v>30</v>
      </c>
      <c r="IS8" s="4" t="s">
        <v>30</v>
      </c>
      <c r="IT8" s="4"/>
      <c r="IU8" s="4" t="s">
        <v>30</v>
      </c>
      <c r="IV8" s="4" t="s">
        <v>30</v>
      </c>
      <c r="IW8" s="4" t="s">
        <v>30</v>
      </c>
      <c r="IX8" s="4"/>
      <c r="IY8" s="4" t="s">
        <v>30</v>
      </c>
      <c r="IZ8" s="4" t="s">
        <v>30</v>
      </c>
      <c r="JA8" s="4" t="s">
        <v>30</v>
      </c>
      <c r="JB8" s="4" t="s">
        <v>30</v>
      </c>
      <c r="JC8" s="4" t="s">
        <v>30</v>
      </c>
      <c r="JD8" s="4" t="s">
        <v>30</v>
      </c>
      <c r="JE8" s="4" t="s">
        <v>30</v>
      </c>
      <c r="JF8" s="4" t="s">
        <v>30</v>
      </c>
      <c r="JG8" s="4" t="s">
        <v>30</v>
      </c>
      <c r="JH8" s="4" t="s">
        <v>30</v>
      </c>
      <c r="JI8" s="4" t="s">
        <v>30</v>
      </c>
      <c r="JJ8" s="4" t="s">
        <v>30</v>
      </c>
      <c r="JK8" s="4" t="s">
        <v>30</v>
      </c>
      <c r="JL8" s="4" t="s">
        <v>30</v>
      </c>
      <c r="JM8" s="4"/>
      <c r="JN8" s="4" t="s">
        <v>30</v>
      </c>
      <c r="JO8" s="4" t="s">
        <v>30</v>
      </c>
      <c r="JP8" s="4" t="s">
        <v>30</v>
      </c>
      <c r="JQ8" s="4" t="s">
        <v>30</v>
      </c>
      <c r="JR8" s="4" t="s">
        <v>30</v>
      </c>
      <c r="JS8" s="4" t="s">
        <v>30</v>
      </c>
      <c r="JT8" s="4" t="s">
        <v>30</v>
      </c>
      <c r="JU8" s="4" t="s">
        <v>30</v>
      </c>
      <c r="JV8" s="4" t="s">
        <v>30</v>
      </c>
      <c r="JW8" s="4" t="s">
        <v>30</v>
      </c>
      <c r="JX8" s="4" t="s">
        <v>30</v>
      </c>
      <c r="JY8" s="4" t="s">
        <v>30</v>
      </c>
      <c r="JZ8" s="4" t="s">
        <v>30</v>
      </c>
      <c r="KA8" s="4" t="s">
        <v>30</v>
      </c>
      <c r="KB8" s="4" t="s">
        <v>30</v>
      </c>
      <c r="KC8" s="4" t="s">
        <v>30</v>
      </c>
      <c r="KD8" s="4" t="s">
        <v>30</v>
      </c>
      <c r="KE8" s="4" t="s">
        <v>30</v>
      </c>
      <c r="KF8" s="4"/>
      <c r="KG8" s="4" t="s">
        <v>30</v>
      </c>
      <c r="KH8" s="4" t="s">
        <v>30</v>
      </c>
      <c r="KI8" s="4" t="s">
        <v>30</v>
      </c>
      <c r="KJ8" s="4" t="s">
        <v>30</v>
      </c>
      <c r="KK8" s="4" t="s">
        <v>30</v>
      </c>
      <c r="KL8" s="4" t="s">
        <v>30</v>
      </c>
      <c r="KM8" s="4" t="s">
        <v>30</v>
      </c>
      <c r="KN8" s="4" t="s">
        <v>30</v>
      </c>
      <c r="KO8" s="13"/>
      <c r="KP8" s="13"/>
      <c r="KQ8" s="13"/>
    </row>
    <row r="9" spans="1:303" ht="17.25" customHeight="1" x14ac:dyDescent="0.3">
      <c r="A9" s="2">
        <v>1880</v>
      </c>
      <c r="B9" s="40">
        <f>'[13]EU PIByPOB'!B9</f>
        <v>50.262</v>
      </c>
      <c r="C9" s="49">
        <f>'[13]EU PIByPOB'!H9</f>
        <v>26.771004100854615</v>
      </c>
      <c r="D9" s="40">
        <f t="shared" si="5"/>
        <v>3.1339031339031376</v>
      </c>
      <c r="E9" s="49">
        <f>'[13]EU PIByPOB'!N9</f>
        <v>9.625</v>
      </c>
      <c r="F9" s="40">
        <f t="shared" si="6"/>
        <v>5.7692307692307709</v>
      </c>
      <c r="G9" s="49">
        <f>'[13]EU PIByPOB'!Q9</f>
        <v>35.953078053178963</v>
      </c>
      <c r="H9" s="40">
        <f t="shared" si="7"/>
        <v>2.5552486187845336</v>
      </c>
      <c r="I9" s="49">
        <f>'[13]EU PIByPOB'!T9</f>
        <v>191.49655803589192</v>
      </c>
      <c r="J9" s="49"/>
      <c r="K9" s="60">
        <f>'[13]EU INF'!U9</f>
        <v>34.753474213238214</v>
      </c>
      <c r="L9" s="35">
        <f t="shared" si="8"/>
        <v>7.4837310195227769</v>
      </c>
      <c r="M9" s="60">
        <f>'[13]EU INF'!W9</f>
        <v>35.279510654407304</v>
      </c>
      <c r="N9" s="35">
        <f t="shared" si="9"/>
        <v>5.1751176163094437</v>
      </c>
      <c r="O9" s="35"/>
      <c r="P9" s="24" t="str">
        <f>'[13]EU tasas'!B9</f>
        <v>-</v>
      </c>
      <c r="Q9" s="24" t="str">
        <f>'[13]EU tasas'!C9</f>
        <v>-</v>
      </c>
      <c r="R9" s="24" t="str">
        <f>'[13]EU tasas'!D9</f>
        <v>-</v>
      </c>
      <c r="S9" s="24" t="str">
        <f>'[13]EU tasas'!E9</f>
        <v>-</v>
      </c>
      <c r="T9" s="24" t="str">
        <f>'[13]EU tasas'!F9</f>
        <v>-</v>
      </c>
      <c r="U9" s="24" t="str">
        <f>'[13]EU tasas'!G9</f>
        <v>-</v>
      </c>
      <c r="V9" s="24" t="str">
        <f>'[13]EU tasas'!H9</f>
        <v>-</v>
      </c>
      <c r="W9" s="24"/>
      <c r="X9" s="20" t="str">
        <f>'[13]EU Fiscal'!B9</f>
        <v>-</v>
      </c>
      <c r="Y9" s="20"/>
      <c r="Z9" s="49">
        <f>[13]Petróleo!B9</f>
        <v>0.95</v>
      </c>
      <c r="AA9" s="28">
        <f t="shared" si="10"/>
        <v>10.465116279069765</v>
      </c>
      <c r="AB9" s="46" t="str">
        <f>[13]Petróleo!D9</f>
        <v>-</v>
      </c>
      <c r="AC9" s="46" t="s">
        <v>30</v>
      </c>
      <c r="AD9" s="46" t="s">
        <v>30</v>
      </c>
      <c r="AE9" s="46" t="s">
        <v>30</v>
      </c>
      <c r="AF9" s="46"/>
      <c r="AG9" s="40">
        <f>[14]Población!B9</f>
        <v>10.398999999999999</v>
      </c>
      <c r="AH9" s="28">
        <f t="shared" si="11"/>
        <v>1.2166634222308792</v>
      </c>
      <c r="AI9" s="52">
        <f>[14]Población!G9</f>
        <v>10399000</v>
      </c>
      <c r="AJ9" s="52">
        <f>[14]Población!H9</f>
        <v>2496266.4486021991</v>
      </c>
      <c r="AK9" s="52">
        <f>[14]Población!I9</f>
        <v>7902733.5513978014</v>
      </c>
      <c r="AL9" s="49">
        <f>[14]Población!J9</f>
        <v>24.004870166383295</v>
      </c>
      <c r="AM9" s="49">
        <f>[14]Población!K9</f>
        <v>75.995129833616701</v>
      </c>
      <c r="AN9" s="49"/>
      <c r="AO9" s="53">
        <f>[15]PIB!E9</f>
        <v>6325.5031846469519</v>
      </c>
      <c r="AP9" s="55">
        <f t="shared" si="12"/>
        <v>3.2409966906755017</v>
      </c>
      <c r="AQ9" s="57">
        <f>[15]PIB!H9</f>
        <v>6.3870195493791266</v>
      </c>
      <c r="AR9" s="55">
        <f t="shared" si="13"/>
        <v>1.7037837348613749</v>
      </c>
      <c r="AS9" s="53">
        <f>[15]PIB!B9</f>
        <v>404.01112499999999</v>
      </c>
      <c r="AT9" s="55">
        <f t="shared" si="14"/>
        <v>5.0000000000000044</v>
      </c>
      <c r="AU9" s="55"/>
      <c r="AV9" s="51" t="s">
        <v>30</v>
      </c>
      <c r="AW9" s="51" t="s">
        <v>30</v>
      </c>
      <c r="AX9" s="51" t="s">
        <v>30</v>
      </c>
      <c r="AY9" s="51" t="s">
        <v>30</v>
      </c>
      <c r="AZ9" s="51" t="s">
        <v>30</v>
      </c>
      <c r="BA9" s="51" t="s">
        <v>30</v>
      </c>
      <c r="BB9" s="51" t="s">
        <v>30</v>
      </c>
      <c r="BC9" s="51" t="s">
        <v>30</v>
      </c>
      <c r="BD9" s="51" t="s">
        <v>30</v>
      </c>
      <c r="BE9" s="51" t="s">
        <v>30</v>
      </c>
      <c r="BF9" s="51" t="s">
        <v>30</v>
      </c>
      <c r="BG9" s="51" t="s">
        <v>30</v>
      </c>
      <c r="BH9" s="51" t="s">
        <v>30</v>
      </c>
      <c r="BI9" s="51" t="s">
        <v>30</v>
      </c>
      <c r="BJ9" s="51" t="s">
        <v>30</v>
      </c>
      <c r="BK9" s="51" t="s">
        <v>30</v>
      </c>
      <c r="BL9" s="51" t="s">
        <v>30</v>
      </c>
      <c r="BM9" s="51" t="s">
        <v>30</v>
      </c>
      <c r="BN9" s="51" t="s">
        <v>30</v>
      </c>
      <c r="BO9" s="55"/>
      <c r="BP9" s="70" t="s">
        <v>30</v>
      </c>
      <c r="BQ9" s="70" t="s">
        <v>30</v>
      </c>
      <c r="BR9" s="70" t="s">
        <v>30</v>
      </c>
      <c r="BS9" s="70" t="s">
        <v>30</v>
      </c>
      <c r="BT9" s="70"/>
      <c r="BU9" s="64">
        <f t="shared" si="0"/>
        <v>351.05328763232086</v>
      </c>
      <c r="BV9" s="66">
        <f t="shared" si="15"/>
        <v>6.9990933816862944</v>
      </c>
      <c r="BW9" s="65">
        <f t="shared" si="1"/>
        <v>33.758369807896997</v>
      </c>
      <c r="BX9" s="55">
        <f t="shared" si="16"/>
        <v>5.7129229159962547</v>
      </c>
      <c r="BY9" s="55"/>
      <c r="BZ9" s="70" t="s">
        <v>30</v>
      </c>
      <c r="CA9" s="70" t="s">
        <v>30</v>
      </c>
      <c r="CB9" s="70" t="s">
        <v>30</v>
      </c>
      <c r="CC9" s="70" t="s">
        <v>30</v>
      </c>
      <c r="CD9" s="70"/>
      <c r="CE9" s="44">
        <f>[16]TCA!B9</f>
        <v>1.1508541273743746</v>
      </c>
      <c r="CF9" s="27">
        <f t="shared" si="17"/>
        <v>-1.868327402135217</v>
      </c>
      <c r="CG9" s="33">
        <f>[16]TCA!D9</f>
        <v>1.1618096743711388</v>
      </c>
      <c r="CH9" s="27">
        <f t="shared" si="18"/>
        <v>0.33699758591612117</v>
      </c>
      <c r="CI9" s="71" t="s">
        <v>30</v>
      </c>
      <c r="CJ9" s="70" t="s">
        <v>30</v>
      </c>
      <c r="CK9" s="70" t="s">
        <v>30</v>
      </c>
      <c r="CL9" s="70" t="s">
        <v>30</v>
      </c>
      <c r="CM9" s="70"/>
      <c r="CN9" s="70" t="s">
        <v>30</v>
      </c>
      <c r="CO9" s="70" t="s">
        <v>30</v>
      </c>
      <c r="CP9" s="40">
        <f>[17]BPA!I9</f>
        <v>31.333773999999998</v>
      </c>
      <c r="CQ9" s="70" t="s">
        <v>30</v>
      </c>
      <c r="CR9" s="70" t="s">
        <v>30</v>
      </c>
      <c r="CS9" s="70" t="s">
        <v>30</v>
      </c>
      <c r="CT9" s="70" t="s">
        <v>30</v>
      </c>
      <c r="CU9" s="70" t="s">
        <v>30</v>
      </c>
      <c r="CV9" s="70" t="s">
        <v>30</v>
      </c>
      <c r="CW9" s="70" t="s">
        <v>30</v>
      </c>
      <c r="CX9" s="70" t="s">
        <v>30</v>
      </c>
      <c r="CY9" s="70" t="s">
        <v>30</v>
      </c>
      <c r="CZ9" s="70" t="s">
        <v>30</v>
      </c>
      <c r="DA9" s="70" t="s">
        <v>30</v>
      </c>
      <c r="DB9" s="70" t="s">
        <v>30</v>
      </c>
      <c r="DC9" s="70" t="s">
        <v>30</v>
      </c>
      <c r="DD9" s="70"/>
      <c r="DE9" s="70" t="s">
        <v>30</v>
      </c>
      <c r="DF9" s="70" t="s">
        <v>30</v>
      </c>
      <c r="DG9" s="70" t="s">
        <v>30</v>
      </c>
      <c r="DH9" s="70" t="s">
        <v>30</v>
      </c>
      <c r="DI9" s="70" t="s">
        <v>30</v>
      </c>
      <c r="DJ9" s="70" t="s">
        <v>30</v>
      </c>
      <c r="DK9" s="70" t="s">
        <v>30</v>
      </c>
      <c r="DL9" s="126"/>
      <c r="DM9" s="31">
        <f>'[18]GF1876-1976'!R9</f>
        <v>26.089288</v>
      </c>
      <c r="DN9" s="4" t="s">
        <v>30</v>
      </c>
      <c r="DO9" s="4" t="s">
        <v>30</v>
      </c>
      <c r="DP9" s="29">
        <f t="shared" si="2"/>
        <v>6.4575667316091847</v>
      </c>
      <c r="DQ9" s="126"/>
      <c r="DR9" s="31">
        <f>'[18]GF1876-1976'!AK9</f>
        <v>23.791615</v>
      </c>
      <c r="DS9" s="29">
        <f t="shared" si="3"/>
        <v>5.8888514518009876</v>
      </c>
      <c r="DT9" s="4" t="s">
        <v>30</v>
      </c>
      <c r="DU9" s="4" t="s">
        <v>30</v>
      </c>
      <c r="DV9" s="4" t="s">
        <v>30</v>
      </c>
      <c r="DW9" s="4" t="s">
        <v>30</v>
      </c>
      <c r="DX9" s="4" t="s">
        <v>30</v>
      </c>
      <c r="DY9" s="4" t="s">
        <v>30</v>
      </c>
      <c r="DZ9" s="4" t="s">
        <v>30</v>
      </c>
      <c r="EA9" s="4" t="s">
        <v>30</v>
      </c>
      <c r="EB9" s="4" t="s">
        <v>30</v>
      </c>
      <c r="EC9" s="126"/>
      <c r="ED9" s="29">
        <f>'[18]GF1876-1976'!AN9</f>
        <v>2.2976729999999996</v>
      </c>
      <c r="EE9" s="29">
        <f t="shared" si="4"/>
        <v>0.56871527980819825</v>
      </c>
      <c r="EF9" s="4" t="s">
        <v>30</v>
      </c>
      <c r="EG9" s="4" t="s">
        <v>30</v>
      </c>
      <c r="EH9" s="4" t="s">
        <v>30</v>
      </c>
      <c r="EI9" s="4"/>
      <c r="EJ9" s="63" t="s">
        <v>30</v>
      </c>
      <c r="EK9" s="63" t="s">
        <v>30</v>
      </c>
      <c r="EL9" s="126"/>
      <c r="EM9" s="5" t="s">
        <v>30</v>
      </c>
      <c r="EN9" s="5" t="s">
        <v>30</v>
      </c>
      <c r="EO9" s="5" t="s">
        <v>30</v>
      </c>
      <c r="EP9" s="5" t="s">
        <v>30</v>
      </c>
      <c r="EQ9" s="5" t="s">
        <v>30</v>
      </c>
      <c r="ER9" s="5" t="s">
        <v>30</v>
      </c>
      <c r="ES9" s="5" t="s">
        <v>30</v>
      </c>
      <c r="ET9" s="5" t="s">
        <v>30</v>
      </c>
      <c r="EU9" s="5" t="s">
        <v>30</v>
      </c>
      <c r="EV9" s="5" t="s">
        <v>30</v>
      </c>
      <c r="EW9" s="5"/>
      <c r="EX9" s="5" t="s">
        <v>30</v>
      </c>
      <c r="EY9" s="5" t="s">
        <v>30</v>
      </c>
      <c r="EZ9" s="5" t="s">
        <v>30</v>
      </c>
      <c r="FA9" s="5" t="s">
        <v>30</v>
      </c>
      <c r="FB9" s="5" t="s">
        <v>30</v>
      </c>
      <c r="FC9" s="5" t="s">
        <v>30</v>
      </c>
      <c r="FD9" s="5" t="s">
        <v>30</v>
      </c>
      <c r="FE9" s="5" t="s">
        <v>30</v>
      </c>
      <c r="FF9" s="5" t="s">
        <v>30</v>
      </c>
      <c r="FG9" s="5" t="s">
        <v>30</v>
      </c>
      <c r="FH9" s="5" t="s">
        <v>30</v>
      </c>
      <c r="FI9" s="5" t="s">
        <v>30</v>
      </c>
      <c r="FJ9" s="5" t="s">
        <v>30</v>
      </c>
      <c r="FK9" s="5" t="s">
        <v>30</v>
      </c>
      <c r="FL9" s="5" t="s">
        <v>30</v>
      </c>
      <c r="FM9" s="5" t="s">
        <v>30</v>
      </c>
      <c r="FN9" s="5"/>
      <c r="FO9" s="5"/>
      <c r="FP9" s="5" t="s">
        <v>30</v>
      </c>
      <c r="FQ9" s="5" t="s">
        <v>30</v>
      </c>
      <c r="FR9" s="5" t="s">
        <v>30</v>
      </c>
      <c r="FS9" s="5" t="s">
        <v>30</v>
      </c>
      <c r="FT9" s="5" t="s">
        <v>30</v>
      </c>
      <c r="FU9" s="5" t="s">
        <v>30</v>
      </c>
      <c r="FV9" s="5" t="s">
        <v>30</v>
      </c>
      <c r="FW9" s="5"/>
      <c r="FX9" s="112" t="s">
        <v>30</v>
      </c>
      <c r="FY9" s="70" t="s">
        <v>30</v>
      </c>
      <c r="FZ9" s="112" t="s">
        <v>30</v>
      </c>
      <c r="GA9" s="112" t="s">
        <v>30</v>
      </c>
      <c r="GB9" s="70" t="s">
        <v>30</v>
      </c>
      <c r="GC9" s="70" t="s">
        <v>30</v>
      </c>
      <c r="GD9" s="112"/>
      <c r="GE9" s="70" t="s">
        <v>30</v>
      </c>
      <c r="GF9" s="70" t="s">
        <v>30</v>
      </c>
      <c r="GG9" s="112" t="s">
        <v>30</v>
      </c>
      <c r="GH9" s="70" t="s">
        <v>30</v>
      </c>
      <c r="GI9" s="70" t="s">
        <v>30</v>
      </c>
      <c r="GJ9" s="134"/>
      <c r="GK9" s="134" t="s">
        <v>30</v>
      </c>
      <c r="GL9" s="134" t="s">
        <v>30</v>
      </c>
      <c r="GM9" s="134" t="s">
        <v>30</v>
      </c>
      <c r="GN9" s="134" t="s">
        <v>30</v>
      </c>
      <c r="GO9" s="134" t="s">
        <v>30</v>
      </c>
      <c r="GP9" s="70"/>
      <c r="GQ9" s="49" t="s">
        <v>30</v>
      </c>
      <c r="GR9" s="27" t="s">
        <v>30</v>
      </c>
      <c r="GS9" s="27" t="s">
        <v>30</v>
      </c>
      <c r="GT9" s="70"/>
      <c r="GU9" s="3" t="s">
        <v>30</v>
      </c>
      <c r="GV9" s="3" t="s">
        <v>30</v>
      </c>
      <c r="GW9" s="3" t="s">
        <v>30</v>
      </c>
      <c r="GX9" s="3" t="s">
        <v>30</v>
      </c>
      <c r="GY9" s="3" t="s">
        <v>30</v>
      </c>
      <c r="GZ9" s="3" t="s">
        <v>30</v>
      </c>
      <c r="HA9" s="3" t="s">
        <v>30</v>
      </c>
      <c r="HB9" s="3" t="s">
        <v>30</v>
      </c>
      <c r="HC9" s="3" t="s">
        <v>30</v>
      </c>
      <c r="HD9" s="3" t="s">
        <v>30</v>
      </c>
      <c r="HE9" s="3" t="s">
        <v>30</v>
      </c>
      <c r="HF9" s="3" t="s">
        <v>30</v>
      </c>
      <c r="HG9" s="3" t="s">
        <v>30</v>
      </c>
      <c r="HH9" s="3" t="s">
        <v>30</v>
      </c>
      <c r="HI9" s="3" t="s">
        <v>30</v>
      </c>
      <c r="HJ9" s="3" t="s">
        <v>30</v>
      </c>
      <c r="HK9" s="3" t="s">
        <v>30</v>
      </c>
      <c r="HL9" s="3" t="s">
        <v>30</v>
      </c>
      <c r="HM9" s="3" t="s">
        <v>30</v>
      </c>
      <c r="HN9" s="3" t="s">
        <v>30</v>
      </c>
      <c r="HO9" s="3" t="s">
        <v>30</v>
      </c>
      <c r="HP9" s="3"/>
      <c r="HQ9" s="3" t="s">
        <v>30</v>
      </c>
      <c r="HR9" s="3" t="s">
        <v>30</v>
      </c>
      <c r="HS9" s="3" t="s">
        <v>30</v>
      </c>
      <c r="HT9" s="13"/>
      <c r="HU9" s="4" t="s">
        <v>30</v>
      </c>
      <c r="HV9" s="4" t="s">
        <v>30</v>
      </c>
      <c r="HW9" s="4"/>
      <c r="HX9" s="4" t="s">
        <v>30</v>
      </c>
      <c r="HY9" s="4" t="s">
        <v>30</v>
      </c>
      <c r="HZ9" s="4" t="s">
        <v>30</v>
      </c>
      <c r="IA9" s="4" t="s">
        <v>30</v>
      </c>
      <c r="IB9" s="4"/>
      <c r="IC9" s="4" t="s">
        <v>30</v>
      </c>
      <c r="ID9" s="4" t="s">
        <v>30</v>
      </c>
      <c r="IE9" s="4" t="s">
        <v>30</v>
      </c>
      <c r="IF9" s="4" t="s">
        <v>30</v>
      </c>
      <c r="IG9" s="4"/>
      <c r="IH9" s="4" t="s">
        <v>30</v>
      </c>
      <c r="II9" s="4" t="s">
        <v>30</v>
      </c>
      <c r="IJ9" s="4" t="s">
        <v>30</v>
      </c>
      <c r="IK9" s="4" t="s">
        <v>30</v>
      </c>
      <c r="IL9" s="4"/>
      <c r="IM9" s="4" t="s">
        <v>30</v>
      </c>
      <c r="IN9" s="4" t="s">
        <v>30</v>
      </c>
      <c r="IO9" s="4" t="s">
        <v>30</v>
      </c>
      <c r="IP9" s="4"/>
      <c r="IQ9" s="4" t="s">
        <v>30</v>
      </c>
      <c r="IR9" s="4" t="s">
        <v>30</v>
      </c>
      <c r="IS9" s="4" t="s">
        <v>30</v>
      </c>
      <c r="IT9" s="4"/>
      <c r="IU9" s="4" t="s">
        <v>30</v>
      </c>
      <c r="IV9" s="4" t="s">
        <v>30</v>
      </c>
      <c r="IW9" s="4" t="s">
        <v>30</v>
      </c>
      <c r="IX9" s="4"/>
      <c r="IY9" s="4" t="s">
        <v>30</v>
      </c>
      <c r="IZ9" s="4" t="s">
        <v>30</v>
      </c>
      <c r="JA9" s="4" t="s">
        <v>30</v>
      </c>
      <c r="JB9" s="4" t="s">
        <v>30</v>
      </c>
      <c r="JC9" s="4" t="s">
        <v>30</v>
      </c>
      <c r="JD9" s="4" t="s">
        <v>30</v>
      </c>
      <c r="JE9" s="4" t="s">
        <v>30</v>
      </c>
      <c r="JF9" s="4" t="s">
        <v>30</v>
      </c>
      <c r="JG9" s="4" t="s">
        <v>30</v>
      </c>
      <c r="JH9" s="4" t="s">
        <v>30</v>
      </c>
      <c r="JI9" s="4" t="s">
        <v>30</v>
      </c>
      <c r="JJ9" s="4" t="s">
        <v>30</v>
      </c>
      <c r="JK9" s="4" t="s">
        <v>30</v>
      </c>
      <c r="JL9" s="4" t="s">
        <v>30</v>
      </c>
      <c r="JM9" s="4"/>
      <c r="JN9" s="4" t="s">
        <v>30</v>
      </c>
      <c r="JO9" s="4" t="s">
        <v>30</v>
      </c>
      <c r="JP9" s="4" t="s">
        <v>30</v>
      </c>
      <c r="JQ9" s="4" t="s">
        <v>30</v>
      </c>
      <c r="JR9" s="4" t="s">
        <v>30</v>
      </c>
      <c r="JS9" s="4" t="s">
        <v>30</v>
      </c>
      <c r="JT9" s="4" t="s">
        <v>30</v>
      </c>
      <c r="JU9" s="4" t="s">
        <v>30</v>
      </c>
      <c r="JV9" s="4" t="s">
        <v>30</v>
      </c>
      <c r="JW9" s="4" t="s">
        <v>30</v>
      </c>
      <c r="JX9" s="4" t="s">
        <v>30</v>
      </c>
      <c r="JY9" s="4" t="s">
        <v>30</v>
      </c>
      <c r="JZ9" s="4" t="s">
        <v>30</v>
      </c>
      <c r="KA9" s="4" t="s">
        <v>30</v>
      </c>
      <c r="KB9" s="4" t="s">
        <v>30</v>
      </c>
      <c r="KC9" s="4" t="s">
        <v>30</v>
      </c>
      <c r="KD9" s="4" t="s">
        <v>30</v>
      </c>
      <c r="KE9" s="4" t="s">
        <v>30</v>
      </c>
      <c r="KF9" s="4"/>
      <c r="KG9" s="4" t="s">
        <v>30</v>
      </c>
      <c r="KH9" s="4" t="s">
        <v>30</v>
      </c>
      <c r="KI9" s="4" t="s">
        <v>30</v>
      </c>
      <c r="KJ9" s="4" t="s">
        <v>30</v>
      </c>
      <c r="KK9" s="4" t="s">
        <v>30</v>
      </c>
      <c r="KL9" s="4" t="s">
        <v>30</v>
      </c>
      <c r="KM9" s="4" t="s">
        <v>30</v>
      </c>
      <c r="KN9" s="4" t="s">
        <v>30</v>
      </c>
      <c r="KO9" s="13"/>
      <c r="KP9" s="13"/>
      <c r="KQ9" s="13"/>
    </row>
    <row r="10" spans="1:303" ht="17.25" customHeight="1" x14ac:dyDescent="0.3">
      <c r="A10" s="8">
        <v>1881</v>
      </c>
      <c r="B10" s="40">
        <f>'[13]EU PIByPOB'!B10</f>
        <v>51.542000000000002</v>
      </c>
      <c r="C10" s="49">
        <f>'[13]EU PIByPOB'!H10</f>
        <v>27.732393750885301</v>
      </c>
      <c r="D10" s="40">
        <f t="shared" si="5"/>
        <v>3.5911602209944604</v>
      </c>
      <c r="E10" s="49">
        <f>'[13]EU PIByPOB'!N10</f>
        <v>10.15</v>
      </c>
      <c r="F10" s="40">
        <f t="shared" si="6"/>
        <v>5.4545454545454675</v>
      </c>
      <c r="G10" s="49">
        <f>'[13]EU PIByPOB'!Q10</f>
        <v>36.599797663250691</v>
      </c>
      <c r="H10" s="40">
        <f t="shared" si="7"/>
        <v>1.7987878787878664</v>
      </c>
      <c r="I10" s="49">
        <f>'[13]EU PIByPOB'!T10</f>
        <v>196.92677816149936</v>
      </c>
      <c r="J10" s="49"/>
      <c r="K10" s="60">
        <f>'[13]EU INF'!U10</f>
        <v>35.805547095576401</v>
      </c>
      <c r="L10" s="35">
        <f t="shared" si="8"/>
        <v>3.0272452068617506</v>
      </c>
      <c r="M10" s="60">
        <f>'[13]EU INF'!W10</f>
        <v>36.349118084784465</v>
      </c>
      <c r="N10" s="35">
        <f t="shared" si="9"/>
        <v>3.0318091451292384</v>
      </c>
      <c r="O10" s="35"/>
      <c r="P10" s="24" t="str">
        <f>'[13]EU tasas'!B10</f>
        <v>-</v>
      </c>
      <c r="Q10" s="24" t="str">
        <f>'[13]EU tasas'!C10</f>
        <v>-</v>
      </c>
      <c r="R10" s="24" t="str">
        <f>'[13]EU tasas'!D10</f>
        <v>-</v>
      </c>
      <c r="S10" s="24" t="str">
        <f>'[13]EU tasas'!E10</f>
        <v>-</v>
      </c>
      <c r="T10" s="24" t="str">
        <f>'[13]EU tasas'!F10</f>
        <v>-</v>
      </c>
      <c r="U10" s="24" t="str">
        <f>'[13]EU tasas'!G10</f>
        <v>-</v>
      </c>
      <c r="V10" s="24" t="str">
        <f>'[13]EU tasas'!H10</f>
        <v>-</v>
      </c>
      <c r="W10" s="24"/>
      <c r="X10" s="20" t="str">
        <f>'[13]EU Fiscal'!B10</f>
        <v>-</v>
      </c>
      <c r="Y10" s="20"/>
      <c r="Z10" s="49">
        <f>[13]Petróleo!B10</f>
        <v>0.86</v>
      </c>
      <c r="AA10" s="28">
        <f t="shared" si="10"/>
        <v>-9.4736842105263115</v>
      </c>
      <c r="AB10" s="46" t="str">
        <f>[13]Petróleo!D10</f>
        <v>-</v>
      </c>
      <c r="AC10" s="46" t="s">
        <v>30</v>
      </c>
      <c r="AD10" s="46" t="s">
        <v>30</v>
      </c>
      <c r="AE10" s="46" t="s">
        <v>30</v>
      </c>
      <c r="AF10" s="46"/>
      <c r="AG10" s="40">
        <f>[14]Población!B10</f>
        <v>10.523999999999999</v>
      </c>
      <c r="AH10" s="28">
        <f t="shared" si="11"/>
        <v>1.2020386575632314</v>
      </c>
      <c r="AI10" s="52">
        <f>[14]Población!G10</f>
        <v>10524000</v>
      </c>
      <c r="AJ10" s="52">
        <f>[14]Población!H10</f>
        <v>2542042.7660733275</v>
      </c>
      <c r="AK10" s="52">
        <f>[14]Población!I10</f>
        <v>7981957.2339266725</v>
      </c>
      <c r="AL10" s="49">
        <f>[14]Población!J10</f>
        <v>24.154720316166166</v>
      </c>
      <c r="AM10" s="49">
        <f>[14]Población!K10</f>
        <v>75.845279683833837</v>
      </c>
      <c r="AN10" s="49"/>
      <c r="AO10" s="53">
        <f>[15]PIB!E10</f>
        <v>6529.5689417760368</v>
      </c>
      <c r="AP10" s="55">
        <f t="shared" si="12"/>
        <v>3.2260794307144902</v>
      </c>
      <c r="AQ10" s="57">
        <f>[15]PIB!H10</f>
        <v>6.4967792672484563</v>
      </c>
      <c r="AR10" s="55">
        <f t="shared" si="13"/>
        <v>1.7184810069980072</v>
      </c>
      <c r="AS10" s="53">
        <f>[15]PIB!B10</f>
        <v>424.21168125000003</v>
      </c>
      <c r="AT10" s="55">
        <f t="shared" si="14"/>
        <v>5.0000000000000044</v>
      </c>
      <c r="AU10" s="55"/>
      <c r="AV10" s="51" t="s">
        <v>30</v>
      </c>
      <c r="AW10" s="51" t="s">
        <v>30</v>
      </c>
      <c r="AX10" s="51" t="s">
        <v>30</v>
      </c>
      <c r="AY10" s="51" t="s">
        <v>30</v>
      </c>
      <c r="AZ10" s="51" t="s">
        <v>30</v>
      </c>
      <c r="BA10" s="51" t="s">
        <v>30</v>
      </c>
      <c r="BB10" s="51" t="s">
        <v>30</v>
      </c>
      <c r="BC10" s="51" t="s">
        <v>30</v>
      </c>
      <c r="BD10" s="51" t="s">
        <v>30</v>
      </c>
      <c r="BE10" s="51" t="s">
        <v>30</v>
      </c>
      <c r="BF10" s="51" t="s">
        <v>30</v>
      </c>
      <c r="BG10" s="51" t="s">
        <v>30</v>
      </c>
      <c r="BH10" s="51" t="s">
        <v>30</v>
      </c>
      <c r="BI10" s="51" t="s">
        <v>30</v>
      </c>
      <c r="BJ10" s="51" t="s">
        <v>30</v>
      </c>
      <c r="BK10" s="51" t="s">
        <v>30</v>
      </c>
      <c r="BL10" s="51" t="s">
        <v>30</v>
      </c>
      <c r="BM10" s="51" t="s">
        <v>30</v>
      </c>
      <c r="BN10" s="51" t="s">
        <v>30</v>
      </c>
      <c r="BO10" s="55"/>
      <c r="BP10" s="70" t="s">
        <v>30</v>
      </c>
      <c r="BQ10" s="70" t="s">
        <v>30</v>
      </c>
      <c r="BR10" s="70" t="s">
        <v>30</v>
      </c>
      <c r="BS10" s="70" t="s">
        <v>30</v>
      </c>
      <c r="BT10" s="70"/>
      <c r="BU10" s="64">
        <f t="shared" si="0"/>
        <v>364.46788864935911</v>
      </c>
      <c r="BV10" s="66">
        <f t="shared" si="15"/>
        <v>3.8212435233160758</v>
      </c>
      <c r="BW10" s="65">
        <f t="shared" si="1"/>
        <v>34.632068476754007</v>
      </c>
      <c r="BX10" s="55">
        <f t="shared" si="16"/>
        <v>2.588094963793619</v>
      </c>
      <c r="BY10" s="55"/>
      <c r="BZ10" s="70" t="s">
        <v>30</v>
      </c>
      <c r="CA10" s="70" t="s">
        <v>30</v>
      </c>
      <c r="CB10" s="70" t="s">
        <v>30</v>
      </c>
      <c r="CC10" s="70" t="s">
        <v>30</v>
      </c>
      <c r="CD10" s="70"/>
      <c r="CE10" s="44">
        <f>[16]TCA!B10</f>
        <v>1.1639205934493675</v>
      </c>
      <c r="CF10" s="27">
        <f t="shared" si="17"/>
        <v>1.1353711790393017</v>
      </c>
      <c r="CG10" s="33">
        <f>[16]TCA!D10</f>
        <v>1.157387360411871</v>
      </c>
      <c r="CH10" s="27">
        <f t="shared" si="18"/>
        <v>-0.38064013898503335</v>
      </c>
      <c r="CI10" s="71" t="s">
        <v>30</v>
      </c>
      <c r="CJ10" s="70" t="s">
        <v>30</v>
      </c>
      <c r="CK10" s="70" t="s">
        <v>30</v>
      </c>
      <c r="CL10" s="70" t="s">
        <v>30</v>
      </c>
      <c r="CM10" s="70"/>
      <c r="CN10" s="70" t="s">
        <v>30</v>
      </c>
      <c r="CO10" s="70" t="s">
        <v>30</v>
      </c>
      <c r="CP10" s="40">
        <f>[17]BPA!I10</f>
        <v>29.340509999999998</v>
      </c>
      <c r="CQ10" s="70" t="s">
        <v>30</v>
      </c>
      <c r="CR10" s="70" t="s">
        <v>30</v>
      </c>
      <c r="CS10" s="70" t="s">
        <v>30</v>
      </c>
      <c r="CT10" s="70" t="s">
        <v>30</v>
      </c>
      <c r="CU10" s="70" t="s">
        <v>30</v>
      </c>
      <c r="CV10" s="70" t="s">
        <v>30</v>
      </c>
      <c r="CW10" s="70" t="s">
        <v>30</v>
      </c>
      <c r="CX10" s="70" t="s">
        <v>30</v>
      </c>
      <c r="CY10" s="70" t="s">
        <v>30</v>
      </c>
      <c r="CZ10" s="70" t="s">
        <v>30</v>
      </c>
      <c r="DA10" s="70" t="s">
        <v>30</v>
      </c>
      <c r="DB10" s="70" t="s">
        <v>30</v>
      </c>
      <c r="DC10" s="70" t="s">
        <v>30</v>
      </c>
      <c r="DD10" s="70"/>
      <c r="DE10" s="70" t="s">
        <v>30</v>
      </c>
      <c r="DF10" s="70" t="s">
        <v>30</v>
      </c>
      <c r="DG10" s="70" t="s">
        <v>30</v>
      </c>
      <c r="DH10" s="70" t="s">
        <v>30</v>
      </c>
      <c r="DI10" s="70" t="s">
        <v>30</v>
      </c>
      <c r="DJ10" s="70" t="s">
        <v>30</v>
      </c>
      <c r="DK10" s="70" t="s">
        <v>30</v>
      </c>
      <c r="DL10" s="126"/>
      <c r="DM10" s="31">
        <f>'[18]GF1876-1976'!R10</f>
        <v>30.439947</v>
      </c>
      <c r="DN10" s="4" t="s">
        <v>30</v>
      </c>
      <c r="DO10" s="4" t="s">
        <v>30</v>
      </c>
      <c r="DP10" s="29">
        <f t="shared" si="2"/>
        <v>7.1756503522732729</v>
      </c>
      <c r="DQ10" s="126"/>
      <c r="DR10" s="31">
        <f>'[18]GF1876-1976'!AK10</f>
        <v>31.130389999999998</v>
      </c>
      <c r="DS10" s="29">
        <f t="shared" si="3"/>
        <v>7.3384094252826504</v>
      </c>
      <c r="DT10" s="4" t="s">
        <v>30</v>
      </c>
      <c r="DU10" s="4" t="s">
        <v>30</v>
      </c>
      <c r="DV10" s="4" t="s">
        <v>30</v>
      </c>
      <c r="DW10" s="4" t="s">
        <v>30</v>
      </c>
      <c r="DX10" s="4" t="s">
        <v>30</v>
      </c>
      <c r="DY10" s="4" t="s">
        <v>30</v>
      </c>
      <c r="DZ10" s="4" t="s">
        <v>30</v>
      </c>
      <c r="EA10" s="4" t="s">
        <v>30</v>
      </c>
      <c r="EB10" s="4" t="s">
        <v>30</v>
      </c>
      <c r="EC10" s="126"/>
      <c r="ED10" s="29">
        <f>'[18]GF1876-1976'!AN10</f>
        <v>-0.69044299999999836</v>
      </c>
      <c r="EE10" s="29">
        <f t="shared" si="4"/>
        <v>-0.16275907300937822</v>
      </c>
      <c r="EF10" s="4" t="s">
        <v>30</v>
      </c>
      <c r="EG10" s="4" t="s">
        <v>30</v>
      </c>
      <c r="EH10" s="4" t="s">
        <v>30</v>
      </c>
      <c r="EI10" s="4"/>
      <c r="EJ10" s="63" t="s">
        <v>30</v>
      </c>
      <c r="EK10" s="63" t="s">
        <v>30</v>
      </c>
      <c r="EL10" s="126"/>
      <c r="EM10" s="5" t="s">
        <v>30</v>
      </c>
      <c r="EN10" s="5" t="s">
        <v>30</v>
      </c>
      <c r="EO10" s="5" t="s">
        <v>30</v>
      </c>
      <c r="EP10" s="5" t="s">
        <v>30</v>
      </c>
      <c r="EQ10" s="5" t="s">
        <v>30</v>
      </c>
      <c r="ER10" s="5" t="s">
        <v>30</v>
      </c>
      <c r="ES10" s="5" t="s">
        <v>30</v>
      </c>
      <c r="ET10" s="5" t="s">
        <v>30</v>
      </c>
      <c r="EU10" s="5" t="s">
        <v>30</v>
      </c>
      <c r="EV10" s="5" t="s">
        <v>30</v>
      </c>
      <c r="EW10" s="5"/>
      <c r="EX10" s="5" t="s">
        <v>30</v>
      </c>
      <c r="EY10" s="5" t="s">
        <v>30</v>
      </c>
      <c r="EZ10" s="5" t="s">
        <v>30</v>
      </c>
      <c r="FA10" s="5" t="s">
        <v>30</v>
      </c>
      <c r="FB10" s="5" t="s">
        <v>30</v>
      </c>
      <c r="FC10" s="5" t="s">
        <v>30</v>
      </c>
      <c r="FD10" s="5" t="s">
        <v>30</v>
      </c>
      <c r="FE10" s="5" t="s">
        <v>30</v>
      </c>
      <c r="FF10" s="5" t="s">
        <v>30</v>
      </c>
      <c r="FG10" s="5" t="s">
        <v>30</v>
      </c>
      <c r="FH10" s="5" t="s">
        <v>30</v>
      </c>
      <c r="FI10" s="5" t="s">
        <v>30</v>
      </c>
      <c r="FJ10" s="5" t="s">
        <v>30</v>
      </c>
      <c r="FK10" s="5" t="s">
        <v>30</v>
      </c>
      <c r="FL10" s="5" t="s">
        <v>30</v>
      </c>
      <c r="FM10" s="5" t="s">
        <v>30</v>
      </c>
      <c r="FN10" s="5"/>
      <c r="FO10" s="5"/>
      <c r="FP10" s="5" t="s">
        <v>30</v>
      </c>
      <c r="FQ10" s="5" t="s">
        <v>30</v>
      </c>
      <c r="FR10" s="5" t="s">
        <v>30</v>
      </c>
      <c r="FS10" s="5" t="s">
        <v>30</v>
      </c>
      <c r="FT10" s="5" t="s">
        <v>30</v>
      </c>
      <c r="FU10" s="5" t="s">
        <v>30</v>
      </c>
      <c r="FV10" s="5" t="s">
        <v>30</v>
      </c>
      <c r="FW10" s="5"/>
      <c r="FX10" s="112" t="s">
        <v>30</v>
      </c>
      <c r="FY10" s="70" t="s">
        <v>30</v>
      </c>
      <c r="FZ10" s="112" t="s">
        <v>30</v>
      </c>
      <c r="GA10" s="112" t="s">
        <v>30</v>
      </c>
      <c r="GB10" s="70" t="s">
        <v>30</v>
      </c>
      <c r="GC10" s="70" t="s">
        <v>30</v>
      </c>
      <c r="GD10" s="112"/>
      <c r="GE10" s="70" t="s">
        <v>30</v>
      </c>
      <c r="GF10" s="70" t="s">
        <v>30</v>
      </c>
      <c r="GG10" s="112" t="s">
        <v>30</v>
      </c>
      <c r="GH10" s="70" t="s">
        <v>30</v>
      </c>
      <c r="GI10" s="70" t="s">
        <v>30</v>
      </c>
      <c r="GJ10" s="134"/>
      <c r="GK10" s="134" t="s">
        <v>30</v>
      </c>
      <c r="GL10" s="134" t="s">
        <v>30</v>
      </c>
      <c r="GM10" s="134" t="s">
        <v>30</v>
      </c>
      <c r="GN10" s="134" t="s">
        <v>30</v>
      </c>
      <c r="GO10" s="134" t="s">
        <v>30</v>
      </c>
      <c r="GP10" s="70"/>
      <c r="GQ10" s="49" t="s">
        <v>30</v>
      </c>
      <c r="GR10" s="27" t="s">
        <v>30</v>
      </c>
      <c r="GS10" s="27" t="s">
        <v>30</v>
      </c>
      <c r="GT10" s="70"/>
      <c r="GU10" s="3" t="s">
        <v>30</v>
      </c>
      <c r="GV10" s="3" t="s">
        <v>30</v>
      </c>
      <c r="GW10" s="3" t="s">
        <v>30</v>
      </c>
      <c r="GX10" s="3" t="s">
        <v>30</v>
      </c>
      <c r="GY10" s="3" t="s">
        <v>30</v>
      </c>
      <c r="GZ10" s="3" t="s">
        <v>30</v>
      </c>
      <c r="HA10" s="3" t="s">
        <v>30</v>
      </c>
      <c r="HB10" s="3" t="s">
        <v>30</v>
      </c>
      <c r="HC10" s="3" t="s">
        <v>30</v>
      </c>
      <c r="HD10" s="3" t="s">
        <v>30</v>
      </c>
      <c r="HE10" s="3" t="s">
        <v>30</v>
      </c>
      <c r="HF10" s="3" t="s">
        <v>30</v>
      </c>
      <c r="HG10" s="3" t="s">
        <v>30</v>
      </c>
      <c r="HH10" s="3" t="s">
        <v>30</v>
      </c>
      <c r="HI10" s="3" t="s">
        <v>30</v>
      </c>
      <c r="HJ10" s="3" t="s">
        <v>30</v>
      </c>
      <c r="HK10" s="3" t="s">
        <v>30</v>
      </c>
      <c r="HL10" s="3" t="s">
        <v>30</v>
      </c>
      <c r="HM10" s="3" t="s">
        <v>30</v>
      </c>
      <c r="HN10" s="3" t="s">
        <v>30</v>
      </c>
      <c r="HO10" s="3" t="s">
        <v>30</v>
      </c>
      <c r="HP10" s="3"/>
      <c r="HQ10" s="3" t="s">
        <v>30</v>
      </c>
      <c r="HR10" s="3" t="s">
        <v>30</v>
      </c>
      <c r="HS10" s="3" t="s">
        <v>30</v>
      </c>
      <c r="HT10" s="13"/>
      <c r="HU10" s="4" t="s">
        <v>30</v>
      </c>
      <c r="HV10" s="4" t="s">
        <v>30</v>
      </c>
      <c r="HW10" s="4"/>
      <c r="HX10" s="4" t="s">
        <v>30</v>
      </c>
      <c r="HY10" s="4" t="s">
        <v>30</v>
      </c>
      <c r="HZ10" s="4" t="s">
        <v>30</v>
      </c>
      <c r="IA10" s="4" t="s">
        <v>30</v>
      </c>
      <c r="IB10" s="4"/>
      <c r="IC10" s="4" t="s">
        <v>30</v>
      </c>
      <c r="ID10" s="4" t="s">
        <v>30</v>
      </c>
      <c r="IE10" s="4" t="s">
        <v>30</v>
      </c>
      <c r="IF10" s="4" t="s">
        <v>30</v>
      </c>
      <c r="IG10" s="4"/>
      <c r="IH10" s="4" t="s">
        <v>30</v>
      </c>
      <c r="II10" s="4" t="s">
        <v>30</v>
      </c>
      <c r="IJ10" s="4" t="s">
        <v>30</v>
      </c>
      <c r="IK10" s="4" t="s">
        <v>30</v>
      </c>
      <c r="IL10" s="4"/>
      <c r="IM10" s="4" t="s">
        <v>30</v>
      </c>
      <c r="IN10" s="4" t="s">
        <v>30</v>
      </c>
      <c r="IO10" s="4" t="s">
        <v>30</v>
      </c>
      <c r="IP10" s="4"/>
      <c r="IQ10" s="4" t="s">
        <v>30</v>
      </c>
      <c r="IR10" s="4" t="s">
        <v>30</v>
      </c>
      <c r="IS10" s="4" t="s">
        <v>30</v>
      </c>
      <c r="IT10" s="4"/>
      <c r="IU10" s="4" t="s">
        <v>30</v>
      </c>
      <c r="IV10" s="4" t="s">
        <v>30</v>
      </c>
      <c r="IW10" s="4" t="s">
        <v>30</v>
      </c>
      <c r="IX10" s="4"/>
      <c r="IY10" s="4" t="s">
        <v>30</v>
      </c>
      <c r="IZ10" s="4" t="s">
        <v>30</v>
      </c>
      <c r="JA10" s="4" t="s">
        <v>30</v>
      </c>
      <c r="JB10" s="4" t="s">
        <v>30</v>
      </c>
      <c r="JC10" s="4" t="s">
        <v>30</v>
      </c>
      <c r="JD10" s="4" t="s">
        <v>30</v>
      </c>
      <c r="JE10" s="4" t="s">
        <v>30</v>
      </c>
      <c r="JF10" s="4" t="s">
        <v>30</v>
      </c>
      <c r="JG10" s="4" t="s">
        <v>30</v>
      </c>
      <c r="JH10" s="4" t="s">
        <v>30</v>
      </c>
      <c r="JI10" s="4" t="s">
        <v>30</v>
      </c>
      <c r="JJ10" s="4" t="s">
        <v>30</v>
      </c>
      <c r="JK10" s="4" t="s">
        <v>30</v>
      </c>
      <c r="JL10" s="4" t="s">
        <v>30</v>
      </c>
      <c r="JM10" s="4"/>
      <c r="JN10" s="4" t="s">
        <v>30</v>
      </c>
      <c r="JO10" s="4" t="s">
        <v>30</v>
      </c>
      <c r="JP10" s="4" t="s">
        <v>30</v>
      </c>
      <c r="JQ10" s="4" t="s">
        <v>30</v>
      </c>
      <c r="JR10" s="4" t="s">
        <v>30</v>
      </c>
      <c r="JS10" s="4" t="s">
        <v>30</v>
      </c>
      <c r="JT10" s="4" t="s">
        <v>30</v>
      </c>
      <c r="JU10" s="4" t="s">
        <v>30</v>
      </c>
      <c r="JV10" s="4" t="s">
        <v>30</v>
      </c>
      <c r="JW10" s="4" t="s">
        <v>30</v>
      </c>
      <c r="JX10" s="4" t="s">
        <v>30</v>
      </c>
      <c r="JY10" s="4" t="s">
        <v>30</v>
      </c>
      <c r="JZ10" s="4" t="s">
        <v>30</v>
      </c>
      <c r="KA10" s="4" t="s">
        <v>30</v>
      </c>
      <c r="KB10" s="4" t="s">
        <v>30</v>
      </c>
      <c r="KC10" s="4" t="s">
        <v>30</v>
      </c>
      <c r="KD10" s="4" t="s">
        <v>30</v>
      </c>
      <c r="KE10" s="4" t="s">
        <v>30</v>
      </c>
      <c r="KF10" s="4"/>
      <c r="KG10" s="4" t="s">
        <v>30</v>
      </c>
      <c r="KH10" s="4" t="s">
        <v>30</v>
      </c>
      <c r="KI10" s="4" t="s">
        <v>30</v>
      </c>
      <c r="KJ10" s="4" t="s">
        <v>30</v>
      </c>
      <c r="KK10" s="4" t="s">
        <v>30</v>
      </c>
      <c r="KL10" s="4" t="s">
        <v>30</v>
      </c>
      <c r="KM10" s="4" t="s">
        <v>30</v>
      </c>
      <c r="KN10" s="4" t="s">
        <v>30</v>
      </c>
      <c r="KO10" s="13"/>
      <c r="KP10" s="13"/>
      <c r="KQ10" s="13"/>
    </row>
    <row r="11" spans="1:303" ht="17.25" customHeight="1" x14ac:dyDescent="0.3">
      <c r="A11" s="8">
        <v>1882</v>
      </c>
      <c r="B11" s="40">
        <f>'[13]EU PIByPOB'!B11</f>
        <v>52.820999999999998</v>
      </c>
      <c r="C11" s="49">
        <f>'[13]EU PIByPOB'!H11</f>
        <v>28.471924250908906</v>
      </c>
      <c r="D11" s="40">
        <f t="shared" si="5"/>
        <v>2.6666666666666616</v>
      </c>
      <c r="E11" s="49">
        <f>'[13]EU PIByPOB'!N11</f>
        <v>10.675000000000001</v>
      </c>
      <c r="F11" s="40">
        <f t="shared" si="6"/>
        <v>5.1724137931034475</v>
      </c>
      <c r="G11" s="49">
        <f>'[13]EU PIByPOB'!Q11</f>
        <v>37.493075304382437</v>
      </c>
      <c r="H11" s="40">
        <f t="shared" si="7"/>
        <v>2.4406627854903995</v>
      </c>
      <c r="I11" s="49">
        <f>'[13]EU PIByPOB'!T11</f>
        <v>202.09765055565023</v>
      </c>
      <c r="J11" s="49"/>
      <c r="K11" s="60">
        <f>'[13]EU INF'!U11</f>
        <v>36.892689073992535</v>
      </c>
      <c r="L11" s="35">
        <f t="shared" si="8"/>
        <v>3.0362389813908042</v>
      </c>
      <c r="M11" s="60">
        <f>'[13]EU INF'!W11</f>
        <v>36.10363441223889</v>
      </c>
      <c r="N11" s="35">
        <f t="shared" si="9"/>
        <v>-0.67534973468402759</v>
      </c>
      <c r="O11" s="35"/>
      <c r="P11" s="24" t="str">
        <f>'[13]EU tasas'!B11</f>
        <v>-</v>
      </c>
      <c r="Q11" s="24" t="str">
        <f>'[13]EU tasas'!C11</f>
        <v>-</v>
      </c>
      <c r="R11" s="24" t="str">
        <f>'[13]EU tasas'!D11</f>
        <v>-</v>
      </c>
      <c r="S11" s="24" t="str">
        <f>'[13]EU tasas'!E11</f>
        <v>-</v>
      </c>
      <c r="T11" s="24" t="str">
        <f>'[13]EU tasas'!F11</f>
        <v>-</v>
      </c>
      <c r="U11" s="24" t="str">
        <f>'[13]EU tasas'!G11</f>
        <v>-</v>
      </c>
      <c r="V11" s="24" t="str">
        <f>'[13]EU tasas'!H11</f>
        <v>-</v>
      </c>
      <c r="W11" s="24"/>
      <c r="X11" s="20" t="str">
        <f>'[13]EU Fiscal'!B11</f>
        <v>-</v>
      </c>
      <c r="Y11" s="20"/>
      <c r="Z11" s="49">
        <f>[13]Petróleo!B11</f>
        <v>0.78</v>
      </c>
      <c r="AA11" s="28">
        <f t="shared" si="10"/>
        <v>-9.302325581395344</v>
      </c>
      <c r="AB11" s="46" t="str">
        <f>[13]Petróleo!D11</f>
        <v>-</v>
      </c>
      <c r="AC11" s="46" t="s">
        <v>30</v>
      </c>
      <c r="AD11" s="46" t="s">
        <v>30</v>
      </c>
      <c r="AE11" s="46" t="s">
        <v>30</v>
      </c>
      <c r="AF11" s="46"/>
      <c r="AG11" s="40">
        <f>[14]Población!B11</f>
        <v>10.651999999999999</v>
      </c>
      <c r="AH11" s="28">
        <f t="shared" si="11"/>
        <v>1.2162675788673472</v>
      </c>
      <c r="AI11" s="52">
        <f>[14]Población!G11</f>
        <v>10652000</v>
      </c>
      <c r="AJ11" s="52">
        <f>[14]Población!H11</f>
        <v>2588658.5256810882</v>
      </c>
      <c r="AK11" s="52">
        <f>[14]Población!I11</f>
        <v>8063341.4743189113</v>
      </c>
      <c r="AL11" s="49">
        <f>[14]Población!J11</f>
        <v>24.302089050704922</v>
      </c>
      <c r="AM11" s="49">
        <f>[14]Población!K11</f>
        <v>75.697910949295078</v>
      </c>
      <c r="AN11" s="49"/>
      <c r="AO11" s="53">
        <f>[15]PIB!E11</f>
        <v>6741.1656912917433</v>
      </c>
      <c r="AP11" s="55">
        <f t="shared" si="12"/>
        <v>3.2405929304446968</v>
      </c>
      <c r="AQ11" s="57">
        <f>[15]PIB!H11</f>
        <v>6.6074961766315541</v>
      </c>
      <c r="AR11" s="55">
        <f t="shared" si="13"/>
        <v>1.7041814848357761</v>
      </c>
      <c r="AS11" s="53">
        <f>[15]PIB!B11</f>
        <v>445.42226531250003</v>
      </c>
      <c r="AT11" s="55">
        <f t="shared" si="14"/>
        <v>5.0000000000000044</v>
      </c>
      <c r="AU11" s="55"/>
      <c r="AV11" s="51" t="s">
        <v>30</v>
      </c>
      <c r="AW11" s="51" t="s">
        <v>30</v>
      </c>
      <c r="AX11" s="51" t="s">
        <v>30</v>
      </c>
      <c r="AY11" s="51" t="s">
        <v>30</v>
      </c>
      <c r="AZ11" s="51" t="s">
        <v>30</v>
      </c>
      <c r="BA11" s="51" t="s">
        <v>30</v>
      </c>
      <c r="BB11" s="51" t="s">
        <v>30</v>
      </c>
      <c r="BC11" s="51" t="s">
        <v>30</v>
      </c>
      <c r="BD11" s="51" t="s">
        <v>30</v>
      </c>
      <c r="BE11" s="51" t="s">
        <v>30</v>
      </c>
      <c r="BF11" s="51" t="s">
        <v>30</v>
      </c>
      <c r="BG11" s="51" t="s">
        <v>30</v>
      </c>
      <c r="BH11" s="51" t="s">
        <v>30</v>
      </c>
      <c r="BI11" s="51" t="s">
        <v>30</v>
      </c>
      <c r="BJ11" s="51" t="s">
        <v>30</v>
      </c>
      <c r="BK11" s="51" t="s">
        <v>30</v>
      </c>
      <c r="BL11" s="51" t="s">
        <v>30</v>
      </c>
      <c r="BM11" s="51" t="s">
        <v>30</v>
      </c>
      <c r="BN11" s="51" t="s">
        <v>30</v>
      </c>
      <c r="BO11" s="55"/>
      <c r="BP11" s="70" t="s">
        <v>30</v>
      </c>
      <c r="BQ11" s="70" t="s">
        <v>30</v>
      </c>
      <c r="BR11" s="70" t="s">
        <v>30</v>
      </c>
      <c r="BS11" s="70" t="s">
        <v>30</v>
      </c>
      <c r="BT11" s="70"/>
      <c r="BU11" s="64">
        <f t="shared" si="0"/>
        <v>384.0483443693513</v>
      </c>
      <c r="BV11" s="66">
        <f t="shared" si="15"/>
        <v>5.3723404255319185</v>
      </c>
      <c r="BW11" s="65">
        <f t="shared" si="1"/>
        <v>36.054106681313492</v>
      </c>
      <c r="BX11" s="55">
        <f t="shared" si="16"/>
        <v>4.106131302881888</v>
      </c>
      <c r="BY11" s="55"/>
      <c r="BZ11" s="70" t="s">
        <v>30</v>
      </c>
      <c r="CA11" s="70" t="s">
        <v>30</v>
      </c>
      <c r="CB11" s="70" t="s">
        <v>30</v>
      </c>
      <c r="CC11" s="70" t="s">
        <v>30</v>
      </c>
      <c r="CD11" s="70"/>
      <c r="CE11" s="44">
        <f>[16]TCA!B11</f>
        <v>1.1598077998329386</v>
      </c>
      <c r="CF11" s="27">
        <f t="shared" si="17"/>
        <v>-0.35335689045936647</v>
      </c>
      <c r="CG11" s="33">
        <f>[16]TCA!D11</f>
        <v>1.1618641966411531</v>
      </c>
      <c r="CH11" s="27">
        <f t="shared" si="18"/>
        <v>0.38680534991233362</v>
      </c>
      <c r="CI11" s="71" t="s">
        <v>30</v>
      </c>
      <c r="CJ11" s="70" t="s">
        <v>30</v>
      </c>
      <c r="CK11" s="70" t="s">
        <v>30</v>
      </c>
      <c r="CL11" s="70" t="s">
        <v>30</v>
      </c>
      <c r="CM11" s="70"/>
      <c r="CN11" s="70" t="s">
        <v>30</v>
      </c>
      <c r="CO11" s="70" t="s">
        <v>30</v>
      </c>
      <c r="CP11" s="40">
        <f>[17]BPA!I11</f>
        <v>40.117677</v>
      </c>
      <c r="CQ11" s="70" t="s">
        <v>30</v>
      </c>
      <c r="CR11" s="70" t="s">
        <v>30</v>
      </c>
      <c r="CS11" s="70" t="s">
        <v>30</v>
      </c>
      <c r="CT11" s="70" t="s">
        <v>30</v>
      </c>
      <c r="CU11" s="70" t="s">
        <v>30</v>
      </c>
      <c r="CV11" s="70" t="s">
        <v>30</v>
      </c>
      <c r="CW11" s="70" t="s">
        <v>30</v>
      </c>
      <c r="CX11" s="70" t="s">
        <v>30</v>
      </c>
      <c r="CY11" s="70" t="s">
        <v>30</v>
      </c>
      <c r="CZ11" s="70" t="s">
        <v>30</v>
      </c>
      <c r="DA11" s="70" t="s">
        <v>30</v>
      </c>
      <c r="DB11" s="70" t="s">
        <v>30</v>
      </c>
      <c r="DC11" s="70" t="s">
        <v>30</v>
      </c>
      <c r="DD11" s="70"/>
      <c r="DE11" s="70" t="s">
        <v>30</v>
      </c>
      <c r="DF11" s="70" t="s">
        <v>30</v>
      </c>
      <c r="DG11" s="70" t="s">
        <v>30</v>
      </c>
      <c r="DH11" s="70" t="s">
        <v>30</v>
      </c>
      <c r="DI11" s="70" t="s">
        <v>30</v>
      </c>
      <c r="DJ11" s="70" t="s">
        <v>30</v>
      </c>
      <c r="DK11" s="70" t="s">
        <v>30</v>
      </c>
      <c r="DL11" s="126"/>
      <c r="DM11" s="31">
        <f>'[18]GF1876-1976'!R11</f>
        <v>38.007154</v>
      </c>
      <c r="DN11" s="4" t="s">
        <v>30</v>
      </c>
      <c r="DO11" s="4" t="s">
        <v>30</v>
      </c>
      <c r="DP11" s="29">
        <f t="shared" si="2"/>
        <v>8.5328365822339123</v>
      </c>
      <c r="DQ11" s="126"/>
      <c r="DR11" s="31">
        <f>'[18]GF1876-1976'!AK11</f>
        <v>49.626139999999999</v>
      </c>
      <c r="DS11" s="29">
        <f t="shared" si="3"/>
        <v>11.141369407113769</v>
      </c>
      <c r="DT11" s="4" t="s">
        <v>30</v>
      </c>
      <c r="DU11" s="4" t="s">
        <v>30</v>
      </c>
      <c r="DV11" s="4" t="s">
        <v>30</v>
      </c>
      <c r="DW11" s="4" t="s">
        <v>30</v>
      </c>
      <c r="DX11" s="4" t="s">
        <v>30</v>
      </c>
      <c r="DY11" s="4" t="s">
        <v>30</v>
      </c>
      <c r="DZ11" s="4" t="s">
        <v>30</v>
      </c>
      <c r="EA11" s="4" t="s">
        <v>30</v>
      </c>
      <c r="EB11" s="4" t="s">
        <v>30</v>
      </c>
      <c r="EC11" s="126"/>
      <c r="ED11" s="29">
        <f>'[18]GF1876-1976'!AN11</f>
        <v>-11.618986</v>
      </c>
      <c r="EE11" s="29">
        <f t="shared" si="4"/>
        <v>-2.6085328248798549</v>
      </c>
      <c r="EF11" s="4" t="s">
        <v>30</v>
      </c>
      <c r="EG11" s="4" t="s">
        <v>30</v>
      </c>
      <c r="EH11" s="4" t="s">
        <v>30</v>
      </c>
      <c r="EI11" s="4"/>
      <c r="EJ11" s="63" t="s">
        <v>30</v>
      </c>
      <c r="EK11" s="63" t="s">
        <v>30</v>
      </c>
      <c r="EL11" s="126"/>
      <c r="EM11" s="5" t="s">
        <v>30</v>
      </c>
      <c r="EN11" s="5" t="s">
        <v>30</v>
      </c>
      <c r="EO11" s="5" t="s">
        <v>30</v>
      </c>
      <c r="EP11" s="5" t="s">
        <v>30</v>
      </c>
      <c r="EQ11" s="5" t="s">
        <v>30</v>
      </c>
      <c r="ER11" s="5" t="s">
        <v>30</v>
      </c>
      <c r="ES11" s="5" t="s">
        <v>30</v>
      </c>
      <c r="ET11" s="5" t="s">
        <v>30</v>
      </c>
      <c r="EU11" s="5" t="s">
        <v>30</v>
      </c>
      <c r="EV11" s="5" t="s">
        <v>30</v>
      </c>
      <c r="EW11" s="5"/>
      <c r="EX11" s="5" t="s">
        <v>30</v>
      </c>
      <c r="EY11" s="5" t="s">
        <v>30</v>
      </c>
      <c r="EZ11" s="5" t="s">
        <v>30</v>
      </c>
      <c r="FA11" s="5" t="s">
        <v>30</v>
      </c>
      <c r="FB11" s="5" t="s">
        <v>30</v>
      </c>
      <c r="FC11" s="5" t="s">
        <v>30</v>
      </c>
      <c r="FD11" s="5" t="s">
        <v>30</v>
      </c>
      <c r="FE11" s="5" t="s">
        <v>30</v>
      </c>
      <c r="FF11" s="5" t="s">
        <v>30</v>
      </c>
      <c r="FG11" s="5" t="s">
        <v>30</v>
      </c>
      <c r="FH11" s="5" t="s">
        <v>30</v>
      </c>
      <c r="FI11" s="5" t="s">
        <v>30</v>
      </c>
      <c r="FJ11" s="5" t="s">
        <v>30</v>
      </c>
      <c r="FK11" s="5" t="s">
        <v>30</v>
      </c>
      <c r="FL11" s="5" t="s">
        <v>30</v>
      </c>
      <c r="FM11" s="5" t="s">
        <v>30</v>
      </c>
      <c r="FN11" s="5"/>
      <c r="FO11" s="5"/>
      <c r="FP11" s="5" t="s">
        <v>30</v>
      </c>
      <c r="FQ11" s="5" t="s">
        <v>30</v>
      </c>
      <c r="FR11" s="5" t="s">
        <v>30</v>
      </c>
      <c r="FS11" s="5" t="s">
        <v>30</v>
      </c>
      <c r="FT11" s="5" t="s">
        <v>30</v>
      </c>
      <c r="FU11" s="5" t="s">
        <v>30</v>
      </c>
      <c r="FV11" s="5" t="s">
        <v>30</v>
      </c>
      <c r="FW11" s="5"/>
      <c r="FX11" s="112" t="s">
        <v>30</v>
      </c>
      <c r="FY11" s="70" t="s">
        <v>30</v>
      </c>
      <c r="FZ11" s="112" t="s">
        <v>30</v>
      </c>
      <c r="GA11" s="112" t="s">
        <v>30</v>
      </c>
      <c r="GB11" s="70" t="s">
        <v>30</v>
      </c>
      <c r="GC11" s="70" t="s">
        <v>30</v>
      </c>
      <c r="GD11" s="112"/>
      <c r="GE11" s="70" t="s">
        <v>30</v>
      </c>
      <c r="GF11" s="70" t="s">
        <v>30</v>
      </c>
      <c r="GG11" s="112" t="s">
        <v>30</v>
      </c>
      <c r="GH11" s="70" t="s">
        <v>30</v>
      </c>
      <c r="GI11" s="70" t="s">
        <v>30</v>
      </c>
      <c r="GJ11" s="134"/>
      <c r="GK11" s="134" t="s">
        <v>30</v>
      </c>
      <c r="GL11" s="134" t="s">
        <v>30</v>
      </c>
      <c r="GM11" s="134" t="s">
        <v>30</v>
      </c>
      <c r="GN11" s="134" t="s">
        <v>30</v>
      </c>
      <c r="GO11" s="134" t="s">
        <v>30</v>
      </c>
      <c r="GP11" s="70"/>
      <c r="GQ11" s="49" t="s">
        <v>30</v>
      </c>
      <c r="GR11" s="27" t="s">
        <v>30</v>
      </c>
      <c r="GS11" s="27" t="s">
        <v>30</v>
      </c>
      <c r="GT11" s="70"/>
      <c r="GU11" s="3" t="s">
        <v>30</v>
      </c>
      <c r="GV11" s="3" t="s">
        <v>30</v>
      </c>
      <c r="GW11" s="3" t="s">
        <v>30</v>
      </c>
      <c r="GX11" s="3" t="s">
        <v>30</v>
      </c>
      <c r="GY11" s="3" t="s">
        <v>30</v>
      </c>
      <c r="GZ11" s="3" t="s">
        <v>30</v>
      </c>
      <c r="HA11" s="3" t="s">
        <v>30</v>
      </c>
      <c r="HB11" s="3" t="s">
        <v>30</v>
      </c>
      <c r="HC11" s="3" t="s">
        <v>30</v>
      </c>
      <c r="HD11" s="3" t="s">
        <v>30</v>
      </c>
      <c r="HE11" s="3" t="s">
        <v>30</v>
      </c>
      <c r="HF11" s="3" t="s">
        <v>30</v>
      </c>
      <c r="HG11" s="3" t="s">
        <v>30</v>
      </c>
      <c r="HH11" s="3" t="s">
        <v>30</v>
      </c>
      <c r="HI11" s="3" t="s">
        <v>30</v>
      </c>
      <c r="HJ11" s="3" t="s">
        <v>30</v>
      </c>
      <c r="HK11" s="3" t="s">
        <v>30</v>
      </c>
      <c r="HL11" s="3" t="s">
        <v>30</v>
      </c>
      <c r="HM11" s="3" t="s">
        <v>30</v>
      </c>
      <c r="HN11" s="3" t="s">
        <v>30</v>
      </c>
      <c r="HO11" s="3" t="s">
        <v>30</v>
      </c>
      <c r="HP11" s="3"/>
      <c r="HQ11" s="3" t="s">
        <v>30</v>
      </c>
      <c r="HR11" s="3" t="s">
        <v>30</v>
      </c>
      <c r="HS11" s="3" t="s">
        <v>30</v>
      </c>
      <c r="HT11" s="13"/>
      <c r="HU11" s="4" t="s">
        <v>30</v>
      </c>
      <c r="HV11" s="4" t="s">
        <v>30</v>
      </c>
      <c r="HW11" s="4"/>
      <c r="HX11" s="4" t="s">
        <v>30</v>
      </c>
      <c r="HY11" s="4" t="s">
        <v>30</v>
      </c>
      <c r="HZ11" s="4" t="s">
        <v>30</v>
      </c>
      <c r="IA11" s="4" t="s">
        <v>30</v>
      </c>
      <c r="IB11" s="4"/>
      <c r="IC11" s="4" t="s">
        <v>30</v>
      </c>
      <c r="ID11" s="4" t="s">
        <v>30</v>
      </c>
      <c r="IE11" s="4" t="s">
        <v>30</v>
      </c>
      <c r="IF11" s="4" t="s">
        <v>30</v>
      </c>
      <c r="IG11" s="4"/>
      <c r="IH11" s="4" t="s">
        <v>30</v>
      </c>
      <c r="II11" s="4" t="s">
        <v>30</v>
      </c>
      <c r="IJ11" s="4" t="s">
        <v>30</v>
      </c>
      <c r="IK11" s="4" t="s">
        <v>30</v>
      </c>
      <c r="IL11" s="4"/>
      <c r="IM11" s="4" t="s">
        <v>30</v>
      </c>
      <c r="IN11" s="4" t="s">
        <v>30</v>
      </c>
      <c r="IO11" s="4" t="s">
        <v>30</v>
      </c>
      <c r="IP11" s="4"/>
      <c r="IQ11" s="4" t="s">
        <v>30</v>
      </c>
      <c r="IR11" s="4" t="s">
        <v>30</v>
      </c>
      <c r="IS11" s="4" t="s">
        <v>30</v>
      </c>
      <c r="IT11" s="4"/>
      <c r="IU11" s="4" t="s">
        <v>30</v>
      </c>
      <c r="IV11" s="4" t="s">
        <v>30</v>
      </c>
      <c r="IW11" s="4" t="s">
        <v>30</v>
      </c>
      <c r="IX11" s="4"/>
      <c r="IY11" s="4" t="s">
        <v>30</v>
      </c>
      <c r="IZ11" s="4" t="s">
        <v>30</v>
      </c>
      <c r="JA11" s="4" t="s">
        <v>30</v>
      </c>
      <c r="JB11" s="4" t="s">
        <v>30</v>
      </c>
      <c r="JC11" s="4" t="s">
        <v>30</v>
      </c>
      <c r="JD11" s="4" t="s">
        <v>30</v>
      </c>
      <c r="JE11" s="4" t="s">
        <v>30</v>
      </c>
      <c r="JF11" s="4" t="s">
        <v>30</v>
      </c>
      <c r="JG11" s="4" t="s">
        <v>30</v>
      </c>
      <c r="JH11" s="4" t="s">
        <v>30</v>
      </c>
      <c r="JI11" s="4" t="s">
        <v>30</v>
      </c>
      <c r="JJ11" s="4" t="s">
        <v>30</v>
      </c>
      <c r="JK11" s="4" t="s">
        <v>30</v>
      </c>
      <c r="JL11" s="4" t="s">
        <v>30</v>
      </c>
      <c r="JM11" s="4"/>
      <c r="JN11" s="4" t="s">
        <v>30</v>
      </c>
      <c r="JO11" s="4" t="s">
        <v>30</v>
      </c>
      <c r="JP11" s="4" t="s">
        <v>30</v>
      </c>
      <c r="JQ11" s="4" t="s">
        <v>30</v>
      </c>
      <c r="JR11" s="4" t="s">
        <v>30</v>
      </c>
      <c r="JS11" s="4" t="s">
        <v>30</v>
      </c>
      <c r="JT11" s="4" t="s">
        <v>30</v>
      </c>
      <c r="JU11" s="4" t="s">
        <v>30</v>
      </c>
      <c r="JV11" s="4" t="s">
        <v>30</v>
      </c>
      <c r="JW11" s="4" t="s">
        <v>30</v>
      </c>
      <c r="JX11" s="4" t="s">
        <v>30</v>
      </c>
      <c r="JY11" s="4" t="s">
        <v>30</v>
      </c>
      <c r="JZ11" s="4" t="s">
        <v>30</v>
      </c>
      <c r="KA11" s="4" t="s">
        <v>30</v>
      </c>
      <c r="KB11" s="4" t="s">
        <v>30</v>
      </c>
      <c r="KC11" s="4" t="s">
        <v>30</v>
      </c>
      <c r="KD11" s="4" t="s">
        <v>30</v>
      </c>
      <c r="KE11" s="4" t="s">
        <v>30</v>
      </c>
      <c r="KF11" s="4"/>
      <c r="KG11" s="4" t="s">
        <v>30</v>
      </c>
      <c r="KH11" s="4" t="s">
        <v>30</v>
      </c>
      <c r="KI11" s="4" t="s">
        <v>30</v>
      </c>
      <c r="KJ11" s="4" t="s">
        <v>30</v>
      </c>
      <c r="KK11" s="4" t="s">
        <v>30</v>
      </c>
      <c r="KL11" s="4" t="s">
        <v>30</v>
      </c>
      <c r="KM11" s="4" t="s">
        <v>30</v>
      </c>
      <c r="KN11" s="4" t="s">
        <v>30</v>
      </c>
      <c r="KO11" s="13"/>
      <c r="KP11" s="13"/>
      <c r="KQ11" s="13"/>
    </row>
    <row r="12" spans="1:303" ht="17.25" customHeight="1" x14ac:dyDescent="0.3">
      <c r="A12" s="8">
        <v>1883</v>
      </c>
      <c r="B12" s="40">
        <f>'[13]EU PIByPOB'!B12</f>
        <v>54.1</v>
      </c>
      <c r="C12" s="49">
        <f>'[13]EU PIByPOB'!H12</f>
        <v>29.803079150951401</v>
      </c>
      <c r="D12" s="40">
        <f t="shared" si="5"/>
        <v>4.6753246753246769</v>
      </c>
      <c r="E12" s="49">
        <f>'[13]EU PIByPOB'!N12</f>
        <v>11.2</v>
      </c>
      <c r="F12" s="40">
        <f t="shared" si="6"/>
        <v>4.9180327868852292</v>
      </c>
      <c r="G12" s="49">
        <f>'[13]EU PIByPOB'!Q12</f>
        <v>37.580009579790222</v>
      </c>
      <c r="H12" s="40">
        <f t="shared" si="7"/>
        <v>0.23186755074642296</v>
      </c>
      <c r="I12" s="49">
        <f>'[13]EU PIByPOB'!T12</f>
        <v>207.02402957486134</v>
      </c>
      <c r="J12" s="49"/>
      <c r="K12" s="60">
        <f>'[13]EU INF'!U12</f>
        <v>35.314579750485251</v>
      </c>
      <c r="L12" s="35">
        <f t="shared" si="8"/>
        <v>-4.2775665399239493</v>
      </c>
      <c r="M12" s="60">
        <f>'[13]EU INF'!W12</f>
        <v>34.402783252458818</v>
      </c>
      <c r="N12" s="35">
        <f t="shared" si="9"/>
        <v>-4.7110247693054834</v>
      </c>
      <c r="O12" s="35"/>
      <c r="P12" s="24" t="str">
        <f>'[13]EU tasas'!B12</f>
        <v>-</v>
      </c>
      <c r="Q12" s="24" t="str">
        <f>'[13]EU tasas'!C12</f>
        <v>-</v>
      </c>
      <c r="R12" s="24" t="str">
        <f>'[13]EU tasas'!D12</f>
        <v>-</v>
      </c>
      <c r="S12" s="24" t="str">
        <f>'[13]EU tasas'!E12</f>
        <v>-</v>
      </c>
      <c r="T12" s="24" t="str">
        <f>'[13]EU tasas'!F12</f>
        <v>-</v>
      </c>
      <c r="U12" s="24" t="str">
        <f>'[13]EU tasas'!G12</f>
        <v>-</v>
      </c>
      <c r="V12" s="24" t="str">
        <f>'[13]EU tasas'!H12</f>
        <v>-</v>
      </c>
      <c r="W12" s="24"/>
      <c r="X12" s="20" t="str">
        <f>'[13]EU Fiscal'!B12</f>
        <v>-</v>
      </c>
      <c r="Y12" s="20"/>
      <c r="Z12" s="49">
        <f>[13]Petróleo!B12</f>
        <v>1</v>
      </c>
      <c r="AA12" s="28">
        <f t="shared" si="10"/>
        <v>28.205128205128194</v>
      </c>
      <c r="AB12" s="46" t="str">
        <f>[13]Petróleo!D12</f>
        <v>-</v>
      </c>
      <c r="AC12" s="46" t="s">
        <v>30</v>
      </c>
      <c r="AD12" s="46" t="s">
        <v>30</v>
      </c>
      <c r="AE12" s="46" t="s">
        <v>30</v>
      </c>
      <c r="AF12" s="46"/>
      <c r="AG12" s="40">
        <f>[14]Población!B12</f>
        <v>10.781000000000001</v>
      </c>
      <c r="AH12" s="28">
        <f t="shared" si="11"/>
        <v>1.2110401802478465</v>
      </c>
      <c r="AI12" s="52">
        <f>[14]Población!G12</f>
        <v>10781000</v>
      </c>
      <c r="AJ12" s="52">
        <f>[14]Población!H12</f>
        <v>2636129.1210425231</v>
      </c>
      <c r="AK12" s="52">
        <f>[14]Población!I12</f>
        <v>8144870.8789574774</v>
      </c>
      <c r="AL12" s="49">
        <f>[14]Población!J12</f>
        <v>24.451619710996411</v>
      </c>
      <c r="AM12" s="49">
        <f>[14]Población!K12</f>
        <v>75.548380289003589</v>
      </c>
      <c r="AN12" s="49"/>
      <c r="AO12" s="53">
        <f>[15]PIB!E12</f>
        <v>6959.2599947589761</v>
      </c>
      <c r="AP12" s="55">
        <f t="shared" si="12"/>
        <v>3.2352609838528057</v>
      </c>
      <c r="AQ12" s="57">
        <f>[15]PIB!H12</f>
        <v>6.7204469861787794</v>
      </c>
      <c r="AR12" s="55">
        <f t="shared" si="13"/>
        <v>1.7094343534649781</v>
      </c>
      <c r="AS12" s="53">
        <f>[15]PIB!B12</f>
        <v>467.69337857812508</v>
      </c>
      <c r="AT12" s="55">
        <f t="shared" si="14"/>
        <v>5.0000000000000044</v>
      </c>
      <c r="AU12" s="55"/>
      <c r="AV12" s="51" t="s">
        <v>30</v>
      </c>
      <c r="AW12" s="51" t="s">
        <v>30</v>
      </c>
      <c r="AX12" s="51" t="s">
        <v>30</v>
      </c>
      <c r="AY12" s="51" t="s">
        <v>30</v>
      </c>
      <c r="AZ12" s="51" t="s">
        <v>30</v>
      </c>
      <c r="BA12" s="51" t="s">
        <v>30</v>
      </c>
      <c r="BB12" s="51" t="s">
        <v>30</v>
      </c>
      <c r="BC12" s="51" t="s">
        <v>30</v>
      </c>
      <c r="BD12" s="51" t="s">
        <v>30</v>
      </c>
      <c r="BE12" s="51" t="s">
        <v>30</v>
      </c>
      <c r="BF12" s="51" t="s">
        <v>30</v>
      </c>
      <c r="BG12" s="51" t="s">
        <v>30</v>
      </c>
      <c r="BH12" s="51" t="s">
        <v>30</v>
      </c>
      <c r="BI12" s="51" t="s">
        <v>30</v>
      </c>
      <c r="BJ12" s="51" t="s">
        <v>30</v>
      </c>
      <c r="BK12" s="51" t="s">
        <v>30</v>
      </c>
      <c r="BL12" s="51" t="s">
        <v>30</v>
      </c>
      <c r="BM12" s="51" t="s">
        <v>30</v>
      </c>
      <c r="BN12" s="51" t="s">
        <v>30</v>
      </c>
      <c r="BO12" s="55"/>
      <c r="BP12" s="70" t="s">
        <v>30</v>
      </c>
      <c r="BQ12" s="70" t="s">
        <v>30</v>
      </c>
      <c r="BR12" s="70" t="s">
        <v>30</v>
      </c>
      <c r="BS12" s="70" t="s">
        <v>30</v>
      </c>
      <c r="BT12" s="70"/>
      <c r="BU12" s="64">
        <f t="shared" si="0"/>
        <v>393.88896402731064</v>
      </c>
      <c r="BV12" s="66">
        <f t="shared" si="15"/>
        <v>2.5623387790197905</v>
      </c>
      <c r="BW12" s="65">
        <f t="shared" si="1"/>
        <v>36.535475746898307</v>
      </c>
      <c r="BX12" s="55">
        <f t="shared" si="16"/>
        <v>1.3351296423447456</v>
      </c>
      <c r="BY12" s="55"/>
      <c r="BZ12" s="70" t="s">
        <v>30</v>
      </c>
      <c r="CA12" s="70" t="s">
        <v>30</v>
      </c>
      <c r="CB12" s="70" t="s">
        <v>30</v>
      </c>
      <c r="CC12" s="70" t="s">
        <v>30</v>
      </c>
      <c r="CD12" s="70"/>
      <c r="CE12" s="44">
        <f>[16]TCA!B12</f>
        <v>1.1873736542303763</v>
      </c>
      <c r="CF12" s="27">
        <f t="shared" si="17"/>
        <v>2.3767605633802757</v>
      </c>
      <c r="CG12" s="33">
        <f>[16]TCA!D12</f>
        <v>1.1735907270316575</v>
      </c>
      <c r="CH12" s="27">
        <f t="shared" si="18"/>
        <v>1.0092858033154517</v>
      </c>
      <c r="CI12" s="71" t="s">
        <v>30</v>
      </c>
      <c r="CJ12" s="70" t="s">
        <v>30</v>
      </c>
      <c r="CK12" s="70" t="s">
        <v>30</v>
      </c>
      <c r="CL12" s="70" t="s">
        <v>30</v>
      </c>
      <c r="CM12" s="70"/>
      <c r="CN12" s="70" t="s">
        <v>30</v>
      </c>
      <c r="CO12" s="70" t="s">
        <v>30</v>
      </c>
      <c r="CP12" s="40">
        <f>[17]BPA!I12</f>
        <v>43.231382000000004</v>
      </c>
      <c r="CQ12" s="70" t="s">
        <v>30</v>
      </c>
      <c r="CR12" s="70" t="s">
        <v>30</v>
      </c>
      <c r="CS12" s="70" t="s">
        <v>30</v>
      </c>
      <c r="CT12" s="70" t="s">
        <v>30</v>
      </c>
      <c r="CU12" s="70" t="s">
        <v>30</v>
      </c>
      <c r="CV12" s="70" t="s">
        <v>30</v>
      </c>
      <c r="CW12" s="70" t="s">
        <v>30</v>
      </c>
      <c r="CX12" s="70" t="s">
        <v>30</v>
      </c>
      <c r="CY12" s="70" t="s">
        <v>30</v>
      </c>
      <c r="CZ12" s="70" t="s">
        <v>30</v>
      </c>
      <c r="DA12" s="70" t="s">
        <v>30</v>
      </c>
      <c r="DB12" s="70" t="s">
        <v>30</v>
      </c>
      <c r="DC12" s="70" t="s">
        <v>30</v>
      </c>
      <c r="DD12" s="70"/>
      <c r="DE12" s="70" t="s">
        <v>30</v>
      </c>
      <c r="DF12" s="70" t="s">
        <v>30</v>
      </c>
      <c r="DG12" s="70" t="s">
        <v>30</v>
      </c>
      <c r="DH12" s="70" t="s">
        <v>30</v>
      </c>
      <c r="DI12" s="70" t="s">
        <v>30</v>
      </c>
      <c r="DJ12" s="70" t="s">
        <v>30</v>
      </c>
      <c r="DK12" s="70" t="s">
        <v>30</v>
      </c>
      <c r="DL12" s="126"/>
      <c r="DM12" s="31">
        <f>'[18]GF1876-1976'!R12</f>
        <v>37.286960999999998</v>
      </c>
      <c r="DN12" s="4" t="s">
        <v>30</v>
      </c>
      <c r="DO12" s="4" t="s">
        <v>30</v>
      </c>
      <c r="DP12" s="29">
        <f t="shared" si="2"/>
        <v>7.9725227484210484</v>
      </c>
      <c r="DQ12" s="126"/>
      <c r="DR12" s="31">
        <f>'[18]GF1876-1976'!AK12</f>
        <v>31.130389999999998</v>
      </c>
      <c r="DS12" s="29">
        <f t="shared" si="3"/>
        <v>6.6561536737257594</v>
      </c>
      <c r="DT12" s="4" t="s">
        <v>30</v>
      </c>
      <c r="DU12" s="4" t="s">
        <v>30</v>
      </c>
      <c r="DV12" s="4" t="s">
        <v>30</v>
      </c>
      <c r="DW12" s="4" t="s">
        <v>30</v>
      </c>
      <c r="DX12" s="4" t="s">
        <v>30</v>
      </c>
      <c r="DY12" s="4" t="s">
        <v>30</v>
      </c>
      <c r="DZ12" s="4" t="s">
        <v>30</v>
      </c>
      <c r="EA12" s="4" t="s">
        <v>30</v>
      </c>
      <c r="EB12" s="4" t="s">
        <v>30</v>
      </c>
      <c r="EC12" s="126"/>
      <c r="ED12" s="29">
        <f>'[18]GF1876-1976'!AN12</f>
        <v>6.1565709999999996</v>
      </c>
      <c r="EE12" s="29">
        <f t="shared" si="4"/>
        <v>1.316369074695289</v>
      </c>
      <c r="EF12" s="4" t="s">
        <v>30</v>
      </c>
      <c r="EG12" s="4" t="s">
        <v>30</v>
      </c>
      <c r="EH12" s="4" t="s">
        <v>30</v>
      </c>
      <c r="EI12" s="4"/>
      <c r="EJ12" s="63" t="s">
        <v>30</v>
      </c>
      <c r="EK12" s="63" t="s">
        <v>30</v>
      </c>
      <c r="EL12" s="126"/>
      <c r="EM12" s="5" t="s">
        <v>30</v>
      </c>
      <c r="EN12" s="5" t="s">
        <v>30</v>
      </c>
      <c r="EO12" s="5" t="s">
        <v>30</v>
      </c>
      <c r="EP12" s="5" t="s">
        <v>30</v>
      </c>
      <c r="EQ12" s="5" t="s">
        <v>30</v>
      </c>
      <c r="ER12" s="5" t="s">
        <v>30</v>
      </c>
      <c r="ES12" s="5" t="s">
        <v>30</v>
      </c>
      <c r="ET12" s="5" t="s">
        <v>30</v>
      </c>
      <c r="EU12" s="5" t="s">
        <v>30</v>
      </c>
      <c r="EV12" s="5" t="s">
        <v>30</v>
      </c>
      <c r="EW12" s="5"/>
      <c r="EX12" s="5" t="s">
        <v>30</v>
      </c>
      <c r="EY12" s="5" t="s">
        <v>30</v>
      </c>
      <c r="EZ12" s="5" t="s">
        <v>30</v>
      </c>
      <c r="FA12" s="5" t="s">
        <v>30</v>
      </c>
      <c r="FB12" s="5" t="s">
        <v>30</v>
      </c>
      <c r="FC12" s="5" t="s">
        <v>30</v>
      </c>
      <c r="FD12" s="5" t="s">
        <v>30</v>
      </c>
      <c r="FE12" s="5" t="s">
        <v>30</v>
      </c>
      <c r="FF12" s="5" t="s">
        <v>30</v>
      </c>
      <c r="FG12" s="5" t="s">
        <v>30</v>
      </c>
      <c r="FH12" s="5" t="s">
        <v>30</v>
      </c>
      <c r="FI12" s="5" t="s">
        <v>30</v>
      </c>
      <c r="FJ12" s="5" t="s">
        <v>30</v>
      </c>
      <c r="FK12" s="5" t="s">
        <v>30</v>
      </c>
      <c r="FL12" s="5" t="s">
        <v>30</v>
      </c>
      <c r="FM12" s="5" t="s">
        <v>30</v>
      </c>
      <c r="FN12" s="5"/>
      <c r="FO12" s="5"/>
      <c r="FP12" s="5" t="s">
        <v>30</v>
      </c>
      <c r="FQ12" s="5" t="s">
        <v>30</v>
      </c>
      <c r="FR12" s="5" t="s">
        <v>30</v>
      </c>
      <c r="FS12" s="5" t="s">
        <v>30</v>
      </c>
      <c r="FT12" s="5" t="s">
        <v>30</v>
      </c>
      <c r="FU12" s="5" t="s">
        <v>30</v>
      </c>
      <c r="FV12" s="5" t="s">
        <v>30</v>
      </c>
      <c r="FW12" s="5"/>
      <c r="FX12" s="112" t="s">
        <v>30</v>
      </c>
      <c r="FY12" s="70" t="s">
        <v>30</v>
      </c>
      <c r="FZ12" s="112" t="s">
        <v>30</v>
      </c>
      <c r="GA12" s="112" t="s">
        <v>30</v>
      </c>
      <c r="GB12" s="70" t="s">
        <v>30</v>
      </c>
      <c r="GC12" s="70" t="s">
        <v>30</v>
      </c>
      <c r="GD12" s="112"/>
      <c r="GE12" s="70" t="s">
        <v>30</v>
      </c>
      <c r="GF12" s="70" t="s">
        <v>30</v>
      </c>
      <c r="GG12" s="112" t="s">
        <v>30</v>
      </c>
      <c r="GH12" s="70" t="s">
        <v>30</v>
      </c>
      <c r="GI12" s="70" t="s">
        <v>30</v>
      </c>
      <c r="GJ12" s="134"/>
      <c r="GK12" s="134" t="s">
        <v>30</v>
      </c>
      <c r="GL12" s="134" t="s">
        <v>30</v>
      </c>
      <c r="GM12" s="134" t="s">
        <v>30</v>
      </c>
      <c r="GN12" s="134" t="s">
        <v>30</v>
      </c>
      <c r="GO12" s="134" t="s">
        <v>30</v>
      </c>
      <c r="GP12" s="70"/>
      <c r="GQ12" s="49" t="s">
        <v>30</v>
      </c>
      <c r="GR12" s="27" t="s">
        <v>30</v>
      </c>
      <c r="GS12" s="27" t="s">
        <v>30</v>
      </c>
      <c r="GT12" s="70"/>
      <c r="GU12" s="3" t="s">
        <v>30</v>
      </c>
      <c r="GV12" s="3" t="s">
        <v>30</v>
      </c>
      <c r="GW12" s="3" t="s">
        <v>30</v>
      </c>
      <c r="GX12" s="3" t="s">
        <v>30</v>
      </c>
      <c r="GY12" s="3" t="s">
        <v>30</v>
      </c>
      <c r="GZ12" s="3" t="s">
        <v>30</v>
      </c>
      <c r="HA12" s="3" t="s">
        <v>30</v>
      </c>
      <c r="HB12" s="3" t="s">
        <v>30</v>
      </c>
      <c r="HC12" s="3" t="s">
        <v>30</v>
      </c>
      <c r="HD12" s="3" t="s">
        <v>30</v>
      </c>
      <c r="HE12" s="3" t="s">
        <v>30</v>
      </c>
      <c r="HF12" s="3" t="s">
        <v>30</v>
      </c>
      <c r="HG12" s="3" t="s">
        <v>30</v>
      </c>
      <c r="HH12" s="3" t="s">
        <v>30</v>
      </c>
      <c r="HI12" s="3" t="s">
        <v>30</v>
      </c>
      <c r="HJ12" s="3" t="s">
        <v>30</v>
      </c>
      <c r="HK12" s="3" t="s">
        <v>30</v>
      </c>
      <c r="HL12" s="3" t="s">
        <v>30</v>
      </c>
      <c r="HM12" s="3" t="s">
        <v>30</v>
      </c>
      <c r="HN12" s="3" t="s">
        <v>30</v>
      </c>
      <c r="HO12" s="3" t="s">
        <v>30</v>
      </c>
      <c r="HP12" s="3"/>
      <c r="HQ12" s="3" t="s">
        <v>30</v>
      </c>
      <c r="HR12" s="3" t="s">
        <v>30</v>
      </c>
      <c r="HS12" s="3" t="s">
        <v>30</v>
      </c>
      <c r="HT12" s="13"/>
      <c r="HU12" s="4" t="s">
        <v>30</v>
      </c>
      <c r="HV12" s="4" t="s">
        <v>30</v>
      </c>
      <c r="HW12" s="4"/>
      <c r="HX12" s="4" t="s">
        <v>30</v>
      </c>
      <c r="HY12" s="4" t="s">
        <v>30</v>
      </c>
      <c r="HZ12" s="4" t="s">
        <v>30</v>
      </c>
      <c r="IA12" s="4" t="s">
        <v>30</v>
      </c>
      <c r="IB12" s="4"/>
      <c r="IC12" s="4" t="s">
        <v>30</v>
      </c>
      <c r="ID12" s="4" t="s">
        <v>30</v>
      </c>
      <c r="IE12" s="4" t="s">
        <v>30</v>
      </c>
      <c r="IF12" s="4" t="s">
        <v>30</v>
      </c>
      <c r="IG12" s="4"/>
      <c r="IH12" s="4" t="s">
        <v>30</v>
      </c>
      <c r="II12" s="4" t="s">
        <v>30</v>
      </c>
      <c r="IJ12" s="4" t="s">
        <v>30</v>
      </c>
      <c r="IK12" s="4" t="s">
        <v>30</v>
      </c>
      <c r="IL12" s="4"/>
      <c r="IM12" s="4" t="s">
        <v>30</v>
      </c>
      <c r="IN12" s="4" t="s">
        <v>30</v>
      </c>
      <c r="IO12" s="4" t="s">
        <v>30</v>
      </c>
      <c r="IP12" s="4"/>
      <c r="IQ12" s="4" t="s">
        <v>30</v>
      </c>
      <c r="IR12" s="4" t="s">
        <v>30</v>
      </c>
      <c r="IS12" s="4" t="s">
        <v>30</v>
      </c>
      <c r="IT12" s="4"/>
      <c r="IU12" s="4" t="s">
        <v>30</v>
      </c>
      <c r="IV12" s="4" t="s">
        <v>30</v>
      </c>
      <c r="IW12" s="4" t="s">
        <v>30</v>
      </c>
      <c r="IX12" s="4"/>
      <c r="IY12" s="4" t="s">
        <v>30</v>
      </c>
      <c r="IZ12" s="4" t="s">
        <v>30</v>
      </c>
      <c r="JA12" s="4" t="s">
        <v>30</v>
      </c>
      <c r="JB12" s="4" t="s">
        <v>30</v>
      </c>
      <c r="JC12" s="4" t="s">
        <v>30</v>
      </c>
      <c r="JD12" s="4" t="s">
        <v>30</v>
      </c>
      <c r="JE12" s="4" t="s">
        <v>30</v>
      </c>
      <c r="JF12" s="4" t="s">
        <v>30</v>
      </c>
      <c r="JG12" s="4" t="s">
        <v>30</v>
      </c>
      <c r="JH12" s="4" t="s">
        <v>30</v>
      </c>
      <c r="JI12" s="4" t="s">
        <v>30</v>
      </c>
      <c r="JJ12" s="4" t="s">
        <v>30</v>
      </c>
      <c r="JK12" s="4" t="s">
        <v>30</v>
      </c>
      <c r="JL12" s="4" t="s">
        <v>30</v>
      </c>
      <c r="JM12" s="4"/>
      <c r="JN12" s="4" t="s">
        <v>30</v>
      </c>
      <c r="JO12" s="4" t="s">
        <v>30</v>
      </c>
      <c r="JP12" s="4" t="s">
        <v>30</v>
      </c>
      <c r="JQ12" s="4" t="s">
        <v>30</v>
      </c>
      <c r="JR12" s="4" t="s">
        <v>30</v>
      </c>
      <c r="JS12" s="4" t="s">
        <v>30</v>
      </c>
      <c r="JT12" s="4" t="s">
        <v>30</v>
      </c>
      <c r="JU12" s="4" t="s">
        <v>30</v>
      </c>
      <c r="JV12" s="4" t="s">
        <v>30</v>
      </c>
      <c r="JW12" s="4" t="s">
        <v>30</v>
      </c>
      <c r="JX12" s="4" t="s">
        <v>30</v>
      </c>
      <c r="JY12" s="4" t="s">
        <v>30</v>
      </c>
      <c r="JZ12" s="4" t="s">
        <v>30</v>
      </c>
      <c r="KA12" s="4" t="s">
        <v>30</v>
      </c>
      <c r="KB12" s="4" t="s">
        <v>30</v>
      </c>
      <c r="KC12" s="4" t="s">
        <v>30</v>
      </c>
      <c r="KD12" s="4" t="s">
        <v>30</v>
      </c>
      <c r="KE12" s="4" t="s">
        <v>30</v>
      </c>
      <c r="KF12" s="4"/>
      <c r="KG12" s="4" t="s">
        <v>30</v>
      </c>
      <c r="KH12" s="4" t="s">
        <v>30</v>
      </c>
      <c r="KI12" s="4" t="s">
        <v>30</v>
      </c>
      <c r="KJ12" s="4" t="s">
        <v>30</v>
      </c>
      <c r="KK12" s="4" t="s">
        <v>30</v>
      </c>
      <c r="KL12" s="4" t="s">
        <v>30</v>
      </c>
      <c r="KM12" s="4" t="s">
        <v>30</v>
      </c>
      <c r="KN12" s="4" t="s">
        <v>30</v>
      </c>
      <c r="KO12" s="13"/>
      <c r="KP12" s="13"/>
      <c r="KQ12" s="13"/>
    </row>
    <row r="13" spans="1:303" ht="17.25" customHeight="1" x14ac:dyDescent="0.3">
      <c r="A13" s="2">
        <v>1884</v>
      </c>
      <c r="B13" s="40">
        <f>'[13]EU PIByPOB'!B13</f>
        <v>55.378999999999998</v>
      </c>
      <c r="C13" s="49">
        <f>'[13]EU PIByPOB'!H13</f>
        <v>31.356093201000977</v>
      </c>
      <c r="D13" s="40">
        <f t="shared" si="5"/>
        <v>5.2109181141439143</v>
      </c>
      <c r="E13" s="49">
        <f>'[13]EU PIByPOB'!N13</f>
        <v>11.5</v>
      </c>
      <c r="F13" s="40">
        <f t="shared" si="6"/>
        <v>2.6785714285714413</v>
      </c>
      <c r="G13" s="49">
        <f>'[13]EU PIByPOB'!Q13</f>
        <v>36.675487364710627</v>
      </c>
      <c r="H13" s="40">
        <f t="shared" si="7"/>
        <v>-2.4069238544474181</v>
      </c>
      <c r="I13" s="49">
        <f>'[13]EU PIByPOB'!T13</f>
        <v>207.6599432998068</v>
      </c>
      <c r="J13" s="49"/>
      <c r="K13" s="60">
        <f>'[13]EU INF'!U13</f>
        <v>33.490986754432384</v>
      </c>
      <c r="L13" s="35">
        <f t="shared" si="8"/>
        <v>-5.1638530287984263</v>
      </c>
      <c r="M13" s="60">
        <f>'[13]EU INF'!W13</f>
        <v>32.91234666914638</v>
      </c>
      <c r="N13" s="35">
        <f t="shared" si="9"/>
        <v>-4.3323139653414948</v>
      </c>
      <c r="O13" s="35"/>
      <c r="P13" s="24" t="str">
        <f>'[13]EU tasas'!B13</f>
        <v>-</v>
      </c>
      <c r="Q13" s="24" t="str">
        <f>'[13]EU tasas'!C13</f>
        <v>-</v>
      </c>
      <c r="R13" s="24" t="str">
        <f>'[13]EU tasas'!D13</f>
        <v>-</v>
      </c>
      <c r="S13" s="24" t="str">
        <f>'[13]EU tasas'!E13</f>
        <v>-</v>
      </c>
      <c r="T13" s="24" t="str">
        <f>'[13]EU tasas'!F13</f>
        <v>-</v>
      </c>
      <c r="U13" s="24" t="str">
        <f>'[13]EU tasas'!G13</f>
        <v>-</v>
      </c>
      <c r="V13" s="24" t="str">
        <f>'[13]EU tasas'!H13</f>
        <v>-</v>
      </c>
      <c r="W13" s="24"/>
      <c r="X13" s="20" t="str">
        <f>'[13]EU Fiscal'!B13</f>
        <v>-</v>
      </c>
      <c r="Y13" s="20"/>
      <c r="Z13" s="49">
        <f>[13]Petróleo!B13</f>
        <v>0.84</v>
      </c>
      <c r="AA13" s="28">
        <f t="shared" si="10"/>
        <v>-16.000000000000004</v>
      </c>
      <c r="AB13" s="46" t="str">
        <f>[13]Petróleo!D13</f>
        <v>-</v>
      </c>
      <c r="AC13" s="46" t="s">
        <v>30</v>
      </c>
      <c r="AD13" s="46" t="s">
        <v>30</v>
      </c>
      <c r="AE13" s="46" t="s">
        <v>30</v>
      </c>
      <c r="AF13" s="46"/>
      <c r="AG13" s="40">
        <f>[14]Población!B13</f>
        <v>10.912000000000001</v>
      </c>
      <c r="AH13" s="28">
        <f t="shared" si="11"/>
        <v>1.2151006400148434</v>
      </c>
      <c r="AI13" s="52">
        <f>[14]Población!G13</f>
        <v>10912000</v>
      </c>
      <c r="AJ13" s="52">
        <f>[14]Población!H13</f>
        <v>2684470.2280614874</v>
      </c>
      <c r="AK13" s="52">
        <f>[14]Población!I13</f>
        <v>8227529.771938513</v>
      </c>
      <c r="AL13" s="49">
        <f>[14]Población!J13</f>
        <v>24.601083468305422</v>
      </c>
      <c r="AM13" s="49">
        <f>[14]Población!K13</f>
        <v>75.398916531694582</v>
      </c>
      <c r="AN13" s="49"/>
      <c r="AO13" s="53">
        <f>[15]PIB!E13</f>
        <v>7184.6984476455018</v>
      </c>
      <c r="AP13" s="55">
        <f t="shared" si="12"/>
        <v>3.2394026528151487</v>
      </c>
      <c r="AQ13" s="57">
        <f>[15]PIB!H13</f>
        <v>6.8350544018721147</v>
      </c>
      <c r="AR13" s="55">
        <f t="shared" si="13"/>
        <v>1.7053540624460739</v>
      </c>
      <c r="AS13" s="53">
        <f>[15]PIB!B13</f>
        <v>491.07804750703133</v>
      </c>
      <c r="AT13" s="55">
        <f t="shared" si="14"/>
        <v>5.0000000000000044</v>
      </c>
      <c r="AU13" s="55"/>
      <c r="AV13" s="51" t="s">
        <v>30</v>
      </c>
      <c r="AW13" s="51" t="s">
        <v>30</v>
      </c>
      <c r="AX13" s="51" t="s">
        <v>30</v>
      </c>
      <c r="AY13" s="51" t="s">
        <v>30</v>
      </c>
      <c r="AZ13" s="51" t="s">
        <v>30</v>
      </c>
      <c r="BA13" s="51" t="s">
        <v>30</v>
      </c>
      <c r="BB13" s="51" t="s">
        <v>30</v>
      </c>
      <c r="BC13" s="51" t="s">
        <v>30</v>
      </c>
      <c r="BD13" s="51" t="s">
        <v>30</v>
      </c>
      <c r="BE13" s="51" t="s">
        <v>30</v>
      </c>
      <c r="BF13" s="51" t="s">
        <v>30</v>
      </c>
      <c r="BG13" s="51" t="s">
        <v>30</v>
      </c>
      <c r="BH13" s="51" t="s">
        <v>30</v>
      </c>
      <c r="BI13" s="51" t="s">
        <v>30</v>
      </c>
      <c r="BJ13" s="51" t="s">
        <v>30</v>
      </c>
      <c r="BK13" s="51" t="s">
        <v>30</v>
      </c>
      <c r="BL13" s="51" t="s">
        <v>30</v>
      </c>
      <c r="BM13" s="51" t="s">
        <v>30</v>
      </c>
      <c r="BN13" s="51" t="s">
        <v>30</v>
      </c>
      <c r="BO13" s="55"/>
      <c r="BP13" s="70" t="s">
        <v>30</v>
      </c>
      <c r="BQ13" s="70" t="s">
        <v>30</v>
      </c>
      <c r="BR13" s="70" t="s">
        <v>30</v>
      </c>
      <c r="BS13" s="70" t="s">
        <v>30</v>
      </c>
      <c r="BT13" s="70"/>
      <c r="BU13" s="64">
        <f t="shared" si="0"/>
        <v>414.33062706558434</v>
      </c>
      <c r="BV13" s="66">
        <f t="shared" si="15"/>
        <v>5.1897018970189723</v>
      </c>
      <c r="BW13" s="65">
        <f t="shared" si="1"/>
        <v>37.970182099118794</v>
      </c>
      <c r="BX13" s="55">
        <f t="shared" si="16"/>
        <v>3.9268856444062861</v>
      </c>
      <c r="BY13" s="55"/>
      <c r="BZ13" s="70" t="s">
        <v>30</v>
      </c>
      <c r="CA13" s="70" t="s">
        <v>30</v>
      </c>
      <c r="CB13" s="70" t="s">
        <v>30</v>
      </c>
      <c r="CC13" s="70" t="s">
        <v>30</v>
      </c>
      <c r="CD13" s="70"/>
      <c r="CE13" s="44">
        <f>[16]TCA!B13</f>
        <v>1.1852323131046227</v>
      </c>
      <c r="CF13" s="27">
        <f t="shared" si="17"/>
        <v>-0.18034265103696878</v>
      </c>
      <c r="CG13" s="33">
        <f>[16]TCA!D13</f>
        <v>1.1863029836674994</v>
      </c>
      <c r="CH13" s="27">
        <f t="shared" si="18"/>
        <v>1.0831933435597962</v>
      </c>
      <c r="CI13" s="71" t="s">
        <v>30</v>
      </c>
      <c r="CJ13" s="70" t="s">
        <v>30</v>
      </c>
      <c r="CK13" s="70" t="s">
        <v>30</v>
      </c>
      <c r="CL13" s="70" t="s">
        <v>30</v>
      </c>
      <c r="CM13" s="70"/>
      <c r="CN13" s="70" t="s">
        <v>30</v>
      </c>
      <c r="CO13" s="70" t="s">
        <v>30</v>
      </c>
      <c r="CP13" s="40">
        <f>[17]BPA!I13</f>
        <v>42.993487999999999</v>
      </c>
      <c r="CQ13" s="70" t="s">
        <v>30</v>
      </c>
      <c r="CR13" s="70" t="s">
        <v>30</v>
      </c>
      <c r="CS13" s="70" t="s">
        <v>30</v>
      </c>
      <c r="CT13" s="70" t="s">
        <v>30</v>
      </c>
      <c r="CU13" s="70" t="s">
        <v>30</v>
      </c>
      <c r="CV13" s="70" t="s">
        <v>30</v>
      </c>
      <c r="CW13" s="70" t="s">
        <v>30</v>
      </c>
      <c r="CX13" s="70" t="s">
        <v>30</v>
      </c>
      <c r="CY13" s="70" t="s">
        <v>30</v>
      </c>
      <c r="CZ13" s="70" t="s">
        <v>30</v>
      </c>
      <c r="DA13" s="70" t="s">
        <v>30</v>
      </c>
      <c r="DB13" s="70" t="s">
        <v>30</v>
      </c>
      <c r="DC13" s="70" t="s">
        <v>30</v>
      </c>
      <c r="DD13" s="70"/>
      <c r="DE13" s="70" t="s">
        <v>30</v>
      </c>
      <c r="DF13" s="70" t="s">
        <v>30</v>
      </c>
      <c r="DG13" s="70" t="s">
        <v>30</v>
      </c>
      <c r="DH13" s="70" t="s">
        <v>30</v>
      </c>
      <c r="DI13" s="70" t="s">
        <v>30</v>
      </c>
      <c r="DJ13" s="70" t="s">
        <v>30</v>
      </c>
      <c r="DK13" s="70" t="s">
        <v>30</v>
      </c>
      <c r="DL13" s="126"/>
      <c r="DM13" s="31">
        <f>'[18]GF1876-1976'!R13</f>
        <v>30.325731000000001</v>
      </c>
      <c r="DN13" s="4" t="s">
        <v>30</v>
      </c>
      <c r="DO13" s="4" t="s">
        <v>30</v>
      </c>
      <c r="DP13" s="29">
        <f t="shared" si="2"/>
        <v>6.1753383507874666</v>
      </c>
      <c r="DQ13" s="126"/>
      <c r="DR13" s="31">
        <f>'[18]GF1876-1976'!AK13</f>
        <v>55.925624999999997</v>
      </c>
      <c r="DS13" s="29">
        <f t="shared" si="3"/>
        <v>11.388337410704406</v>
      </c>
      <c r="DT13" s="4" t="s">
        <v>30</v>
      </c>
      <c r="DU13" s="4" t="s">
        <v>30</v>
      </c>
      <c r="DV13" s="4" t="s">
        <v>30</v>
      </c>
      <c r="DW13" s="4" t="s">
        <v>30</v>
      </c>
      <c r="DX13" s="4" t="s">
        <v>30</v>
      </c>
      <c r="DY13" s="4" t="s">
        <v>30</v>
      </c>
      <c r="DZ13" s="4" t="s">
        <v>30</v>
      </c>
      <c r="EA13" s="4" t="s">
        <v>30</v>
      </c>
      <c r="EB13" s="4" t="s">
        <v>30</v>
      </c>
      <c r="EC13" s="126"/>
      <c r="ED13" s="29">
        <f>'[18]GF1876-1976'!AN13</f>
        <v>-25.599893999999995</v>
      </c>
      <c r="EE13" s="29">
        <f t="shared" si="4"/>
        <v>-5.2129990599169371</v>
      </c>
      <c r="EF13" s="4" t="s">
        <v>30</v>
      </c>
      <c r="EG13" s="4" t="s">
        <v>30</v>
      </c>
      <c r="EH13" s="4" t="s">
        <v>30</v>
      </c>
      <c r="EI13" s="4"/>
      <c r="EJ13" s="63" t="s">
        <v>30</v>
      </c>
      <c r="EK13" s="63" t="s">
        <v>30</v>
      </c>
      <c r="EL13" s="126"/>
      <c r="EM13" s="5" t="s">
        <v>30</v>
      </c>
      <c r="EN13" s="5" t="s">
        <v>30</v>
      </c>
      <c r="EO13" s="5" t="s">
        <v>30</v>
      </c>
      <c r="EP13" s="5" t="s">
        <v>30</v>
      </c>
      <c r="EQ13" s="5" t="s">
        <v>30</v>
      </c>
      <c r="ER13" s="5" t="s">
        <v>30</v>
      </c>
      <c r="ES13" s="5" t="s">
        <v>30</v>
      </c>
      <c r="ET13" s="5" t="s">
        <v>30</v>
      </c>
      <c r="EU13" s="5" t="s">
        <v>30</v>
      </c>
      <c r="EV13" s="5" t="s">
        <v>30</v>
      </c>
      <c r="EW13" s="5"/>
      <c r="EX13" s="5" t="s">
        <v>30</v>
      </c>
      <c r="EY13" s="5" t="s">
        <v>30</v>
      </c>
      <c r="EZ13" s="5" t="s">
        <v>30</v>
      </c>
      <c r="FA13" s="5" t="s">
        <v>30</v>
      </c>
      <c r="FB13" s="5" t="s">
        <v>30</v>
      </c>
      <c r="FC13" s="5" t="s">
        <v>30</v>
      </c>
      <c r="FD13" s="5" t="s">
        <v>30</v>
      </c>
      <c r="FE13" s="5" t="s">
        <v>30</v>
      </c>
      <c r="FF13" s="5" t="s">
        <v>30</v>
      </c>
      <c r="FG13" s="5" t="s">
        <v>30</v>
      </c>
      <c r="FH13" s="5" t="s">
        <v>30</v>
      </c>
      <c r="FI13" s="5" t="s">
        <v>30</v>
      </c>
      <c r="FJ13" s="5" t="s">
        <v>30</v>
      </c>
      <c r="FK13" s="5" t="s">
        <v>30</v>
      </c>
      <c r="FL13" s="5" t="s">
        <v>30</v>
      </c>
      <c r="FM13" s="5" t="s">
        <v>30</v>
      </c>
      <c r="FN13" s="5"/>
      <c r="FO13" s="5"/>
      <c r="FP13" s="5" t="s">
        <v>30</v>
      </c>
      <c r="FQ13" s="5" t="s">
        <v>30</v>
      </c>
      <c r="FR13" s="5" t="s">
        <v>30</v>
      </c>
      <c r="FS13" s="5" t="s">
        <v>30</v>
      </c>
      <c r="FT13" s="5" t="s">
        <v>30</v>
      </c>
      <c r="FU13" s="5" t="s">
        <v>30</v>
      </c>
      <c r="FV13" s="5" t="s">
        <v>30</v>
      </c>
      <c r="FW13" s="5"/>
      <c r="FX13" s="112" t="s">
        <v>30</v>
      </c>
      <c r="FY13" s="70" t="s">
        <v>30</v>
      </c>
      <c r="FZ13" s="112" t="s">
        <v>30</v>
      </c>
      <c r="GA13" s="112" t="s">
        <v>30</v>
      </c>
      <c r="GB13" s="70" t="s">
        <v>30</v>
      </c>
      <c r="GC13" s="70" t="s">
        <v>30</v>
      </c>
      <c r="GD13" s="112"/>
      <c r="GE13" s="70" t="s">
        <v>30</v>
      </c>
      <c r="GF13" s="70" t="s">
        <v>30</v>
      </c>
      <c r="GG13" s="112" t="s">
        <v>30</v>
      </c>
      <c r="GH13" s="70" t="s">
        <v>30</v>
      </c>
      <c r="GI13" s="70" t="s">
        <v>30</v>
      </c>
      <c r="GJ13" s="134"/>
      <c r="GK13" s="134" t="s">
        <v>30</v>
      </c>
      <c r="GL13" s="134" t="s">
        <v>30</v>
      </c>
      <c r="GM13" s="134" t="s">
        <v>30</v>
      </c>
      <c r="GN13" s="134" t="s">
        <v>30</v>
      </c>
      <c r="GO13" s="134" t="s">
        <v>30</v>
      </c>
      <c r="GP13" s="70"/>
      <c r="GQ13" s="49" t="s">
        <v>30</v>
      </c>
      <c r="GR13" s="27" t="s">
        <v>30</v>
      </c>
      <c r="GS13" s="27" t="s">
        <v>30</v>
      </c>
      <c r="GT13" s="70"/>
      <c r="GU13" s="3" t="s">
        <v>30</v>
      </c>
      <c r="GV13" s="3" t="s">
        <v>30</v>
      </c>
      <c r="GW13" s="3" t="s">
        <v>30</v>
      </c>
      <c r="GX13" s="3" t="s">
        <v>30</v>
      </c>
      <c r="GY13" s="3" t="s">
        <v>30</v>
      </c>
      <c r="GZ13" s="3" t="s">
        <v>30</v>
      </c>
      <c r="HA13" s="3" t="s">
        <v>30</v>
      </c>
      <c r="HB13" s="3" t="s">
        <v>30</v>
      </c>
      <c r="HC13" s="3" t="s">
        <v>30</v>
      </c>
      <c r="HD13" s="3" t="s">
        <v>30</v>
      </c>
      <c r="HE13" s="3" t="s">
        <v>30</v>
      </c>
      <c r="HF13" s="3" t="s">
        <v>30</v>
      </c>
      <c r="HG13" s="3" t="s">
        <v>30</v>
      </c>
      <c r="HH13" s="3" t="s">
        <v>30</v>
      </c>
      <c r="HI13" s="3" t="s">
        <v>30</v>
      </c>
      <c r="HJ13" s="3" t="s">
        <v>30</v>
      </c>
      <c r="HK13" s="3" t="s">
        <v>30</v>
      </c>
      <c r="HL13" s="3" t="s">
        <v>30</v>
      </c>
      <c r="HM13" s="3" t="s">
        <v>30</v>
      </c>
      <c r="HN13" s="3" t="s">
        <v>30</v>
      </c>
      <c r="HO13" s="3" t="s">
        <v>30</v>
      </c>
      <c r="HP13" s="3"/>
      <c r="HQ13" s="3" t="s">
        <v>30</v>
      </c>
      <c r="HR13" s="3" t="s">
        <v>30</v>
      </c>
      <c r="HS13" s="3" t="s">
        <v>30</v>
      </c>
      <c r="HT13" s="13"/>
      <c r="HU13" s="4" t="s">
        <v>30</v>
      </c>
      <c r="HV13" s="4" t="s">
        <v>30</v>
      </c>
      <c r="HW13" s="4"/>
      <c r="HX13" s="4" t="s">
        <v>30</v>
      </c>
      <c r="HY13" s="4" t="s">
        <v>30</v>
      </c>
      <c r="HZ13" s="4" t="s">
        <v>30</v>
      </c>
      <c r="IA13" s="4" t="s">
        <v>30</v>
      </c>
      <c r="IB13" s="4"/>
      <c r="IC13" s="4" t="s">
        <v>30</v>
      </c>
      <c r="ID13" s="4" t="s">
        <v>30</v>
      </c>
      <c r="IE13" s="4" t="s">
        <v>30</v>
      </c>
      <c r="IF13" s="4" t="s">
        <v>30</v>
      </c>
      <c r="IG13" s="4"/>
      <c r="IH13" s="4" t="s">
        <v>30</v>
      </c>
      <c r="II13" s="4" t="s">
        <v>30</v>
      </c>
      <c r="IJ13" s="4" t="s">
        <v>30</v>
      </c>
      <c r="IK13" s="4" t="s">
        <v>30</v>
      </c>
      <c r="IL13" s="4"/>
      <c r="IM13" s="4" t="s">
        <v>30</v>
      </c>
      <c r="IN13" s="4" t="s">
        <v>30</v>
      </c>
      <c r="IO13" s="4" t="s">
        <v>30</v>
      </c>
      <c r="IP13" s="4"/>
      <c r="IQ13" s="4" t="s">
        <v>30</v>
      </c>
      <c r="IR13" s="4" t="s">
        <v>30</v>
      </c>
      <c r="IS13" s="4" t="s">
        <v>30</v>
      </c>
      <c r="IT13" s="4"/>
      <c r="IU13" s="4" t="s">
        <v>30</v>
      </c>
      <c r="IV13" s="4" t="s">
        <v>30</v>
      </c>
      <c r="IW13" s="4" t="s">
        <v>30</v>
      </c>
      <c r="IX13" s="4"/>
      <c r="IY13" s="4" t="s">
        <v>30</v>
      </c>
      <c r="IZ13" s="4" t="s">
        <v>30</v>
      </c>
      <c r="JA13" s="4" t="s">
        <v>30</v>
      </c>
      <c r="JB13" s="4" t="s">
        <v>30</v>
      </c>
      <c r="JC13" s="4" t="s">
        <v>30</v>
      </c>
      <c r="JD13" s="4" t="s">
        <v>30</v>
      </c>
      <c r="JE13" s="4" t="s">
        <v>30</v>
      </c>
      <c r="JF13" s="4" t="s">
        <v>30</v>
      </c>
      <c r="JG13" s="4" t="s">
        <v>30</v>
      </c>
      <c r="JH13" s="4" t="s">
        <v>30</v>
      </c>
      <c r="JI13" s="4" t="s">
        <v>30</v>
      </c>
      <c r="JJ13" s="4" t="s">
        <v>30</v>
      </c>
      <c r="JK13" s="4" t="s">
        <v>30</v>
      </c>
      <c r="JL13" s="4" t="s">
        <v>30</v>
      </c>
      <c r="JM13" s="4"/>
      <c r="JN13" s="4" t="s">
        <v>30</v>
      </c>
      <c r="JO13" s="4" t="s">
        <v>30</v>
      </c>
      <c r="JP13" s="4" t="s">
        <v>30</v>
      </c>
      <c r="JQ13" s="4" t="s">
        <v>30</v>
      </c>
      <c r="JR13" s="4" t="s">
        <v>30</v>
      </c>
      <c r="JS13" s="4" t="s">
        <v>30</v>
      </c>
      <c r="JT13" s="4" t="s">
        <v>30</v>
      </c>
      <c r="JU13" s="4" t="s">
        <v>30</v>
      </c>
      <c r="JV13" s="4" t="s">
        <v>30</v>
      </c>
      <c r="JW13" s="4" t="s">
        <v>30</v>
      </c>
      <c r="JX13" s="4" t="s">
        <v>30</v>
      </c>
      <c r="JY13" s="4" t="s">
        <v>30</v>
      </c>
      <c r="JZ13" s="4" t="s">
        <v>30</v>
      </c>
      <c r="KA13" s="4" t="s">
        <v>30</v>
      </c>
      <c r="KB13" s="4" t="s">
        <v>30</v>
      </c>
      <c r="KC13" s="4" t="s">
        <v>30</v>
      </c>
      <c r="KD13" s="4" t="s">
        <v>30</v>
      </c>
      <c r="KE13" s="4" t="s">
        <v>30</v>
      </c>
      <c r="KF13" s="4"/>
      <c r="KG13" s="4" t="s">
        <v>30</v>
      </c>
      <c r="KH13" s="4" t="s">
        <v>30</v>
      </c>
      <c r="KI13" s="4" t="s">
        <v>30</v>
      </c>
      <c r="KJ13" s="4" t="s">
        <v>30</v>
      </c>
      <c r="KK13" s="4" t="s">
        <v>30</v>
      </c>
      <c r="KL13" s="4" t="s">
        <v>30</v>
      </c>
      <c r="KM13" s="4" t="s">
        <v>30</v>
      </c>
      <c r="KN13" s="4" t="s">
        <v>30</v>
      </c>
      <c r="KO13" s="13"/>
      <c r="KP13" s="13"/>
      <c r="KQ13" s="13"/>
    </row>
    <row r="14" spans="1:303" ht="17.25" customHeight="1" x14ac:dyDescent="0.3">
      <c r="A14" s="8">
        <v>1885</v>
      </c>
      <c r="B14" s="40">
        <f>'[13]EU PIByPOB'!B14</f>
        <v>56.878999999999998</v>
      </c>
      <c r="C14" s="49">
        <f>'[13]EU PIByPOB'!H14</f>
        <v>32.613295051041113</v>
      </c>
      <c r="D14" s="40">
        <f t="shared" si="5"/>
        <v>4.0094339622641639</v>
      </c>
      <c r="E14" s="49">
        <f>'[13]EU PIByPOB'!N14</f>
        <v>11.71</v>
      </c>
      <c r="F14" s="40">
        <f t="shared" si="6"/>
        <v>1.8260869565217552</v>
      </c>
      <c r="G14" s="49">
        <f>'[13]EU PIByPOB'!Q14</f>
        <v>35.905602244953727</v>
      </c>
      <c r="H14" s="40">
        <f t="shared" si="7"/>
        <v>-2.0991817016661862</v>
      </c>
      <c r="I14" s="49">
        <f>'[13]EU PIByPOB'!T14</f>
        <v>205.87563072487211</v>
      </c>
      <c r="J14" s="49"/>
      <c r="K14" s="60">
        <f>'[13]EU INF'!U14</f>
        <v>32.333706583860376</v>
      </c>
      <c r="L14" s="35">
        <f t="shared" si="8"/>
        <v>-3.4554973821989465</v>
      </c>
      <c r="M14" s="60">
        <f>'[13]EU INF'!W14</f>
        <v>33.610832168822022</v>
      </c>
      <c r="N14" s="35">
        <f t="shared" si="9"/>
        <v>2.1222597911270569</v>
      </c>
      <c r="O14" s="35"/>
      <c r="P14" s="24" t="str">
        <f>'[13]EU tasas'!B14</f>
        <v>-</v>
      </c>
      <c r="Q14" s="24" t="str">
        <f>'[13]EU tasas'!C14</f>
        <v>-</v>
      </c>
      <c r="R14" s="24" t="str">
        <f>'[13]EU tasas'!D14</f>
        <v>-</v>
      </c>
      <c r="S14" s="24" t="str">
        <f>'[13]EU tasas'!E14</f>
        <v>-</v>
      </c>
      <c r="T14" s="24" t="str">
        <f>'[13]EU tasas'!F14</f>
        <v>-</v>
      </c>
      <c r="U14" s="24" t="str">
        <f>'[13]EU tasas'!G14</f>
        <v>-</v>
      </c>
      <c r="V14" s="24" t="str">
        <f>'[13]EU tasas'!H14</f>
        <v>-</v>
      </c>
      <c r="W14" s="24"/>
      <c r="X14" s="20" t="str">
        <f>'[13]EU Fiscal'!B14</f>
        <v>-</v>
      </c>
      <c r="Y14" s="20"/>
      <c r="Z14" s="49">
        <f>[13]Petróleo!B14</f>
        <v>0.88</v>
      </c>
      <c r="AA14" s="28">
        <f t="shared" si="10"/>
        <v>4.7619047619047672</v>
      </c>
      <c r="AB14" s="46" t="str">
        <f>[13]Petróleo!D14</f>
        <v>-</v>
      </c>
      <c r="AC14" s="46" t="s">
        <v>30</v>
      </c>
      <c r="AD14" s="46" t="s">
        <v>30</v>
      </c>
      <c r="AE14" s="46" t="s">
        <v>30</v>
      </c>
      <c r="AF14" s="20"/>
      <c r="AG14" s="40">
        <f>[14]Población!E14</f>
        <v>10.879398</v>
      </c>
      <c r="AH14" s="28">
        <f t="shared" si="11"/>
        <v>-0.29877199413490541</v>
      </c>
      <c r="AI14" s="52">
        <f>[14]Población!G14</f>
        <v>10879398</v>
      </c>
      <c r="AJ14" s="52">
        <f>[14]Población!H14</f>
        <v>2733697.8101052013</v>
      </c>
      <c r="AK14" s="52">
        <f>[14]Población!I14</f>
        <v>8145700.1898947982</v>
      </c>
      <c r="AL14" s="49">
        <f>[14]Población!J14</f>
        <v>25.127289305025897</v>
      </c>
      <c r="AM14" s="49">
        <f>[14]Población!K14</f>
        <v>74.872710694974103</v>
      </c>
      <c r="AN14" s="49"/>
      <c r="AO14" s="53">
        <f>[15]PIB!E14</f>
        <v>7417.0423248637144</v>
      </c>
      <c r="AP14" s="55">
        <f t="shared" si="12"/>
        <v>3.2338709677419253</v>
      </c>
      <c r="AQ14" s="57">
        <f>[15]PIB!H14</f>
        <v>6.9519887752812242</v>
      </c>
      <c r="AR14" s="55">
        <f t="shared" si="13"/>
        <v>1.7108038434497486</v>
      </c>
      <c r="AS14" s="53">
        <f>[15]PIB!B14</f>
        <v>515.63194988238297</v>
      </c>
      <c r="AT14" s="55">
        <f t="shared" si="14"/>
        <v>5.0000000000000044</v>
      </c>
      <c r="AU14" s="55"/>
      <c r="AV14" s="51" t="s">
        <v>30</v>
      </c>
      <c r="AW14" s="51" t="s">
        <v>30</v>
      </c>
      <c r="AX14" s="51" t="s">
        <v>30</v>
      </c>
      <c r="AY14" s="51" t="s">
        <v>30</v>
      </c>
      <c r="AZ14" s="51" t="s">
        <v>30</v>
      </c>
      <c r="BA14" s="51" t="s">
        <v>30</v>
      </c>
      <c r="BB14" s="51" t="s">
        <v>30</v>
      </c>
      <c r="BC14" s="51" t="s">
        <v>30</v>
      </c>
      <c r="BD14" s="51" t="s">
        <v>30</v>
      </c>
      <c r="BE14" s="51" t="s">
        <v>30</v>
      </c>
      <c r="BF14" s="51" t="s">
        <v>30</v>
      </c>
      <c r="BG14" s="51" t="s">
        <v>30</v>
      </c>
      <c r="BH14" s="51" t="s">
        <v>30</v>
      </c>
      <c r="BI14" s="51" t="s">
        <v>30</v>
      </c>
      <c r="BJ14" s="51" t="s">
        <v>30</v>
      </c>
      <c r="BK14" s="51" t="s">
        <v>30</v>
      </c>
      <c r="BL14" s="51" t="s">
        <v>30</v>
      </c>
      <c r="BM14" s="51" t="s">
        <v>30</v>
      </c>
      <c r="BN14" s="51" t="s">
        <v>30</v>
      </c>
      <c r="BO14" s="55"/>
      <c r="BP14" s="70" t="s">
        <v>30</v>
      </c>
      <c r="BQ14" s="70" t="s">
        <v>30</v>
      </c>
      <c r="BR14" s="70" t="s">
        <v>30</v>
      </c>
      <c r="BS14" s="70" t="s">
        <v>30</v>
      </c>
      <c r="BT14" s="70"/>
      <c r="BU14" s="64">
        <f t="shared" si="0"/>
        <v>417.75055575052511</v>
      </c>
      <c r="BV14" s="66">
        <f t="shared" si="15"/>
        <v>0.82541054451170659</v>
      </c>
      <c r="BW14" s="65">
        <f t="shared" si="1"/>
        <v>38.398315398565721</v>
      </c>
      <c r="BX14" s="55">
        <f t="shared" si="16"/>
        <v>1.1275513462888131</v>
      </c>
      <c r="BY14" s="55"/>
      <c r="BZ14" s="70" t="s">
        <v>30</v>
      </c>
      <c r="CA14" s="70" t="s">
        <v>30</v>
      </c>
      <c r="CB14" s="70" t="s">
        <v>30</v>
      </c>
      <c r="CC14" s="70" t="s">
        <v>30</v>
      </c>
      <c r="CD14" s="70"/>
      <c r="CE14" s="44">
        <f>[16]TCA!B14</f>
        <v>1.2343058382196654</v>
      </c>
      <c r="CF14" s="27">
        <f t="shared" si="17"/>
        <v>4.1404140414041279</v>
      </c>
      <c r="CG14" s="33">
        <f>[16]TCA!D14</f>
        <v>1.2097690756621442</v>
      </c>
      <c r="CH14" s="27">
        <f t="shared" si="18"/>
        <v>1.9780858952321401</v>
      </c>
      <c r="CI14" s="71" t="s">
        <v>30</v>
      </c>
      <c r="CJ14" s="70" t="s">
        <v>30</v>
      </c>
      <c r="CK14" s="70" t="s">
        <v>30</v>
      </c>
      <c r="CL14" s="70" t="s">
        <v>30</v>
      </c>
      <c r="CM14" s="70"/>
      <c r="CN14" s="70" t="s">
        <v>30</v>
      </c>
      <c r="CO14" s="70" t="s">
        <v>30</v>
      </c>
      <c r="CP14" s="40">
        <f>[17]BPA!I14</f>
        <v>39.299999999999997</v>
      </c>
      <c r="CQ14" s="12" t="s">
        <v>30</v>
      </c>
      <c r="CR14" s="12" t="s">
        <v>30</v>
      </c>
      <c r="CS14" s="12" t="s">
        <v>30</v>
      </c>
      <c r="CT14" s="12" t="s">
        <v>30</v>
      </c>
      <c r="CU14" s="41">
        <f>[19]BPA!N5</f>
        <v>16.247889485801995</v>
      </c>
      <c r="CV14" s="4" t="s">
        <v>30</v>
      </c>
      <c r="CW14" s="4" t="s">
        <v>30</v>
      </c>
      <c r="CX14" s="4" t="s">
        <v>30</v>
      </c>
      <c r="CY14" s="4" t="s">
        <v>30</v>
      </c>
      <c r="CZ14" s="4" t="s">
        <v>30</v>
      </c>
      <c r="DA14" s="4" t="s">
        <v>30</v>
      </c>
      <c r="DB14" s="4" t="s">
        <v>30</v>
      </c>
      <c r="DC14" s="4" t="s">
        <v>30</v>
      </c>
      <c r="DD14" s="4"/>
      <c r="DE14" s="4" t="s">
        <v>30</v>
      </c>
      <c r="DF14" s="29">
        <f>CP14-CU14</f>
        <v>23.052110514198002</v>
      </c>
      <c r="DG14" s="29">
        <f>(DF14/BU14)*100</f>
        <v>5.5181519681722229</v>
      </c>
      <c r="DH14" s="4" t="s">
        <v>30</v>
      </c>
      <c r="DI14" s="4" t="s">
        <v>30</v>
      </c>
      <c r="DJ14" s="70" t="s">
        <v>30</v>
      </c>
      <c r="DK14" s="4" t="s">
        <v>30</v>
      </c>
      <c r="DL14" s="4"/>
      <c r="DM14" s="31">
        <f>'[18]GF1876-1976'!R14</f>
        <v>28.797899999999998</v>
      </c>
      <c r="DN14" s="4" t="s">
        <v>30</v>
      </c>
      <c r="DO14" s="4" t="s">
        <v>30</v>
      </c>
      <c r="DP14" s="29">
        <f t="shared" si="2"/>
        <v>5.5849719953484023</v>
      </c>
      <c r="DQ14" s="4"/>
      <c r="DR14" s="31">
        <f>'[18]GF1876-1976'!AK14</f>
        <v>42.123086000000001</v>
      </c>
      <c r="DS14" s="29">
        <f t="shared" si="3"/>
        <v>8.1692156604353912</v>
      </c>
      <c r="DT14" s="4" t="s">
        <v>30</v>
      </c>
      <c r="DU14" s="4" t="s">
        <v>30</v>
      </c>
      <c r="DV14" s="4" t="s">
        <v>30</v>
      </c>
      <c r="DW14" s="4" t="s">
        <v>30</v>
      </c>
      <c r="DX14" s="4" t="s">
        <v>30</v>
      </c>
      <c r="DY14" s="4" t="s">
        <v>30</v>
      </c>
      <c r="DZ14" s="4" t="s">
        <v>30</v>
      </c>
      <c r="EA14" s="4" t="s">
        <v>30</v>
      </c>
      <c r="EB14" s="4" t="s">
        <v>30</v>
      </c>
      <c r="EC14" s="4"/>
      <c r="ED14" s="29">
        <f>'[18]GF1876-1976'!AN14</f>
        <v>-13.325186000000002</v>
      </c>
      <c r="EE14" s="29">
        <f t="shared" si="4"/>
        <v>-2.5842436650869898</v>
      </c>
      <c r="EF14" s="4" t="s">
        <v>30</v>
      </c>
      <c r="EG14" s="4" t="s">
        <v>30</v>
      </c>
      <c r="EH14" s="4" t="s">
        <v>30</v>
      </c>
      <c r="EI14" s="4"/>
      <c r="EJ14" s="63" t="s">
        <v>30</v>
      </c>
      <c r="EK14" s="63" t="s">
        <v>30</v>
      </c>
      <c r="EL14" s="4"/>
      <c r="EM14" s="5" t="s">
        <v>30</v>
      </c>
      <c r="EN14" s="5" t="s">
        <v>30</v>
      </c>
      <c r="EO14" s="5" t="s">
        <v>30</v>
      </c>
      <c r="EP14" s="5" t="s">
        <v>30</v>
      </c>
      <c r="EQ14" s="5" t="s">
        <v>30</v>
      </c>
      <c r="ER14" s="5" t="s">
        <v>30</v>
      </c>
      <c r="ES14" s="5" t="s">
        <v>30</v>
      </c>
      <c r="ET14" s="5" t="s">
        <v>30</v>
      </c>
      <c r="EU14" s="5" t="s">
        <v>30</v>
      </c>
      <c r="EV14" s="5" t="s">
        <v>30</v>
      </c>
      <c r="EW14" s="5"/>
      <c r="EX14" s="5" t="s">
        <v>30</v>
      </c>
      <c r="EY14" s="5" t="s">
        <v>30</v>
      </c>
      <c r="EZ14" s="5" t="s">
        <v>30</v>
      </c>
      <c r="FA14" s="5" t="s">
        <v>30</v>
      </c>
      <c r="FB14" s="5" t="s">
        <v>30</v>
      </c>
      <c r="FC14" s="5" t="s">
        <v>30</v>
      </c>
      <c r="FD14" s="5" t="s">
        <v>30</v>
      </c>
      <c r="FE14" s="5" t="s">
        <v>30</v>
      </c>
      <c r="FF14" s="5" t="s">
        <v>30</v>
      </c>
      <c r="FG14" s="5" t="s">
        <v>30</v>
      </c>
      <c r="FH14" s="5" t="s">
        <v>30</v>
      </c>
      <c r="FI14" s="5" t="s">
        <v>30</v>
      </c>
      <c r="FJ14" s="5" t="s">
        <v>30</v>
      </c>
      <c r="FK14" s="5" t="s">
        <v>30</v>
      </c>
      <c r="FL14" s="5" t="s">
        <v>30</v>
      </c>
      <c r="FM14" s="5" t="s">
        <v>30</v>
      </c>
      <c r="FN14" s="5"/>
      <c r="FO14" s="5"/>
      <c r="FP14" s="5" t="s">
        <v>30</v>
      </c>
      <c r="FQ14" s="5" t="s">
        <v>30</v>
      </c>
      <c r="FR14" s="5" t="s">
        <v>30</v>
      </c>
      <c r="FS14" s="5" t="s">
        <v>30</v>
      </c>
      <c r="FT14" s="5" t="s">
        <v>30</v>
      </c>
      <c r="FU14" s="5" t="s">
        <v>30</v>
      </c>
      <c r="FV14" s="5" t="s">
        <v>30</v>
      </c>
      <c r="FW14" s="5"/>
      <c r="FX14" s="112" t="s">
        <v>30</v>
      </c>
      <c r="FY14" s="70" t="s">
        <v>30</v>
      </c>
      <c r="FZ14" s="112" t="s">
        <v>30</v>
      </c>
      <c r="GA14" s="112" t="s">
        <v>30</v>
      </c>
      <c r="GB14" s="70" t="s">
        <v>30</v>
      </c>
      <c r="GC14" s="70" t="s">
        <v>30</v>
      </c>
      <c r="GD14" s="112"/>
      <c r="GE14" s="70" t="s">
        <v>30</v>
      </c>
      <c r="GF14" s="70" t="s">
        <v>30</v>
      </c>
      <c r="GG14" s="112" t="s">
        <v>30</v>
      </c>
      <c r="GH14" s="70" t="s">
        <v>30</v>
      </c>
      <c r="GI14" s="70" t="s">
        <v>30</v>
      </c>
      <c r="GJ14" s="134"/>
      <c r="GK14" s="134" t="s">
        <v>30</v>
      </c>
      <c r="GL14" s="134" t="s">
        <v>30</v>
      </c>
      <c r="GM14" s="134" t="s">
        <v>30</v>
      </c>
      <c r="GN14" s="134" t="s">
        <v>30</v>
      </c>
      <c r="GO14" s="134" t="s">
        <v>30</v>
      </c>
      <c r="GP14" s="70"/>
      <c r="GQ14" s="49" t="s">
        <v>30</v>
      </c>
      <c r="GR14" s="27" t="s">
        <v>30</v>
      </c>
      <c r="GS14" s="27" t="s">
        <v>30</v>
      </c>
      <c r="GT14" s="70"/>
      <c r="GU14" s="3" t="s">
        <v>30</v>
      </c>
      <c r="GV14" s="3" t="s">
        <v>30</v>
      </c>
      <c r="GW14" s="3" t="s">
        <v>30</v>
      </c>
      <c r="GX14" s="3" t="s">
        <v>30</v>
      </c>
      <c r="GY14" s="3" t="s">
        <v>30</v>
      </c>
      <c r="GZ14" s="3" t="s">
        <v>30</v>
      </c>
      <c r="HA14" s="3" t="s">
        <v>30</v>
      </c>
      <c r="HB14" s="3" t="s">
        <v>30</v>
      </c>
      <c r="HC14" s="3" t="s">
        <v>30</v>
      </c>
      <c r="HD14" s="3" t="s">
        <v>30</v>
      </c>
      <c r="HE14" s="3" t="s">
        <v>30</v>
      </c>
      <c r="HF14" s="3" t="s">
        <v>30</v>
      </c>
      <c r="HG14" s="3" t="s">
        <v>30</v>
      </c>
      <c r="HH14" s="3" t="s">
        <v>30</v>
      </c>
      <c r="HI14" s="3" t="s">
        <v>30</v>
      </c>
      <c r="HJ14" s="3" t="s">
        <v>30</v>
      </c>
      <c r="HK14" s="3" t="s">
        <v>30</v>
      </c>
      <c r="HL14" s="3" t="s">
        <v>30</v>
      </c>
      <c r="HM14" s="3" t="s">
        <v>30</v>
      </c>
      <c r="HN14" s="3" t="s">
        <v>30</v>
      </c>
      <c r="HO14" s="3" t="s">
        <v>30</v>
      </c>
      <c r="HP14" s="3"/>
      <c r="HQ14" s="3" t="s">
        <v>30</v>
      </c>
      <c r="HR14" s="3" t="s">
        <v>30</v>
      </c>
      <c r="HS14" s="3" t="s">
        <v>30</v>
      </c>
      <c r="HU14" s="4" t="s">
        <v>30</v>
      </c>
      <c r="HV14" s="4" t="s">
        <v>30</v>
      </c>
      <c r="HW14" s="4"/>
      <c r="HX14" s="4" t="s">
        <v>30</v>
      </c>
      <c r="HY14" s="4" t="s">
        <v>30</v>
      </c>
      <c r="HZ14" s="4" t="s">
        <v>30</v>
      </c>
      <c r="IA14" s="4" t="s">
        <v>30</v>
      </c>
      <c r="IB14" s="4"/>
      <c r="IC14" s="4" t="s">
        <v>30</v>
      </c>
      <c r="ID14" s="4" t="s">
        <v>30</v>
      </c>
      <c r="IE14" s="4" t="s">
        <v>30</v>
      </c>
      <c r="IF14" s="4" t="s">
        <v>30</v>
      </c>
      <c r="IG14" s="4"/>
      <c r="IH14" s="4" t="s">
        <v>30</v>
      </c>
      <c r="II14" s="4" t="s">
        <v>30</v>
      </c>
      <c r="IJ14" s="4" t="s">
        <v>30</v>
      </c>
      <c r="IK14" s="4" t="s">
        <v>30</v>
      </c>
      <c r="IL14" s="4"/>
      <c r="IM14" s="4" t="s">
        <v>30</v>
      </c>
      <c r="IN14" s="4" t="s">
        <v>30</v>
      </c>
      <c r="IO14" s="4" t="s">
        <v>30</v>
      </c>
      <c r="IP14" s="4"/>
      <c r="IQ14" s="4" t="s">
        <v>30</v>
      </c>
      <c r="IR14" s="4" t="s">
        <v>30</v>
      </c>
      <c r="IS14" s="4" t="s">
        <v>30</v>
      </c>
      <c r="IT14" s="4"/>
      <c r="IU14" s="4" t="s">
        <v>30</v>
      </c>
      <c r="IV14" s="4" t="s">
        <v>30</v>
      </c>
      <c r="IW14" s="4" t="s">
        <v>30</v>
      </c>
      <c r="IX14" s="4"/>
      <c r="IY14" s="4" t="s">
        <v>30</v>
      </c>
      <c r="IZ14" s="4" t="s">
        <v>30</v>
      </c>
      <c r="JA14" s="4" t="s">
        <v>30</v>
      </c>
      <c r="JB14" s="4" t="s">
        <v>30</v>
      </c>
      <c r="JC14" s="4" t="s">
        <v>30</v>
      </c>
      <c r="JD14" s="4" t="s">
        <v>30</v>
      </c>
      <c r="JE14" s="4" t="s">
        <v>30</v>
      </c>
      <c r="JF14" s="4" t="s">
        <v>30</v>
      </c>
      <c r="JG14" s="4" t="s">
        <v>30</v>
      </c>
      <c r="JH14" s="4" t="s">
        <v>30</v>
      </c>
      <c r="JI14" s="4" t="s">
        <v>30</v>
      </c>
      <c r="JJ14" s="4" t="s">
        <v>30</v>
      </c>
      <c r="JK14" s="4" t="s">
        <v>30</v>
      </c>
      <c r="JL14" s="4" t="s">
        <v>30</v>
      </c>
      <c r="JM14" s="4"/>
      <c r="JN14" s="4" t="s">
        <v>30</v>
      </c>
      <c r="JO14" s="4" t="s">
        <v>30</v>
      </c>
      <c r="JP14" s="4" t="s">
        <v>30</v>
      </c>
      <c r="JQ14" s="4" t="s">
        <v>30</v>
      </c>
      <c r="JR14" s="4" t="s">
        <v>30</v>
      </c>
      <c r="JS14" s="4" t="s">
        <v>30</v>
      </c>
      <c r="JT14" s="4" t="s">
        <v>30</v>
      </c>
      <c r="JU14" s="4" t="s">
        <v>30</v>
      </c>
      <c r="JV14" s="4" t="s">
        <v>30</v>
      </c>
      <c r="JW14" s="4" t="s">
        <v>30</v>
      </c>
      <c r="JX14" s="4" t="s">
        <v>30</v>
      </c>
      <c r="JY14" s="4" t="s">
        <v>30</v>
      </c>
      <c r="JZ14" s="4" t="s">
        <v>30</v>
      </c>
      <c r="KA14" s="4" t="s">
        <v>30</v>
      </c>
      <c r="KB14" s="4" t="s">
        <v>30</v>
      </c>
      <c r="KC14" s="4" t="s">
        <v>30</v>
      </c>
      <c r="KD14" s="4" t="s">
        <v>30</v>
      </c>
      <c r="KE14" s="4" t="s">
        <v>30</v>
      </c>
      <c r="KF14" s="4"/>
      <c r="KG14" s="4" t="s">
        <v>30</v>
      </c>
      <c r="KH14" s="4" t="s">
        <v>30</v>
      </c>
      <c r="KI14" s="4" t="s">
        <v>30</v>
      </c>
      <c r="KJ14" s="4" t="s">
        <v>30</v>
      </c>
      <c r="KK14" s="4" t="s">
        <v>30</v>
      </c>
      <c r="KL14" s="4" t="s">
        <v>30</v>
      </c>
      <c r="KM14" s="4" t="s">
        <v>30</v>
      </c>
      <c r="KN14" s="4" t="s">
        <v>30</v>
      </c>
      <c r="KO14" s="13"/>
      <c r="KP14" s="13"/>
    </row>
    <row r="15" spans="1:303" ht="17.25" customHeight="1" x14ac:dyDescent="0.3">
      <c r="A15" s="8">
        <v>1886</v>
      </c>
      <c r="B15" s="40">
        <f>'[13]EU PIByPOB'!B15</f>
        <v>58.164000000000001</v>
      </c>
      <c r="C15" s="49">
        <f>'[13]EU PIByPOB'!H15</f>
        <v>33.591693902572345</v>
      </c>
      <c r="D15" s="40">
        <f>((C15/C14)-1)*100</f>
        <v>3.0000000000000027</v>
      </c>
      <c r="E15" s="49">
        <f>'[13]EU PIByPOB'!N15</f>
        <v>12.06</v>
      </c>
      <c r="F15" s="40">
        <f>((E15/E14)-1)*100</f>
        <v>2.9888983774551736</v>
      </c>
      <c r="G15" s="49">
        <f>'[13]EU PIByPOB'!Q15</f>
        <v>35.901732240649181</v>
      </c>
      <c r="H15" s="40">
        <f t="shared" si="7"/>
        <v>-1.0778274315370595E-2</v>
      </c>
      <c r="I15" s="49">
        <f>'[13]EU PIByPOB'!T15</f>
        <v>207.34474932948217</v>
      </c>
      <c r="J15" s="49"/>
      <c r="K15" s="49">
        <f>'[13]EU INF'!U15</f>
        <v>34.887957753783667</v>
      </c>
      <c r="L15" s="28">
        <f t="shared" si="8"/>
        <v>7.8996546940840462</v>
      </c>
      <c r="M15" s="49">
        <f>'[13]EU INF'!W15</f>
        <v>35.415836069177921</v>
      </c>
      <c r="N15" s="28">
        <f t="shared" si="9"/>
        <v>5.3703041069903978</v>
      </c>
      <c r="O15" s="28"/>
      <c r="P15" s="24" t="str">
        <f>'[13]EU tasas'!B15</f>
        <v>-</v>
      </c>
      <c r="Q15" s="24" t="str">
        <f>'[13]EU tasas'!C15</f>
        <v>-</v>
      </c>
      <c r="R15" s="24" t="str">
        <f>'[13]EU tasas'!D15</f>
        <v>-</v>
      </c>
      <c r="S15" s="24" t="str">
        <f>'[13]EU tasas'!E15</f>
        <v>-</v>
      </c>
      <c r="T15" s="24" t="str">
        <f>'[13]EU tasas'!F15</f>
        <v>-</v>
      </c>
      <c r="U15" s="24" t="str">
        <f>'[13]EU tasas'!G15</f>
        <v>-</v>
      </c>
      <c r="V15" s="24" t="str">
        <f>'[13]EU tasas'!H15</f>
        <v>-</v>
      </c>
      <c r="W15" s="24"/>
      <c r="X15" s="20" t="str">
        <f>'[13]EU Fiscal'!B15</f>
        <v>-</v>
      </c>
      <c r="Y15" s="20"/>
      <c r="Z15" s="49">
        <f>[13]Petróleo!B15</f>
        <v>0.71</v>
      </c>
      <c r="AA15" s="28">
        <f t="shared" si="10"/>
        <v>-19.318181818181824</v>
      </c>
      <c r="AB15" s="46" t="str">
        <f>[13]Petróleo!D15</f>
        <v>-</v>
      </c>
      <c r="AC15" s="46" t="s">
        <v>30</v>
      </c>
      <c r="AD15" s="46" t="s">
        <v>30</v>
      </c>
      <c r="AE15" s="46" t="s">
        <v>30</v>
      </c>
      <c r="AF15" s="28"/>
      <c r="AG15" s="40">
        <f>[14]Población!E15</f>
        <v>11.023675570771973</v>
      </c>
      <c r="AH15" s="28">
        <f t="shared" si="10"/>
        <v>1.3261539909834363</v>
      </c>
      <c r="AI15" s="52">
        <f>[14]Población!G15</f>
        <v>11023675.570771974</v>
      </c>
      <c r="AJ15" s="52">
        <f>[14]Población!H15</f>
        <v>2783828.123275727</v>
      </c>
      <c r="AK15" s="52">
        <f>[14]Población!I15</f>
        <v>8239847.4474962465</v>
      </c>
      <c r="AL15" s="49">
        <f>[14]Población!J15</f>
        <v>25.253175362460155</v>
      </c>
      <c r="AM15" s="49">
        <f>[14]Población!K15</f>
        <v>74.746824637539845</v>
      </c>
      <c r="AN15" s="49"/>
      <c r="AO15" s="53">
        <f>[15]PIB!E15</f>
        <v>7657.1761218284255</v>
      </c>
      <c r="AP15" s="55">
        <f t="shared" si="12"/>
        <v>3.2375950742484561</v>
      </c>
      <c r="AQ15" s="57">
        <f>[15]PIB!H15</f>
        <v>7.0706685958689981</v>
      </c>
      <c r="AR15" s="55">
        <f t="shared" si="13"/>
        <v>1.7071348131308284</v>
      </c>
      <c r="AS15" s="53">
        <f>[15]PIB!B15</f>
        <v>541.41354737650215</v>
      </c>
      <c r="AT15" s="55">
        <f t="shared" si="14"/>
        <v>5.0000000000000044</v>
      </c>
      <c r="AU15" s="55"/>
      <c r="AV15" s="51" t="s">
        <v>30</v>
      </c>
      <c r="AW15" s="51" t="s">
        <v>30</v>
      </c>
      <c r="AX15" s="51" t="s">
        <v>30</v>
      </c>
      <c r="AY15" s="51" t="s">
        <v>30</v>
      </c>
      <c r="AZ15" s="51" t="s">
        <v>30</v>
      </c>
      <c r="BA15" s="51" t="s">
        <v>30</v>
      </c>
      <c r="BB15" s="51" t="s">
        <v>30</v>
      </c>
      <c r="BC15" s="51" t="s">
        <v>30</v>
      </c>
      <c r="BD15" s="51" t="s">
        <v>30</v>
      </c>
      <c r="BE15" s="51" t="s">
        <v>30</v>
      </c>
      <c r="BF15" s="51" t="s">
        <v>30</v>
      </c>
      <c r="BG15" s="51" t="s">
        <v>30</v>
      </c>
      <c r="BH15" s="51" t="s">
        <v>30</v>
      </c>
      <c r="BI15" s="51" t="s">
        <v>30</v>
      </c>
      <c r="BJ15" s="51" t="s">
        <v>30</v>
      </c>
      <c r="BK15" s="51" t="s">
        <v>30</v>
      </c>
      <c r="BL15" s="51" t="s">
        <v>30</v>
      </c>
      <c r="BM15" s="51" t="s">
        <v>30</v>
      </c>
      <c r="BN15" s="51" t="s">
        <v>30</v>
      </c>
      <c r="BO15" s="55"/>
      <c r="BP15" s="70" t="s">
        <v>30</v>
      </c>
      <c r="BQ15" s="70" t="s">
        <v>30</v>
      </c>
      <c r="BR15" s="70" t="s">
        <v>30</v>
      </c>
      <c r="BS15" s="70" t="s">
        <v>30</v>
      </c>
      <c r="BT15" s="70"/>
      <c r="BU15" s="64">
        <f t="shared" si="0"/>
        <v>415.51308317459876</v>
      </c>
      <c r="BV15" s="66">
        <f t="shared" si="15"/>
        <v>-0.53560014346516471</v>
      </c>
      <c r="BW15" s="65">
        <f t="shared" si="1"/>
        <v>37.692789533491407</v>
      </c>
      <c r="BX15" s="55">
        <f t="shared" si="16"/>
        <v>-1.8373875461751843</v>
      </c>
      <c r="BY15" s="55"/>
      <c r="BZ15" s="41">
        <f>[20]PAnual!B15</f>
        <v>8.8637960617181015</v>
      </c>
      <c r="CA15" s="70" t="s">
        <v>30</v>
      </c>
      <c r="CB15" s="44">
        <f>[20]PAnual!D15</f>
        <v>8.9072720323522017</v>
      </c>
      <c r="CC15" s="70" t="s">
        <v>30</v>
      </c>
      <c r="CD15" s="70"/>
      <c r="CE15" s="44">
        <f>[16]TCA!B15</f>
        <v>1.3029999999999999</v>
      </c>
      <c r="CF15" s="27">
        <f t="shared" si="17"/>
        <v>5.5654084792645442</v>
      </c>
      <c r="CG15" s="33">
        <f>[16]TCA!D15</f>
        <v>1.27</v>
      </c>
      <c r="CH15" s="27">
        <f t="shared" si="18"/>
        <v>4.9787125121287801</v>
      </c>
      <c r="CI15" s="44">
        <f>[16]TCA!F15</f>
        <v>137.70756937962736</v>
      </c>
      <c r="CJ15" s="70" t="s">
        <v>30</v>
      </c>
      <c r="CK15" s="40">
        <f>[16]TCA!H15</f>
        <v>140.79383190622266</v>
      </c>
      <c r="CL15" s="70" t="s">
        <v>30</v>
      </c>
      <c r="CM15" s="70"/>
      <c r="CN15" s="70" t="s">
        <v>30</v>
      </c>
      <c r="CO15" s="70" t="s">
        <v>30</v>
      </c>
      <c r="CP15" s="40">
        <f>[17]BPA!I15</f>
        <v>43.3</v>
      </c>
      <c r="CQ15" s="12" t="s">
        <v>30</v>
      </c>
      <c r="CR15" s="12" t="s">
        <v>30</v>
      </c>
      <c r="CS15" s="12" t="s">
        <v>30</v>
      </c>
      <c r="CT15" s="12" t="s">
        <v>30</v>
      </c>
      <c r="CU15" s="41" t="str">
        <f>[19]BPA!N6</f>
        <v>nd</v>
      </c>
      <c r="CV15" s="4" t="s">
        <v>30</v>
      </c>
      <c r="CW15" s="4" t="s">
        <v>30</v>
      </c>
      <c r="CX15" s="4" t="s">
        <v>30</v>
      </c>
      <c r="CY15" s="4" t="s">
        <v>30</v>
      </c>
      <c r="CZ15" s="4" t="s">
        <v>30</v>
      </c>
      <c r="DA15" s="4" t="s">
        <v>30</v>
      </c>
      <c r="DB15" s="4" t="s">
        <v>30</v>
      </c>
      <c r="DC15" s="4" t="s">
        <v>30</v>
      </c>
      <c r="DD15" s="4"/>
      <c r="DE15" s="4" t="s">
        <v>30</v>
      </c>
      <c r="DF15" s="4" t="s">
        <v>30</v>
      </c>
      <c r="DG15" s="4" t="s">
        <v>30</v>
      </c>
      <c r="DH15" s="29">
        <f t="shared" ref="DH15:DH46" si="19">((CP15/CP14)-1)*100</f>
        <v>10.178117048346058</v>
      </c>
      <c r="DI15" s="4" t="s">
        <v>30</v>
      </c>
      <c r="DJ15" s="70" t="s">
        <v>30</v>
      </c>
      <c r="DK15" s="4" t="s">
        <v>30</v>
      </c>
      <c r="DL15" s="4"/>
      <c r="DM15" s="31">
        <f>'[18]GF1876-1976'!R15</f>
        <v>32.118327999999998</v>
      </c>
      <c r="DN15" s="4" t="s">
        <v>30</v>
      </c>
      <c r="DO15" s="4" t="s">
        <v>30</v>
      </c>
      <c r="DP15" s="29">
        <f t="shared" si="2"/>
        <v>5.9323096283116694</v>
      </c>
      <c r="DQ15" s="4"/>
      <c r="DR15" s="31">
        <f>'[18]GF1876-1976'!AK15</f>
        <v>42.192476999999997</v>
      </c>
      <c r="DS15" s="29">
        <f t="shared" si="3"/>
        <v>7.7930220262218715</v>
      </c>
      <c r="DT15" s="4" t="s">
        <v>30</v>
      </c>
      <c r="DU15" s="4" t="s">
        <v>30</v>
      </c>
      <c r="DV15" s="4" t="s">
        <v>30</v>
      </c>
      <c r="DW15" s="4" t="s">
        <v>30</v>
      </c>
      <c r="DX15" s="4" t="s">
        <v>30</v>
      </c>
      <c r="DY15" s="4" t="s">
        <v>30</v>
      </c>
      <c r="DZ15" s="4" t="s">
        <v>30</v>
      </c>
      <c r="EA15" s="4" t="s">
        <v>30</v>
      </c>
      <c r="EB15" s="4" t="s">
        <v>30</v>
      </c>
      <c r="EC15" s="4"/>
      <c r="ED15" s="29">
        <f>'[18]GF1876-1976'!AN15</f>
        <v>-10.074148999999998</v>
      </c>
      <c r="EE15" s="29">
        <f t="shared" si="4"/>
        <v>-1.8607123979102014</v>
      </c>
      <c r="EF15" s="4" t="s">
        <v>30</v>
      </c>
      <c r="EG15" s="4" t="s">
        <v>30</v>
      </c>
      <c r="EH15" s="4" t="s">
        <v>30</v>
      </c>
      <c r="EI15" s="4"/>
      <c r="EJ15" s="63" t="s">
        <v>30</v>
      </c>
      <c r="EK15" s="63" t="s">
        <v>30</v>
      </c>
      <c r="EL15" s="4"/>
      <c r="EM15" s="5" t="s">
        <v>30</v>
      </c>
      <c r="EN15" s="5" t="s">
        <v>30</v>
      </c>
      <c r="EO15" s="5" t="s">
        <v>30</v>
      </c>
      <c r="EP15" s="5" t="s">
        <v>30</v>
      </c>
      <c r="EQ15" s="5" t="s">
        <v>30</v>
      </c>
      <c r="ER15" s="5" t="s">
        <v>30</v>
      </c>
      <c r="ES15" s="5" t="s">
        <v>30</v>
      </c>
      <c r="ET15" s="5" t="s">
        <v>30</v>
      </c>
      <c r="EU15" s="5" t="s">
        <v>30</v>
      </c>
      <c r="EV15" s="5" t="s">
        <v>30</v>
      </c>
      <c r="EW15" s="5"/>
      <c r="EX15" s="5" t="s">
        <v>30</v>
      </c>
      <c r="EY15" s="5" t="s">
        <v>30</v>
      </c>
      <c r="EZ15" s="5" t="s">
        <v>30</v>
      </c>
      <c r="FA15" s="5" t="s">
        <v>30</v>
      </c>
      <c r="FB15" s="5" t="s">
        <v>30</v>
      </c>
      <c r="FC15" s="5" t="s">
        <v>30</v>
      </c>
      <c r="FD15" s="5" t="s">
        <v>30</v>
      </c>
      <c r="FE15" s="5" t="s">
        <v>30</v>
      </c>
      <c r="FF15" s="5" t="s">
        <v>30</v>
      </c>
      <c r="FG15" s="5" t="s">
        <v>30</v>
      </c>
      <c r="FH15" s="5" t="s">
        <v>30</v>
      </c>
      <c r="FI15" s="5" t="s">
        <v>30</v>
      </c>
      <c r="FJ15" s="5" t="s">
        <v>30</v>
      </c>
      <c r="FK15" s="5" t="s">
        <v>30</v>
      </c>
      <c r="FL15" s="5" t="s">
        <v>30</v>
      </c>
      <c r="FM15" s="5" t="s">
        <v>30</v>
      </c>
      <c r="FN15" s="5"/>
      <c r="FO15" s="5"/>
      <c r="FP15" s="5" t="s">
        <v>30</v>
      </c>
      <c r="FQ15" s="5" t="s">
        <v>30</v>
      </c>
      <c r="FR15" s="5" t="s">
        <v>30</v>
      </c>
      <c r="FS15" s="5" t="s">
        <v>30</v>
      </c>
      <c r="FT15" s="5" t="s">
        <v>30</v>
      </c>
      <c r="FU15" s="5" t="s">
        <v>30</v>
      </c>
      <c r="FV15" s="5" t="s">
        <v>30</v>
      </c>
      <c r="FW15" s="5"/>
      <c r="FX15" s="52">
        <f>'[18]DE y DI'!I15</f>
        <v>116.39481491338583</v>
      </c>
      <c r="FY15" s="17">
        <f>(FX15/BU15)*100</f>
        <v>28.012310472658857</v>
      </c>
      <c r="FZ15" s="112" t="s">
        <v>30</v>
      </c>
      <c r="GA15" s="112" t="s">
        <v>30</v>
      </c>
      <c r="GB15" s="70" t="s">
        <v>30</v>
      </c>
      <c r="GC15" s="70" t="s">
        <v>30</v>
      </c>
      <c r="GD15" s="112"/>
      <c r="GE15" s="70" t="s">
        <v>30</v>
      </c>
      <c r="GF15" s="70" t="s">
        <v>30</v>
      </c>
      <c r="GG15" s="112" t="s">
        <v>30</v>
      </c>
      <c r="GH15" s="70" t="s">
        <v>30</v>
      </c>
      <c r="GI15" s="70" t="s">
        <v>30</v>
      </c>
      <c r="GJ15" s="134"/>
      <c r="GK15" s="134" t="s">
        <v>30</v>
      </c>
      <c r="GL15" s="134" t="s">
        <v>30</v>
      </c>
      <c r="GM15" s="134" t="s">
        <v>30</v>
      </c>
      <c r="GN15" s="134" t="s">
        <v>30</v>
      </c>
      <c r="GO15" s="134" t="s">
        <v>30</v>
      </c>
      <c r="GP15" s="70"/>
      <c r="GQ15" s="49">
        <v>28.012310472658857</v>
      </c>
      <c r="GR15" s="27">
        <v>0</v>
      </c>
      <c r="GS15" s="27">
        <v>28.012310472658857</v>
      </c>
      <c r="GT15" s="70"/>
      <c r="GU15" s="3" t="s">
        <v>30</v>
      </c>
      <c r="GV15" s="3" t="s">
        <v>30</v>
      </c>
      <c r="GW15" s="3" t="s">
        <v>30</v>
      </c>
      <c r="GX15" s="3" t="s">
        <v>30</v>
      </c>
      <c r="GY15" s="3" t="s">
        <v>30</v>
      </c>
      <c r="GZ15" s="3" t="s">
        <v>30</v>
      </c>
      <c r="HA15" s="3" t="s">
        <v>30</v>
      </c>
      <c r="HB15" s="3" t="s">
        <v>30</v>
      </c>
      <c r="HC15" s="3" t="s">
        <v>30</v>
      </c>
      <c r="HD15" s="3" t="s">
        <v>30</v>
      </c>
      <c r="HE15" s="3" t="s">
        <v>30</v>
      </c>
      <c r="HF15" s="3" t="s">
        <v>30</v>
      </c>
      <c r="HG15" s="3" t="s">
        <v>30</v>
      </c>
      <c r="HH15" s="3" t="s">
        <v>30</v>
      </c>
      <c r="HI15" s="3" t="s">
        <v>30</v>
      </c>
      <c r="HJ15" s="3" t="s">
        <v>30</v>
      </c>
      <c r="HK15" s="3" t="s">
        <v>30</v>
      </c>
      <c r="HL15" s="3" t="s">
        <v>30</v>
      </c>
      <c r="HM15" s="3" t="s">
        <v>30</v>
      </c>
      <c r="HN15" s="3" t="s">
        <v>30</v>
      </c>
      <c r="HO15" s="3" t="s">
        <v>30</v>
      </c>
      <c r="HP15" s="3"/>
      <c r="HQ15" s="3" t="s">
        <v>30</v>
      </c>
      <c r="HR15" s="3" t="s">
        <v>30</v>
      </c>
      <c r="HS15" s="3" t="s">
        <v>30</v>
      </c>
      <c r="HU15" s="4" t="s">
        <v>30</v>
      </c>
      <c r="HV15" s="4" t="s">
        <v>30</v>
      </c>
      <c r="HW15" s="4"/>
      <c r="HX15" s="4" t="s">
        <v>30</v>
      </c>
      <c r="HY15" s="4" t="s">
        <v>30</v>
      </c>
      <c r="HZ15" s="4" t="s">
        <v>30</v>
      </c>
      <c r="IA15" s="4" t="s">
        <v>30</v>
      </c>
      <c r="IB15" s="4"/>
      <c r="IC15" s="4" t="s">
        <v>30</v>
      </c>
      <c r="ID15" s="4" t="s">
        <v>30</v>
      </c>
      <c r="IE15" s="4" t="s">
        <v>30</v>
      </c>
      <c r="IF15" s="4" t="s">
        <v>30</v>
      </c>
      <c r="IG15" s="4"/>
      <c r="IH15" s="4" t="s">
        <v>30</v>
      </c>
      <c r="II15" s="4" t="s">
        <v>30</v>
      </c>
      <c r="IJ15" s="4" t="s">
        <v>30</v>
      </c>
      <c r="IK15" s="4" t="s">
        <v>30</v>
      </c>
      <c r="IL15" s="4"/>
      <c r="IM15" s="4" t="s">
        <v>30</v>
      </c>
      <c r="IN15" s="4" t="s">
        <v>30</v>
      </c>
      <c r="IO15" s="4" t="s">
        <v>30</v>
      </c>
      <c r="IP15" s="4"/>
      <c r="IQ15" s="4" t="s">
        <v>30</v>
      </c>
      <c r="IR15" s="4" t="s">
        <v>30</v>
      </c>
      <c r="IS15" s="4" t="s">
        <v>30</v>
      </c>
      <c r="IT15" s="4"/>
      <c r="IU15" s="4" t="s">
        <v>30</v>
      </c>
      <c r="IV15" s="4" t="s">
        <v>30</v>
      </c>
      <c r="IW15" s="4" t="s">
        <v>30</v>
      </c>
      <c r="IX15" s="4"/>
      <c r="IY15" s="4" t="s">
        <v>30</v>
      </c>
      <c r="IZ15" s="4" t="s">
        <v>30</v>
      </c>
      <c r="JA15" s="4" t="s">
        <v>30</v>
      </c>
      <c r="JB15" s="4" t="s">
        <v>30</v>
      </c>
      <c r="JC15" s="4" t="s">
        <v>30</v>
      </c>
      <c r="JD15" s="4" t="s">
        <v>30</v>
      </c>
      <c r="JE15" s="4" t="s">
        <v>30</v>
      </c>
      <c r="JF15" s="4" t="s">
        <v>30</v>
      </c>
      <c r="JG15" s="4" t="s">
        <v>30</v>
      </c>
      <c r="JH15" s="4" t="s">
        <v>30</v>
      </c>
      <c r="JI15" s="4" t="s">
        <v>30</v>
      </c>
      <c r="JJ15" s="4" t="s">
        <v>30</v>
      </c>
      <c r="JK15" s="4" t="s">
        <v>30</v>
      </c>
      <c r="JL15" s="4" t="s">
        <v>30</v>
      </c>
      <c r="JM15" s="4"/>
      <c r="JN15" s="4" t="s">
        <v>30</v>
      </c>
      <c r="JO15" s="4" t="s">
        <v>30</v>
      </c>
      <c r="JP15" s="4" t="s">
        <v>30</v>
      </c>
      <c r="JQ15" s="4" t="s">
        <v>30</v>
      </c>
      <c r="JR15" s="4" t="s">
        <v>30</v>
      </c>
      <c r="JS15" s="4" t="s">
        <v>30</v>
      </c>
      <c r="JT15" s="4" t="s">
        <v>30</v>
      </c>
      <c r="JU15" s="4" t="s">
        <v>30</v>
      </c>
      <c r="JV15" s="4" t="s">
        <v>30</v>
      </c>
      <c r="JW15" s="4" t="s">
        <v>30</v>
      </c>
      <c r="JX15" s="4" t="s">
        <v>30</v>
      </c>
      <c r="JY15" s="4" t="s">
        <v>30</v>
      </c>
      <c r="JZ15" s="4" t="s">
        <v>30</v>
      </c>
      <c r="KA15" s="4" t="s">
        <v>30</v>
      </c>
      <c r="KB15" s="4" t="s">
        <v>30</v>
      </c>
      <c r="KC15" s="4" t="s">
        <v>30</v>
      </c>
      <c r="KD15" s="4" t="s">
        <v>30</v>
      </c>
      <c r="KE15" s="4" t="s">
        <v>30</v>
      </c>
      <c r="KF15" s="4"/>
      <c r="KG15" s="4" t="s">
        <v>30</v>
      </c>
      <c r="KH15" s="4" t="s">
        <v>30</v>
      </c>
      <c r="KI15" s="4" t="s">
        <v>30</v>
      </c>
      <c r="KJ15" s="4" t="s">
        <v>30</v>
      </c>
      <c r="KK15" s="4" t="s">
        <v>30</v>
      </c>
      <c r="KL15" s="4" t="s">
        <v>30</v>
      </c>
      <c r="KM15" s="4" t="s">
        <v>30</v>
      </c>
      <c r="KN15" s="4" t="s">
        <v>30</v>
      </c>
      <c r="KO15" s="13"/>
      <c r="KP15" s="13"/>
    </row>
    <row r="16" spans="1:303" ht="17.25" customHeight="1" x14ac:dyDescent="0.3">
      <c r="A16" s="8">
        <v>1887</v>
      </c>
      <c r="B16" s="40">
        <f>'[13]EU PIByPOB'!B16</f>
        <v>59.448</v>
      </c>
      <c r="C16" s="49">
        <f>'[13]EU PIByPOB'!H16</f>
        <v>35.106493018227653</v>
      </c>
      <c r="D16" s="40">
        <f t="shared" ref="D16:D79" si="20">((C16/C15)-1)*100</f>
        <v>4.5094454600853151</v>
      </c>
      <c r="E16" s="49">
        <f>'[13]EU PIByPOB'!N16</f>
        <v>12.61</v>
      </c>
      <c r="F16" s="40">
        <f t="shared" ref="F16:H31" si="21">((E16/E15)-1)*100</f>
        <v>4.5605306799336498</v>
      </c>
      <c r="G16" s="49">
        <f>'[13]EU PIByPOB'!Q16</f>
        <v>35.919281351893389</v>
      </c>
      <c r="H16" s="40">
        <f t="shared" si="7"/>
        <v>4.8880959633290644E-2</v>
      </c>
      <c r="I16" s="49">
        <f>'[13]EU PIByPOB'!T16</f>
        <v>212.11815368052751</v>
      </c>
      <c r="J16" s="49"/>
      <c r="K16" s="49">
        <f>'[13]EU INF'!U16</f>
        <v>36.495587168847976</v>
      </c>
      <c r="L16" s="28">
        <f t="shared" si="8"/>
        <v>4.6079779917469033</v>
      </c>
      <c r="M16" s="49">
        <f>'[13]EU INF'!W16</f>
        <v>37.575338268518038</v>
      </c>
      <c r="N16" s="28">
        <f t="shared" si="9"/>
        <v>6.0975609756097615</v>
      </c>
      <c r="O16" s="28"/>
      <c r="P16" s="24" t="str">
        <f>'[13]EU tasas'!B16</f>
        <v>-</v>
      </c>
      <c r="Q16" s="24" t="str">
        <f>'[13]EU tasas'!C16</f>
        <v>-</v>
      </c>
      <c r="R16" s="24" t="str">
        <f>'[13]EU tasas'!D16</f>
        <v>-</v>
      </c>
      <c r="S16" s="24" t="str">
        <f>'[13]EU tasas'!E16</f>
        <v>-</v>
      </c>
      <c r="T16" s="24" t="str">
        <f>'[13]EU tasas'!F16</f>
        <v>-</v>
      </c>
      <c r="U16" s="24" t="str">
        <f>'[13]EU tasas'!G16</f>
        <v>-</v>
      </c>
      <c r="V16" s="24" t="str">
        <f>'[13]EU tasas'!H16</f>
        <v>-</v>
      </c>
      <c r="W16" s="24"/>
      <c r="X16" s="20" t="str">
        <f>'[13]EU Fiscal'!B16</f>
        <v>-</v>
      </c>
      <c r="Y16" s="20"/>
      <c r="Z16" s="49">
        <f>[13]Petróleo!B16</f>
        <v>0.67</v>
      </c>
      <c r="AA16" s="28">
        <f t="shared" si="10"/>
        <v>-5.6338028169014009</v>
      </c>
      <c r="AB16" s="46" t="str">
        <f>[13]Petróleo!D16</f>
        <v>-</v>
      </c>
      <c r="AC16" s="46" t="s">
        <v>30</v>
      </c>
      <c r="AD16" s="46" t="s">
        <v>30</v>
      </c>
      <c r="AE16" s="46" t="s">
        <v>30</v>
      </c>
      <c r="AF16" s="28"/>
      <c r="AG16" s="40">
        <f>[14]Población!E16</f>
        <v>11.169191870530335</v>
      </c>
      <c r="AH16" s="28">
        <f t="shared" si="10"/>
        <v>1.3200343100098433</v>
      </c>
      <c r="AI16" s="52">
        <f>[14]Población!G16</f>
        <v>11169191.870530335</v>
      </c>
      <c r="AJ16" s="52">
        <f>[14]Población!H16</f>
        <v>2834877.7217781157</v>
      </c>
      <c r="AK16" s="52">
        <f>[14]Población!I16</f>
        <v>8334314.1487522209</v>
      </c>
      <c r="AL16" s="49">
        <f>[14]Población!J16</f>
        <v>25.381225021819866</v>
      </c>
      <c r="AM16" s="49">
        <f>[14]Población!K16</f>
        <v>74.618774978180141</v>
      </c>
      <c r="AN16" s="49"/>
      <c r="AO16" s="53">
        <f>[15]PIB!E16</f>
        <v>7904.6471762005613</v>
      </c>
      <c r="AP16" s="55">
        <f t="shared" si="12"/>
        <v>3.2318840579710129</v>
      </c>
      <c r="AQ16" s="57">
        <f>[15]PIB!H16</f>
        <v>7.191772283738719</v>
      </c>
      <c r="AR16" s="55">
        <f t="shared" si="13"/>
        <v>1.7127614769057997</v>
      </c>
      <c r="AS16" s="53">
        <f>[15]PIB!B16</f>
        <v>568.48422474532731</v>
      </c>
      <c r="AT16" s="55">
        <f t="shared" si="14"/>
        <v>5.0000000000000044</v>
      </c>
      <c r="AU16" s="55"/>
      <c r="AV16" s="51" t="s">
        <v>30</v>
      </c>
      <c r="AW16" s="51" t="s">
        <v>30</v>
      </c>
      <c r="AX16" s="51" t="s">
        <v>30</v>
      </c>
      <c r="AY16" s="51" t="s">
        <v>30</v>
      </c>
      <c r="AZ16" s="51" t="s">
        <v>30</v>
      </c>
      <c r="BA16" s="51" t="s">
        <v>30</v>
      </c>
      <c r="BB16" s="51" t="s">
        <v>30</v>
      </c>
      <c r="BC16" s="51" t="s">
        <v>30</v>
      </c>
      <c r="BD16" s="51" t="s">
        <v>30</v>
      </c>
      <c r="BE16" s="51" t="s">
        <v>30</v>
      </c>
      <c r="BF16" s="51" t="s">
        <v>30</v>
      </c>
      <c r="BG16" s="51" t="s">
        <v>30</v>
      </c>
      <c r="BH16" s="51" t="s">
        <v>30</v>
      </c>
      <c r="BI16" s="51" t="s">
        <v>30</v>
      </c>
      <c r="BJ16" s="51" t="s">
        <v>30</v>
      </c>
      <c r="BK16" s="51" t="s">
        <v>30</v>
      </c>
      <c r="BL16" s="51" t="s">
        <v>30</v>
      </c>
      <c r="BM16" s="51" t="s">
        <v>30</v>
      </c>
      <c r="BN16" s="51" t="s">
        <v>30</v>
      </c>
      <c r="BO16" s="55"/>
      <c r="BP16" s="70" t="s">
        <v>30</v>
      </c>
      <c r="BQ16" s="70" t="s">
        <v>30</v>
      </c>
      <c r="BR16" s="70" t="s">
        <v>30</v>
      </c>
      <c r="BS16" s="70" t="s">
        <v>30</v>
      </c>
      <c r="BT16" s="70"/>
      <c r="BU16" s="64">
        <f t="shared" si="0"/>
        <v>432.85600868933557</v>
      </c>
      <c r="BV16" s="66">
        <f t="shared" si="15"/>
        <v>4.1738578680203142</v>
      </c>
      <c r="BW16" s="65">
        <f t="shared" si="1"/>
        <v>38.754460815685022</v>
      </c>
      <c r="BX16" s="55">
        <f t="shared" si="16"/>
        <v>2.8166429052704611</v>
      </c>
      <c r="BY16" s="55"/>
      <c r="BZ16" s="41">
        <f>[20]PAnual!B16</f>
        <v>9.2125267584168302</v>
      </c>
      <c r="CA16" s="35">
        <f t="shared" ref="CA16:CA79" si="22">((BZ16/BZ15)-1)*100</f>
        <v>3.9343267181525476</v>
      </c>
      <c r="CB16" s="44">
        <f>[20]PAnual!D16</f>
        <v>9.0981421473311759</v>
      </c>
      <c r="CC16" s="35">
        <f t="shared" ref="CC16:CC79" si="23">((CB16/CB15)-1)*100</f>
        <v>2.1428571428571352</v>
      </c>
      <c r="CD16" s="35"/>
      <c r="CE16" s="44">
        <f>[16]TCA!B16</f>
        <v>1.3133333333333332</v>
      </c>
      <c r="CF16" s="27">
        <f>((CE16/CE15)-1)*100</f>
        <v>0.79304169864415908</v>
      </c>
      <c r="CG16" s="33">
        <f>[16]TCA!D16</f>
        <v>1.33</v>
      </c>
      <c r="CH16" s="27">
        <f t="shared" si="18"/>
        <v>4.7244094488189115</v>
      </c>
      <c r="CI16" s="44">
        <f>[16]TCA!F16</f>
        <v>135.74425581248124</v>
      </c>
      <c r="CJ16" s="27">
        <f t="shared" ref="CJ16:CL51" si="24">((CI16/CI15)-1)*100</f>
        <v>-1.4257121638199255</v>
      </c>
      <c r="CK16" s="40">
        <f>[16]TCA!H16</f>
        <v>129.43100118671717</v>
      </c>
      <c r="CL16" s="27">
        <f t="shared" si="24"/>
        <v>-8.0705458226847941</v>
      </c>
      <c r="CM16" s="27"/>
      <c r="CN16" s="70" t="s">
        <v>30</v>
      </c>
      <c r="CO16" s="70" t="s">
        <v>30</v>
      </c>
      <c r="CP16" s="40">
        <f>[17]BPA!I16</f>
        <v>41.7</v>
      </c>
      <c r="CQ16" s="12" t="s">
        <v>30</v>
      </c>
      <c r="CR16" s="12" t="s">
        <v>30</v>
      </c>
      <c r="CS16" s="12" t="s">
        <v>30</v>
      </c>
      <c r="CT16" s="12" t="s">
        <v>30</v>
      </c>
      <c r="CU16" s="41">
        <f>[19]BPA!N7</f>
        <v>27.879014467005074</v>
      </c>
      <c r="CV16" s="4" t="s">
        <v>30</v>
      </c>
      <c r="CW16" s="4" t="s">
        <v>30</v>
      </c>
      <c r="CX16" s="4" t="s">
        <v>30</v>
      </c>
      <c r="CY16" s="4" t="s">
        <v>30</v>
      </c>
      <c r="CZ16" s="4" t="s">
        <v>30</v>
      </c>
      <c r="DA16" s="4" t="s">
        <v>30</v>
      </c>
      <c r="DB16" s="4" t="s">
        <v>30</v>
      </c>
      <c r="DC16" s="4" t="s">
        <v>30</v>
      </c>
      <c r="DD16" s="4"/>
      <c r="DE16" s="4" t="s">
        <v>30</v>
      </c>
      <c r="DF16" s="29">
        <f>CP16-CU16</f>
        <v>13.820985532994928</v>
      </c>
      <c r="DG16" s="29">
        <f>(DF16/BU16)*100</f>
        <v>3.1929753210182112</v>
      </c>
      <c r="DH16" s="29">
        <f t="shared" si="19"/>
        <v>-3.6951501154734334</v>
      </c>
      <c r="DI16" s="4" t="s">
        <v>30</v>
      </c>
      <c r="DJ16" s="70" t="s">
        <v>30</v>
      </c>
      <c r="DK16" s="4" t="s">
        <v>30</v>
      </c>
      <c r="DL16" s="4"/>
      <c r="DM16" s="31">
        <f>'[18]GF1876-1976'!R16</f>
        <v>40.432634999999998</v>
      </c>
      <c r="DN16" s="4" t="s">
        <v>30</v>
      </c>
      <c r="DO16" s="4" t="s">
        <v>30</v>
      </c>
      <c r="DP16" s="29">
        <f t="shared" si="2"/>
        <v>7.1123583100504204</v>
      </c>
      <c r="DQ16" s="4"/>
      <c r="DR16" s="31">
        <f>'[18]GF1876-1976'!AK16</f>
        <v>61.270496000000001</v>
      </c>
      <c r="DS16" s="29">
        <f t="shared" si="3"/>
        <v>10.777870929918643</v>
      </c>
      <c r="DT16" s="4" t="s">
        <v>30</v>
      </c>
      <c r="DU16" s="4" t="s">
        <v>30</v>
      </c>
      <c r="DV16" s="4" t="s">
        <v>30</v>
      </c>
      <c r="DW16" s="4" t="s">
        <v>30</v>
      </c>
      <c r="DX16" s="4" t="s">
        <v>30</v>
      </c>
      <c r="DY16" s="4" t="s">
        <v>30</v>
      </c>
      <c r="DZ16" s="4" t="s">
        <v>30</v>
      </c>
      <c r="EA16" s="4" t="s">
        <v>30</v>
      </c>
      <c r="EB16" s="4" t="s">
        <v>30</v>
      </c>
      <c r="EC16" s="4"/>
      <c r="ED16" s="29">
        <f>'[18]GF1876-1976'!AN16</f>
        <v>-20.837861000000004</v>
      </c>
      <c r="EE16" s="29">
        <f t="shared" si="4"/>
        <v>-3.6655126198682226</v>
      </c>
      <c r="EF16" s="4" t="s">
        <v>30</v>
      </c>
      <c r="EG16" s="4" t="s">
        <v>30</v>
      </c>
      <c r="EH16" s="4" t="s">
        <v>30</v>
      </c>
      <c r="EI16" s="4"/>
      <c r="EJ16" s="63" t="s">
        <v>30</v>
      </c>
      <c r="EK16" s="63" t="s">
        <v>30</v>
      </c>
      <c r="EL16" s="4"/>
      <c r="EM16" s="5" t="s">
        <v>30</v>
      </c>
      <c r="EN16" s="5" t="s">
        <v>30</v>
      </c>
      <c r="EO16" s="5" t="s">
        <v>30</v>
      </c>
      <c r="EP16" s="5" t="s">
        <v>30</v>
      </c>
      <c r="EQ16" s="5" t="s">
        <v>30</v>
      </c>
      <c r="ER16" s="5" t="s">
        <v>30</v>
      </c>
      <c r="ES16" s="5" t="s">
        <v>30</v>
      </c>
      <c r="ET16" s="5" t="s">
        <v>30</v>
      </c>
      <c r="EU16" s="5" t="s">
        <v>30</v>
      </c>
      <c r="EV16" s="5" t="s">
        <v>30</v>
      </c>
      <c r="EW16" s="5"/>
      <c r="EX16" s="5" t="s">
        <v>30</v>
      </c>
      <c r="EY16" s="5" t="s">
        <v>30</v>
      </c>
      <c r="EZ16" s="5" t="s">
        <v>30</v>
      </c>
      <c r="FA16" s="5" t="s">
        <v>30</v>
      </c>
      <c r="FB16" s="5" t="s">
        <v>30</v>
      </c>
      <c r="FC16" s="5" t="s">
        <v>30</v>
      </c>
      <c r="FD16" s="5" t="s">
        <v>30</v>
      </c>
      <c r="FE16" s="5" t="s">
        <v>30</v>
      </c>
      <c r="FF16" s="5" t="s">
        <v>30</v>
      </c>
      <c r="FG16" s="5" t="s">
        <v>30</v>
      </c>
      <c r="FH16" s="5" t="s">
        <v>30</v>
      </c>
      <c r="FI16" s="5" t="s">
        <v>30</v>
      </c>
      <c r="FJ16" s="5" t="s">
        <v>30</v>
      </c>
      <c r="FK16" s="5" t="s">
        <v>30</v>
      </c>
      <c r="FL16" s="5" t="s">
        <v>30</v>
      </c>
      <c r="FM16" s="5" t="s">
        <v>30</v>
      </c>
      <c r="FN16" s="5"/>
      <c r="FO16" s="5"/>
      <c r="FP16" s="5" t="s">
        <v>30</v>
      </c>
      <c r="FQ16" s="5" t="s">
        <v>30</v>
      </c>
      <c r="FR16" s="5" t="s">
        <v>30</v>
      </c>
      <c r="FS16" s="5" t="s">
        <v>30</v>
      </c>
      <c r="FT16" s="5" t="s">
        <v>30</v>
      </c>
      <c r="FU16" s="5" t="s">
        <v>30</v>
      </c>
      <c r="FV16" s="5" t="s">
        <v>30</v>
      </c>
      <c r="FW16" s="5"/>
      <c r="FX16" s="52">
        <f>'[18]DE y DI'!I16</f>
        <v>70.047176441102749</v>
      </c>
      <c r="FY16" s="17">
        <f>(FX16/BU16)*100</f>
        <v>16.182558410867806</v>
      </c>
      <c r="FZ16" s="112" t="s">
        <v>30</v>
      </c>
      <c r="GA16" s="112" t="s">
        <v>30</v>
      </c>
      <c r="GB16" s="70" t="s">
        <v>30</v>
      </c>
      <c r="GC16" s="70" t="s">
        <v>30</v>
      </c>
      <c r="GD16" s="112"/>
      <c r="GE16" s="70" t="s">
        <v>30</v>
      </c>
      <c r="GF16" s="70" t="s">
        <v>30</v>
      </c>
      <c r="GG16" s="112" t="s">
        <v>30</v>
      </c>
      <c r="GH16" s="70" t="s">
        <v>30</v>
      </c>
      <c r="GI16" s="70" t="s">
        <v>30</v>
      </c>
      <c r="GJ16" s="134"/>
      <c r="GK16" s="134" t="s">
        <v>30</v>
      </c>
      <c r="GL16" s="134" t="s">
        <v>30</v>
      </c>
      <c r="GM16" s="134" t="s">
        <v>30</v>
      </c>
      <c r="GN16" s="134" t="s">
        <v>30</v>
      </c>
      <c r="GO16" s="134" t="s">
        <v>30</v>
      </c>
      <c r="GP16" s="70"/>
      <c r="GQ16" s="49">
        <v>16.182558410867806</v>
      </c>
      <c r="GR16" s="27">
        <v>0</v>
      </c>
      <c r="GS16" s="27">
        <v>16.182558410867806</v>
      </c>
      <c r="GT16" s="70"/>
      <c r="GU16" s="3" t="s">
        <v>30</v>
      </c>
      <c r="GV16" s="3" t="s">
        <v>30</v>
      </c>
      <c r="GW16" s="3" t="s">
        <v>30</v>
      </c>
      <c r="GX16" s="3" t="s">
        <v>30</v>
      </c>
      <c r="GY16" s="3" t="s">
        <v>30</v>
      </c>
      <c r="GZ16" s="3" t="s">
        <v>30</v>
      </c>
      <c r="HA16" s="3" t="s">
        <v>30</v>
      </c>
      <c r="HB16" s="3" t="s">
        <v>30</v>
      </c>
      <c r="HC16" s="3" t="s">
        <v>30</v>
      </c>
      <c r="HD16" s="3" t="s">
        <v>30</v>
      </c>
      <c r="HE16" s="3" t="s">
        <v>30</v>
      </c>
      <c r="HF16" s="3" t="s">
        <v>30</v>
      </c>
      <c r="HG16" s="3" t="s">
        <v>30</v>
      </c>
      <c r="HH16" s="3" t="s">
        <v>30</v>
      </c>
      <c r="HI16" s="3" t="s">
        <v>30</v>
      </c>
      <c r="HJ16" s="3" t="s">
        <v>30</v>
      </c>
      <c r="HK16" s="3" t="s">
        <v>30</v>
      </c>
      <c r="HL16" s="3" t="s">
        <v>30</v>
      </c>
      <c r="HM16" s="3" t="s">
        <v>30</v>
      </c>
      <c r="HN16" s="3" t="s">
        <v>30</v>
      </c>
      <c r="HO16" s="3" t="s">
        <v>30</v>
      </c>
      <c r="HP16" s="3"/>
      <c r="HQ16" s="3" t="s">
        <v>30</v>
      </c>
      <c r="HR16" s="3" t="s">
        <v>30</v>
      </c>
      <c r="HS16" s="3" t="s">
        <v>30</v>
      </c>
      <c r="HU16" s="4" t="s">
        <v>30</v>
      </c>
      <c r="HV16" s="4" t="s">
        <v>30</v>
      </c>
      <c r="HW16" s="4"/>
      <c r="HX16" s="4" t="s">
        <v>30</v>
      </c>
      <c r="HY16" s="4" t="s">
        <v>30</v>
      </c>
      <c r="HZ16" s="4" t="s">
        <v>30</v>
      </c>
      <c r="IA16" s="4" t="s">
        <v>30</v>
      </c>
      <c r="IB16" s="4"/>
      <c r="IC16" s="4" t="s">
        <v>30</v>
      </c>
      <c r="ID16" s="4" t="s">
        <v>30</v>
      </c>
      <c r="IE16" s="4" t="s">
        <v>30</v>
      </c>
      <c r="IF16" s="4" t="s">
        <v>30</v>
      </c>
      <c r="IG16" s="4"/>
      <c r="IH16" s="4" t="s">
        <v>30</v>
      </c>
      <c r="II16" s="4" t="s">
        <v>30</v>
      </c>
      <c r="IJ16" s="4" t="s">
        <v>30</v>
      </c>
      <c r="IK16" s="4" t="s">
        <v>30</v>
      </c>
      <c r="IL16" s="4"/>
      <c r="IM16" s="4" t="s">
        <v>30</v>
      </c>
      <c r="IN16" s="4" t="s">
        <v>30</v>
      </c>
      <c r="IO16" s="4" t="s">
        <v>30</v>
      </c>
      <c r="IP16" s="4"/>
      <c r="IQ16" s="4" t="s">
        <v>30</v>
      </c>
      <c r="IR16" s="4" t="s">
        <v>30</v>
      </c>
      <c r="IS16" s="4" t="s">
        <v>30</v>
      </c>
      <c r="IT16" s="4"/>
      <c r="IU16" s="4" t="s">
        <v>30</v>
      </c>
      <c r="IV16" s="4" t="s">
        <v>30</v>
      </c>
      <c r="IW16" s="4" t="s">
        <v>30</v>
      </c>
      <c r="IX16" s="4"/>
      <c r="IY16" s="4" t="s">
        <v>30</v>
      </c>
      <c r="IZ16" s="4" t="s">
        <v>30</v>
      </c>
      <c r="JA16" s="4" t="s">
        <v>30</v>
      </c>
      <c r="JB16" s="4" t="s">
        <v>30</v>
      </c>
      <c r="JC16" s="4" t="s">
        <v>30</v>
      </c>
      <c r="JD16" s="4" t="s">
        <v>30</v>
      </c>
      <c r="JE16" s="4" t="s">
        <v>30</v>
      </c>
      <c r="JF16" s="4" t="s">
        <v>30</v>
      </c>
      <c r="JG16" s="4" t="s">
        <v>30</v>
      </c>
      <c r="JH16" s="4" t="s">
        <v>30</v>
      </c>
      <c r="JI16" s="4" t="s">
        <v>30</v>
      </c>
      <c r="JJ16" s="4" t="s">
        <v>30</v>
      </c>
      <c r="JK16" s="4" t="s">
        <v>30</v>
      </c>
      <c r="JL16" s="4" t="s">
        <v>30</v>
      </c>
      <c r="JM16" s="4"/>
      <c r="JN16" s="4" t="s">
        <v>30</v>
      </c>
      <c r="JO16" s="4" t="s">
        <v>30</v>
      </c>
      <c r="JP16" s="4" t="s">
        <v>30</v>
      </c>
      <c r="JQ16" s="4" t="s">
        <v>30</v>
      </c>
      <c r="JR16" s="4" t="s">
        <v>30</v>
      </c>
      <c r="JS16" s="4" t="s">
        <v>30</v>
      </c>
      <c r="JT16" s="4" t="s">
        <v>30</v>
      </c>
      <c r="JU16" s="4" t="s">
        <v>30</v>
      </c>
      <c r="JV16" s="4" t="s">
        <v>30</v>
      </c>
      <c r="JW16" s="4" t="s">
        <v>30</v>
      </c>
      <c r="JX16" s="4" t="s">
        <v>30</v>
      </c>
      <c r="JY16" s="4" t="s">
        <v>30</v>
      </c>
      <c r="JZ16" s="4" t="s">
        <v>30</v>
      </c>
      <c r="KA16" s="4" t="s">
        <v>30</v>
      </c>
      <c r="KB16" s="4" t="s">
        <v>30</v>
      </c>
      <c r="KC16" s="4" t="s">
        <v>30</v>
      </c>
      <c r="KD16" s="4" t="s">
        <v>30</v>
      </c>
      <c r="KE16" s="4" t="s">
        <v>30</v>
      </c>
      <c r="KF16" s="4"/>
      <c r="KG16" s="4" t="s">
        <v>30</v>
      </c>
      <c r="KH16" s="4" t="s">
        <v>30</v>
      </c>
      <c r="KI16" s="4" t="s">
        <v>30</v>
      </c>
      <c r="KJ16" s="4" t="s">
        <v>30</v>
      </c>
      <c r="KK16" s="4" t="s">
        <v>30</v>
      </c>
      <c r="KL16" s="4" t="s">
        <v>30</v>
      </c>
      <c r="KM16" s="4" t="s">
        <v>30</v>
      </c>
      <c r="KN16" s="4" t="s">
        <v>30</v>
      </c>
      <c r="KO16" s="13"/>
      <c r="KP16" s="13"/>
    </row>
    <row r="17" spans="1:302" ht="17.25" customHeight="1" x14ac:dyDescent="0.3">
      <c r="A17" s="2">
        <v>1888</v>
      </c>
      <c r="B17" s="40">
        <f>'[13]EU PIByPOB'!B17</f>
        <v>60.731999999999999</v>
      </c>
      <c r="C17" s="49">
        <f>'[13]EU PIByPOB'!H17</f>
        <v>34.94273095167032</v>
      </c>
      <c r="D17" s="40">
        <f t="shared" si="20"/>
        <v>-0.46647230320699951</v>
      </c>
      <c r="E17" s="49">
        <f>'[13]EU PIByPOB'!N17</f>
        <v>12.75</v>
      </c>
      <c r="F17" s="40">
        <f t="shared" si="21"/>
        <v>1.1102299762093537</v>
      </c>
      <c r="G17" s="49">
        <f>'[13]EU PIByPOB'!Q17</f>
        <v>36.488275680669226</v>
      </c>
      <c r="H17" s="40">
        <f t="shared" si="21"/>
        <v>1.5840916281189665</v>
      </c>
      <c r="I17" s="49">
        <f>'[13]EU PIByPOB'!T17</f>
        <v>209.93874728314563</v>
      </c>
      <c r="J17" s="49"/>
      <c r="K17" s="49">
        <f>'[13]EU INF'!U17</f>
        <v>37.143437828650015</v>
      </c>
      <c r="L17" s="28">
        <f t="shared" si="8"/>
        <v>1.7751479289940919</v>
      </c>
      <c r="M17" s="49">
        <f>'[13]EU INF'!W17</f>
        <v>37.575338268518038</v>
      </c>
      <c r="N17" s="28">
        <f t="shared" si="9"/>
        <v>0</v>
      </c>
      <c r="O17" s="28"/>
      <c r="P17" s="24" t="str">
        <f>'[13]EU tasas'!B17</f>
        <v>-</v>
      </c>
      <c r="Q17" s="24" t="str">
        <f>'[13]EU tasas'!C17</f>
        <v>-</v>
      </c>
      <c r="R17" s="24" t="str">
        <f>'[13]EU tasas'!D17</f>
        <v>-</v>
      </c>
      <c r="S17" s="24" t="str">
        <f>'[13]EU tasas'!E17</f>
        <v>-</v>
      </c>
      <c r="T17" s="24" t="str">
        <f>'[13]EU tasas'!F17</f>
        <v>-</v>
      </c>
      <c r="U17" s="24" t="str">
        <f>'[13]EU tasas'!G17</f>
        <v>-</v>
      </c>
      <c r="V17" s="48">
        <f>'[13]EU tasas'!H17</f>
        <v>5.31</v>
      </c>
      <c r="W17" s="48"/>
      <c r="X17" s="20" t="str">
        <f>'[13]EU Fiscal'!B17</f>
        <v>-</v>
      </c>
      <c r="Y17" s="20"/>
      <c r="Z17" s="49">
        <f>[13]Petróleo!B17</f>
        <v>0.88</v>
      </c>
      <c r="AA17" s="28">
        <f t="shared" si="10"/>
        <v>31.343283582089555</v>
      </c>
      <c r="AB17" s="46" t="str">
        <f>[13]Petróleo!D17</f>
        <v>-</v>
      </c>
      <c r="AC17" s="46" t="s">
        <v>30</v>
      </c>
      <c r="AD17" s="46" t="s">
        <v>30</v>
      </c>
      <c r="AE17" s="46" t="s">
        <v>30</v>
      </c>
      <c r="AF17" s="28"/>
      <c r="AG17" s="40">
        <f>[14]Población!E17</f>
        <v>11.317027831203877</v>
      </c>
      <c r="AH17" s="28">
        <f t="shared" si="10"/>
        <v>1.3236048085412788</v>
      </c>
      <c r="AI17" s="52">
        <f>[14]Población!G17</f>
        <v>11317027.831203876</v>
      </c>
      <c r="AJ17" s="52">
        <f>[14]Población!H17</f>
        <v>2886863.4633869934</v>
      </c>
      <c r="AK17" s="52">
        <f>[14]Población!I17</f>
        <v>8430164.3678168822</v>
      </c>
      <c r="AL17" s="49">
        <f>[14]Población!J17</f>
        <v>25.509025041249689</v>
      </c>
      <c r="AM17" s="49">
        <f>[14]Población!K17</f>
        <v>74.490974958750314</v>
      </c>
      <c r="AN17" s="49"/>
      <c r="AO17" s="53">
        <f>[15]PIB!E17</f>
        <v>8160.3795961147653</v>
      </c>
      <c r="AP17" s="55">
        <f t="shared" si="12"/>
        <v>3.2352161230442711</v>
      </c>
      <c r="AQ17" s="57">
        <f>[15]PIB!H17</f>
        <v>7.3147140883836768</v>
      </c>
      <c r="AR17" s="55">
        <f t="shared" si="13"/>
        <v>1.7094785512458577</v>
      </c>
      <c r="AS17" s="53">
        <f>[15]PIB!B17</f>
        <v>596.90843598259369</v>
      </c>
      <c r="AT17" s="55">
        <f t="shared" si="14"/>
        <v>5.0000000000000044</v>
      </c>
      <c r="AU17" s="55"/>
      <c r="AV17" s="51" t="s">
        <v>30</v>
      </c>
      <c r="AW17" s="51" t="s">
        <v>30</v>
      </c>
      <c r="AX17" s="51" t="s">
        <v>30</v>
      </c>
      <c r="AY17" s="51" t="s">
        <v>30</v>
      </c>
      <c r="AZ17" s="51" t="s">
        <v>30</v>
      </c>
      <c r="BA17" s="51" t="s">
        <v>30</v>
      </c>
      <c r="BB17" s="51" t="s">
        <v>30</v>
      </c>
      <c r="BC17" s="51" t="s">
        <v>30</v>
      </c>
      <c r="BD17" s="51" t="s">
        <v>30</v>
      </c>
      <c r="BE17" s="51" t="s">
        <v>30</v>
      </c>
      <c r="BF17" s="51" t="s">
        <v>30</v>
      </c>
      <c r="BG17" s="51" t="s">
        <v>30</v>
      </c>
      <c r="BH17" s="51" t="s">
        <v>30</v>
      </c>
      <c r="BI17" s="51" t="s">
        <v>30</v>
      </c>
      <c r="BJ17" s="51" t="s">
        <v>30</v>
      </c>
      <c r="BK17" s="51" t="s">
        <v>30</v>
      </c>
      <c r="BL17" s="51" t="s">
        <v>30</v>
      </c>
      <c r="BM17" s="51" t="s">
        <v>30</v>
      </c>
      <c r="BN17" s="51" t="s">
        <v>30</v>
      </c>
      <c r="BO17" s="55"/>
      <c r="BP17" s="70" t="s">
        <v>30</v>
      </c>
      <c r="BQ17" s="70" t="s">
        <v>30</v>
      </c>
      <c r="BR17" s="70" t="s">
        <v>30</v>
      </c>
      <c r="BS17" s="70" t="s">
        <v>30</v>
      </c>
      <c r="BT17" s="70"/>
      <c r="BU17" s="64">
        <f t="shared" si="0"/>
        <v>445.17720520765221</v>
      </c>
      <c r="BV17" s="66">
        <f t="shared" si="15"/>
        <v>2.8464885021752595</v>
      </c>
      <c r="BW17" s="65">
        <f t="shared" si="1"/>
        <v>39.336936503786561</v>
      </c>
      <c r="BX17" s="55">
        <f t="shared" si="16"/>
        <v>1.5029900451247968</v>
      </c>
      <c r="BY17" s="55"/>
      <c r="BZ17" s="41">
        <f>[20]PAnual!B17</f>
        <v>10.028143036776063</v>
      </c>
      <c r="CA17" s="35">
        <f t="shared" si="22"/>
        <v>8.8533395858423134</v>
      </c>
      <c r="CB17" s="44">
        <f>[20]PAnual!D17</f>
        <v>9.9075728201123905</v>
      </c>
      <c r="CC17" s="35">
        <f t="shared" si="23"/>
        <v>8.8966588966589377</v>
      </c>
      <c r="CD17" s="35"/>
      <c r="CE17" s="44">
        <f>[16]TCA!B17</f>
        <v>1.3408333333333333</v>
      </c>
      <c r="CF17" s="27">
        <f t="shared" ref="CF17:CF80" si="25">((CE17/CE16)-1)*100</f>
        <v>2.093908629441632</v>
      </c>
      <c r="CG17" s="33">
        <f>[16]TCA!D17</f>
        <v>1.36</v>
      </c>
      <c r="CH17" s="27">
        <f t="shared" si="18"/>
        <v>2.2556390977443552</v>
      </c>
      <c r="CI17" s="44">
        <f>[16]TCA!F17</f>
        <v>142.2072196023143</v>
      </c>
      <c r="CJ17" s="27">
        <f t="shared" si="24"/>
        <v>4.7611324333024285</v>
      </c>
      <c r="CK17" s="40">
        <f>[16]TCA!H17</f>
        <v>137.83693213642925</v>
      </c>
      <c r="CL17" s="27">
        <f t="shared" si="24"/>
        <v>6.4945267151149455</v>
      </c>
      <c r="CM17" s="27"/>
      <c r="CN17" s="70" t="s">
        <v>30</v>
      </c>
      <c r="CO17" s="70" t="s">
        <v>30</v>
      </c>
      <c r="CP17" s="40">
        <f>[17]BPA!I17</f>
        <v>49.3</v>
      </c>
      <c r="CQ17" s="12" t="s">
        <v>30</v>
      </c>
      <c r="CR17" s="12" t="s">
        <v>30</v>
      </c>
      <c r="CS17" s="12" t="s">
        <v>30</v>
      </c>
      <c r="CT17" s="12" t="s">
        <v>30</v>
      </c>
      <c r="CU17" s="41">
        <f>[19]BPA!N8</f>
        <v>29.832193909260411</v>
      </c>
      <c r="CV17" s="4" t="s">
        <v>30</v>
      </c>
      <c r="CW17" s="4" t="s">
        <v>30</v>
      </c>
      <c r="CX17" s="4" t="s">
        <v>30</v>
      </c>
      <c r="CY17" s="4" t="s">
        <v>30</v>
      </c>
      <c r="CZ17" s="4" t="s">
        <v>30</v>
      </c>
      <c r="DA17" s="4" t="s">
        <v>30</v>
      </c>
      <c r="DB17" s="4" t="s">
        <v>30</v>
      </c>
      <c r="DC17" s="4" t="s">
        <v>30</v>
      </c>
      <c r="DD17" s="4"/>
      <c r="DE17" s="4" t="s">
        <v>30</v>
      </c>
      <c r="DF17" s="29">
        <f>CP17-CU17</f>
        <v>19.467806090739586</v>
      </c>
      <c r="DG17" s="29">
        <f>(DF17/BU17)*100</f>
        <v>4.3730464774491002</v>
      </c>
      <c r="DH17" s="29">
        <f t="shared" si="19"/>
        <v>18.225419664268561</v>
      </c>
      <c r="DI17" s="29">
        <f>((CU17/CU16)-1)*100</f>
        <v>7.0059127971217716</v>
      </c>
      <c r="DJ17" s="70" t="s">
        <v>30</v>
      </c>
      <c r="DK17" s="4" t="s">
        <v>30</v>
      </c>
      <c r="DL17" s="4"/>
      <c r="DM17" s="31">
        <f>'[18]GF1876-1976'!R17</f>
        <v>53.927962999999998</v>
      </c>
      <c r="DN17" s="4" t="s">
        <v>30</v>
      </c>
      <c r="DO17" s="4" t="s">
        <v>30</v>
      </c>
      <c r="DP17" s="29">
        <f t="shared" si="2"/>
        <v>9.0345452918967588</v>
      </c>
      <c r="DQ17" s="4"/>
      <c r="DR17" s="31">
        <f>'[18]GF1876-1976'!AK17</f>
        <v>79.771144000000007</v>
      </c>
      <c r="DS17" s="29">
        <f t="shared" si="3"/>
        <v>13.3640503620435</v>
      </c>
      <c r="DT17" s="4" t="s">
        <v>30</v>
      </c>
      <c r="DU17" s="4" t="s">
        <v>30</v>
      </c>
      <c r="DV17" s="4" t="s">
        <v>30</v>
      </c>
      <c r="DW17" s="4" t="s">
        <v>30</v>
      </c>
      <c r="DX17" s="4" t="s">
        <v>30</v>
      </c>
      <c r="DY17" s="4" t="s">
        <v>30</v>
      </c>
      <c r="DZ17" s="4" t="s">
        <v>30</v>
      </c>
      <c r="EA17" s="4" t="s">
        <v>30</v>
      </c>
      <c r="EB17" s="4" t="s">
        <v>30</v>
      </c>
      <c r="EC17" s="4"/>
      <c r="ED17" s="29">
        <f>'[18]GF1876-1976'!AN17</f>
        <v>-25.843181000000008</v>
      </c>
      <c r="EE17" s="29">
        <f t="shared" si="4"/>
        <v>-4.329505070146741</v>
      </c>
      <c r="EF17" s="4" t="s">
        <v>30</v>
      </c>
      <c r="EG17" s="4" t="s">
        <v>30</v>
      </c>
      <c r="EH17" s="4" t="s">
        <v>30</v>
      </c>
      <c r="EI17" s="4"/>
      <c r="EJ17" s="63" t="s">
        <v>30</v>
      </c>
      <c r="EK17" s="63" t="s">
        <v>30</v>
      </c>
      <c r="EL17" s="4"/>
      <c r="EM17" s="5" t="s">
        <v>30</v>
      </c>
      <c r="EN17" s="5" t="s">
        <v>30</v>
      </c>
      <c r="EO17" s="5" t="s">
        <v>30</v>
      </c>
      <c r="EP17" s="5" t="s">
        <v>30</v>
      </c>
      <c r="EQ17" s="5" t="s">
        <v>30</v>
      </c>
      <c r="ER17" s="5" t="s">
        <v>30</v>
      </c>
      <c r="ES17" s="5" t="s">
        <v>30</v>
      </c>
      <c r="ET17" s="5" t="s">
        <v>30</v>
      </c>
      <c r="EU17" s="5" t="s">
        <v>30</v>
      </c>
      <c r="EV17" s="5" t="s">
        <v>30</v>
      </c>
      <c r="EW17" s="5"/>
      <c r="EX17" s="5" t="s">
        <v>30</v>
      </c>
      <c r="EY17" s="5" t="s">
        <v>30</v>
      </c>
      <c r="EZ17" s="5" t="s">
        <v>30</v>
      </c>
      <c r="FA17" s="5" t="s">
        <v>30</v>
      </c>
      <c r="FB17" s="5" t="s">
        <v>30</v>
      </c>
      <c r="FC17" s="5" t="s">
        <v>30</v>
      </c>
      <c r="FD17" s="5" t="s">
        <v>30</v>
      </c>
      <c r="FE17" s="5" t="s">
        <v>30</v>
      </c>
      <c r="FF17" s="5" t="s">
        <v>30</v>
      </c>
      <c r="FG17" s="5" t="s">
        <v>30</v>
      </c>
      <c r="FH17" s="5" t="s">
        <v>30</v>
      </c>
      <c r="FI17" s="5" t="s">
        <v>30</v>
      </c>
      <c r="FJ17" s="5" t="s">
        <v>30</v>
      </c>
      <c r="FK17" s="5" t="s">
        <v>30</v>
      </c>
      <c r="FL17" s="5" t="s">
        <v>30</v>
      </c>
      <c r="FM17" s="5" t="s">
        <v>30</v>
      </c>
      <c r="FN17" s="5"/>
      <c r="FO17" s="5"/>
      <c r="FP17" s="5" t="s">
        <v>30</v>
      </c>
      <c r="FQ17" s="5" t="s">
        <v>30</v>
      </c>
      <c r="FR17" s="5" t="s">
        <v>30</v>
      </c>
      <c r="FS17" s="5" t="s">
        <v>30</v>
      </c>
      <c r="FT17" s="5" t="s">
        <v>30</v>
      </c>
      <c r="FU17" s="5" t="s">
        <v>30</v>
      </c>
      <c r="FV17" s="5" t="s">
        <v>30</v>
      </c>
      <c r="FW17" s="5"/>
      <c r="FX17" s="52">
        <f>'[18]DE y DI'!I17</f>
        <v>50.414347426470584</v>
      </c>
      <c r="FY17" s="17">
        <f>(FX17/BU17)*100</f>
        <v>11.324557240740772</v>
      </c>
      <c r="FZ17" s="112" t="s">
        <v>30</v>
      </c>
      <c r="GA17" s="112" t="s">
        <v>30</v>
      </c>
      <c r="GB17" s="70" t="s">
        <v>30</v>
      </c>
      <c r="GC17" s="70" t="s">
        <v>30</v>
      </c>
      <c r="GD17" s="112"/>
      <c r="GE17" s="70" t="s">
        <v>30</v>
      </c>
      <c r="GF17" s="70" t="s">
        <v>30</v>
      </c>
      <c r="GG17" s="112" t="s">
        <v>30</v>
      </c>
      <c r="GH17" s="70" t="s">
        <v>30</v>
      </c>
      <c r="GI17" s="70" t="s">
        <v>30</v>
      </c>
      <c r="GJ17" s="134"/>
      <c r="GK17" s="134" t="s">
        <v>30</v>
      </c>
      <c r="GL17" s="134" t="s">
        <v>30</v>
      </c>
      <c r="GM17" s="134" t="s">
        <v>30</v>
      </c>
      <c r="GN17" s="134" t="s">
        <v>30</v>
      </c>
      <c r="GO17" s="134" t="s">
        <v>30</v>
      </c>
      <c r="GP17" s="70"/>
      <c r="GQ17" s="49">
        <v>11.324557240740772</v>
      </c>
      <c r="GR17" s="27">
        <v>0</v>
      </c>
      <c r="GS17" s="27">
        <v>11.324557240740772</v>
      </c>
      <c r="GT17" s="70"/>
      <c r="GU17" s="3" t="s">
        <v>30</v>
      </c>
      <c r="GV17" s="3" t="s">
        <v>30</v>
      </c>
      <c r="GW17" s="3" t="s">
        <v>30</v>
      </c>
      <c r="GX17" s="3" t="s">
        <v>30</v>
      </c>
      <c r="GY17" s="3" t="s">
        <v>30</v>
      </c>
      <c r="GZ17" s="3" t="s">
        <v>30</v>
      </c>
      <c r="HA17" s="3" t="s">
        <v>30</v>
      </c>
      <c r="HB17" s="3" t="s">
        <v>30</v>
      </c>
      <c r="HC17" s="3" t="s">
        <v>30</v>
      </c>
      <c r="HD17" s="3" t="s">
        <v>30</v>
      </c>
      <c r="HE17" s="3" t="s">
        <v>30</v>
      </c>
      <c r="HF17" s="3" t="s">
        <v>30</v>
      </c>
      <c r="HG17" s="3" t="s">
        <v>30</v>
      </c>
      <c r="HH17" s="3" t="s">
        <v>30</v>
      </c>
      <c r="HI17" s="3" t="s">
        <v>30</v>
      </c>
      <c r="HJ17" s="3" t="s">
        <v>30</v>
      </c>
      <c r="HK17" s="3" t="s">
        <v>30</v>
      </c>
      <c r="HL17" s="3" t="s">
        <v>30</v>
      </c>
      <c r="HM17" s="3" t="s">
        <v>30</v>
      </c>
      <c r="HN17" s="3" t="s">
        <v>30</v>
      </c>
      <c r="HO17" s="3" t="s">
        <v>30</v>
      </c>
      <c r="HP17" s="3"/>
      <c r="HQ17" s="3" t="s">
        <v>30</v>
      </c>
      <c r="HR17" s="3" t="s">
        <v>30</v>
      </c>
      <c r="HS17" s="3" t="s">
        <v>30</v>
      </c>
      <c r="HU17" s="4" t="s">
        <v>30</v>
      </c>
      <c r="HV17" s="4" t="s">
        <v>30</v>
      </c>
      <c r="HW17" s="4"/>
      <c r="HX17" s="4" t="s">
        <v>30</v>
      </c>
      <c r="HY17" s="4" t="s">
        <v>30</v>
      </c>
      <c r="HZ17" s="4" t="s">
        <v>30</v>
      </c>
      <c r="IA17" s="4" t="s">
        <v>30</v>
      </c>
      <c r="IB17" s="4"/>
      <c r="IC17" s="4" t="s">
        <v>30</v>
      </c>
      <c r="ID17" s="4" t="s">
        <v>30</v>
      </c>
      <c r="IE17" s="4" t="s">
        <v>30</v>
      </c>
      <c r="IF17" s="4" t="s">
        <v>30</v>
      </c>
      <c r="IG17" s="4"/>
      <c r="IH17" s="4" t="s">
        <v>30</v>
      </c>
      <c r="II17" s="4" t="s">
        <v>30</v>
      </c>
      <c r="IJ17" s="4" t="s">
        <v>30</v>
      </c>
      <c r="IK17" s="4" t="s">
        <v>30</v>
      </c>
      <c r="IL17" s="4"/>
      <c r="IM17" s="4" t="s">
        <v>30</v>
      </c>
      <c r="IN17" s="4" t="s">
        <v>30</v>
      </c>
      <c r="IO17" s="4" t="s">
        <v>30</v>
      </c>
      <c r="IP17" s="4"/>
      <c r="IQ17" s="4" t="s">
        <v>30</v>
      </c>
      <c r="IR17" s="4" t="s">
        <v>30</v>
      </c>
      <c r="IS17" s="4" t="s">
        <v>30</v>
      </c>
      <c r="IT17" s="4"/>
      <c r="IU17" s="4" t="s">
        <v>30</v>
      </c>
      <c r="IV17" s="4" t="s">
        <v>30</v>
      </c>
      <c r="IW17" s="4" t="s">
        <v>30</v>
      </c>
      <c r="IX17" s="4"/>
      <c r="IY17" s="4" t="s">
        <v>30</v>
      </c>
      <c r="IZ17" s="4" t="s">
        <v>30</v>
      </c>
      <c r="JA17" s="4" t="s">
        <v>30</v>
      </c>
      <c r="JB17" s="4" t="s">
        <v>30</v>
      </c>
      <c r="JC17" s="4" t="s">
        <v>30</v>
      </c>
      <c r="JD17" s="4" t="s">
        <v>30</v>
      </c>
      <c r="JE17" s="4" t="s">
        <v>30</v>
      </c>
      <c r="JF17" s="4" t="s">
        <v>30</v>
      </c>
      <c r="JG17" s="4" t="s">
        <v>30</v>
      </c>
      <c r="JH17" s="4" t="s">
        <v>30</v>
      </c>
      <c r="JI17" s="4" t="s">
        <v>30</v>
      </c>
      <c r="JJ17" s="4" t="s">
        <v>30</v>
      </c>
      <c r="JK17" s="4" t="s">
        <v>30</v>
      </c>
      <c r="JL17" s="4" t="s">
        <v>30</v>
      </c>
      <c r="JM17" s="4"/>
      <c r="JN17" s="4" t="s">
        <v>30</v>
      </c>
      <c r="JO17" s="4" t="s">
        <v>30</v>
      </c>
      <c r="JP17" s="4" t="s">
        <v>30</v>
      </c>
      <c r="JQ17" s="4" t="s">
        <v>30</v>
      </c>
      <c r="JR17" s="4" t="s">
        <v>30</v>
      </c>
      <c r="JS17" s="4" t="s">
        <v>30</v>
      </c>
      <c r="JT17" s="4" t="s">
        <v>30</v>
      </c>
      <c r="JU17" s="4" t="s">
        <v>30</v>
      </c>
      <c r="JV17" s="4" t="s">
        <v>30</v>
      </c>
      <c r="JW17" s="4" t="s">
        <v>30</v>
      </c>
      <c r="JX17" s="4" t="s">
        <v>30</v>
      </c>
      <c r="JY17" s="4" t="s">
        <v>30</v>
      </c>
      <c r="JZ17" s="4" t="s">
        <v>30</v>
      </c>
      <c r="KA17" s="4" t="s">
        <v>30</v>
      </c>
      <c r="KB17" s="4" t="s">
        <v>30</v>
      </c>
      <c r="KC17" s="4" t="s">
        <v>30</v>
      </c>
      <c r="KD17" s="4" t="s">
        <v>30</v>
      </c>
      <c r="KE17" s="4" t="s">
        <v>30</v>
      </c>
      <c r="KF17" s="4"/>
      <c r="KG17" s="4" t="s">
        <v>30</v>
      </c>
      <c r="KH17" s="4" t="s">
        <v>30</v>
      </c>
      <c r="KI17" s="4" t="s">
        <v>30</v>
      </c>
      <c r="KJ17" s="4" t="s">
        <v>30</v>
      </c>
      <c r="KK17" s="4" t="s">
        <v>30</v>
      </c>
      <c r="KL17" s="4" t="s">
        <v>30</v>
      </c>
      <c r="KM17" s="4" t="s">
        <v>30</v>
      </c>
      <c r="KN17" s="4" t="s">
        <v>30</v>
      </c>
      <c r="KO17" s="13"/>
      <c r="KP17" s="13"/>
    </row>
    <row r="18" spans="1:302" ht="17.25" customHeight="1" x14ac:dyDescent="0.3">
      <c r="A18" s="8">
        <v>1889</v>
      </c>
      <c r="B18" s="40">
        <f>'[13]EU PIByPOB'!B18</f>
        <v>62.015999999999998</v>
      </c>
      <c r="C18" s="49">
        <f>'[13]EU PIByPOB'!H18</f>
        <v>37.11257833355495</v>
      </c>
      <c r="D18" s="40">
        <f t="shared" si="20"/>
        <v>6.20972466315175</v>
      </c>
      <c r="E18" s="49">
        <f>'[13]EU PIByPOB'!N18</f>
        <v>13.57</v>
      </c>
      <c r="F18" s="40">
        <f t="shared" si="21"/>
        <v>6.4313725490196205</v>
      </c>
      <c r="G18" s="49">
        <f>'[13]EU PIByPOB'!Q18</f>
        <v>36.564422654868004</v>
      </c>
      <c r="H18" s="40">
        <f t="shared" si="21"/>
        <v>0.20868888095777471</v>
      </c>
      <c r="I18" s="49">
        <f>'[13]EU PIByPOB'!T18</f>
        <v>218.81449948400413</v>
      </c>
      <c r="J18" s="49"/>
      <c r="K18" s="49">
        <f>'[13]EU INF'!U18</f>
        <v>35.127902442599236</v>
      </c>
      <c r="L18" s="28">
        <f t="shared" si="8"/>
        <v>-5.4263565891472965</v>
      </c>
      <c r="M18" s="49">
        <f>'[13]EU INF'!W18</f>
        <v>35.415836069177921</v>
      </c>
      <c r="N18" s="28">
        <f t="shared" si="9"/>
        <v>-5.7471264367816133</v>
      </c>
      <c r="O18" s="28"/>
      <c r="P18" s="24" t="str">
        <f>'[13]EU tasas'!B18</f>
        <v>-</v>
      </c>
      <c r="Q18" s="24" t="str">
        <f>'[13]EU tasas'!C18</f>
        <v>-</v>
      </c>
      <c r="R18" s="24" t="str">
        <f>'[13]EU tasas'!D18</f>
        <v>-</v>
      </c>
      <c r="S18" s="24" t="str">
        <f>'[13]EU tasas'!E18</f>
        <v>-</v>
      </c>
      <c r="T18" s="24" t="str">
        <f>'[13]EU tasas'!F18</f>
        <v>-</v>
      </c>
      <c r="U18" s="24" t="str">
        <f>'[13]EU tasas'!G18</f>
        <v>-</v>
      </c>
      <c r="V18" s="48">
        <f>'[13]EU tasas'!H18</f>
        <v>4.58</v>
      </c>
      <c r="W18" s="48"/>
      <c r="X18" s="20" t="str">
        <f>'[13]EU Fiscal'!B18</f>
        <v>-</v>
      </c>
      <c r="Y18" s="20"/>
      <c r="Z18" s="49">
        <f>[13]Petróleo!B18</f>
        <v>0.94</v>
      </c>
      <c r="AA18" s="28">
        <f t="shared" si="10"/>
        <v>6.8181818181818121</v>
      </c>
      <c r="AB18" s="46" t="str">
        <f>[13]Petróleo!D18</f>
        <v>-</v>
      </c>
      <c r="AC18" s="46" t="s">
        <v>30</v>
      </c>
      <c r="AD18" s="46" t="s">
        <v>30</v>
      </c>
      <c r="AE18" s="46" t="s">
        <v>30</v>
      </c>
      <c r="AF18" s="28"/>
      <c r="AG18" s="40">
        <f>[14]Población!E18</f>
        <v>11.467188866435551</v>
      </c>
      <c r="AH18" s="28">
        <f t="shared" si="10"/>
        <v>1.3268592908965315</v>
      </c>
      <c r="AI18" s="52">
        <f>[14]Población!G18</f>
        <v>11467188.86643555</v>
      </c>
      <c r="AJ18" s="52">
        <f>[14]Población!H18</f>
        <v>2939802.5150133944</v>
      </c>
      <c r="AK18" s="52">
        <f>[14]Población!I18</f>
        <v>8527386.3514221553</v>
      </c>
      <c r="AL18" s="49">
        <f>[14]Población!J18</f>
        <v>25.636645120742656</v>
      </c>
      <c r="AM18" s="49">
        <f>[14]Población!K18</f>
        <v>74.363354879257344</v>
      </c>
      <c r="AN18" s="49"/>
      <c r="AO18" s="53">
        <f>[15]PIB!E18</f>
        <v>8424.6333556472928</v>
      </c>
      <c r="AP18" s="55">
        <f t="shared" si="12"/>
        <v>3.2382532751091819</v>
      </c>
      <c r="AQ18" s="57">
        <f>[15]PIB!H18</f>
        <v>7.4395386875986818</v>
      </c>
      <c r="AR18" s="55">
        <f t="shared" si="13"/>
        <v>1.7064863739956193</v>
      </c>
      <c r="AS18" s="53">
        <f>[15]PIB!B18</f>
        <v>626.75385778172335</v>
      </c>
      <c r="AT18" s="55">
        <f t="shared" si="14"/>
        <v>5.0000000000000044</v>
      </c>
      <c r="AU18" s="55"/>
      <c r="AV18" s="51" t="s">
        <v>30</v>
      </c>
      <c r="AW18" s="51" t="s">
        <v>30</v>
      </c>
      <c r="AX18" s="51" t="s">
        <v>30</v>
      </c>
      <c r="AY18" s="51" t="s">
        <v>30</v>
      </c>
      <c r="AZ18" s="51" t="s">
        <v>30</v>
      </c>
      <c r="BA18" s="51" t="s">
        <v>30</v>
      </c>
      <c r="BB18" s="51" t="s">
        <v>30</v>
      </c>
      <c r="BC18" s="51" t="s">
        <v>30</v>
      </c>
      <c r="BD18" s="51" t="s">
        <v>30</v>
      </c>
      <c r="BE18" s="51" t="s">
        <v>30</v>
      </c>
      <c r="BF18" s="51" t="s">
        <v>30</v>
      </c>
      <c r="BG18" s="51" t="s">
        <v>30</v>
      </c>
      <c r="BH18" s="51" t="s">
        <v>30</v>
      </c>
      <c r="BI18" s="51" t="s">
        <v>30</v>
      </c>
      <c r="BJ18" s="51" t="s">
        <v>30</v>
      </c>
      <c r="BK18" s="51" t="s">
        <v>30</v>
      </c>
      <c r="BL18" s="51" t="s">
        <v>30</v>
      </c>
      <c r="BM18" s="51" t="s">
        <v>30</v>
      </c>
      <c r="BN18" s="51" t="s">
        <v>30</v>
      </c>
      <c r="BO18" s="55"/>
      <c r="BP18" s="70" t="s">
        <v>30</v>
      </c>
      <c r="BQ18" s="70" t="s">
        <v>30</v>
      </c>
      <c r="BR18" s="70" t="s">
        <v>30</v>
      </c>
      <c r="BS18" s="70" t="s">
        <v>30</v>
      </c>
      <c r="BT18" s="70"/>
      <c r="BU18" s="64">
        <f t="shared" si="0"/>
        <v>460.84842483950246</v>
      </c>
      <c r="BV18" s="66">
        <f t="shared" si="15"/>
        <v>3.5202205882352899</v>
      </c>
      <c r="BW18" s="65">
        <f t="shared" si="1"/>
        <v>40.188439399337469</v>
      </c>
      <c r="BX18" s="55">
        <f t="shared" si="16"/>
        <v>2.1646395760100523</v>
      </c>
      <c r="BY18" s="55"/>
      <c r="BZ18" s="41">
        <f>[20]PAnual!B18</f>
        <v>10.649747305259549</v>
      </c>
      <c r="CA18" s="35">
        <f t="shared" si="22"/>
        <v>6.1985979478342612</v>
      </c>
      <c r="CB18" s="44">
        <f>[20]PAnual!D18</f>
        <v>10.203303677271171</v>
      </c>
      <c r="CC18" s="35">
        <f t="shared" si="23"/>
        <v>2.9848971340230346</v>
      </c>
      <c r="CD18" s="35"/>
      <c r="CE18" s="44">
        <f>[16]TCA!B18</f>
        <v>1.36</v>
      </c>
      <c r="CF18" s="27">
        <f t="shared" si="25"/>
        <v>1.4294592914854132</v>
      </c>
      <c r="CG18" s="33">
        <f>[16]TCA!D18</f>
        <v>1.32</v>
      </c>
      <c r="CH18" s="27">
        <f t="shared" si="18"/>
        <v>-2.9411764705882359</v>
      </c>
      <c r="CI18" s="44">
        <f>[16]TCA!F18</f>
        <v>157.43677965593514</v>
      </c>
      <c r="CJ18" s="27">
        <f t="shared" si="24"/>
        <v>10.709414118503013</v>
      </c>
      <c r="CK18" s="40">
        <f>[16]TCA!H18</f>
        <v>155.17062711149364</v>
      </c>
      <c r="CL18" s="27">
        <f t="shared" si="24"/>
        <v>12.575508397058432</v>
      </c>
      <c r="CM18" s="27"/>
      <c r="CN18" s="70" t="s">
        <v>30</v>
      </c>
      <c r="CO18" s="70" t="s">
        <v>30</v>
      </c>
      <c r="CP18" s="40">
        <f>[17]BPA!I18</f>
        <v>52.3</v>
      </c>
      <c r="CQ18" s="12" t="s">
        <v>30</v>
      </c>
      <c r="CR18" s="12" t="s">
        <v>30</v>
      </c>
      <c r="CS18" s="12" t="s">
        <v>30</v>
      </c>
      <c r="CT18" s="12" t="s">
        <v>30</v>
      </c>
      <c r="CU18" s="41">
        <f>[19]BPA!N9</f>
        <v>38.235294117647058</v>
      </c>
      <c r="CV18" s="4" t="s">
        <v>30</v>
      </c>
      <c r="CW18" s="4" t="s">
        <v>30</v>
      </c>
      <c r="CX18" s="4" t="s">
        <v>30</v>
      </c>
      <c r="CY18" s="4" t="s">
        <v>30</v>
      </c>
      <c r="CZ18" s="4" t="s">
        <v>30</v>
      </c>
      <c r="DA18" s="4" t="s">
        <v>30</v>
      </c>
      <c r="DB18" s="4" t="s">
        <v>30</v>
      </c>
      <c r="DC18" s="4" t="s">
        <v>30</v>
      </c>
      <c r="DD18" s="4"/>
      <c r="DE18" s="4" t="s">
        <v>30</v>
      </c>
      <c r="DF18" s="29">
        <f>CP18-CU18</f>
        <v>14.064705882352939</v>
      </c>
      <c r="DG18" s="29">
        <f>(DF18/BU18)*100</f>
        <v>3.0519157979657168</v>
      </c>
      <c r="DH18" s="29">
        <f t="shared" si="19"/>
        <v>6.0851926977687709</v>
      </c>
      <c r="DI18" s="29">
        <f>((CU18/CU17)-1)*100</f>
        <v>28.167892156862727</v>
      </c>
      <c r="DJ18" s="70" t="s">
        <v>30</v>
      </c>
      <c r="DK18" s="4" t="s">
        <v>30</v>
      </c>
      <c r="DL18" s="4"/>
      <c r="DM18" s="31">
        <f>'[18]GF1876-1976'!R18</f>
        <v>60.628439</v>
      </c>
      <c r="DN18" s="4" t="s">
        <v>30</v>
      </c>
      <c r="DO18" s="4" t="s">
        <v>30</v>
      </c>
      <c r="DP18" s="29">
        <f t="shared" si="2"/>
        <v>9.6734049973913017</v>
      </c>
      <c r="DQ18" s="4"/>
      <c r="DR18" s="31">
        <f>'[18]GF1876-1976'!AK18</f>
        <v>80.877826999999996</v>
      </c>
      <c r="DS18" s="29">
        <f t="shared" si="3"/>
        <v>12.904240794983179</v>
      </c>
      <c r="DT18" s="4" t="s">
        <v>30</v>
      </c>
      <c r="DU18" s="4" t="s">
        <v>30</v>
      </c>
      <c r="DV18" s="4" t="s">
        <v>30</v>
      </c>
      <c r="DW18" s="4" t="s">
        <v>30</v>
      </c>
      <c r="DX18" s="4" t="s">
        <v>30</v>
      </c>
      <c r="DY18" s="4" t="s">
        <v>30</v>
      </c>
      <c r="DZ18" s="4" t="s">
        <v>30</v>
      </c>
      <c r="EA18" s="4" t="s">
        <v>30</v>
      </c>
      <c r="EB18" s="4" t="s">
        <v>30</v>
      </c>
      <c r="EC18" s="4"/>
      <c r="ED18" s="29">
        <f>'[18]GF1876-1976'!AN18</f>
        <v>-20.249387999999996</v>
      </c>
      <c r="EE18" s="29">
        <f t="shared" si="4"/>
        <v>-3.2308357975918764</v>
      </c>
      <c r="EF18" s="4" t="s">
        <v>30</v>
      </c>
      <c r="EG18" s="4" t="s">
        <v>30</v>
      </c>
      <c r="EH18" s="4" t="s">
        <v>30</v>
      </c>
      <c r="EI18" s="4"/>
      <c r="EJ18" s="63" t="s">
        <v>30</v>
      </c>
      <c r="EK18" s="63" t="s">
        <v>30</v>
      </c>
      <c r="EL18" s="4"/>
      <c r="EM18" s="5" t="s">
        <v>30</v>
      </c>
      <c r="EN18" s="5" t="s">
        <v>30</v>
      </c>
      <c r="EO18" s="5" t="s">
        <v>30</v>
      </c>
      <c r="EP18" s="5" t="s">
        <v>30</v>
      </c>
      <c r="EQ18" s="5" t="s">
        <v>30</v>
      </c>
      <c r="ER18" s="5" t="s">
        <v>30</v>
      </c>
      <c r="ES18" s="5" t="s">
        <v>30</v>
      </c>
      <c r="ET18" s="5" t="s">
        <v>30</v>
      </c>
      <c r="EU18" s="5" t="s">
        <v>30</v>
      </c>
      <c r="EV18" s="5" t="s">
        <v>30</v>
      </c>
      <c r="EW18" s="5"/>
      <c r="EX18" s="5" t="s">
        <v>30</v>
      </c>
      <c r="EY18" s="5" t="s">
        <v>30</v>
      </c>
      <c r="EZ18" s="5" t="s">
        <v>30</v>
      </c>
      <c r="FA18" s="5" t="s">
        <v>30</v>
      </c>
      <c r="FB18" s="5" t="s">
        <v>30</v>
      </c>
      <c r="FC18" s="5" t="s">
        <v>30</v>
      </c>
      <c r="FD18" s="5" t="s">
        <v>30</v>
      </c>
      <c r="FE18" s="5" t="s">
        <v>30</v>
      </c>
      <c r="FF18" s="5" t="s">
        <v>30</v>
      </c>
      <c r="FG18" s="5" t="s">
        <v>30</v>
      </c>
      <c r="FH18" s="5" t="s">
        <v>30</v>
      </c>
      <c r="FI18" s="5" t="s">
        <v>30</v>
      </c>
      <c r="FJ18" s="5" t="s">
        <v>30</v>
      </c>
      <c r="FK18" s="5" t="s">
        <v>30</v>
      </c>
      <c r="FL18" s="5" t="s">
        <v>30</v>
      </c>
      <c r="FM18" s="5" t="s">
        <v>30</v>
      </c>
      <c r="FN18" s="5"/>
      <c r="FO18" s="5"/>
      <c r="FP18" s="5" t="s">
        <v>30</v>
      </c>
      <c r="FQ18" s="5" t="s">
        <v>30</v>
      </c>
      <c r="FR18" s="5" t="s">
        <v>30</v>
      </c>
      <c r="FS18" s="5" t="s">
        <v>30</v>
      </c>
      <c r="FT18" s="5" t="s">
        <v>30</v>
      </c>
      <c r="FU18" s="5" t="s">
        <v>30</v>
      </c>
      <c r="FV18" s="5" t="s">
        <v>30</v>
      </c>
      <c r="FW18" s="5"/>
      <c r="FX18" s="112" t="s">
        <v>30</v>
      </c>
      <c r="FY18" s="70" t="s">
        <v>30</v>
      </c>
      <c r="FZ18" s="112" t="s">
        <v>30</v>
      </c>
      <c r="GA18" s="112" t="s">
        <v>30</v>
      </c>
      <c r="GB18" s="70" t="s">
        <v>30</v>
      </c>
      <c r="GC18" s="70" t="s">
        <v>30</v>
      </c>
      <c r="GD18" s="112"/>
      <c r="GE18" s="70" t="s">
        <v>30</v>
      </c>
      <c r="GF18" s="70" t="s">
        <v>30</v>
      </c>
      <c r="GG18" s="112" t="s">
        <v>30</v>
      </c>
      <c r="GH18" s="70" t="s">
        <v>30</v>
      </c>
      <c r="GI18" s="70" t="s">
        <v>30</v>
      </c>
      <c r="GJ18" s="134"/>
      <c r="GK18" s="134" t="s">
        <v>30</v>
      </c>
      <c r="GL18" s="134" t="s">
        <v>30</v>
      </c>
      <c r="GM18" s="134" t="s">
        <v>30</v>
      </c>
      <c r="GN18" s="134" t="s">
        <v>30</v>
      </c>
      <c r="GO18" s="134" t="s">
        <v>30</v>
      </c>
      <c r="GP18" s="70"/>
      <c r="GQ18" s="49" t="s">
        <v>30</v>
      </c>
      <c r="GR18" s="27" t="s">
        <v>30</v>
      </c>
      <c r="GS18" s="27" t="s">
        <v>30</v>
      </c>
      <c r="GT18" s="70"/>
      <c r="GU18" s="3" t="s">
        <v>30</v>
      </c>
      <c r="GV18" s="3" t="s">
        <v>30</v>
      </c>
      <c r="GW18" s="3" t="s">
        <v>30</v>
      </c>
      <c r="GX18" s="3" t="s">
        <v>30</v>
      </c>
      <c r="GY18" s="3" t="s">
        <v>30</v>
      </c>
      <c r="GZ18" s="3" t="s">
        <v>30</v>
      </c>
      <c r="HA18" s="3" t="s">
        <v>30</v>
      </c>
      <c r="HB18" s="3" t="s">
        <v>30</v>
      </c>
      <c r="HC18" s="3" t="s">
        <v>30</v>
      </c>
      <c r="HD18" s="3" t="s">
        <v>30</v>
      </c>
      <c r="HE18" s="3" t="s">
        <v>30</v>
      </c>
      <c r="HF18" s="3" t="s">
        <v>30</v>
      </c>
      <c r="HG18" s="3" t="s">
        <v>30</v>
      </c>
      <c r="HH18" s="3" t="s">
        <v>30</v>
      </c>
      <c r="HI18" s="3" t="s">
        <v>30</v>
      </c>
      <c r="HJ18" s="3" t="s">
        <v>30</v>
      </c>
      <c r="HK18" s="3" t="s">
        <v>30</v>
      </c>
      <c r="HL18" s="3" t="s">
        <v>30</v>
      </c>
      <c r="HM18" s="3" t="s">
        <v>30</v>
      </c>
      <c r="HN18" s="3" t="s">
        <v>30</v>
      </c>
      <c r="HO18" s="3" t="s">
        <v>30</v>
      </c>
      <c r="HP18" s="3"/>
      <c r="HQ18" s="3" t="s">
        <v>30</v>
      </c>
      <c r="HR18" s="3" t="s">
        <v>30</v>
      </c>
      <c r="HS18" s="3" t="s">
        <v>30</v>
      </c>
      <c r="HU18" s="4" t="s">
        <v>30</v>
      </c>
      <c r="HV18" s="4" t="s">
        <v>30</v>
      </c>
      <c r="HW18" s="4"/>
      <c r="HX18" s="4" t="s">
        <v>30</v>
      </c>
      <c r="HY18" s="4" t="s">
        <v>30</v>
      </c>
      <c r="HZ18" s="4" t="s">
        <v>30</v>
      </c>
      <c r="IA18" s="4" t="s">
        <v>30</v>
      </c>
      <c r="IB18" s="4"/>
      <c r="IC18" s="4" t="s">
        <v>30</v>
      </c>
      <c r="ID18" s="4" t="s">
        <v>30</v>
      </c>
      <c r="IE18" s="4" t="s">
        <v>30</v>
      </c>
      <c r="IF18" s="4" t="s">
        <v>30</v>
      </c>
      <c r="IG18" s="4"/>
      <c r="IH18" s="4" t="s">
        <v>30</v>
      </c>
      <c r="II18" s="4" t="s">
        <v>30</v>
      </c>
      <c r="IJ18" s="4" t="s">
        <v>30</v>
      </c>
      <c r="IK18" s="4" t="s">
        <v>30</v>
      </c>
      <c r="IL18" s="4"/>
      <c r="IM18" s="4" t="s">
        <v>30</v>
      </c>
      <c r="IN18" s="4" t="s">
        <v>30</v>
      </c>
      <c r="IO18" s="4" t="s">
        <v>30</v>
      </c>
      <c r="IP18" s="4"/>
      <c r="IQ18" s="4" t="s">
        <v>30</v>
      </c>
      <c r="IR18" s="4" t="s">
        <v>30</v>
      </c>
      <c r="IS18" s="4" t="s">
        <v>30</v>
      </c>
      <c r="IT18" s="4"/>
      <c r="IU18" s="4" t="s">
        <v>30</v>
      </c>
      <c r="IV18" s="4" t="s">
        <v>30</v>
      </c>
      <c r="IW18" s="4" t="s">
        <v>30</v>
      </c>
      <c r="IX18" s="4"/>
      <c r="IY18" s="4" t="s">
        <v>30</v>
      </c>
      <c r="IZ18" s="4" t="s">
        <v>30</v>
      </c>
      <c r="JA18" s="4" t="s">
        <v>30</v>
      </c>
      <c r="JB18" s="4" t="s">
        <v>30</v>
      </c>
      <c r="JC18" s="4" t="s">
        <v>30</v>
      </c>
      <c r="JD18" s="4" t="s">
        <v>30</v>
      </c>
      <c r="JE18" s="4" t="s">
        <v>30</v>
      </c>
      <c r="JF18" s="4" t="s">
        <v>30</v>
      </c>
      <c r="JG18" s="4" t="s">
        <v>30</v>
      </c>
      <c r="JH18" s="4" t="s">
        <v>30</v>
      </c>
      <c r="JI18" s="4" t="s">
        <v>30</v>
      </c>
      <c r="JJ18" s="4" t="s">
        <v>30</v>
      </c>
      <c r="JK18" s="4" t="s">
        <v>30</v>
      </c>
      <c r="JL18" s="4" t="s">
        <v>30</v>
      </c>
      <c r="JM18" s="4"/>
      <c r="JN18" s="4" t="s">
        <v>30</v>
      </c>
      <c r="JO18" s="4" t="s">
        <v>30</v>
      </c>
      <c r="JP18" s="4" t="s">
        <v>30</v>
      </c>
      <c r="JQ18" s="4" t="s">
        <v>30</v>
      </c>
      <c r="JR18" s="4" t="s">
        <v>30</v>
      </c>
      <c r="JS18" s="4" t="s">
        <v>30</v>
      </c>
      <c r="JT18" s="4" t="s">
        <v>30</v>
      </c>
      <c r="JU18" s="4" t="s">
        <v>30</v>
      </c>
      <c r="JV18" s="4" t="s">
        <v>30</v>
      </c>
      <c r="JW18" s="4" t="s">
        <v>30</v>
      </c>
      <c r="JX18" s="4" t="s">
        <v>30</v>
      </c>
      <c r="JY18" s="4" t="s">
        <v>30</v>
      </c>
      <c r="JZ18" s="4" t="s">
        <v>30</v>
      </c>
      <c r="KA18" s="4" t="s">
        <v>30</v>
      </c>
      <c r="KB18" s="4" t="s">
        <v>30</v>
      </c>
      <c r="KC18" s="4" t="s">
        <v>30</v>
      </c>
      <c r="KD18" s="4" t="s">
        <v>30</v>
      </c>
      <c r="KE18" s="4" t="s">
        <v>30</v>
      </c>
      <c r="KF18" s="4"/>
      <c r="KG18" s="4" t="s">
        <v>30</v>
      </c>
      <c r="KH18" s="4" t="s">
        <v>30</v>
      </c>
      <c r="KI18" s="4" t="s">
        <v>30</v>
      </c>
      <c r="KJ18" s="4" t="s">
        <v>30</v>
      </c>
      <c r="KK18" s="4" t="s">
        <v>30</v>
      </c>
      <c r="KL18" s="4" t="s">
        <v>30</v>
      </c>
      <c r="KM18" s="4" t="s">
        <v>30</v>
      </c>
      <c r="KN18" s="4" t="s">
        <v>30</v>
      </c>
      <c r="KO18" s="13"/>
      <c r="KP18" s="13"/>
    </row>
    <row r="19" spans="1:302" ht="17.25" customHeight="1" x14ac:dyDescent="0.3">
      <c r="A19" s="8">
        <v>1890</v>
      </c>
      <c r="B19" s="40">
        <f>'[13]EU PIByPOB'!B19</f>
        <v>63.302</v>
      </c>
      <c r="C19" s="49">
        <f>'[13]EU PIByPOB'!H19</f>
        <v>37.644805049866271</v>
      </c>
      <c r="D19" s="40">
        <f t="shared" si="20"/>
        <v>1.4340871483728534</v>
      </c>
      <c r="E19" s="49">
        <f>'[13]EU PIByPOB'!N19</f>
        <v>13.44</v>
      </c>
      <c r="F19" s="40">
        <f t="shared" si="21"/>
        <v>-0.9579955784819516</v>
      </c>
      <c r="G19" s="49">
        <f>'[13]EU PIByPOB'!Q19</f>
        <v>35.702137339260162</v>
      </c>
      <c r="H19" s="40">
        <f t="shared" si="21"/>
        <v>-2.3582631776986163</v>
      </c>
      <c r="I19" s="49">
        <f>'[13]EU PIByPOB'!T19</f>
        <v>212.31556664876305</v>
      </c>
      <c r="J19" s="49"/>
      <c r="K19" s="49">
        <f>'[13]EU INF'!U19</f>
        <v>35.494267715174679</v>
      </c>
      <c r="L19" s="28">
        <f t="shared" si="8"/>
        <v>1.0429466239098684</v>
      </c>
      <c r="M19" s="49">
        <f>'[13]EU INF'!W19</f>
        <v>35.752197289257964</v>
      </c>
      <c r="N19" s="28">
        <f t="shared" si="9"/>
        <v>0.94974807152097274</v>
      </c>
      <c r="O19" s="28"/>
      <c r="P19" s="24" t="str">
        <f>'[13]EU tasas'!B19</f>
        <v>-</v>
      </c>
      <c r="Q19" s="24" t="str">
        <f>'[13]EU tasas'!C19</f>
        <v>-</v>
      </c>
      <c r="R19" s="24" t="str">
        <f>'[13]EU tasas'!D19</f>
        <v>-</v>
      </c>
      <c r="S19" s="24" t="str">
        <f>'[13]EU tasas'!E19</f>
        <v>-</v>
      </c>
      <c r="T19" s="24" t="str">
        <f>'[13]EU tasas'!F19</f>
        <v>-</v>
      </c>
      <c r="U19" s="24" t="str">
        <f>'[13]EU tasas'!G19</f>
        <v>-</v>
      </c>
      <c r="V19" s="48">
        <f>'[13]EU tasas'!H19</f>
        <v>5.43</v>
      </c>
      <c r="W19" s="48"/>
      <c r="X19" s="20" t="str">
        <f>'[13]EU Fiscal'!B19</f>
        <v>-</v>
      </c>
      <c r="Y19" s="20"/>
      <c r="Z19" s="49">
        <f>[13]Petróleo!B19</f>
        <v>0.87</v>
      </c>
      <c r="AA19" s="28">
        <f t="shared" si="10"/>
        <v>-7.4468085106382915</v>
      </c>
      <c r="AB19" s="46" t="str">
        <f>[13]Petróleo!D19</f>
        <v>-</v>
      </c>
      <c r="AC19" s="46" t="s">
        <v>30</v>
      </c>
      <c r="AD19" s="46" t="s">
        <v>30</v>
      </c>
      <c r="AE19" s="46" t="s">
        <v>30</v>
      </c>
      <c r="AF19" s="28"/>
      <c r="AG19" s="40">
        <f>[14]Población!E19</f>
        <v>11.618598878651897</v>
      </c>
      <c r="AH19" s="28">
        <f t="shared" si="10"/>
        <v>1.3203760222308958</v>
      </c>
      <c r="AI19" s="52">
        <f>[14]Población!G19</f>
        <v>11618598.878651896</v>
      </c>
      <c r="AJ19" s="52">
        <f>[14]Población!H19</f>
        <v>2993712.358373676</v>
      </c>
      <c r="AK19" s="52">
        <f>[14]Población!I19</f>
        <v>8624886.520278221</v>
      </c>
      <c r="AL19" s="49">
        <f>[14]Población!J19</f>
        <v>25.766552315308399</v>
      </c>
      <c r="AM19" s="49">
        <f>[14]Población!K19</f>
        <v>74.233447684691598</v>
      </c>
      <c r="AN19" s="49"/>
      <c r="AO19" s="53">
        <f>[15]PIB!E19</f>
        <v>8696.9346035857143</v>
      </c>
      <c r="AP19" s="55">
        <f t="shared" si="12"/>
        <v>3.2322029510742922</v>
      </c>
      <c r="AQ19" s="57">
        <f>[15]PIB!H19</f>
        <v>7.5669368653120701</v>
      </c>
      <c r="AR19" s="55">
        <f t="shared" si="13"/>
        <v>1.7124472774871613</v>
      </c>
      <c r="AS19" s="53">
        <f>[15]PIB!B19</f>
        <v>658.09155067080951</v>
      </c>
      <c r="AT19" s="55">
        <f t="shared" si="14"/>
        <v>5.0000000000000044</v>
      </c>
      <c r="AU19" s="55"/>
      <c r="AV19" s="51" t="s">
        <v>30</v>
      </c>
      <c r="AW19" s="51" t="s">
        <v>30</v>
      </c>
      <c r="AX19" s="51" t="s">
        <v>30</v>
      </c>
      <c r="AY19" s="51" t="s">
        <v>30</v>
      </c>
      <c r="AZ19" s="51" t="s">
        <v>30</v>
      </c>
      <c r="BA19" s="51" t="s">
        <v>30</v>
      </c>
      <c r="BB19" s="51" t="s">
        <v>30</v>
      </c>
      <c r="BC19" s="51" t="s">
        <v>30</v>
      </c>
      <c r="BD19" s="51" t="s">
        <v>30</v>
      </c>
      <c r="BE19" s="51" t="s">
        <v>30</v>
      </c>
      <c r="BF19" s="51" t="s">
        <v>30</v>
      </c>
      <c r="BG19" s="51" t="s">
        <v>30</v>
      </c>
      <c r="BH19" s="51" t="s">
        <v>30</v>
      </c>
      <c r="BI19" s="51" t="s">
        <v>30</v>
      </c>
      <c r="BJ19" s="51" t="s">
        <v>30</v>
      </c>
      <c r="BK19" s="51" t="s">
        <v>30</v>
      </c>
      <c r="BL19" s="51" t="s">
        <v>30</v>
      </c>
      <c r="BM19" s="51" t="s">
        <v>30</v>
      </c>
      <c r="BN19" s="51" t="s">
        <v>30</v>
      </c>
      <c r="BO19" s="55"/>
      <c r="BP19" s="70" t="s">
        <v>30</v>
      </c>
      <c r="BQ19" s="70" t="s">
        <v>30</v>
      </c>
      <c r="BR19" s="70" t="s">
        <v>30</v>
      </c>
      <c r="BS19" s="70" t="s">
        <v>30</v>
      </c>
      <c r="BT19" s="70"/>
      <c r="BU19" s="64">
        <f t="shared" si="0"/>
        <v>532.14950189014235</v>
      </c>
      <c r="BV19" s="66">
        <f t="shared" si="15"/>
        <v>15.471698113207522</v>
      </c>
      <c r="BW19" s="65">
        <f t="shared" si="1"/>
        <v>45.80152111696686</v>
      </c>
      <c r="BX19" s="55">
        <f t="shared" si="16"/>
        <v>13.966906407721646</v>
      </c>
      <c r="BY19" s="55"/>
      <c r="BZ19" s="41">
        <f>[20]PAnual!B19</f>
        <v>9.9935821929115569</v>
      </c>
      <c r="CA19" s="35">
        <f t="shared" si="22"/>
        <v>-6.1613209547604413</v>
      </c>
      <c r="CB19" s="44">
        <f>[20]PAnual!D19</f>
        <v>9.709633441615674</v>
      </c>
      <c r="CC19" s="35">
        <f t="shared" si="23"/>
        <v>-4.8383371824480159</v>
      </c>
      <c r="CD19" s="35"/>
      <c r="CE19" s="44">
        <f>[16]TCA!B19</f>
        <v>1.2366666666666668</v>
      </c>
      <c r="CF19" s="27">
        <f t="shared" si="25"/>
        <v>-9.0686274509803937</v>
      </c>
      <c r="CG19" s="33">
        <f>[16]TCA!D19</f>
        <v>1.24</v>
      </c>
      <c r="CH19" s="27">
        <f t="shared" si="18"/>
        <v>-6.0606060606060659</v>
      </c>
      <c r="CI19" s="44">
        <f>[16]TCA!F19</f>
        <v>160.79344282862996</v>
      </c>
      <c r="CJ19" s="27">
        <f t="shared" si="24"/>
        <v>2.1320705238194737</v>
      </c>
      <c r="CK19" s="40">
        <f>[16]TCA!H19</f>
        <v>155.71073116594786</v>
      </c>
      <c r="CL19" s="27">
        <f t="shared" si="24"/>
        <v>0.34807106506449248</v>
      </c>
      <c r="CM19" s="27"/>
      <c r="CN19" s="70" t="s">
        <v>30</v>
      </c>
      <c r="CO19" s="70" t="s">
        <v>30</v>
      </c>
      <c r="CP19" s="49">
        <f>[17]BPA!I19</f>
        <v>57.1</v>
      </c>
      <c r="CQ19" s="12" t="s">
        <v>30</v>
      </c>
      <c r="CR19" s="12" t="s">
        <v>30</v>
      </c>
      <c r="CS19" s="12" t="s">
        <v>30</v>
      </c>
      <c r="CT19" s="12" t="s">
        <v>30</v>
      </c>
      <c r="CU19" s="41" t="str">
        <f>[19]BPA!N10</f>
        <v>nd</v>
      </c>
      <c r="CV19" s="4" t="s">
        <v>30</v>
      </c>
      <c r="CW19" s="4" t="s">
        <v>30</v>
      </c>
      <c r="CX19" s="4" t="s">
        <v>30</v>
      </c>
      <c r="CY19" s="4" t="s">
        <v>30</v>
      </c>
      <c r="CZ19" s="4" t="s">
        <v>30</v>
      </c>
      <c r="DA19" s="4" t="s">
        <v>30</v>
      </c>
      <c r="DB19" s="4" t="s">
        <v>30</v>
      </c>
      <c r="DC19" s="4" t="s">
        <v>30</v>
      </c>
      <c r="DD19" s="4"/>
      <c r="DE19" s="4" t="s">
        <v>30</v>
      </c>
      <c r="DF19" s="4" t="s">
        <v>30</v>
      </c>
      <c r="DG19" s="4" t="s">
        <v>30</v>
      </c>
      <c r="DH19" s="29">
        <f t="shared" si="19"/>
        <v>9.1778202676864318</v>
      </c>
      <c r="DI19" s="4" t="s">
        <v>30</v>
      </c>
      <c r="DJ19" s="70" t="s">
        <v>30</v>
      </c>
      <c r="DK19" s="4" t="s">
        <v>30</v>
      </c>
      <c r="DL19" s="4"/>
      <c r="DM19" s="31">
        <f>'[18]GF1876-1976'!R19</f>
        <v>42.992072999999998</v>
      </c>
      <c r="DN19" s="4" t="s">
        <v>30</v>
      </c>
      <c r="DO19" s="4" t="s">
        <v>30</v>
      </c>
      <c r="DP19" s="29">
        <f t="shared" si="2"/>
        <v>6.5328407508312605</v>
      </c>
      <c r="DQ19" s="4"/>
      <c r="DR19" s="31">
        <f>'[18]GF1876-1976'!AK19</f>
        <v>67.497871000000004</v>
      </c>
      <c r="DS19" s="29">
        <f t="shared" si="3"/>
        <v>10.256608055702539</v>
      </c>
      <c r="DT19" s="4" t="s">
        <v>30</v>
      </c>
      <c r="DU19" s="4" t="s">
        <v>30</v>
      </c>
      <c r="DV19" s="4" t="s">
        <v>30</v>
      </c>
      <c r="DW19" s="4" t="s">
        <v>30</v>
      </c>
      <c r="DX19" s="4" t="s">
        <v>30</v>
      </c>
      <c r="DY19" s="4" t="s">
        <v>30</v>
      </c>
      <c r="DZ19" s="4" t="s">
        <v>30</v>
      </c>
      <c r="EA19" s="4" t="s">
        <v>30</v>
      </c>
      <c r="EB19" s="4" t="s">
        <v>30</v>
      </c>
      <c r="EC19" s="4"/>
      <c r="ED19" s="29">
        <f>'[18]GF1876-1976'!AN19</f>
        <v>-24.505798000000006</v>
      </c>
      <c r="EE19" s="29">
        <f t="shared" si="4"/>
        <v>-3.723767304871278</v>
      </c>
      <c r="EF19" s="4" t="s">
        <v>30</v>
      </c>
      <c r="EG19" s="4" t="s">
        <v>30</v>
      </c>
      <c r="EH19" s="4" t="s">
        <v>30</v>
      </c>
      <c r="EI19" s="4"/>
      <c r="EJ19" s="63" t="s">
        <v>30</v>
      </c>
      <c r="EK19" s="63" t="s">
        <v>30</v>
      </c>
      <c r="EL19" s="4"/>
      <c r="EM19" s="5" t="s">
        <v>30</v>
      </c>
      <c r="EN19" s="5" t="s">
        <v>30</v>
      </c>
      <c r="EO19" s="5" t="s">
        <v>30</v>
      </c>
      <c r="EP19" s="5" t="s">
        <v>30</v>
      </c>
      <c r="EQ19" s="5" t="s">
        <v>30</v>
      </c>
      <c r="ER19" s="5" t="s">
        <v>30</v>
      </c>
      <c r="ES19" s="5" t="s">
        <v>30</v>
      </c>
      <c r="ET19" s="5" t="s">
        <v>30</v>
      </c>
      <c r="EU19" s="5" t="s">
        <v>30</v>
      </c>
      <c r="EV19" s="5" t="s">
        <v>30</v>
      </c>
      <c r="EW19" s="5"/>
      <c r="EX19" s="5" t="s">
        <v>30</v>
      </c>
      <c r="EY19" s="5" t="s">
        <v>30</v>
      </c>
      <c r="EZ19" s="5" t="s">
        <v>30</v>
      </c>
      <c r="FA19" s="5" t="s">
        <v>30</v>
      </c>
      <c r="FB19" s="5" t="s">
        <v>30</v>
      </c>
      <c r="FC19" s="5" t="s">
        <v>30</v>
      </c>
      <c r="FD19" s="5" t="s">
        <v>30</v>
      </c>
      <c r="FE19" s="5" t="s">
        <v>30</v>
      </c>
      <c r="FF19" s="5" t="s">
        <v>30</v>
      </c>
      <c r="FG19" s="5" t="s">
        <v>30</v>
      </c>
      <c r="FH19" s="5" t="s">
        <v>30</v>
      </c>
      <c r="FI19" s="5" t="s">
        <v>30</v>
      </c>
      <c r="FJ19" s="5" t="s">
        <v>30</v>
      </c>
      <c r="FK19" s="5" t="s">
        <v>30</v>
      </c>
      <c r="FL19" s="5" t="s">
        <v>30</v>
      </c>
      <c r="FM19" s="5" t="s">
        <v>30</v>
      </c>
      <c r="FN19" s="5"/>
      <c r="FO19" s="5"/>
      <c r="FP19" s="5" t="s">
        <v>30</v>
      </c>
      <c r="FQ19" s="5" t="s">
        <v>30</v>
      </c>
      <c r="FR19" s="5" t="s">
        <v>30</v>
      </c>
      <c r="FS19" s="5" t="s">
        <v>30</v>
      </c>
      <c r="FT19" s="5" t="s">
        <v>30</v>
      </c>
      <c r="FU19" s="5" t="s">
        <v>30</v>
      </c>
      <c r="FV19" s="5" t="s">
        <v>30</v>
      </c>
      <c r="FW19" s="5"/>
      <c r="FX19" s="52">
        <f>'[18]DE y DI'!I19</f>
        <v>42.338709677419352</v>
      </c>
      <c r="FY19" s="17">
        <f>(FX19/BU19)*100</f>
        <v>7.9561682435173671</v>
      </c>
      <c r="FZ19" s="112" t="s">
        <v>30</v>
      </c>
      <c r="GA19" s="112" t="s">
        <v>30</v>
      </c>
      <c r="GB19" s="70" t="s">
        <v>30</v>
      </c>
      <c r="GC19" s="70" t="s">
        <v>30</v>
      </c>
      <c r="GD19" s="112"/>
      <c r="GE19" s="70" t="s">
        <v>30</v>
      </c>
      <c r="GF19" s="70" t="s">
        <v>30</v>
      </c>
      <c r="GG19" s="112" t="s">
        <v>30</v>
      </c>
      <c r="GH19" s="70" t="s">
        <v>30</v>
      </c>
      <c r="GI19" s="70" t="s">
        <v>30</v>
      </c>
      <c r="GJ19" s="134"/>
      <c r="GK19" s="134" t="s">
        <v>30</v>
      </c>
      <c r="GL19" s="134" t="s">
        <v>30</v>
      </c>
      <c r="GM19" s="134" t="s">
        <v>30</v>
      </c>
      <c r="GN19" s="134" t="s">
        <v>30</v>
      </c>
      <c r="GO19" s="134" t="s">
        <v>30</v>
      </c>
      <c r="GP19" s="70"/>
      <c r="GQ19" s="49">
        <v>7.9561682435173671</v>
      </c>
      <c r="GR19" s="27">
        <v>0</v>
      </c>
      <c r="GS19" s="27">
        <v>7.9561682435173671</v>
      </c>
      <c r="GT19" s="70"/>
      <c r="GU19" s="3" t="s">
        <v>30</v>
      </c>
      <c r="GV19" s="3" t="s">
        <v>30</v>
      </c>
      <c r="GW19" s="3" t="s">
        <v>30</v>
      </c>
      <c r="GX19" s="3" t="s">
        <v>30</v>
      </c>
      <c r="GY19" s="3" t="s">
        <v>30</v>
      </c>
      <c r="GZ19" s="3" t="s">
        <v>30</v>
      </c>
      <c r="HA19" s="3" t="s">
        <v>30</v>
      </c>
      <c r="HB19" s="3" t="s">
        <v>30</v>
      </c>
      <c r="HC19" s="3" t="s">
        <v>30</v>
      </c>
      <c r="HD19" s="3" t="s">
        <v>30</v>
      </c>
      <c r="HE19" s="3" t="s">
        <v>30</v>
      </c>
      <c r="HF19" s="3" t="s">
        <v>30</v>
      </c>
      <c r="HG19" s="3" t="s">
        <v>30</v>
      </c>
      <c r="HH19" s="3" t="s">
        <v>30</v>
      </c>
      <c r="HI19" s="3" t="s">
        <v>30</v>
      </c>
      <c r="HJ19" s="3" t="s">
        <v>30</v>
      </c>
      <c r="HK19" s="3" t="s">
        <v>30</v>
      </c>
      <c r="HL19" s="3" t="s">
        <v>30</v>
      </c>
      <c r="HM19" s="3" t="s">
        <v>30</v>
      </c>
      <c r="HN19" s="3" t="s">
        <v>30</v>
      </c>
      <c r="HO19" s="3" t="s">
        <v>30</v>
      </c>
      <c r="HP19" s="3"/>
      <c r="HQ19" s="3" t="s">
        <v>30</v>
      </c>
      <c r="HR19" s="3" t="s">
        <v>30</v>
      </c>
      <c r="HS19" s="3" t="s">
        <v>30</v>
      </c>
      <c r="HU19" s="4" t="s">
        <v>30</v>
      </c>
      <c r="HV19" s="4" t="s">
        <v>30</v>
      </c>
      <c r="HW19" s="4"/>
      <c r="HX19" s="4" t="s">
        <v>30</v>
      </c>
      <c r="HY19" s="4" t="s">
        <v>30</v>
      </c>
      <c r="HZ19" s="4" t="s">
        <v>30</v>
      </c>
      <c r="IA19" s="4" t="s">
        <v>30</v>
      </c>
      <c r="IB19" s="4"/>
      <c r="IC19" s="4" t="s">
        <v>30</v>
      </c>
      <c r="ID19" s="4" t="s">
        <v>30</v>
      </c>
      <c r="IE19" s="4" t="s">
        <v>30</v>
      </c>
      <c r="IF19" s="4" t="s">
        <v>30</v>
      </c>
      <c r="IG19" s="4"/>
      <c r="IH19" s="4" t="s">
        <v>30</v>
      </c>
      <c r="II19" s="4" t="s">
        <v>30</v>
      </c>
      <c r="IJ19" s="4" t="s">
        <v>30</v>
      </c>
      <c r="IK19" s="4" t="s">
        <v>30</v>
      </c>
      <c r="IL19" s="4"/>
      <c r="IM19" s="4" t="s">
        <v>30</v>
      </c>
      <c r="IN19" s="4" t="s">
        <v>30</v>
      </c>
      <c r="IO19" s="4" t="s">
        <v>30</v>
      </c>
      <c r="IP19" s="4"/>
      <c r="IQ19" s="4" t="s">
        <v>30</v>
      </c>
      <c r="IR19" s="4" t="s">
        <v>30</v>
      </c>
      <c r="IS19" s="4" t="s">
        <v>30</v>
      </c>
      <c r="IT19" s="4"/>
      <c r="IU19" s="4" t="s">
        <v>30</v>
      </c>
      <c r="IV19" s="4" t="s">
        <v>30</v>
      </c>
      <c r="IW19" s="4" t="s">
        <v>30</v>
      </c>
      <c r="IX19" s="4"/>
      <c r="IY19" s="4" t="s">
        <v>30</v>
      </c>
      <c r="IZ19" s="4" t="s">
        <v>30</v>
      </c>
      <c r="JA19" s="4" t="s">
        <v>30</v>
      </c>
      <c r="JB19" s="4" t="s">
        <v>30</v>
      </c>
      <c r="JC19" s="4" t="s">
        <v>30</v>
      </c>
      <c r="JD19" s="4" t="s">
        <v>30</v>
      </c>
      <c r="JE19" s="4" t="s">
        <v>30</v>
      </c>
      <c r="JF19" s="4" t="s">
        <v>30</v>
      </c>
      <c r="JG19" s="4" t="s">
        <v>30</v>
      </c>
      <c r="JH19" s="4" t="s">
        <v>30</v>
      </c>
      <c r="JI19" s="4" t="s">
        <v>30</v>
      </c>
      <c r="JJ19" s="4" t="s">
        <v>30</v>
      </c>
      <c r="JK19" s="4" t="s">
        <v>30</v>
      </c>
      <c r="JL19" s="4" t="s">
        <v>30</v>
      </c>
      <c r="JM19" s="4"/>
      <c r="JN19" s="4" t="s">
        <v>30</v>
      </c>
      <c r="JO19" s="4" t="s">
        <v>30</v>
      </c>
      <c r="JP19" s="4" t="s">
        <v>30</v>
      </c>
      <c r="JQ19" s="4" t="s">
        <v>30</v>
      </c>
      <c r="JR19" s="4" t="s">
        <v>30</v>
      </c>
      <c r="JS19" s="4" t="s">
        <v>30</v>
      </c>
      <c r="JT19" s="4" t="s">
        <v>30</v>
      </c>
      <c r="JU19" s="4" t="s">
        <v>30</v>
      </c>
      <c r="JV19" s="4" t="s">
        <v>30</v>
      </c>
      <c r="JW19" s="4" t="s">
        <v>30</v>
      </c>
      <c r="JX19" s="4" t="s">
        <v>30</v>
      </c>
      <c r="JY19" s="4" t="s">
        <v>30</v>
      </c>
      <c r="JZ19" s="4" t="s">
        <v>30</v>
      </c>
      <c r="KA19" s="4" t="s">
        <v>30</v>
      </c>
      <c r="KB19" s="4" t="s">
        <v>30</v>
      </c>
      <c r="KC19" s="4" t="s">
        <v>30</v>
      </c>
      <c r="KD19" s="4" t="s">
        <v>30</v>
      </c>
      <c r="KE19" s="4" t="s">
        <v>30</v>
      </c>
      <c r="KF19" s="4"/>
      <c r="KG19" s="4" t="s">
        <v>30</v>
      </c>
      <c r="KH19" s="4" t="s">
        <v>30</v>
      </c>
      <c r="KI19" s="4" t="s">
        <v>30</v>
      </c>
      <c r="KJ19" s="4" t="s">
        <v>30</v>
      </c>
      <c r="KK19" s="4" t="s">
        <v>30</v>
      </c>
      <c r="KL19" s="4" t="s">
        <v>30</v>
      </c>
      <c r="KM19" s="4" t="s">
        <v>30</v>
      </c>
      <c r="KN19" s="4" t="s">
        <v>30</v>
      </c>
      <c r="KO19" s="13"/>
      <c r="KP19" s="13"/>
    </row>
    <row r="20" spans="1:302" ht="17.25" customHeight="1" x14ac:dyDescent="0.3">
      <c r="A20" s="8">
        <v>1891</v>
      </c>
      <c r="B20" s="40">
        <f>'[13]EU PIByPOB'!B20</f>
        <v>64.611999999999995</v>
      </c>
      <c r="C20" s="49">
        <f>'[13]EU PIByPOB'!H20</f>
        <v>38.873020549046245</v>
      </c>
      <c r="D20" s="40">
        <f t="shared" si="20"/>
        <v>3.2626427406198921</v>
      </c>
      <c r="E20" s="49">
        <f>'[13]EU PIByPOB'!N20</f>
        <v>13.86</v>
      </c>
      <c r="F20" s="40">
        <f t="shared" si="21"/>
        <v>3.125</v>
      </c>
      <c r="G20" s="49">
        <f>'[13]EU PIByPOB'!Q20</f>
        <v>35.654548589844673</v>
      </c>
      <c r="H20" s="40">
        <f t="shared" si="21"/>
        <v>-0.13329383886258039</v>
      </c>
      <c r="I20" s="49">
        <f>'[13]EU PIByPOB'!T20</f>
        <v>214.51123630285394</v>
      </c>
      <c r="J20" s="49"/>
      <c r="K20" s="49">
        <f>'[13]EU INF'!U20</f>
        <v>35.288976829679825</v>
      </c>
      <c r="L20" s="28">
        <f t="shared" si="8"/>
        <v>-0.57837757674624735</v>
      </c>
      <c r="M20" s="49">
        <f>'[13]EU INF'!W20</f>
        <v>33.983537352686895</v>
      </c>
      <c r="N20" s="28">
        <f t="shared" si="9"/>
        <v>-4.9469964664311084</v>
      </c>
      <c r="O20" s="28"/>
      <c r="P20" s="24" t="str">
        <f>'[13]EU tasas'!B20</f>
        <v>-</v>
      </c>
      <c r="Q20" s="24" t="str">
        <f>'[13]EU tasas'!C20</f>
        <v>-</v>
      </c>
      <c r="R20" s="24" t="str">
        <f>'[13]EU tasas'!D20</f>
        <v>-</v>
      </c>
      <c r="S20" s="24" t="str">
        <f>'[13]EU tasas'!E20</f>
        <v>-</v>
      </c>
      <c r="T20" s="24" t="str">
        <f>'[13]EU tasas'!F20</f>
        <v>-</v>
      </c>
      <c r="U20" s="24" t="str">
        <f>'[13]EU tasas'!G20</f>
        <v>-</v>
      </c>
      <c r="V20" s="48">
        <f>'[13]EU tasas'!H20</f>
        <v>5.88</v>
      </c>
      <c r="W20" s="48"/>
      <c r="X20" s="20" t="str">
        <f>'[13]EU Fiscal'!B20</f>
        <v>-</v>
      </c>
      <c r="Y20" s="20"/>
      <c r="Z20" s="49">
        <f>[13]Petróleo!B20</f>
        <v>0.67</v>
      </c>
      <c r="AA20" s="28">
        <f t="shared" si="10"/>
        <v>-22.988505747126432</v>
      </c>
      <c r="AB20" s="46" t="str">
        <f>[13]Petróleo!D20</f>
        <v>-</v>
      </c>
      <c r="AC20" s="46" t="s">
        <v>30</v>
      </c>
      <c r="AD20" s="46" t="s">
        <v>30</v>
      </c>
      <c r="AE20" s="46" t="s">
        <v>30</v>
      </c>
      <c r="AF20" s="28"/>
      <c r="AG20" s="40">
        <f>[14]Población!E20</f>
        <v>11.808071462198972</v>
      </c>
      <c r="AH20" s="28">
        <f t="shared" si="10"/>
        <v>1.6307696437925401</v>
      </c>
      <c r="AI20" s="52">
        <f>[14]Población!G20</f>
        <v>11808071.462198973</v>
      </c>
      <c r="AJ20" s="52">
        <f>[14]Población!H20</f>
        <v>3069936.3517248384</v>
      </c>
      <c r="AK20" s="52">
        <f>[14]Población!I20</f>
        <v>8738135.1104741357</v>
      </c>
      <c r="AL20" s="49">
        <f>[14]Población!J20</f>
        <v>25.99862612241623</v>
      </c>
      <c r="AM20" s="49">
        <f>[14]Población!K20</f>
        <v>74.001373877583774</v>
      </c>
      <c r="AN20" s="49"/>
      <c r="AO20" s="53">
        <f>[15]PIB!E20</f>
        <v>9029.7093221987634</v>
      </c>
      <c r="AP20" s="55">
        <f t="shared" si="12"/>
        <v>3.8263449569443386</v>
      </c>
      <c r="AQ20" s="57">
        <f>[15]PIB!H20</f>
        <v>7.6524736682895815</v>
      </c>
      <c r="AR20" s="55">
        <f t="shared" si="13"/>
        <v>1.1304019644940322</v>
      </c>
      <c r="AS20" s="53">
        <f>[15]PIB!B20</f>
        <v>690.99612820435004</v>
      </c>
      <c r="AT20" s="55">
        <f t="shared" si="14"/>
        <v>5.0000000000000044</v>
      </c>
      <c r="AU20" s="55"/>
      <c r="AV20" s="51" t="s">
        <v>30</v>
      </c>
      <c r="AW20" s="51" t="s">
        <v>30</v>
      </c>
      <c r="AX20" s="51" t="s">
        <v>30</v>
      </c>
      <c r="AY20" s="51" t="s">
        <v>30</v>
      </c>
      <c r="AZ20" s="51" t="s">
        <v>30</v>
      </c>
      <c r="BA20" s="51" t="s">
        <v>30</v>
      </c>
      <c r="BB20" s="51" t="s">
        <v>30</v>
      </c>
      <c r="BC20" s="51" t="s">
        <v>30</v>
      </c>
      <c r="BD20" s="51" t="s">
        <v>30</v>
      </c>
      <c r="BE20" s="51" t="s">
        <v>30</v>
      </c>
      <c r="BF20" s="51" t="s">
        <v>30</v>
      </c>
      <c r="BG20" s="51" t="s">
        <v>30</v>
      </c>
      <c r="BH20" s="51" t="s">
        <v>30</v>
      </c>
      <c r="BI20" s="51" t="s">
        <v>30</v>
      </c>
      <c r="BJ20" s="51" t="s">
        <v>30</v>
      </c>
      <c r="BK20" s="51" t="s">
        <v>30</v>
      </c>
      <c r="BL20" s="51" t="s">
        <v>30</v>
      </c>
      <c r="BM20" s="51" t="s">
        <v>30</v>
      </c>
      <c r="BN20" s="51" t="s">
        <v>30</v>
      </c>
      <c r="BO20" s="55"/>
      <c r="BP20" s="70" t="s">
        <v>30</v>
      </c>
      <c r="BQ20" s="70" t="s">
        <v>30</v>
      </c>
      <c r="BR20" s="70" t="s">
        <v>30</v>
      </c>
      <c r="BS20" s="70" t="s">
        <v>30</v>
      </c>
      <c r="BT20" s="70"/>
      <c r="BU20" s="64">
        <f t="shared" si="0"/>
        <v>528.82356750332906</v>
      </c>
      <c r="BV20" s="66">
        <f t="shared" si="15"/>
        <v>-0.62499999999997558</v>
      </c>
      <c r="BW20" s="65">
        <f t="shared" si="1"/>
        <v>44.784922685829365</v>
      </c>
      <c r="BX20" s="55">
        <f t="shared" si="16"/>
        <v>-2.2195735127253258</v>
      </c>
      <c r="BY20" s="55"/>
      <c r="BZ20" s="41">
        <f>[20]PAnual!B20</f>
        <v>9.4171426635691873</v>
      </c>
      <c r="CA20" s="35">
        <f t="shared" si="22"/>
        <v>-5.7680971468993203</v>
      </c>
      <c r="CB20" s="44">
        <f>[20]PAnual!D20</f>
        <v>9.694316703993902</v>
      </c>
      <c r="CC20" s="35">
        <f t="shared" si="23"/>
        <v>-0.15774784613520332</v>
      </c>
      <c r="CD20" s="35"/>
      <c r="CE20" s="44">
        <f>[16]TCA!B20</f>
        <v>1.3066666666666669</v>
      </c>
      <c r="CF20" s="27">
        <f t="shared" si="25"/>
        <v>5.6603773584905648</v>
      </c>
      <c r="CG20" s="33">
        <f>[16]TCA!D20</f>
        <v>1.36</v>
      </c>
      <c r="CH20" s="27">
        <f t="shared" si="18"/>
        <v>9.6774193548387224</v>
      </c>
      <c r="CI20" s="44">
        <f>[16]TCA!F20</f>
        <v>144.23587446522393</v>
      </c>
      <c r="CJ20" s="27">
        <f t="shared" si="24"/>
        <v>-10.297415163286672</v>
      </c>
      <c r="CK20" s="40">
        <f>[16]TCA!H20</f>
        <v>149.1247900372849</v>
      </c>
      <c r="CL20" s="27">
        <f t="shared" si="24"/>
        <v>-4.2296000277874501</v>
      </c>
      <c r="CM20" s="27"/>
      <c r="CN20" s="70" t="s">
        <v>30</v>
      </c>
      <c r="CO20" s="70" t="s">
        <v>30</v>
      </c>
      <c r="CP20" s="49">
        <f>[17]BPA!I20</f>
        <v>65.900000000000006</v>
      </c>
      <c r="CQ20" s="12" t="s">
        <v>30</v>
      </c>
      <c r="CR20" s="12" t="s">
        <v>30</v>
      </c>
      <c r="CS20" s="12" t="s">
        <v>30</v>
      </c>
      <c r="CT20" s="12" t="s">
        <v>30</v>
      </c>
      <c r="CU20" s="41" t="str">
        <f>[19]BPA!N11</f>
        <v>nd</v>
      </c>
      <c r="CV20" s="4" t="s">
        <v>30</v>
      </c>
      <c r="CW20" s="4" t="s">
        <v>30</v>
      </c>
      <c r="CX20" s="4" t="s">
        <v>30</v>
      </c>
      <c r="CY20" s="4" t="s">
        <v>30</v>
      </c>
      <c r="CZ20" s="4" t="s">
        <v>30</v>
      </c>
      <c r="DA20" s="4" t="s">
        <v>30</v>
      </c>
      <c r="DB20" s="4" t="s">
        <v>30</v>
      </c>
      <c r="DC20" s="4" t="s">
        <v>30</v>
      </c>
      <c r="DD20" s="4"/>
      <c r="DE20" s="4" t="s">
        <v>30</v>
      </c>
      <c r="DF20" s="4" t="s">
        <v>30</v>
      </c>
      <c r="DG20" s="4" t="s">
        <v>30</v>
      </c>
      <c r="DH20" s="29">
        <f t="shared" si="19"/>
        <v>15.411558669001767</v>
      </c>
      <c r="DI20" s="4" t="s">
        <v>30</v>
      </c>
      <c r="DJ20" s="70" t="s">
        <v>30</v>
      </c>
      <c r="DK20" s="4" t="s">
        <v>30</v>
      </c>
      <c r="DL20" s="4"/>
      <c r="DM20" s="31">
        <f>'[18]GF1876-1976'!R20</f>
        <v>39.016421999999999</v>
      </c>
      <c r="DN20" s="4" t="s">
        <v>30</v>
      </c>
      <c r="DO20" s="4" t="s">
        <v>30</v>
      </c>
      <c r="DP20" s="29">
        <f t="shared" si="2"/>
        <v>5.6464024047992316</v>
      </c>
      <c r="DQ20" s="4"/>
      <c r="DR20" s="31">
        <f>'[18]GF1876-1976'!AK20</f>
        <v>47.493197000000002</v>
      </c>
      <c r="DS20" s="29">
        <f t="shared" si="3"/>
        <v>6.8731495100294859</v>
      </c>
      <c r="DT20" s="4" t="s">
        <v>30</v>
      </c>
      <c r="DU20" s="4" t="s">
        <v>30</v>
      </c>
      <c r="DV20" s="4" t="s">
        <v>30</v>
      </c>
      <c r="DW20" s="4" t="s">
        <v>30</v>
      </c>
      <c r="DX20" s="4" t="s">
        <v>30</v>
      </c>
      <c r="DY20" s="4" t="s">
        <v>30</v>
      </c>
      <c r="DZ20" s="4" t="s">
        <v>30</v>
      </c>
      <c r="EA20" s="4" t="s">
        <v>30</v>
      </c>
      <c r="EB20" s="4" t="s">
        <v>30</v>
      </c>
      <c r="EC20" s="4"/>
      <c r="ED20" s="29">
        <f>'[18]GF1876-1976'!AN20</f>
        <v>-8.4767750000000035</v>
      </c>
      <c r="EE20" s="29">
        <f t="shared" si="4"/>
        <v>-1.2267471052302545</v>
      </c>
      <c r="EF20" s="4" t="s">
        <v>30</v>
      </c>
      <c r="EG20" s="4" t="s">
        <v>30</v>
      </c>
      <c r="EH20" s="4" t="s">
        <v>30</v>
      </c>
      <c r="EI20" s="4"/>
      <c r="EJ20" s="63" t="s">
        <v>30</v>
      </c>
      <c r="EK20" s="63" t="s">
        <v>30</v>
      </c>
      <c r="EL20" s="4"/>
      <c r="EM20" s="5" t="s">
        <v>30</v>
      </c>
      <c r="EN20" s="5" t="s">
        <v>30</v>
      </c>
      <c r="EO20" s="5" t="s">
        <v>30</v>
      </c>
      <c r="EP20" s="5" t="s">
        <v>30</v>
      </c>
      <c r="EQ20" s="5" t="s">
        <v>30</v>
      </c>
      <c r="ER20" s="5" t="s">
        <v>30</v>
      </c>
      <c r="ES20" s="5" t="s">
        <v>30</v>
      </c>
      <c r="ET20" s="5" t="s">
        <v>30</v>
      </c>
      <c r="EU20" s="5" t="s">
        <v>30</v>
      </c>
      <c r="EV20" s="5" t="s">
        <v>30</v>
      </c>
      <c r="EW20" s="5"/>
      <c r="EX20" s="5" t="s">
        <v>30</v>
      </c>
      <c r="EY20" s="5" t="s">
        <v>30</v>
      </c>
      <c r="EZ20" s="5" t="s">
        <v>30</v>
      </c>
      <c r="FA20" s="5" t="s">
        <v>30</v>
      </c>
      <c r="FB20" s="5" t="s">
        <v>30</v>
      </c>
      <c r="FC20" s="5" t="s">
        <v>30</v>
      </c>
      <c r="FD20" s="5" t="s">
        <v>30</v>
      </c>
      <c r="FE20" s="5" t="s">
        <v>30</v>
      </c>
      <c r="FF20" s="5" t="s">
        <v>30</v>
      </c>
      <c r="FG20" s="5" t="s">
        <v>30</v>
      </c>
      <c r="FH20" s="5" t="s">
        <v>30</v>
      </c>
      <c r="FI20" s="5" t="s">
        <v>30</v>
      </c>
      <c r="FJ20" s="5" t="s">
        <v>30</v>
      </c>
      <c r="FK20" s="5" t="s">
        <v>30</v>
      </c>
      <c r="FL20" s="5" t="s">
        <v>30</v>
      </c>
      <c r="FM20" s="5" t="s">
        <v>30</v>
      </c>
      <c r="FN20" s="5"/>
      <c r="FO20" s="5"/>
      <c r="FP20" s="5" t="s">
        <v>30</v>
      </c>
      <c r="FQ20" s="5" t="s">
        <v>30</v>
      </c>
      <c r="FR20" s="5" t="s">
        <v>30</v>
      </c>
      <c r="FS20" s="5" t="s">
        <v>30</v>
      </c>
      <c r="FT20" s="5" t="s">
        <v>30</v>
      </c>
      <c r="FU20" s="5" t="s">
        <v>30</v>
      </c>
      <c r="FV20" s="5" t="s">
        <v>30</v>
      </c>
      <c r="FW20" s="5"/>
      <c r="FX20" s="112" t="s">
        <v>30</v>
      </c>
      <c r="FY20" s="70" t="s">
        <v>30</v>
      </c>
      <c r="FZ20" s="112" t="s">
        <v>30</v>
      </c>
      <c r="GA20" s="112" t="s">
        <v>30</v>
      </c>
      <c r="GB20" s="70" t="s">
        <v>30</v>
      </c>
      <c r="GC20" s="70" t="s">
        <v>30</v>
      </c>
      <c r="GD20" s="112"/>
      <c r="GE20" s="70" t="s">
        <v>30</v>
      </c>
      <c r="GF20" s="70" t="s">
        <v>30</v>
      </c>
      <c r="GG20" s="112" t="s">
        <v>30</v>
      </c>
      <c r="GH20" s="70" t="s">
        <v>30</v>
      </c>
      <c r="GI20" s="70" t="s">
        <v>30</v>
      </c>
      <c r="GJ20" s="134"/>
      <c r="GK20" s="134" t="s">
        <v>30</v>
      </c>
      <c r="GL20" s="134" t="s">
        <v>30</v>
      </c>
      <c r="GM20" s="134" t="s">
        <v>30</v>
      </c>
      <c r="GN20" s="134" t="s">
        <v>30</v>
      </c>
      <c r="GO20" s="134" t="s">
        <v>30</v>
      </c>
      <c r="GP20" s="70"/>
      <c r="GQ20" s="49" t="s">
        <v>30</v>
      </c>
      <c r="GR20" s="27" t="s">
        <v>30</v>
      </c>
      <c r="GS20" s="27" t="s">
        <v>30</v>
      </c>
      <c r="GT20" s="70"/>
      <c r="GU20" s="3" t="s">
        <v>30</v>
      </c>
      <c r="GV20" s="3" t="s">
        <v>30</v>
      </c>
      <c r="GW20" s="3" t="s">
        <v>30</v>
      </c>
      <c r="GX20" s="3" t="s">
        <v>30</v>
      </c>
      <c r="GY20" s="3" t="s">
        <v>30</v>
      </c>
      <c r="GZ20" s="3" t="s">
        <v>30</v>
      </c>
      <c r="HA20" s="3" t="s">
        <v>30</v>
      </c>
      <c r="HB20" s="3" t="s">
        <v>30</v>
      </c>
      <c r="HC20" s="3" t="s">
        <v>30</v>
      </c>
      <c r="HD20" s="3" t="s">
        <v>30</v>
      </c>
      <c r="HE20" s="3" t="s">
        <v>30</v>
      </c>
      <c r="HF20" s="3" t="s">
        <v>30</v>
      </c>
      <c r="HG20" s="3" t="s">
        <v>30</v>
      </c>
      <c r="HH20" s="3" t="s">
        <v>30</v>
      </c>
      <c r="HI20" s="3" t="s">
        <v>30</v>
      </c>
      <c r="HJ20" s="3" t="s">
        <v>30</v>
      </c>
      <c r="HK20" s="3" t="s">
        <v>30</v>
      </c>
      <c r="HL20" s="3" t="s">
        <v>30</v>
      </c>
      <c r="HM20" s="3" t="s">
        <v>30</v>
      </c>
      <c r="HN20" s="3" t="s">
        <v>30</v>
      </c>
      <c r="HO20" s="3" t="s">
        <v>30</v>
      </c>
      <c r="HP20" s="3"/>
      <c r="HQ20" s="3" t="s">
        <v>30</v>
      </c>
      <c r="HR20" s="3" t="s">
        <v>30</v>
      </c>
      <c r="HS20" s="3" t="s">
        <v>30</v>
      </c>
      <c r="HU20" s="4" t="s">
        <v>30</v>
      </c>
      <c r="HV20" s="4" t="s">
        <v>30</v>
      </c>
      <c r="HW20" s="4"/>
      <c r="HX20" s="4" t="s">
        <v>30</v>
      </c>
      <c r="HY20" s="4" t="s">
        <v>30</v>
      </c>
      <c r="HZ20" s="4" t="s">
        <v>30</v>
      </c>
      <c r="IA20" s="4" t="s">
        <v>30</v>
      </c>
      <c r="IB20" s="4"/>
      <c r="IC20" s="4" t="s">
        <v>30</v>
      </c>
      <c r="ID20" s="4" t="s">
        <v>30</v>
      </c>
      <c r="IE20" s="4" t="s">
        <v>30</v>
      </c>
      <c r="IF20" s="4" t="s">
        <v>30</v>
      </c>
      <c r="IG20" s="4"/>
      <c r="IH20" s="4" t="s">
        <v>30</v>
      </c>
      <c r="II20" s="4" t="s">
        <v>30</v>
      </c>
      <c r="IJ20" s="4" t="s">
        <v>30</v>
      </c>
      <c r="IK20" s="4" t="s">
        <v>30</v>
      </c>
      <c r="IL20" s="4"/>
      <c r="IM20" s="4" t="s">
        <v>30</v>
      </c>
      <c r="IN20" s="4" t="s">
        <v>30</v>
      </c>
      <c r="IO20" s="4" t="s">
        <v>30</v>
      </c>
      <c r="IP20" s="4"/>
      <c r="IQ20" s="4" t="s">
        <v>30</v>
      </c>
      <c r="IR20" s="4" t="s">
        <v>30</v>
      </c>
      <c r="IS20" s="4" t="s">
        <v>30</v>
      </c>
      <c r="IT20" s="4"/>
      <c r="IU20" s="4" t="s">
        <v>30</v>
      </c>
      <c r="IV20" s="4" t="s">
        <v>30</v>
      </c>
      <c r="IW20" s="4" t="s">
        <v>30</v>
      </c>
      <c r="IX20" s="4"/>
      <c r="IY20" s="4" t="s">
        <v>30</v>
      </c>
      <c r="IZ20" s="4" t="s">
        <v>30</v>
      </c>
      <c r="JA20" s="4" t="s">
        <v>30</v>
      </c>
      <c r="JB20" s="4" t="s">
        <v>30</v>
      </c>
      <c r="JC20" s="4" t="s">
        <v>30</v>
      </c>
      <c r="JD20" s="4" t="s">
        <v>30</v>
      </c>
      <c r="JE20" s="4" t="s">
        <v>30</v>
      </c>
      <c r="JF20" s="4" t="s">
        <v>30</v>
      </c>
      <c r="JG20" s="4" t="s">
        <v>30</v>
      </c>
      <c r="JH20" s="4" t="s">
        <v>30</v>
      </c>
      <c r="JI20" s="4" t="s">
        <v>30</v>
      </c>
      <c r="JJ20" s="4" t="s">
        <v>30</v>
      </c>
      <c r="JK20" s="4" t="s">
        <v>30</v>
      </c>
      <c r="JL20" s="4" t="s">
        <v>30</v>
      </c>
      <c r="JM20" s="4"/>
      <c r="JN20" s="4" t="s">
        <v>30</v>
      </c>
      <c r="JO20" s="4" t="s">
        <v>30</v>
      </c>
      <c r="JP20" s="4" t="s">
        <v>30</v>
      </c>
      <c r="JQ20" s="4" t="s">
        <v>30</v>
      </c>
      <c r="JR20" s="4" t="s">
        <v>30</v>
      </c>
      <c r="JS20" s="4" t="s">
        <v>30</v>
      </c>
      <c r="JT20" s="4" t="s">
        <v>30</v>
      </c>
      <c r="JU20" s="4" t="s">
        <v>30</v>
      </c>
      <c r="JV20" s="4" t="s">
        <v>30</v>
      </c>
      <c r="JW20" s="4" t="s">
        <v>30</v>
      </c>
      <c r="JX20" s="4" t="s">
        <v>30</v>
      </c>
      <c r="JY20" s="4" t="s">
        <v>30</v>
      </c>
      <c r="JZ20" s="4" t="s">
        <v>30</v>
      </c>
      <c r="KA20" s="4" t="s">
        <v>30</v>
      </c>
      <c r="KB20" s="4" t="s">
        <v>30</v>
      </c>
      <c r="KC20" s="4" t="s">
        <v>30</v>
      </c>
      <c r="KD20" s="4" t="s">
        <v>30</v>
      </c>
      <c r="KE20" s="4" t="s">
        <v>30</v>
      </c>
      <c r="KF20" s="4"/>
      <c r="KG20" s="4" t="s">
        <v>30</v>
      </c>
      <c r="KH20" s="4" t="s">
        <v>30</v>
      </c>
      <c r="KI20" s="4" t="s">
        <v>30</v>
      </c>
      <c r="KJ20" s="4" t="s">
        <v>30</v>
      </c>
      <c r="KK20" s="4" t="s">
        <v>30</v>
      </c>
      <c r="KL20" s="4" t="s">
        <v>30</v>
      </c>
      <c r="KM20" s="4" t="s">
        <v>30</v>
      </c>
      <c r="KN20" s="4" t="s">
        <v>30</v>
      </c>
      <c r="KO20" s="13"/>
      <c r="KP20" s="13"/>
    </row>
    <row r="21" spans="1:302" ht="17.25" customHeight="1" x14ac:dyDescent="0.3">
      <c r="A21" s="2">
        <v>1892</v>
      </c>
      <c r="B21" s="40">
        <f>'[13]EU PIByPOB'!B21</f>
        <v>65.921999999999997</v>
      </c>
      <c r="C21" s="49">
        <f>'[13]EU PIByPOB'!H21</f>
        <v>40.694873539496541</v>
      </c>
      <c r="D21" s="40">
        <f t="shared" si="20"/>
        <v>4.6866771985255351</v>
      </c>
      <c r="E21" s="49">
        <f>'[13]EU PIByPOB'!N21</f>
        <v>14.33</v>
      </c>
      <c r="F21" s="40">
        <f t="shared" si="21"/>
        <v>3.3910533910533891</v>
      </c>
      <c r="G21" s="49">
        <f>'[13]EU PIByPOB'!Q21</f>
        <v>35.213280577200891</v>
      </c>
      <c r="H21" s="40">
        <f t="shared" si="21"/>
        <v>-1.2376205283649688</v>
      </c>
      <c r="I21" s="49">
        <f>'[13]EU PIByPOB'!T21</f>
        <v>217.378113528109</v>
      </c>
      <c r="J21" s="49"/>
      <c r="K21" s="49">
        <f>'[13]EU INF'!U21</f>
        <v>33.030777089236416</v>
      </c>
      <c r="L21" s="28">
        <f t="shared" si="8"/>
        <v>-6.399164677804281</v>
      </c>
      <c r="M21" s="49">
        <f>'[13]EU INF'!W21</f>
        <v>34.741534468360229</v>
      </c>
      <c r="N21" s="28">
        <f t="shared" si="9"/>
        <v>2.2304832713755163</v>
      </c>
      <c r="O21" s="28"/>
      <c r="P21" s="24" t="str">
        <f>'[13]EU tasas'!B21</f>
        <v>-</v>
      </c>
      <c r="Q21" s="24" t="str">
        <f>'[13]EU tasas'!C21</f>
        <v>-</v>
      </c>
      <c r="R21" s="24" t="str">
        <f>'[13]EU tasas'!D21</f>
        <v>-</v>
      </c>
      <c r="S21" s="24" t="str">
        <f>'[13]EU tasas'!E21</f>
        <v>-</v>
      </c>
      <c r="T21" s="24" t="str">
        <f>'[13]EU tasas'!F21</f>
        <v>-</v>
      </c>
      <c r="U21" s="24" t="str">
        <f>'[13]EU tasas'!G21</f>
        <v>-</v>
      </c>
      <c r="V21" s="48">
        <f>'[13]EU tasas'!H21</f>
        <v>4.18</v>
      </c>
      <c r="W21" s="48"/>
      <c r="X21" s="20" t="str">
        <f>'[13]EU Fiscal'!B21</f>
        <v>-</v>
      </c>
      <c r="Y21" s="20"/>
      <c r="Z21" s="49">
        <f>[13]Petróleo!B21</f>
        <v>0.56000000000000005</v>
      </c>
      <c r="AA21" s="28">
        <f t="shared" si="10"/>
        <v>-16.417910447761187</v>
      </c>
      <c r="AB21" s="46" t="str">
        <f>[13]Petróleo!D21</f>
        <v>-</v>
      </c>
      <c r="AC21" s="46" t="s">
        <v>30</v>
      </c>
      <c r="AD21" s="46" t="s">
        <v>30</v>
      </c>
      <c r="AE21" s="46" t="s">
        <v>30</v>
      </c>
      <c r="AF21" s="28"/>
      <c r="AG21" s="40">
        <f>[14]Población!E21</f>
        <v>12.002139780197034</v>
      </c>
      <c r="AH21" s="28">
        <f t="shared" si="10"/>
        <v>1.6435225567471345</v>
      </c>
      <c r="AI21" s="52">
        <f>[14]Población!G21</f>
        <v>12002139.780197034</v>
      </c>
      <c r="AJ21" s="52">
        <f>[14]Población!H21</f>
        <v>3148101.1117452323</v>
      </c>
      <c r="AK21" s="52">
        <f>[14]Población!I21</f>
        <v>8854038.6684518009</v>
      </c>
      <c r="AL21" s="49">
        <f>[14]Población!J21</f>
        <v>26.229498817697916</v>
      </c>
      <c r="AM21" s="49">
        <f>[14]Población!K21</f>
        <v>73.770501182302084</v>
      </c>
      <c r="AN21" s="49"/>
      <c r="AO21" s="53">
        <f>[15]PIB!E21</f>
        <v>9376.2949620422223</v>
      </c>
      <c r="AP21" s="55">
        <f t="shared" si="12"/>
        <v>3.8382812500000085</v>
      </c>
      <c r="AQ21" s="57">
        <f>[15]PIB!H21</f>
        <v>7.7380877793603311</v>
      </c>
      <c r="AR21" s="55">
        <f t="shared" si="13"/>
        <v>1.118776944316946</v>
      </c>
      <c r="AS21" s="53">
        <f>[15]PIB!B21</f>
        <v>725.54593461456761</v>
      </c>
      <c r="AT21" s="55">
        <f t="shared" si="14"/>
        <v>5.0000000000000044</v>
      </c>
      <c r="AU21" s="55"/>
      <c r="AV21" s="51" t="s">
        <v>30</v>
      </c>
      <c r="AW21" s="51" t="s">
        <v>30</v>
      </c>
      <c r="AX21" s="51" t="s">
        <v>30</v>
      </c>
      <c r="AY21" s="51" t="s">
        <v>30</v>
      </c>
      <c r="AZ21" s="51" t="s">
        <v>30</v>
      </c>
      <c r="BA21" s="51" t="s">
        <v>30</v>
      </c>
      <c r="BB21" s="51" t="s">
        <v>30</v>
      </c>
      <c r="BC21" s="51" t="s">
        <v>30</v>
      </c>
      <c r="BD21" s="51" t="s">
        <v>30</v>
      </c>
      <c r="BE21" s="51" t="s">
        <v>30</v>
      </c>
      <c r="BF21" s="51" t="s">
        <v>30</v>
      </c>
      <c r="BG21" s="51" t="s">
        <v>30</v>
      </c>
      <c r="BH21" s="51" t="s">
        <v>30</v>
      </c>
      <c r="BI21" s="51" t="s">
        <v>30</v>
      </c>
      <c r="BJ21" s="51" t="s">
        <v>30</v>
      </c>
      <c r="BK21" s="51" t="s">
        <v>30</v>
      </c>
      <c r="BL21" s="51" t="s">
        <v>30</v>
      </c>
      <c r="BM21" s="51" t="s">
        <v>30</v>
      </c>
      <c r="BN21" s="51" t="s">
        <v>30</v>
      </c>
      <c r="BO21" s="55"/>
      <c r="BP21" s="70" t="s">
        <v>30</v>
      </c>
      <c r="BQ21" s="70" t="s">
        <v>30</v>
      </c>
      <c r="BR21" s="70" t="s">
        <v>30</v>
      </c>
      <c r="BS21" s="70" t="s">
        <v>30</v>
      </c>
      <c r="BT21" s="70"/>
      <c r="BU21" s="64">
        <f t="shared" si="0"/>
        <v>491.89554889123241</v>
      </c>
      <c r="BV21" s="66">
        <f t="shared" si="15"/>
        <v>-6.9830508474575836</v>
      </c>
      <c r="BW21" s="65">
        <f t="shared" si="1"/>
        <v>40.983987680499851</v>
      </c>
      <c r="BX21" s="55">
        <f t="shared" si="16"/>
        <v>-8.4870862276428269</v>
      </c>
      <c r="BY21" s="55"/>
      <c r="BZ21" s="41">
        <f>[20]PAnual!B21</f>
        <v>10.537719115346475</v>
      </c>
      <c r="CA21" s="35">
        <f t="shared" si="22"/>
        <v>11.899325430337893</v>
      </c>
      <c r="CB21" s="44">
        <f>[20]PAnual!D21</f>
        <v>11.21303014972168</v>
      </c>
      <c r="CC21" s="35">
        <f t="shared" si="23"/>
        <v>15.666018473505128</v>
      </c>
      <c r="CD21" s="35"/>
      <c r="CE21" s="44">
        <f>[16]TCA!B21</f>
        <v>1.4749999999999996</v>
      </c>
      <c r="CF21" s="27">
        <f t="shared" si="25"/>
        <v>12.882653061224447</v>
      </c>
      <c r="CG21" s="33">
        <f>[16]TCA!D21</f>
        <v>1.54</v>
      </c>
      <c r="CH21" s="27">
        <f t="shared" si="18"/>
        <v>13.235294117647056</v>
      </c>
      <c r="CI21" s="44">
        <f>[16]TCA!F21</f>
        <v>152.7544348623444</v>
      </c>
      <c r="CJ21" s="27">
        <f t="shared" si="24"/>
        <v>5.9059928250889682</v>
      </c>
      <c r="CK21" s="40">
        <f>[16]TCA!H21</f>
        <v>149.00244854669259</v>
      </c>
      <c r="CL21" s="27">
        <f t="shared" si="24"/>
        <v>-8.2039673324407758E-2</v>
      </c>
      <c r="CM21" s="27"/>
      <c r="CN21" s="70" t="s">
        <v>30</v>
      </c>
      <c r="CO21" s="70" t="s">
        <v>30</v>
      </c>
      <c r="CP21" s="49">
        <f>[17]BPA!I21</f>
        <v>68.5</v>
      </c>
      <c r="CQ21" s="12" t="s">
        <v>30</v>
      </c>
      <c r="CR21" s="12" t="s">
        <v>30</v>
      </c>
      <c r="CS21" s="12" t="s">
        <v>30</v>
      </c>
      <c r="CT21" s="12" t="s">
        <v>30</v>
      </c>
      <c r="CU21" s="41">
        <f>[19]BPA!N12</f>
        <v>29.423728813559329</v>
      </c>
      <c r="CV21" s="4" t="s">
        <v>30</v>
      </c>
      <c r="CW21" s="4" t="s">
        <v>30</v>
      </c>
      <c r="CX21" s="4" t="s">
        <v>30</v>
      </c>
      <c r="CY21" s="4" t="s">
        <v>30</v>
      </c>
      <c r="CZ21" s="4" t="s">
        <v>30</v>
      </c>
      <c r="DA21" s="4" t="s">
        <v>30</v>
      </c>
      <c r="DB21" s="4" t="s">
        <v>30</v>
      </c>
      <c r="DC21" s="4" t="s">
        <v>30</v>
      </c>
      <c r="DD21" s="4"/>
      <c r="DE21" s="4" t="s">
        <v>30</v>
      </c>
      <c r="DF21" s="29">
        <f t="shared" ref="DF21:DF52" si="26">CP21-CU21</f>
        <v>39.076271186440671</v>
      </c>
      <c r="DG21" s="29">
        <f t="shared" ref="DG21:DG52" si="27">(DF21/BU21)*100</f>
        <v>7.944018049059677</v>
      </c>
      <c r="DH21" s="29">
        <f t="shared" si="19"/>
        <v>3.9453717754172946</v>
      </c>
      <c r="DI21" s="4" t="s">
        <v>30</v>
      </c>
      <c r="DJ21" s="70" t="s">
        <v>30</v>
      </c>
      <c r="DK21" s="4" t="s">
        <v>30</v>
      </c>
      <c r="DL21" s="4"/>
      <c r="DM21" s="31">
        <f>'[18]GF1876-1976'!R21</f>
        <v>37.576971999999998</v>
      </c>
      <c r="DN21" s="4" t="s">
        <v>30</v>
      </c>
      <c r="DO21" s="4" t="s">
        <v>30</v>
      </c>
      <c r="DP21" s="29">
        <f t="shared" si="2"/>
        <v>5.1791306666147943</v>
      </c>
      <c r="DQ21" s="4"/>
      <c r="DR21" s="31">
        <f>'[18]GF1876-1976'!AK21</f>
        <v>54.884149999999998</v>
      </c>
      <c r="DS21" s="29">
        <f t="shared" si="3"/>
        <v>7.5645313937505758</v>
      </c>
      <c r="DT21" s="4" t="s">
        <v>30</v>
      </c>
      <c r="DU21" s="4" t="s">
        <v>30</v>
      </c>
      <c r="DV21" s="4" t="s">
        <v>30</v>
      </c>
      <c r="DW21" s="4" t="s">
        <v>30</v>
      </c>
      <c r="DX21" s="4" t="s">
        <v>30</v>
      </c>
      <c r="DY21" s="4" t="s">
        <v>30</v>
      </c>
      <c r="DZ21" s="4" t="s">
        <v>30</v>
      </c>
      <c r="EA21" s="4" t="s">
        <v>30</v>
      </c>
      <c r="EB21" s="4" t="s">
        <v>30</v>
      </c>
      <c r="EC21" s="4"/>
      <c r="ED21" s="29">
        <f>'[18]GF1876-1976'!AN21</f>
        <v>-17.307178</v>
      </c>
      <c r="EE21" s="29">
        <f t="shared" si="4"/>
        <v>-2.385400727135782</v>
      </c>
      <c r="EF21" s="4" t="s">
        <v>30</v>
      </c>
      <c r="EG21" s="4" t="s">
        <v>30</v>
      </c>
      <c r="EH21" s="4" t="s">
        <v>30</v>
      </c>
      <c r="EI21" s="4"/>
      <c r="EJ21" s="63" t="s">
        <v>30</v>
      </c>
      <c r="EK21" s="63" t="s">
        <v>30</v>
      </c>
      <c r="EL21" s="4"/>
      <c r="EM21" s="5" t="s">
        <v>30</v>
      </c>
      <c r="EN21" s="5" t="s">
        <v>30</v>
      </c>
      <c r="EO21" s="5" t="s">
        <v>30</v>
      </c>
      <c r="EP21" s="5" t="s">
        <v>30</v>
      </c>
      <c r="EQ21" s="5" t="s">
        <v>30</v>
      </c>
      <c r="ER21" s="5" t="s">
        <v>30</v>
      </c>
      <c r="ES21" s="5" t="s">
        <v>30</v>
      </c>
      <c r="ET21" s="5" t="s">
        <v>30</v>
      </c>
      <c r="EU21" s="5" t="s">
        <v>30</v>
      </c>
      <c r="EV21" s="5" t="s">
        <v>30</v>
      </c>
      <c r="EW21" s="5"/>
      <c r="EX21" s="5" t="s">
        <v>30</v>
      </c>
      <c r="EY21" s="5" t="s">
        <v>30</v>
      </c>
      <c r="EZ21" s="5" t="s">
        <v>30</v>
      </c>
      <c r="FA21" s="5" t="s">
        <v>30</v>
      </c>
      <c r="FB21" s="5" t="s">
        <v>30</v>
      </c>
      <c r="FC21" s="5" t="s">
        <v>30</v>
      </c>
      <c r="FD21" s="5" t="s">
        <v>30</v>
      </c>
      <c r="FE21" s="5" t="s">
        <v>30</v>
      </c>
      <c r="FF21" s="5" t="s">
        <v>30</v>
      </c>
      <c r="FG21" s="5" t="s">
        <v>30</v>
      </c>
      <c r="FH21" s="5" t="s">
        <v>30</v>
      </c>
      <c r="FI21" s="5" t="s">
        <v>30</v>
      </c>
      <c r="FJ21" s="5" t="s">
        <v>30</v>
      </c>
      <c r="FK21" s="5" t="s">
        <v>30</v>
      </c>
      <c r="FL21" s="5" t="s">
        <v>30</v>
      </c>
      <c r="FM21" s="5" t="s">
        <v>30</v>
      </c>
      <c r="FN21" s="5"/>
      <c r="FO21" s="5"/>
      <c r="FP21" s="5" t="s">
        <v>30</v>
      </c>
      <c r="FQ21" s="5" t="s">
        <v>30</v>
      </c>
      <c r="FR21" s="5" t="s">
        <v>30</v>
      </c>
      <c r="FS21" s="5" t="s">
        <v>30</v>
      </c>
      <c r="FT21" s="5" t="s">
        <v>30</v>
      </c>
      <c r="FU21" s="5" t="s">
        <v>30</v>
      </c>
      <c r="FV21" s="5" t="s">
        <v>30</v>
      </c>
      <c r="FW21" s="5"/>
      <c r="FX21" s="112" t="s">
        <v>30</v>
      </c>
      <c r="FY21" s="70" t="s">
        <v>30</v>
      </c>
      <c r="FZ21" s="112" t="s">
        <v>30</v>
      </c>
      <c r="GA21" s="112" t="s">
        <v>30</v>
      </c>
      <c r="GB21" s="70" t="s">
        <v>30</v>
      </c>
      <c r="GC21" s="70" t="s">
        <v>30</v>
      </c>
      <c r="GD21" s="112"/>
      <c r="GE21" s="70" t="s">
        <v>30</v>
      </c>
      <c r="GF21" s="70" t="s">
        <v>30</v>
      </c>
      <c r="GG21" s="112" t="s">
        <v>30</v>
      </c>
      <c r="GH21" s="70" t="s">
        <v>30</v>
      </c>
      <c r="GI21" s="70" t="s">
        <v>30</v>
      </c>
      <c r="GJ21" s="134"/>
      <c r="GK21" s="134" t="s">
        <v>30</v>
      </c>
      <c r="GL21" s="134" t="s">
        <v>30</v>
      </c>
      <c r="GM21" s="134" t="s">
        <v>30</v>
      </c>
      <c r="GN21" s="134" t="s">
        <v>30</v>
      </c>
      <c r="GO21" s="134" t="s">
        <v>30</v>
      </c>
      <c r="GP21" s="70"/>
      <c r="GQ21" s="49" t="s">
        <v>30</v>
      </c>
      <c r="GR21" s="27" t="s">
        <v>30</v>
      </c>
      <c r="GS21" s="27" t="s">
        <v>30</v>
      </c>
      <c r="GT21" s="70"/>
      <c r="GU21" s="3" t="s">
        <v>30</v>
      </c>
      <c r="GV21" s="3" t="s">
        <v>30</v>
      </c>
      <c r="GW21" s="3" t="s">
        <v>30</v>
      </c>
      <c r="GX21" s="3" t="s">
        <v>30</v>
      </c>
      <c r="GY21" s="3" t="s">
        <v>30</v>
      </c>
      <c r="GZ21" s="3" t="s">
        <v>30</v>
      </c>
      <c r="HA21" s="3" t="s">
        <v>30</v>
      </c>
      <c r="HB21" s="3" t="s">
        <v>30</v>
      </c>
      <c r="HC21" s="3" t="s">
        <v>30</v>
      </c>
      <c r="HD21" s="3" t="s">
        <v>30</v>
      </c>
      <c r="HE21" s="3" t="s">
        <v>30</v>
      </c>
      <c r="HF21" s="3" t="s">
        <v>30</v>
      </c>
      <c r="HG21" s="3" t="s">
        <v>30</v>
      </c>
      <c r="HH21" s="3" t="s">
        <v>30</v>
      </c>
      <c r="HI21" s="3" t="s">
        <v>30</v>
      </c>
      <c r="HJ21" s="3" t="s">
        <v>30</v>
      </c>
      <c r="HK21" s="3" t="s">
        <v>30</v>
      </c>
      <c r="HL21" s="3" t="s">
        <v>30</v>
      </c>
      <c r="HM21" s="3" t="s">
        <v>30</v>
      </c>
      <c r="HN21" s="3" t="s">
        <v>30</v>
      </c>
      <c r="HO21" s="3" t="s">
        <v>30</v>
      </c>
      <c r="HP21" s="3"/>
      <c r="HQ21" s="3" t="s">
        <v>30</v>
      </c>
      <c r="HR21" s="3" t="s">
        <v>30</v>
      </c>
      <c r="HS21" s="3" t="s">
        <v>30</v>
      </c>
      <c r="HU21" s="4" t="s">
        <v>30</v>
      </c>
      <c r="HV21" s="4" t="s">
        <v>30</v>
      </c>
      <c r="HW21" s="4"/>
      <c r="HX21" s="4" t="s">
        <v>30</v>
      </c>
      <c r="HY21" s="4" t="s">
        <v>30</v>
      </c>
      <c r="HZ21" s="4" t="s">
        <v>30</v>
      </c>
      <c r="IA21" s="4" t="s">
        <v>30</v>
      </c>
      <c r="IB21" s="4"/>
      <c r="IC21" s="4" t="s">
        <v>30</v>
      </c>
      <c r="ID21" s="4" t="s">
        <v>30</v>
      </c>
      <c r="IE21" s="4" t="s">
        <v>30</v>
      </c>
      <c r="IF21" s="4" t="s">
        <v>30</v>
      </c>
      <c r="IG21" s="4"/>
      <c r="IH21" s="4" t="s">
        <v>30</v>
      </c>
      <c r="II21" s="4" t="s">
        <v>30</v>
      </c>
      <c r="IJ21" s="4" t="s">
        <v>30</v>
      </c>
      <c r="IK21" s="4" t="s">
        <v>30</v>
      </c>
      <c r="IL21" s="4"/>
      <c r="IM21" s="4" t="s">
        <v>30</v>
      </c>
      <c r="IN21" s="4" t="s">
        <v>30</v>
      </c>
      <c r="IO21" s="4" t="s">
        <v>30</v>
      </c>
      <c r="IP21" s="4"/>
      <c r="IQ21" s="4" t="s">
        <v>30</v>
      </c>
      <c r="IR21" s="4" t="s">
        <v>30</v>
      </c>
      <c r="IS21" s="4" t="s">
        <v>30</v>
      </c>
      <c r="IT21" s="4"/>
      <c r="IU21" s="4" t="s">
        <v>30</v>
      </c>
      <c r="IV21" s="4" t="s">
        <v>30</v>
      </c>
      <c r="IW21" s="4" t="s">
        <v>30</v>
      </c>
      <c r="IX21" s="4"/>
      <c r="IY21" s="4" t="s">
        <v>30</v>
      </c>
      <c r="IZ21" s="4" t="s">
        <v>30</v>
      </c>
      <c r="JA21" s="4" t="s">
        <v>30</v>
      </c>
      <c r="JB21" s="4" t="s">
        <v>30</v>
      </c>
      <c r="JC21" s="4" t="s">
        <v>30</v>
      </c>
      <c r="JD21" s="4" t="s">
        <v>30</v>
      </c>
      <c r="JE21" s="4" t="s">
        <v>30</v>
      </c>
      <c r="JF21" s="4" t="s">
        <v>30</v>
      </c>
      <c r="JG21" s="4" t="s">
        <v>30</v>
      </c>
      <c r="JH21" s="4" t="s">
        <v>30</v>
      </c>
      <c r="JI21" s="4" t="s">
        <v>30</v>
      </c>
      <c r="JJ21" s="4" t="s">
        <v>30</v>
      </c>
      <c r="JK21" s="4" t="s">
        <v>30</v>
      </c>
      <c r="JL21" s="4" t="s">
        <v>30</v>
      </c>
      <c r="JM21" s="4"/>
      <c r="JN21" s="4" t="s">
        <v>30</v>
      </c>
      <c r="JO21" s="4" t="s">
        <v>30</v>
      </c>
      <c r="JP21" s="4" t="s">
        <v>30</v>
      </c>
      <c r="JQ21" s="4" t="s">
        <v>30</v>
      </c>
      <c r="JR21" s="4" t="s">
        <v>30</v>
      </c>
      <c r="JS21" s="4" t="s">
        <v>30</v>
      </c>
      <c r="JT21" s="4" t="s">
        <v>30</v>
      </c>
      <c r="JU21" s="4" t="s">
        <v>30</v>
      </c>
      <c r="JV21" s="4" t="s">
        <v>30</v>
      </c>
      <c r="JW21" s="4" t="s">
        <v>30</v>
      </c>
      <c r="JX21" s="4" t="s">
        <v>30</v>
      </c>
      <c r="JY21" s="4" t="s">
        <v>30</v>
      </c>
      <c r="JZ21" s="4" t="s">
        <v>30</v>
      </c>
      <c r="KA21" s="4" t="s">
        <v>30</v>
      </c>
      <c r="KB21" s="4" t="s">
        <v>30</v>
      </c>
      <c r="KC21" s="4" t="s">
        <v>30</v>
      </c>
      <c r="KD21" s="4" t="s">
        <v>30</v>
      </c>
      <c r="KE21" s="4" t="s">
        <v>30</v>
      </c>
      <c r="KF21" s="4"/>
      <c r="KG21" s="4" t="s">
        <v>30</v>
      </c>
      <c r="KH21" s="4" t="s">
        <v>30</v>
      </c>
      <c r="KI21" s="4" t="s">
        <v>30</v>
      </c>
      <c r="KJ21" s="4" t="s">
        <v>30</v>
      </c>
      <c r="KK21" s="4" t="s">
        <v>30</v>
      </c>
      <c r="KL21" s="4" t="s">
        <v>30</v>
      </c>
      <c r="KM21" s="4" t="s">
        <v>30</v>
      </c>
      <c r="KN21" s="4" t="s">
        <v>30</v>
      </c>
      <c r="KO21" s="13"/>
      <c r="KP21" s="13"/>
    </row>
    <row r="22" spans="1:302" ht="17.25" customHeight="1" x14ac:dyDescent="0.3">
      <c r="A22" s="8">
        <v>1893</v>
      </c>
      <c r="B22" s="40">
        <f>'[13]EU PIByPOB'!B22</f>
        <v>67.230999999999995</v>
      </c>
      <c r="C22" s="49">
        <f>'[13]EU PIByPOB'!H22</f>
        <v>40.674403281176872</v>
      </c>
      <c r="D22" s="40">
        <f t="shared" si="20"/>
        <v>-5.0301810865194252E-2</v>
      </c>
      <c r="E22" s="49">
        <f>'[13]EU PIByPOB'!N22</f>
        <v>14.37</v>
      </c>
      <c r="F22" s="40">
        <f t="shared" si="21"/>
        <v>0.2791346824842833</v>
      </c>
      <c r="G22" s="49">
        <f>'[13]EU PIByPOB'!Q22</f>
        <v>35.32934435611029</v>
      </c>
      <c r="H22" s="40">
        <f t="shared" si="21"/>
        <v>0.32960228926965929</v>
      </c>
      <c r="I22" s="49">
        <f>'[13]EU PIByPOB'!T22</f>
        <v>213.74068510062321</v>
      </c>
      <c r="J22" s="49"/>
      <c r="K22" s="49">
        <f>'[13]EU INF'!U22</f>
        <v>33.820357418062791</v>
      </c>
      <c r="L22" s="28">
        <f t="shared" si="8"/>
        <v>2.3904382470119723</v>
      </c>
      <c r="M22" s="49">
        <f>'[13]EU INF'!W22</f>
        <v>31.835878858279173</v>
      </c>
      <c r="N22" s="28">
        <f t="shared" si="9"/>
        <v>-8.3636363636364166</v>
      </c>
      <c r="O22" s="28"/>
      <c r="P22" s="24" t="str">
        <f>'[13]EU tasas'!B22</f>
        <v>-</v>
      </c>
      <c r="Q22" s="24" t="str">
        <f>'[13]EU tasas'!C22</f>
        <v>-</v>
      </c>
      <c r="R22" s="24" t="str">
        <f>'[13]EU tasas'!D22</f>
        <v>-</v>
      </c>
      <c r="S22" s="24" t="str">
        <f>'[13]EU tasas'!E22</f>
        <v>-</v>
      </c>
      <c r="T22" s="24" t="str">
        <f>'[13]EU tasas'!F22</f>
        <v>-</v>
      </c>
      <c r="U22" s="24" t="str">
        <f>'[13]EU tasas'!G22</f>
        <v>-</v>
      </c>
      <c r="V22" s="48">
        <f>'[13]EU tasas'!H22</f>
        <v>6.69</v>
      </c>
      <c r="W22" s="48"/>
      <c r="X22" s="20" t="str">
        <f>'[13]EU Fiscal'!B22</f>
        <v>-</v>
      </c>
      <c r="Y22" s="20"/>
      <c r="Z22" s="49">
        <f>[13]Petróleo!B22</f>
        <v>0.64</v>
      </c>
      <c r="AA22" s="28">
        <f t="shared" ref="AA22:AH85" si="28">((Z22/Z21)-1)*100</f>
        <v>14.285714285714279</v>
      </c>
      <c r="AB22" s="46" t="str">
        <f>[13]Petróleo!D22</f>
        <v>-</v>
      </c>
      <c r="AC22" s="46" t="s">
        <v>30</v>
      </c>
      <c r="AD22" s="46" t="s">
        <v>30</v>
      </c>
      <c r="AE22" s="46" t="s">
        <v>30</v>
      </c>
      <c r="AF22" s="28"/>
      <c r="AG22" s="40">
        <f>[14]Población!E22</f>
        <v>12.197561110881287</v>
      </c>
      <c r="AH22" s="28">
        <f t="shared" si="28"/>
        <v>1.6282207528251602</v>
      </c>
      <c r="AI22" s="52">
        <f>[14]Población!G22</f>
        <v>12197561.110881288</v>
      </c>
      <c r="AJ22" s="52">
        <f>[14]Población!H22</f>
        <v>3228256.0529971081</v>
      </c>
      <c r="AK22" s="52">
        <f>[14]Población!I22</f>
        <v>8969305.0578841791</v>
      </c>
      <c r="AL22" s="49">
        <f>[14]Población!J22</f>
        <v>26.466406059791925</v>
      </c>
      <c r="AM22" s="49">
        <f>[14]Población!K22</f>
        <v>73.533593940208078</v>
      </c>
      <c r="AN22" s="49"/>
      <c r="AO22" s="53">
        <f>[15]PIB!E22</f>
        <v>9734.840663516743</v>
      </c>
      <c r="AP22" s="55">
        <f t="shared" si="12"/>
        <v>3.8239592816353474</v>
      </c>
      <c r="AQ22" s="57">
        <f>[15]PIB!H22</f>
        <v>7.8257390919646026</v>
      </c>
      <c r="AR22" s="55">
        <f t="shared" si="13"/>
        <v>1.132725747025809</v>
      </c>
      <c r="AS22" s="53">
        <f>[15]PIB!B22</f>
        <v>761.82323134529599</v>
      </c>
      <c r="AT22" s="55">
        <f t="shared" si="14"/>
        <v>5.0000000000000044</v>
      </c>
      <c r="AU22" s="55"/>
      <c r="AV22" s="51" t="s">
        <v>30</v>
      </c>
      <c r="AW22" s="51" t="s">
        <v>30</v>
      </c>
      <c r="AX22" s="51" t="s">
        <v>30</v>
      </c>
      <c r="AY22" s="51" t="s">
        <v>30</v>
      </c>
      <c r="AZ22" s="51" t="s">
        <v>30</v>
      </c>
      <c r="BA22" s="51" t="s">
        <v>30</v>
      </c>
      <c r="BB22" s="51" t="s">
        <v>30</v>
      </c>
      <c r="BC22" s="51" t="s">
        <v>30</v>
      </c>
      <c r="BD22" s="51" t="s">
        <v>30</v>
      </c>
      <c r="BE22" s="51" t="s">
        <v>30</v>
      </c>
      <c r="BF22" s="51" t="s">
        <v>30</v>
      </c>
      <c r="BG22" s="51" t="s">
        <v>30</v>
      </c>
      <c r="BH22" s="51" t="s">
        <v>30</v>
      </c>
      <c r="BI22" s="51" t="s">
        <v>30</v>
      </c>
      <c r="BJ22" s="51" t="s">
        <v>30</v>
      </c>
      <c r="BK22" s="51" t="s">
        <v>30</v>
      </c>
      <c r="BL22" s="51" t="s">
        <v>30</v>
      </c>
      <c r="BM22" s="51" t="s">
        <v>30</v>
      </c>
      <c r="BN22" s="51" t="s">
        <v>30</v>
      </c>
      <c r="BO22" s="55"/>
      <c r="BP22" s="70" t="s">
        <v>30</v>
      </c>
      <c r="BQ22" s="70" t="s">
        <v>30</v>
      </c>
      <c r="BR22" s="70" t="s">
        <v>30</v>
      </c>
      <c r="BS22" s="70" t="s">
        <v>30</v>
      </c>
      <c r="BT22" s="70"/>
      <c r="BU22" s="64">
        <f t="shared" si="0"/>
        <v>460.78018024917088</v>
      </c>
      <c r="BV22" s="66">
        <f t="shared" si="15"/>
        <v>-6.3256048387097197</v>
      </c>
      <c r="BW22" s="65">
        <f t="shared" si="1"/>
        <v>37.776419077590425</v>
      </c>
      <c r="BX22" s="55">
        <f t="shared" si="16"/>
        <v>-7.8263946102921196</v>
      </c>
      <c r="BY22" s="55"/>
      <c r="BZ22" s="41">
        <f>[20]PAnual!B22</f>
        <v>11.0197054293546</v>
      </c>
      <c r="CA22" s="35">
        <f t="shared" si="22"/>
        <v>4.5739149879805652</v>
      </c>
      <c r="CB22" s="44">
        <f>[20]PAnual!D22</f>
        <v>10.884309396146778</v>
      </c>
      <c r="CC22" s="35">
        <f t="shared" si="23"/>
        <v>-2.931596091205213</v>
      </c>
      <c r="CD22" s="35"/>
      <c r="CE22" s="44">
        <f>[16]TCA!B22</f>
        <v>1.6533333333333335</v>
      </c>
      <c r="CF22" s="27">
        <f t="shared" si="25"/>
        <v>12.090395480226036</v>
      </c>
      <c r="CG22" s="33">
        <f>[16]TCA!D22</f>
        <v>1.78</v>
      </c>
      <c r="CH22" s="27">
        <f t="shared" si="18"/>
        <v>15.58441558441559</v>
      </c>
      <c r="CI22" s="44">
        <f>[16]TCA!F22</f>
        <v>139.18402507206216</v>
      </c>
      <c r="CJ22" s="27">
        <f t="shared" si="24"/>
        <v>-8.883807401409527</v>
      </c>
      <c r="CK22" s="40">
        <f>[16]TCA!H22</f>
        <v>136.55391798771083</v>
      </c>
      <c r="CL22" s="27">
        <f t="shared" si="24"/>
        <v>-8.3545812034630966</v>
      </c>
      <c r="CM22" s="27"/>
      <c r="CN22" s="70" t="s">
        <v>30</v>
      </c>
      <c r="CO22" s="70" t="s">
        <v>30</v>
      </c>
      <c r="CP22" s="49">
        <f>[17]BPA!I22</f>
        <v>54.4</v>
      </c>
      <c r="CQ22" s="12" t="s">
        <v>30</v>
      </c>
      <c r="CR22" s="12" t="s">
        <v>30</v>
      </c>
      <c r="CS22" s="12" t="s">
        <v>30</v>
      </c>
      <c r="CT22" s="12" t="s">
        <v>30</v>
      </c>
      <c r="CU22" s="41">
        <f>[19]BPA!N13</f>
        <v>18.326612903225804</v>
      </c>
      <c r="CV22" s="4" t="s">
        <v>30</v>
      </c>
      <c r="CW22" s="4" t="s">
        <v>30</v>
      </c>
      <c r="CX22" s="4" t="s">
        <v>30</v>
      </c>
      <c r="CY22" s="4" t="s">
        <v>30</v>
      </c>
      <c r="CZ22" s="4" t="s">
        <v>30</v>
      </c>
      <c r="DA22" s="4" t="s">
        <v>30</v>
      </c>
      <c r="DB22" s="4" t="s">
        <v>30</v>
      </c>
      <c r="DC22" s="4" t="s">
        <v>30</v>
      </c>
      <c r="DD22" s="4"/>
      <c r="DE22" s="4" t="s">
        <v>30</v>
      </c>
      <c r="DF22" s="29">
        <f t="shared" si="26"/>
        <v>36.073387096774198</v>
      </c>
      <c r="DG22" s="29">
        <f t="shared" si="27"/>
        <v>7.8287627469712779</v>
      </c>
      <c r="DH22" s="29">
        <f t="shared" si="19"/>
        <v>-20.583941605839417</v>
      </c>
      <c r="DI22" s="29">
        <f t="shared" ref="DI22:DI53" si="29">((CU22/CU21)-1)*100</f>
        <v>-37.714852460234894</v>
      </c>
      <c r="DJ22" s="70" t="s">
        <v>30</v>
      </c>
      <c r="DK22" s="4" t="s">
        <v>30</v>
      </c>
      <c r="DL22" s="4"/>
      <c r="DM22" s="31">
        <f>'[18]GF1876-1976'!R22</f>
        <v>40.609045999999999</v>
      </c>
      <c r="DN22" s="4" t="s">
        <v>30</v>
      </c>
      <c r="DO22" s="4" t="s">
        <v>30</v>
      </c>
      <c r="DP22" s="29">
        <f t="shared" si="2"/>
        <v>5.3305076990483595</v>
      </c>
      <c r="DQ22" s="4"/>
      <c r="DR22" s="31">
        <f>'[18]GF1876-1976'!AK22</f>
        <v>54.433062999999997</v>
      </c>
      <c r="DS22" s="29">
        <f t="shared" si="3"/>
        <v>7.1451041081901892</v>
      </c>
      <c r="DT22" s="4" t="s">
        <v>30</v>
      </c>
      <c r="DU22" s="4" t="s">
        <v>30</v>
      </c>
      <c r="DV22" s="4" t="s">
        <v>30</v>
      </c>
      <c r="DW22" s="4" t="s">
        <v>30</v>
      </c>
      <c r="DX22" s="4" t="s">
        <v>30</v>
      </c>
      <c r="DY22" s="4" t="s">
        <v>30</v>
      </c>
      <c r="DZ22" s="4" t="s">
        <v>30</v>
      </c>
      <c r="EA22" s="4" t="s">
        <v>30</v>
      </c>
      <c r="EB22" s="4" t="s">
        <v>30</v>
      </c>
      <c r="EC22" s="4"/>
      <c r="ED22" s="29">
        <f>'[18]GF1876-1976'!AN22</f>
        <v>-13.824016999999998</v>
      </c>
      <c r="EE22" s="29">
        <f t="shared" si="4"/>
        <v>-1.8145964091418301</v>
      </c>
      <c r="EF22" s="4" t="s">
        <v>30</v>
      </c>
      <c r="EG22" s="4" t="s">
        <v>30</v>
      </c>
      <c r="EH22" s="4" t="s">
        <v>30</v>
      </c>
      <c r="EI22" s="4"/>
      <c r="EJ22" s="63" t="s">
        <v>30</v>
      </c>
      <c r="EK22" s="63" t="s">
        <v>30</v>
      </c>
      <c r="EL22" s="4"/>
      <c r="EM22" s="5" t="s">
        <v>30</v>
      </c>
      <c r="EN22" s="5" t="s">
        <v>30</v>
      </c>
      <c r="EO22" s="5" t="s">
        <v>30</v>
      </c>
      <c r="EP22" s="5" t="s">
        <v>30</v>
      </c>
      <c r="EQ22" s="5" t="s">
        <v>30</v>
      </c>
      <c r="ER22" s="5" t="s">
        <v>30</v>
      </c>
      <c r="ES22" s="5" t="s">
        <v>30</v>
      </c>
      <c r="ET22" s="5" t="s">
        <v>30</v>
      </c>
      <c r="EU22" s="5" t="s">
        <v>30</v>
      </c>
      <c r="EV22" s="5" t="s">
        <v>30</v>
      </c>
      <c r="EW22" s="5"/>
      <c r="EX22" s="5" t="s">
        <v>30</v>
      </c>
      <c r="EY22" s="5" t="s">
        <v>30</v>
      </c>
      <c r="EZ22" s="5" t="s">
        <v>30</v>
      </c>
      <c r="FA22" s="5" t="s">
        <v>30</v>
      </c>
      <c r="FB22" s="5" t="s">
        <v>30</v>
      </c>
      <c r="FC22" s="5" t="s">
        <v>30</v>
      </c>
      <c r="FD22" s="5" t="s">
        <v>30</v>
      </c>
      <c r="FE22" s="5" t="s">
        <v>30</v>
      </c>
      <c r="FF22" s="5" t="s">
        <v>30</v>
      </c>
      <c r="FG22" s="5" t="s">
        <v>30</v>
      </c>
      <c r="FH22" s="5" t="s">
        <v>30</v>
      </c>
      <c r="FI22" s="5" t="s">
        <v>30</v>
      </c>
      <c r="FJ22" s="5" t="s">
        <v>30</v>
      </c>
      <c r="FK22" s="5" t="s">
        <v>30</v>
      </c>
      <c r="FL22" s="5" t="s">
        <v>30</v>
      </c>
      <c r="FM22" s="5" t="s">
        <v>30</v>
      </c>
      <c r="FN22" s="5"/>
      <c r="FO22" s="5"/>
      <c r="FP22" s="5" t="s">
        <v>30</v>
      </c>
      <c r="FQ22" s="5" t="s">
        <v>30</v>
      </c>
      <c r="FR22" s="5" t="s">
        <v>30</v>
      </c>
      <c r="FS22" s="5" t="s">
        <v>30</v>
      </c>
      <c r="FT22" s="5" t="s">
        <v>30</v>
      </c>
      <c r="FU22" s="5" t="s">
        <v>30</v>
      </c>
      <c r="FV22" s="5" t="s">
        <v>30</v>
      </c>
      <c r="FW22" s="5"/>
      <c r="FX22" s="52">
        <f>'[18]DE y DI'!I22</f>
        <v>85.964606741573036</v>
      </c>
      <c r="FY22" s="17">
        <f>(FX22/BU22)*100</f>
        <v>18.656316054021012</v>
      </c>
      <c r="FZ22" s="112" t="s">
        <v>30</v>
      </c>
      <c r="GA22" s="112" t="s">
        <v>30</v>
      </c>
      <c r="GB22" s="70" t="s">
        <v>30</v>
      </c>
      <c r="GC22" s="70" t="s">
        <v>30</v>
      </c>
      <c r="GD22" s="112"/>
      <c r="GE22" s="70" t="s">
        <v>30</v>
      </c>
      <c r="GF22" s="70" t="s">
        <v>30</v>
      </c>
      <c r="GG22" s="112" t="s">
        <v>30</v>
      </c>
      <c r="GH22" s="70" t="s">
        <v>30</v>
      </c>
      <c r="GI22" s="70" t="s">
        <v>30</v>
      </c>
      <c r="GJ22" s="134"/>
      <c r="GK22" s="134" t="s">
        <v>30</v>
      </c>
      <c r="GL22" s="134" t="s">
        <v>30</v>
      </c>
      <c r="GM22" s="134" t="s">
        <v>30</v>
      </c>
      <c r="GN22" s="134" t="s">
        <v>30</v>
      </c>
      <c r="GO22" s="134" t="s">
        <v>30</v>
      </c>
      <c r="GP22" s="70"/>
      <c r="GQ22" s="49">
        <v>18.656316054021012</v>
      </c>
      <c r="GR22" s="27">
        <v>0</v>
      </c>
      <c r="GS22" s="27">
        <v>18.656316054021012</v>
      </c>
      <c r="GT22" s="70"/>
      <c r="GU22" s="3" t="s">
        <v>30</v>
      </c>
      <c r="GV22" s="3" t="s">
        <v>30</v>
      </c>
      <c r="GW22" s="3" t="s">
        <v>30</v>
      </c>
      <c r="GX22" s="3" t="s">
        <v>30</v>
      </c>
      <c r="GY22" s="3" t="s">
        <v>30</v>
      </c>
      <c r="GZ22" s="3" t="s">
        <v>30</v>
      </c>
      <c r="HA22" s="3" t="s">
        <v>30</v>
      </c>
      <c r="HB22" s="3" t="s">
        <v>30</v>
      </c>
      <c r="HC22" s="3" t="s">
        <v>30</v>
      </c>
      <c r="HD22" s="3" t="s">
        <v>30</v>
      </c>
      <c r="HE22" s="3" t="s">
        <v>30</v>
      </c>
      <c r="HF22" s="3" t="s">
        <v>30</v>
      </c>
      <c r="HG22" s="3" t="s">
        <v>30</v>
      </c>
      <c r="HH22" s="3" t="s">
        <v>30</v>
      </c>
      <c r="HI22" s="3" t="s">
        <v>30</v>
      </c>
      <c r="HJ22" s="3" t="s">
        <v>30</v>
      </c>
      <c r="HK22" s="3" t="s">
        <v>30</v>
      </c>
      <c r="HL22" s="3" t="s">
        <v>30</v>
      </c>
      <c r="HM22" s="3" t="s">
        <v>30</v>
      </c>
      <c r="HN22" s="3" t="s">
        <v>30</v>
      </c>
      <c r="HO22" s="3" t="s">
        <v>30</v>
      </c>
      <c r="HP22" s="3"/>
      <c r="HQ22" s="3" t="s">
        <v>30</v>
      </c>
      <c r="HR22" s="3" t="s">
        <v>30</v>
      </c>
      <c r="HS22" s="3" t="s">
        <v>30</v>
      </c>
      <c r="HU22" s="4" t="s">
        <v>30</v>
      </c>
      <c r="HV22" s="4" t="s">
        <v>30</v>
      </c>
      <c r="HW22" s="4"/>
      <c r="HX22" s="4" t="s">
        <v>30</v>
      </c>
      <c r="HY22" s="4" t="s">
        <v>30</v>
      </c>
      <c r="HZ22" s="4" t="s">
        <v>30</v>
      </c>
      <c r="IA22" s="4" t="s">
        <v>30</v>
      </c>
      <c r="IB22" s="4"/>
      <c r="IC22" s="4" t="s">
        <v>30</v>
      </c>
      <c r="ID22" s="4" t="s">
        <v>30</v>
      </c>
      <c r="IE22" s="4" t="s">
        <v>30</v>
      </c>
      <c r="IF22" s="4" t="s">
        <v>30</v>
      </c>
      <c r="IG22" s="4"/>
      <c r="IH22" s="4" t="s">
        <v>30</v>
      </c>
      <c r="II22" s="4" t="s">
        <v>30</v>
      </c>
      <c r="IJ22" s="4" t="s">
        <v>30</v>
      </c>
      <c r="IK22" s="4" t="s">
        <v>30</v>
      </c>
      <c r="IL22" s="4"/>
      <c r="IM22" s="4" t="s">
        <v>30</v>
      </c>
      <c r="IN22" s="4" t="s">
        <v>30</v>
      </c>
      <c r="IO22" s="4" t="s">
        <v>30</v>
      </c>
      <c r="IP22" s="4"/>
      <c r="IQ22" s="4" t="s">
        <v>30</v>
      </c>
      <c r="IR22" s="4" t="s">
        <v>30</v>
      </c>
      <c r="IS22" s="4" t="s">
        <v>30</v>
      </c>
      <c r="IT22" s="4"/>
      <c r="IU22" s="4" t="s">
        <v>30</v>
      </c>
      <c r="IV22" s="4" t="s">
        <v>30</v>
      </c>
      <c r="IW22" s="4" t="s">
        <v>30</v>
      </c>
      <c r="IX22" s="4"/>
      <c r="IY22" s="4" t="s">
        <v>30</v>
      </c>
      <c r="IZ22" s="4" t="s">
        <v>30</v>
      </c>
      <c r="JA22" s="4" t="s">
        <v>30</v>
      </c>
      <c r="JB22" s="4" t="s">
        <v>30</v>
      </c>
      <c r="JC22" s="4" t="s">
        <v>30</v>
      </c>
      <c r="JD22" s="4" t="s">
        <v>30</v>
      </c>
      <c r="JE22" s="4" t="s">
        <v>30</v>
      </c>
      <c r="JF22" s="4" t="s">
        <v>30</v>
      </c>
      <c r="JG22" s="4" t="s">
        <v>30</v>
      </c>
      <c r="JH22" s="4" t="s">
        <v>30</v>
      </c>
      <c r="JI22" s="4" t="s">
        <v>30</v>
      </c>
      <c r="JJ22" s="4" t="s">
        <v>30</v>
      </c>
      <c r="JK22" s="4" t="s">
        <v>30</v>
      </c>
      <c r="JL22" s="4" t="s">
        <v>30</v>
      </c>
      <c r="JM22" s="4"/>
      <c r="JN22" s="4" t="s">
        <v>30</v>
      </c>
      <c r="JO22" s="4" t="s">
        <v>30</v>
      </c>
      <c r="JP22" s="4" t="s">
        <v>30</v>
      </c>
      <c r="JQ22" s="4" t="s">
        <v>30</v>
      </c>
      <c r="JR22" s="4" t="s">
        <v>30</v>
      </c>
      <c r="JS22" s="4" t="s">
        <v>30</v>
      </c>
      <c r="JT22" s="4" t="s">
        <v>30</v>
      </c>
      <c r="JU22" s="4" t="s">
        <v>30</v>
      </c>
      <c r="JV22" s="4" t="s">
        <v>30</v>
      </c>
      <c r="JW22" s="4" t="s">
        <v>30</v>
      </c>
      <c r="JX22" s="4" t="s">
        <v>30</v>
      </c>
      <c r="JY22" s="4" t="s">
        <v>30</v>
      </c>
      <c r="JZ22" s="4" t="s">
        <v>30</v>
      </c>
      <c r="KA22" s="4" t="s">
        <v>30</v>
      </c>
      <c r="KB22" s="4" t="s">
        <v>30</v>
      </c>
      <c r="KC22" s="4" t="s">
        <v>30</v>
      </c>
      <c r="KD22" s="4" t="s">
        <v>30</v>
      </c>
      <c r="KE22" s="4" t="s">
        <v>30</v>
      </c>
      <c r="KF22" s="4"/>
      <c r="KG22" s="4" t="s">
        <v>30</v>
      </c>
      <c r="KH22" s="4" t="s">
        <v>30</v>
      </c>
      <c r="KI22" s="4" t="s">
        <v>30</v>
      </c>
      <c r="KJ22" s="4" t="s">
        <v>30</v>
      </c>
      <c r="KK22" s="4" t="s">
        <v>30</v>
      </c>
      <c r="KL22" s="4" t="s">
        <v>30</v>
      </c>
      <c r="KM22" s="4" t="s">
        <v>30</v>
      </c>
      <c r="KN22" s="4" t="s">
        <v>30</v>
      </c>
      <c r="KO22" s="13"/>
      <c r="KP22" s="13"/>
    </row>
    <row r="23" spans="1:302" ht="17.25" customHeight="1" x14ac:dyDescent="0.3">
      <c r="A23" s="8">
        <v>1894</v>
      </c>
      <c r="B23" s="40">
        <f>'[13]EU PIByPOB'!B23</f>
        <v>68.540999999999997</v>
      </c>
      <c r="C23" s="49">
        <f>'[13]EU PIByPOB'!H23</f>
        <v>39.487128298636229</v>
      </c>
      <c r="D23" s="40">
        <f t="shared" si="20"/>
        <v>-2.9189733266230533</v>
      </c>
      <c r="E23" s="49">
        <f>'[13]EU PIByPOB'!N23</f>
        <v>13.21</v>
      </c>
      <c r="F23" s="40">
        <f t="shared" si="21"/>
        <v>-8.0723729993040898</v>
      </c>
      <c r="G23" s="49">
        <f>'[13]EU PIByPOB'!Q23</f>
        <v>33.453939471349798</v>
      </c>
      <c r="H23" s="40">
        <f t="shared" si="21"/>
        <v>-5.3083489629949359</v>
      </c>
      <c r="I23" s="49">
        <f>'[13]EU PIByPOB'!T23</f>
        <v>192.73135787338967</v>
      </c>
      <c r="J23" s="49"/>
      <c r="K23" s="49">
        <f>'[13]EU INF'!U23</f>
        <v>30.330412364650233</v>
      </c>
      <c r="L23" s="28">
        <f t="shared" si="8"/>
        <v>-10.319066147859946</v>
      </c>
      <c r="M23" s="49">
        <f>'[13]EU INF'!W23</f>
        <v>30.004052495402</v>
      </c>
      <c r="N23" s="28">
        <f t="shared" si="9"/>
        <v>-5.7539682539682442</v>
      </c>
      <c r="O23" s="28"/>
      <c r="P23" s="24" t="str">
        <f>'[13]EU tasas'!B23</f>
        <v>-</v>
      </c>
      <c r="Q23" s="24" t="str">
        <f>'[13]EU tasas'!C23</f>
        <v>-</v>
      </c>
      <c r="R23" s="24" t="str">
        <f>'[13]EU tasas'!D23</f>
        <v>-</v>
      </c>
      <c r="S23" s="24" t="str">
        <f>'[13]EU tasas'!E23</f>
        <v>-</v>
      </c>
      <c r="T23" s="24" t="str">
        <f>'[13]EU tasas'!F23</f>
        <v>-</v>
      </c>
      <c r="U23" s="24" t="str">
        <f>'[13]EU tasas'!G23</f>
        <v>-</v>
      </c>
      <c r="V23" s="48">
        <f>'[13]EU tasas'!H23</f>
        <v>3.93</v>
      </c>
      <c r="W23" s="48"/>
      <c r="X23" s="20" t="str">
        <f>'[13]EU Fiscal'!B23</f>
        <v>-</v>
      </c>
      <c r="Y23" s="20"/>
      <c r="Z23" s="49">
        <f>[13]Petróleo!B23</f>
        <v>0.84</v>
      </c>
      <c r="AA23" s="28">
        <f t="shared" si="28"/>
        <v>31.25</v>
      </c>
      <c r="AB23" s="46" t="str">
        <f>[13]Petróleo!D23</f>
        <v>-</v>
      </c>
      <c r="AC23" s="46" t="s">
        <v>30</v>
      </c>
      <c r="AD23" s="46" t="s">
        <v>30</v>
      </c>
      <c r="AE23" s="46" t="s">
        <v>30</v>
      </c>
      <c r="AF23" s="28"/>
      <c r="AG23" s="40">
        <f>[14]Población!E23</f>
        <v>12.397597798083144</v>
      </c>
      <c r="AH23" s="28">
        <f t="shared" si="28"/>
        <v>1.6399728222997512</v>
      </c>
      <c r="AI23" s="52">
        <f>[14]Población!G23</f>
        <v>12397597.798083143</v>
      </c>
      <c r="AJ23" s="52">
        <f>[14]Población!H23</f>
        <v>3310451.8482047608</v>
      </c>
      <c r="AK23" s="52">
        <f>[14]Población!I23</f>
        <v>9087145.9498783834</v>
      </c>
      <c r="AL23" s="49">
        <f>[14]Población!J23</f>
        <v>26.702365265604978</v>
      </c>
      <c r="AM23" s="49">
        <f>[14]Población!K23</f>
        <v>73.297634734395018</v>
      </c>
      <c r="AN23" s="49"/>
      <c r="AO23" s="53">
        <f>[15]PIB!E23</f>
        <v>10108.167794078539</v>
      </c>
      <c r="AP23" s="55">
        <f t="shared" si="12"/>
        <v>3.834958819212253</v>
      </c>
      <c r="AQ23" s="57">
        <f>[15]PIB!H23</f>
        <v>7.9135448600403944</v>
      </c>
      <c r="AR23" s="55">
        <f t="shared" si="13"/>
        <v>1.1220124648156249</v>
      </c>
      <c r="AS23" s="53">
        <f>[15]PIB!B23</f>
        <v>799.91439291256086</v>
      </c>
      <c r="AT23" s="55">
        <f t="shared" si="14"/>
        <v>5.0000000000000044</v>
      </c>
      <c r="AU23" s="55"/>
      <c r="AV23" s="51" t="s">
        <v>30</v>
      </c>
      <c r="AW23" s="51" t="s">
        <v>30</v>
      </c>
      <c r="AX23" s="51" t="s">
        <v>30</v>
      </c>
      <c r="AY23" s="51" t="s">
        <v>30</v>
      </c>
      <c r="AZ23" s="51" t="s">
        <v>30</v>
      </c>
      <c r="BA23" s="51" t="s">
        <v>30</v>
      </c>
      <c r="BB23" s="51" t="s">
        <v>30</v>
      </c>
      <c r="BC23" s="51" t="s">
        <v>30</v>
      </c>
      <c r="BD23" s="51" t="s">
        <v>30</v>
      </c>
      <c r="BE23" s="51" t="s">
        <v>30</v>
      </c>
      <c r="BF23" s="51" t="s">
        <v>30</v>
      </c>
      <c r="BG23" s="51" t="s">
        <v>30</v>
      </c>
      <c r="BH23" s="51" t="s">
        <v>30</v>
      </c>
      <c r="BI23" s="51" t="s">
        <v>30</v>
      </c>
      <c r="BJ23" s="51" t="s">
        <v>30</v>
      </c>
      <c r="BK23" s="51" t="s">
        <v>30</v>
      </c>
      <c r="BL23" s="51" t="s">
        <v>30</v>
      </c>
      <c r="BM23" s="51" t="s">
        <v>30</v>
      </c>
      <c r="BN23" s="51" t="s">
        <v>30</v>
      </c>
      <c r="BO23" s="55"/>
      <c r="BP23" s="70" t="s">
        <v>30</v>
      </c>
      <c r="BQ23" s="70" t="s">
        <v>30</v>
      </c>
      <c r="BR23" s="70" t="s">
        <v>30</v>
      </c>
      <c r="BS23" s="70" t="s">
        <v>30</v>
      </c>
      <c r="BT23" s="70"/>
      <c r="BU23" s="64">
        <f t="shared" si="0"/>
        <v>408.81485157371088</v>
      </c>
      <c r="BV23" s="66">
        <f t="shared" si="15"/>
        <v>-11.277683134582595</v>
      </c>
      <c r="BW23" s="65">
        <f t="shared" si="1"/>
        <v>32.975327820113655</v>
      </c>
      <c r="BX23" s="55">
        <f t="shared" si="16"/>
        <v>-12.709228070600409</v>
      </c>
      <c r="BY23" s="55"/>
      <c r="BZ23" s="41">
        <f>[20]PAnual!B23</f>
        <v>11.19093870122874</v>
      </c>
      <c r="CA23" s="35">
        <f t="shared" si="22"/>
        <v>1.5538824787276528</v>
      </c>
      <c r="CB23" s="44">
        <f>[20]PAnual!D23</f>
        <v>11.167079936856368</v>
      </c>
      <c r="CC23" s="35">
        <f t="shared" si="23"/>
        <v>2.5979649274734395</v>
      </c>
      <c r="CD23" s="35"/>
      <c r="CE23" s="44">
        <f>[16]TCA!B23</f>
        <v>1.9566666666666663</v>
      </c>
      <c r="CF23" s="27">
        <f t="shared" si="25"/>
        <v>18.346774193548356</v>
      </c>
      <c r="CG23" s="33">
        <f>[16]TCA!D23</f>
        <v>2</v>
      </c>
      <c r="CH23" s="27">
        <f t="shared" si="18"/>
        <v>12.359550561797761</v>
      </c>
      <c r="CI23" s="44">
        <f>[16]TCA!F23</f>
        <v>133.17704566492228</v>
      </c>
      <c r="CJ23" s="27">
        <f t="shared" si="24"/>
        <v>-4.3158540673254535</v>
      </c>
      <c r="CK23" s="40">
        <f>[16]TCA!H23</f>
        <v>132.30304669259368</v>
      </c>
      <c r="CL23" s="27">
        <f t="shared" si="24"/>
        <v>-3.1129617939631093</v>
      </c>
      <c r="CM23" s="27"/>
      <c r="CN23" s="70" t="s">
        <v>30</v>
      </c>
      <c r="CO23" s="70" t="s">
        <v>30</v>
      </c>
      <c r="CP23" s="49">
        <f>[17]BPA!I23</f>
        <v>53.8</v>
      </c>
      <c r="CQ23" s="12" t="s">
        <v>30</v>
      </c>
      <c r="CR23" s="12" t="s">
        <v>30</v>
      </c>
      <c r="CS23" s="12" t="s">
        <v>30</v>
      </c>
      <c r="CT23" s="12" t="s">
        <v>30</v>
      </c>
      <c r="CU23" s="41">
        <f>[19]BPA!N14</f>
        <v>17.376490630323683</v>
      </c>
      <c r="CV23" s="4" t="s">
        <v>30</v>
      </c>
      <c r="CW23" s="4" t="s">
        <v>30</v>
      </c>
      <c r="CX23" s="4" t="s">
        <v>30</v>
      </c>
      <c r="CY23" s="4" t="s">
        <v>30</v>
      </c>
      <c r="CZ23" s="4" t="s">
        <v>30</v>
      </c>
      <c r="DA23" s="4" t="s">
        <v>30</v>
      </c>
      <c r="DB23" s="4" t="s">
        <v>30</v>
      </c>
      <c r="DC23" s="4" t="s">
        <v>30</v>
      </c>
      <c r="DD23" s="4"/>
      <c r="DE23" s="4" t="s">
        <v>30</v>
      </c>
      <c r="DF23" s="29">
        <f t="shared" si="26"/>
        <v>36.42350936967631</v>
      </c>
      <c r="DG23" s="29">
        <f t="shared" si="27"/>
        <v>8.9095367326959778</v>
      </c>
      <c r="DH23" s="29">
        <f t="shared" si="19"/>
        <v>-1.1029411764705954</v>
      </c>
      <c r="DI23" s="29">
        <f t="shared" si="29"/>
        <v>-5.1843855595099182</v>
      </c>
      <c r="DJ23" s="70" t="s">
        <v>30</v>
      </c>
      <c r="DK23" s="4" t="s">
        <v>30</v>
      </c>
      <c r="DL23" s="4"/>
      <c r="DM23" s="31">
        <f>'[18]GF1876-1976'!R23</f>
        <v>46.354809000000003</v>
      </c>
      <c r="DN23" s="4" t="s">
        <v>30</v>
      </c>
      <c r="DO23" s="4" t="s">
        <v>30</v>
      </c>
      <c r="DP23" s="29">
        <f t="shared" si="2"/>
        <v>5.7949712382618772</v>
      </c>
      <c r="DQ23" s="4"/>
      <c r="DR23" s="31">
        <f>'[18]GF1876-1976'!AK23</f>
        <v>56.891236999999997</v>
      </c>
      <c r="DS23" s="29">
        <f t="shared" si="3"/>
        <v>7.112165689737604</v>
      </c>
      <c r="DT23" s="4" t="s">
        <v>30</v>
      </c>
      <c r="DU23" s="4" t="s">
        <v>30</v>
      </c>
      <c r="DV23" s="4" t="s">
        <v>30</v>
      </c>
      <c r="DW23" s="4" t="s">
        <v>30</v>
      </c>
      <c r="DX23" s="4" t="s">
        <v>30</v>
      </c>
      <c r="DY23" s="4" t="s">
        <v>30</v>
      </c>
      <c r="DZ23" s="4" t="s">
        <v>30</v>
      </c>
      <c r="EA23" s="4" t="s">
        <v>30</v>
      </c>
      <c r="EB23" s="4" t="s">
        <v>30</v>
      </c>
      <c r="EC23" s="4"/>
      <c r="ED23" s="29">
        <f>'[18]GF1876-1976'!AN23</f>
        <v>-10.536427999999994</v>
      </c>
      <c r="EE23" s="29">
        <f t="shared" si="4"/>
        <v>-1.3171944514757263</v>
      </c>
      <c r="EF23" s="4" t="s">
        <v>30</v>
      </c>
      <c r="EG23" s="4" t="s">
        <v>30</v>
      </c>
      <c r="EH23" s="4" t="s">
        <v>30</v>
      </c>
      <c r="EI23" s="4"/>
      <c r="EJ23" s="63" t="s">
        <v>30</v>
      </c>
      <c r="EK23" s="63" t="s">
        <v>30</v>
      </c>
      <c r="EL23" s="4"/>
      <c r="EM23" s="5" t="s">
        <v>30</v>
      </c>
      <c r="EN23" s="5" t="s">
        <v>30</v>
      </c>
      <c r="EO23" s="5" t="s">
        <v>30</v>
      </c>
      <c r="EP23" s="5" t="s">
        <v>30</v>
      </c>
      <c r="EQ23" s="5" t="s">
        <v>30</v>
      </c>
      <c r="ER23" s="5" t="s">
        <v>30</v>
      </c>
      <c r="ES23" s="5" t="s">
        <v>30</v>
      </c>
      <c r="ET23" s="5" t="s">
        <v>30</v>
      </c>
      <c r="EU23" s="5" t="s">
        <v>30</v>
      </c>
      <c r="EV23" s="5" t="s">
        <v>30</v>
      </c>
      <c r="EW23" s="5"/>
      <c r="EX23" s="5" t="s">
        <v>30</v>
      </c>
      <c r="EY23" s="5" t="s">
        <v>30</v>
      </c>
      <c r="EZ23" s="5" t="s">
        <v>30</v>
      </c>
      <c r="FA23" s="5" t="s">
        <v>30</v>
      </c>
      <c r="FB23" s="5" t="s">
        <v>30</v>
      </c>
      <c r="FC23" s="5" t="s">
        <v>30</v>
      </c>
      <c r="FD23" s="5" t="s">
        <v>30</v>
      </c>
      <c r="FE23" s="5" t="s">
        <v>30</v>
      </c>
      <c r="FF23" s="5" t="s">
        <v>30</v>
      </c>
      <c r="FG23" s="5" t="s">
        <v>30</v>
      </c>
      <c r="FH23" s="5" t="s">
        <v>30</v>
      </c>
      <c r="FI23" s="5" t="s">
        <v>30</v>
      </c>
      <c r="FJ23" s="5" t="s">
        <v>30</v>
      </c>
      <c r="FK23" s="5" t="s">
        <v>30</v>
      </c>
      <c r="FL23" s="5" t="s">
        <v>30</v>
      </c>
      <c r="FM23" s="5" t="s">
        <v>30</v>
      </c>
      <c r="FN23" s="5"/>
      <c r="FO23" s="5"/>
      <c r="FP23" s="5" t="s">
        <v>30</v>
      </c>
      <c r="FQ23" s="5" t="s">
        <v>30</v>
      </c>
      <c r="FR23" s="5" t="s">
        <v>30</v>
      </c>
      <c r="FS23" s="5" t="s">
        <v>30</v>
      </c>
      <c r="FT23" s="5" t="s">
        <v>30</v>
      </c>
      <c r="FU23" s="5" t="s">
        <v>30</v>
      </c>
      <c r="FV23" s="5" t="s">
        <v>30</v>
      </c>
      <c r="FW23" s="5"/>
      <c r="FX23" s="112" t="s">
        <v>30</v>
      </c>
      <c r="FY23" s="70" t="s">
        <v>30</v>
      </c>
      <c r="FZ23" s="112" t="s">
        <v>30</v>
      </c>
      <c r="GA23" s="112" t="s">
        <v>30</v>
      </c>
      <c r="GB23" s="70" t="s">
        <v>30</v>
      </c>
      <c r="GC23" s="70" t="s">
        <v>30</v>
      </c>
      <c r="GD23" s="112"/>
      <c r="GE23" s="70" t="s">
        <v>30</v>
      </c>
      <c r="GF23" s="70" t="s">
        <v>30</v>
      </c>
      <c r="GG23" s="112" t="s">
        <v>30</v>
      </c>
      <c r="GH23" s="70" t="s">
        <v>30</v>
      </c>
      <c r="GI23" s="70" t="s">
        <v>30</v>
      </c>
      <c r="GJ23" s="134"/>
      <c r="GK23" s="134" t="s">
        <v>30</v>
      </c>
      <c r="GL23" s="134" t="s">
        <v>30</v>
      </c>
      <c r="GM23" s="134" t="s">
        <v>30</v>
      </c>
      <c r="GN23" s="134" t="s">
        <v>30</v>
      </c>
      <c r="GO23" s="134" t="s">
        <v>30</v>
      </c>
      <c r="GP23" s="70"/>
      <c r="GQ23" s="49" t="s">
        <v>30</v>
      </c>
      <c r="GR23" s="27" t="s">
        <v>30</v>
      </c>
      <c r="GS23" s="27" t="s">
        <v>30</v>
      </c>
      <c r="GT23" s="70"/>
      <c r="GU23" s="3" t="s">
        <v>30</v>
      </c>
      <c r="GV23" s="3" t="s">
        <v>30</v>
      </c>
      <c r="GW23" s="3" t="s">
        <v>30</v>
      </c>
      <c r="GX23" s="3" t="s">
        <v>30</v>
      </c>
      <c r="GY23" s="3" t="s">
        <v>30</v>
      </c>
      <c r="GZ23" s="3" t="s">
        <v>30</v>
      </c>
      <c r="HA23" s="3" t="s">
        <v>30</v>
      </c>
      <c r="HB23" s="3" t="s">
        <v>30</v>
      </c>
      <c r="HC23" s="3" t="s">
        <v>30</v>
      </c>
      <c r="HD23" s="3" t="s">
        <v>30</v>
      </c>
      <c r="HE23" s="3" t="s">
        <v>30</v>
      </c>
      <c r="HF23" s="3" t="s">
        <v>30</v>
      </c>
      <c r="HG23" s="3" t="s">
        <v>30</v>
      </c>
      <c r="HH23" s="3" t="s">
        <v>30</v>
      </c>
      <c r="HI23" s="3" t="s">
        <v>30</v>
      </c>
      <c r="HJ23" s="3" t="s">
        <v>30</v>
      </c>
      <c r="HK23" s="3" t="s">
        <v>30</v>
      </c>
      <c r="HL23" s="3" t="s">
        <v>30</v>
      </c>
      <c r="HM23" s="3" t="s">
        <v>30</v>
      </c>
      <c r="HN23" s="3" t="s">
        <v>30</v>
      </c>
      <c r="HO23" s="3" t="s">
        <v>30</v>
      </c>
      <c r="HP23" s="3"/>
      <c r="HQ23" s="3" t="s">
        <v>30</v>
      </c>
      <c r="HR23" s="3" t="s">
        <v>30</v>
      </c>
      <c r="HS23" s="3" t="s">
        <v>30</v>
      </c>
      <c r="HU23" s="4" t="s">
        <v>30</v>
      </c>
      <c r="HV23" s="4" t="s">
        <v>30</v>
      </c>
      <c r="HW23" s="4"/>
      <c r="HX23" s="4" t="s">
        <v>30</v>
      </c>
      <c r="HY23" s="4" t="s">
        <v>30</v>
      </c>
      <c r="HZ23" s="4" t="s">
        <v>30</v>
      </c>
      <c r="IA23" s="4" t="s">
        <v>30</v>
      </c>
      <c r="IB23" s="4"/>
      <c r="IC23" s="4" t="s">
        <v>30</v>
      </c>
      <c r="ID23" s="4" t="s">
        <v>30</v>
      </c>
      <c r="IE23" s="4" t="s">
        <v>30</v>
      </c>
      <c r="IF23" s="4" t="s">
        <v>30</v>
      </c>
      <c r="IG23" s="4"/>
      <c r="IH23" s="4" t="s">
        <v>30</v>
      </c>
      <c r="II23" s="4" t="s">
        <v>30</v>
      </c>
      <c r="IJ23" s="4" t="s">
        <v>30</v>
      </c>
      <c r="IK23" s="4" t="s">
        <v>30</v>
      </c>
      <c r="IL23" s="4"/>
      <c r="IM23" s="4" t="s">
        <v>30</v>
      </c>
      <c r="IN23" s="4" t="s">
        <v>30</v>
      </c>
      <c r="IO23" s="4" t="s">
        <v>30</v>
      </c>
      <c r="IP23" s="4"/>
      <c r="IQ23" s="4" t="s">
        <v>30</v>
      </c>
      <c r="IR23" s="4" t="s">
        <v>30</v>
      </c>
      <c r="IS23" s="4" t="s">
        <v>30</v>
      </c>
      <c r="IT23" s="4"/>
      <c r="IU23" s="4" t="s">
        <v>30</v>
      </c>
      <c r="IV23" s="4" t="s">
        <v>30</v>
      </c>
      <c r="IW23" s="4" t="s">
        <v>30</v>
      </c>
      <c r="IX23" s="4"/>
      <c r="IY23" s="4" t="s">
        <v>30</v>
      </c>
      <c r="IZ23" s="4" t="s">
        <v>30</v>
      </c>
      <c r="JA23" s="4" t="s">
        <v>30</v>
      </c>
      <c r="JB23" s="4" t="s">
        <v>30</v>
      </c>
      <c r="JC23" s="4" t="s">
        <v>30</v>
      </c>
      <c r="JD23" s="4" t="s">
        <v>30</v>
      </c>
      <c r="JE23" s="4" t="s">
        <v>30</v>
      </c>
      <c r="JF23" s="4" t="s">
        <v>30</v>
      </c>
      <c r="JG23" s="4" t="s">
        <v>30</v>
      </c>
      <c r="JH23" s="4" t="s">
        <v>30</v>
      </c>
      <c r="JI23" s="4" t="s">
        <v>30</v>
      </c>
      <c r="JJ23" s="4" t="s">
        <v>30</v>
      </c>
      <c r="JK23" s="4" t="s">
        <v>30</v>
      </c>
      <c r="JL23" s="4" t="s">
        <v>30</v>
      </c>
      <c r="JM23" s="4"/>
      <c r="JN23" s="4" t="s">
        <v>30</v>
      </c>
      <c r="JO23" s="4" t="s">
        <v>30</v>
      </c>
      <c r="JP23" s="4" t="s">
        <v>30</v>
      </c>
      <c r="JQ23" s="4" t="s">
        <v>30</v>
      </c>
      <c r="JR23" s="4" t="s">
        <v>30</v>
      </c>
      <c r="JS23" s="4" t="s">
        <v>30</v>
      </c>
      <c r="JT23" s="4" t="s">
        <v>30</v>
      </c>
      <c r="JU23" s="4" t="s">
        <v>30</v>
      </c>
      <c r="JV23" s="4" t="s">
        <v>30</v>
      </c>
      <c r="JW23" s="4" t="s">
        <v>30</v>
      </c>
      <c r="JX23" s="4" t="s">
        <v>30</v>
      </c>
      <c r="JY23" s="4" t="s">
        <v>30</v>
      </c>
      <c r="JZ23" s="4" t="s">
        <v>30</v>
      </c>
      <c r="KA23" s="4" t="s">
        <v>30</v>
      </c>
      <c r="KB23" s="4" t="s">
        <v>30</v>
      </c>
      <c r="KC23" s="4" t="s">
        <v>30</v>
      </c>
      <c r="KD23" s="4" t="s">
        <v>30</v>
      </c>
      <c r="KE23" s="4" t="s">
        <v>30</v>
      </c>
      <c r="KF23" s="4"/>
      <c r="KG23" s="4" t="s">
        <v>30</v>
      </c>
      <c r="KH23" s="4" t="s">
        <v>30</v>
      </c>
      <c r="KI23" s="4" t="s">
        <v>30</v>
      </c>
      <c r="KJ23" s="4" t="s">
        <v>30</v>
      </c>
      <c r="KK23" s="4" t="s">
        <v>30</v>
      </c>
      <c r="KL23" s="4" t="s">
        <v>30</v>
      </c>
      <c r="KM23" s="4" t="s">
        <v>30</v>
      </c>
      <c r="KN23" s="4" t="s">
        <v>30</v>
      </c>
      <c r="KO23" s="13"/>
      <c r="KP23" s="13"/>
    </row>
    <row r="24" spans="1:302" ht="17.25" customHeight="1" x14ac:dyDescent="0.3">
      <c r="A24" s="8">
        <v>1895</v>
      </c>
      <c r="B24" s="40">
        <f>'[13]EU PIByPOB'!B24</f>
        <v>69.850999999999999</v>
      </c>
      <c r="C24" s="49">
        <f>'[13]EU PIByPOB'!H24</f>
        <v>44.113406678880807</v>
      </c>
      <c r="D24" s="40">
        <f t="shared" si="20"/>
        <v>11.715914981855891</v>
      </c>
      <c r="E24" s="49">
        <f>'[13]EU PIByPOB'!N24</f>
        <v>14.53</v>
      </c>
      <c r="F24" s="40">
        <f t="shared" si="21"/>
        <v>9.9924299772899303</v>
      </c>
      <c r="G24" s="49">
        <f>'[13]EU PIByPOB'!Q24</f>
        <v>32.93783249561681</v>
      </c>
      <c r="H24" s="40">
        <f t="shared" si="21"/>
        <v>-1.5427390133678776</v>
      </c>
      <c r="I24" s="49">
        <f>'[13]EU PIByPOB'!T24</f>
        <v>208.01420165781448</v>
      </c>
      <c r="J24" s="49"/>
      <c r="K24" s="49">
        <f>'[13]EU INF'!U24</f>
        <v>30.877854725969843</v>
      </c>
      <c r="L24" s="28">
        <f t="shared" si="8"/>
        <v>1.8049288441513323</v>
      </c>
      <c r="M24" s="49">
        <f>'[13]EU INF'!W24</f>
        <v>30.509383905850868</v>
      </c>
      <c r="N24" s="28">
        <f t="shared" si="9"/>
        <v>1.6842105263157547</v>
      </c>
      <c r="O24" s="28"/>
      <c r="P24" s="24" t="str">
        <f>'[13]EU tasas'!B24</f>
        <v>-</v>
      </c>
      <c r="Q24" s="24" t="str">
        <f>'[13]EU tasas'!C24</f>
        <v>-</v>
      </c>
      <c r="R24" s="24" t="str">
        <f>'[13]EU tasas'!D24</f>
        <v>-</v>
      </c>
      <c r="S24" s="24" t="str">
        <f>'[13]EU tasas'!E24</f>
        <v>-</v>
      </c>
      <c r="T24" s="24" t="str">
        <f>'[13]EU tasas'!F24</f>
        <v>-</v>
      </c>
      <c r="U24" s="24" t="str">
        <f>'[13]EU tasas'!G24</f>
        <v>-</v>
      </c>
      <c r="V24" s="48">
        <f>'[13]EU tasas'!H24</f>
        <v>3.17</v>
      </c>
      <c r="W24" s="48"/>
      <c r="X24" s="20" t="str">
        <f>'[13]EU Fiscal'!B24</f>
        <v>-</v>
      </c>
      <c r="Y24" s="20"/>
      <c r="Z24" s="49">
        <f>[13]Petróleo!B24</f>
        <v>1.36</v>
      </c>
      <c r="AA24" s="28">
        <f t="shared" si="28"/>
        <v>61.904761904761926</v>
      </c>
      <c r="AB24" s="46" t="str">
        <f>[13]Petróleo!D24</f>
        <v>-</v>
      </c>
      <c r="AC24" s="46" t="s">
        <v>30</v>
      </c>
      <c r="AD24" s="46" t="s">
        <v>30</v>
      </c>
      <c r="AE24" s="46" t="s">
        <v>30</v>
      </c>
      <c r="AF24" s="28"/>
      <c r="AG24" s="40">
        <f>[14]Población!E24</f>
        <v>12.632746269907571</v>
      </c>
      <c r="AH24" s="28">
        <f t="shared" si="28"/>
        <v>1.8967260888297588</v>
      </c>
      <c r="AI24" s="52">
        <f>[14]Población!G24</f>
        <v>12632746.269907571</v>
      </c>
      <c r="AJ24" s="52">
        <f>[14]Población!H24</f>
        <v>3394740.4602890508</v>
      </c>
      <c r="AK24" s="52">
        <f>[14]Población!I24</f>
        <v>9238005.8096185196</v>
      </c>
      <c r="AL24" s="49">
        <f>[14]Población!J24</f>
        <v>26.872545270505849</v>
      </c>
      <c r="AM24" s="49">
        <f>[14]Población!K24</f>
        <v>73.127454729494147</v>
      </c>
      <c r="AN24" s="49"/>
      <c r="AO24" s="58">
        <f>[15]PIB!E24</f>
        <v>10521.254553802351</v>
      </c>
      <c r="AP24" s="35">
        <f t="shared" si="12"/>
        <v>4.0866630643567436</v>
      </c>
      <c r="AQ24" s="59">
        <f>[15]PIB!H24</f>
        <v>8.0978936080592181</v>
      </c>
      <c r="AR24" s="35">
        <f t="shared" si="13"/>
        <v>2.3295343778196864</v>
      </c>
      <c r="AS24" s="58">
        <f>[15]PIB!B24</f>
        <v>852</v>
      </c>
      <c r="AT24" s="28">
        <f t="shared" si="14"/>
        <v>6.5113976631662629</v>
      </c>
      <c r="AU24" s="28"/>
      <c r="AV24" s="51" t="s">
        <v>30</v>
      </c>
      <c r="AW24" s="51" t="s">
        <v>30</v>
      </c>
      <c r="AX24" s="51" t="s">
        <v>30</v>
      </c>
      <c r="AY24" s="51" t="s">
        <v>30</v>
      </c>
      <c r="AZ24" s="51" t="s">
        <v>30</v>
      </c>
      <c r="BA24" s="51" t="s">
        <v>30</v>
      </c>
      <c r="BB24" s="51" t="s">
        <v>30</v>
      </c>
      <c r="BC24" s="51" t="s">
        <v>30</v>
      </c>
      <c r="BD24" s="51" t="s">
        <v>30</v>
      </c>
      <c r="BE24" s="51" t="s">
        <v>30</v>
      </c>
      <c r="BF24" s="51" t="s">
        <v>30</v>
      </c>
      <c r="BG24" s="51" t="s">
        <v>30</v>
      </c>
      <c r="BH24" s="51" t="s">
        <v>30</v>
      </c>
      <c r="BI24" s="51" t="s">
        <v>30</v>
      </c>
      <c r="BJ24" s="51" t="s">
        <v>30</v>
      </c>
      <c r="BK24" s="51" t="s">
        <v>30</v>
      </c>
      <c r="BL24" s="51" t="s">
        <v>30</v>
      </c>
      <c r="BM24" s="51" t="s">
        <v>30</v>
      </c>
      <c r="BN24" s="51" t="s">
        <v>30</v>
      </c>
      <c r="BO24" s="28"/>
      <c r="BP24" s="43">
        <f>'[21]PIB POT'!F24</f>
        <v>10652.14971456173</v>
      </c>
      <c r="BQ24" s="41">
        <f>'[21]PIB POT'!I24</f>
        <v>25.580026359938522</v>
      </c>
      <c r="BR24" s="70" t="s">
        <v>30</v>
      </c>
      <c r="BS24" s="70" t="s">
        <v>30</v>
      </c>
      <c r="BT24" s="70"/>
      <c r="BU24" s="45">
        <f t="shared" si="0"/>
        <v>447.04853519895056</v>
      </c>
      <c r="BV24" s="32">
        <f t="shared" si="15"/>
        <v>9.3523225680430144</v>
      </c>
      <c r="BW24" s="30">
        <f t="shared" si="1"/>
        <v>35.388072050798932</v>
      </c>
      <c r="BX24" s="28">
        <f t="shared" si="16"/>
        <v>7.3168165115665484</v>
      </c>
      <c r="BY24" s="28"/>
      <c r="BZ24" s="41">
        <f>[20]PAnual!B24</f>
        <v>10.836395498970981</v>
      </c>
      <c r="CA24" s="35">
        <f t="shared" si="22"/>
        <v>-3.1681274620763533</v>
      </c>
      <c r="CB24" s="44">
        <f>[20]PAnual!D24</f>
        <v>11.024516455915281</v>
      </c>
      <c r="CC24" s="35">
        <f t="shared" si="23"/>
        <v>-1.2766406414855491</v>
      </c>
      <c r="CD24" s="35"/>
      <c r="CE24" s="44">
        <f>[16]TCA!B24</f>
        <v>1.9058333333333335</v>
      </c>
      <c r="CF24" s="27">
        <f t="shared" si="25"/>
        <v>-2.5979557069846448</v>
      </c>
      <c r="CG24" s="33">
        <f>[16]TCA!D24</f>
        <v>1.89</v>
      </c>
      <c r="CH24" s="27">
        <f t="shared" si="18"/>
        <v>-5.5000000000000053</v>
      </c>
      <c r="CI24" s="44">
        <f>[16]TCA!F24</f>
        <v>130.05014180732371</v>
      </c>
      <c r="CJ24" s="27">
        <f t="shared" si="24"/>
        <v>-2.34793003703202</v>
      </c>
      <c r="CK24" s="40">
        <f>[16]TCA!H24</f>
        <v>135.92659591964119</v>
      </c>
      <c r="CL24" s="27">
        <f t="shared" si="24"/>
        <v>2.738825233153408</v>
      </c>
      <c r="CM24" s="27"/>
      <c r="CN24" s="70" t="s">
        <v>30</v>
      </c>
      <c r="CO24" s="70" t="s">
        <v>30</v>
      </c>
      <c r="CP24" s="49">
        <f>[17]BPA!I24</f>
        <v>65.400000000000006</v>
      </c>
      <c r="CQ24" s="12" t="s">
        <v>30</v>
      </c>
      <c r="CR24" s="12" t="s">
        <v>30</v>
      </c>
      <c r="CS24" s="12" t="s">
        <v>30</v>
      </c>
      <c r="CT24" s="12" t="s">
        <v>30</v>
      </c>
      <c r="CU24" s="41">
        <f>[19]BPA!N15</f>
        <v>22.195015303891559</v>
      </c>
      <c r="CV24" s="4" t="s">
        <v>30</v>
      </c>
      <c r="CW24" s="4" t="s">
        <v>30</v>
      </c>
      <c r="CX24" s="4" t="s">
        <v>30</v>
      </c>
      <c r="CY24" s="4" t="s">
        <v>30</v>
      </c>
      <c r="CZ24" s="4" t="s">
        <v>30</v>
      </c>
      <c r="DA24" s="4" t="s">
        <v>30</v>
      </c>
      <c r="DB24" s="4" t="s">
        <v>30</v>
      </c>
      <c r="DC24" s="4" t="s">
        <v>30</v>
      </c>
      <c r="DD24" s="4"/>
      <c r="DE24" s="29">
        <f t="shared" ref="DE24:DE55" si="30">((CP24+CU24)/BU24)*100</f>
        <v>19.594072769953051</v>
      </c>
      <c r="DF24" s="29">
        <f t="shared" si="26"/>
        <v>43.204984696108447</v>
      </c>
      <c r="DG24" s="29">
        <f t="shared" si="27"/>
        <v>9.6644953051643228</v>
      </c>
      <c r="DH24" s="29">
        <f t="shared" si="19"/>
        <v>21.561338289962851</v>
      </c>
      <c r="DI24" s="29">
        <f t="shared" si="29"/>
        <v>27.730137092003361</v>
      </c>
      <c r="DJ24" s="70" t="s">
        <v>30</v>
      </c>
      <c r="DK24" s="4" t="s">
        <v>30</v>
      </c>
      <c r="DL24" s="4"/>
      <c r="DM24" s="31">
        <f>'[18]GF1876-1976'!R24</f>
        <v>50.584969999999998</v>
      </c>
      <c r="DN24" s="4" t="s">
        <v>30</v>
      </c>
      <c r="DO24" s="4" t="s">
        <v>30</v>
      </c>
      <c r="DP24" s="29">
        <f t="shared" si="2"/>
        <v>5.9372030516431922</v>
      </c>
      <c r="DQ24" s="4"/>
      <c r="DR24" s="31">
        <f>'[18]GF1876-1976'!AK24</f>
        <v>49.097828999999997</v>
      </c>
      <c r="DS24" s="29">
        <f t="shared" si="3"/>
        <v>5.7626559859154929</v>
      </c>
      <c r="DT24" s="4" t="s">
        <v>30</v>
      </c>
      <c r="DU24" s="4" t="s">
        <v>30</v>
      </c>
      <c r="DV24" s="4" t="s">
        <v>30</v>
      </c>
      <c r="DW24" s="4" t="s">
        <v>30</v>
      </c>
      <c r="DX24" s="4" t="s">
        <v>30</v>
      </c>
      <c r="DY24" s="4" t="s">
        <v>30</v>
      </c>
      <c r="DZ24" s="4" t="s">
        <v>30</v>
      </c>
      <c r="EA24" s="4" t="s">
        <v>30</v>
      </c>
      <c r="EB24" s="4" t="s">
        <v>30</v>
      </c>
      <c r="EC24" s="4"/>
      <c r="ED24" s="29">
        <f>'[18]GF1876-1976'!AN24</f>
        <v>1.4871410000000012</v>
      </c>
      <c r="EE24" s="29">
        <f t="shared" si="4"/>
        <v>0.17454706572769968</v>
      </c>
      <c r="EF24" s="4" t="s">
        <v>30</v>
      </c>
      <c r="EG24" s="4" t="s">
        <v>30</v>
      </c>
      <c r="EH24" s="4" t="s">
        <v>30</v>
      </c>
      <c r="EI24" s="4"/>
      <c r="EJ24" s="63" t="s">
        <v>30</v>
      </c>
      <c r="EK24" s="63" t="s">
        <v>30</v>
      </c>
      <c r="EL24" s="4"/>
      <c r="EM24" s="5" t="s">
        <v>30</v>
      </c>
      <c r="EN24" s="5" t="s">
        <v>30</v>
      </c>
      <c r="EO24" s="5" t="s">
        <v>30</v>
      </c>
      <c r="EP24" s="5" t="s">
        <v>30</v>
      </c>
      <c r="EQ24" s="5" t="s">
        <v>30</v>
      </c>
      <c r="ER24" s="5" t="s">
        <v>30</v>
      </c>
      <c r="ES24" s="5" t="s">
        <v>30</v>
      </c>
      <c r="ET24" s="5" t="s">
        <v>30</v>
      </c>
      <c r="EU24" s="5" t="s">
        <v>30</v>
      </c>
      <c r="EV24" s="5" t="s">
        <v>30</v>
      </c>
      <c r="EW24" s="5"/>
      <c r="EX24" s="5" t="s">
        <v>30</v>
      </c>
      <c r="EY24" s="5" t="s">
        <v>30</v>
      </c>
      <c r="EZ24" s="5" t="s">
        <v>30</v>
      </c>
      <c r="FA24" s="5" t="s">
        <v>30</v>
      </c>
      <c r="FB24" s="5" t="s">
        <v>30</v>
      </c>
      <c r="FC24" s="5" t="s">
        <v>30</v>
      </c>
      <c r="FD24" s="5" t="s">
        <v>30</v>
      </c>
      <c r="FE24" s="5" t="s">
        <v>30</v>
      </c>
      <c r="FF24" s="5" t="s">
        <v>30</v>
      </c>
      <c r="FG24" s="5" t="s">
        <v>30</v>
      </c>
      <c r="FH24" s="5" t="s">
        <v>30</v>
      </c>
      <c r="FI24" s="5" t="s">
        <v>30</v>
      </c>
      <c r="FJ24" s="5" t="s">
        <v>30</v>
      </c>
      <c r="FK24" s="5" t="s">
        <v>30</v>
      </c>
      <c r="FL24" s="5" t="s">
        <v>30</v>
      </c>
      <c r="FM24" s="5" t="s">
        <v>30</v>
      </c>
      <c r="FN24" s="5"/>
      <c r="FO24" s="5"/>
      <c r="FP24" s="5" t="s">
        <v>30</v>
      </c>
      <c r="FQ24" s="5" t="s">
        <v>30</v>
      </c>
      <c r="FR24" s="5" t="s">
        <v>30</v>
      </c>
      <c r="FS24" s="5" t="s">
        <v>30</v>
      </c>
      <c r="FT24" s="5" t="s">
        <v>30</v>
      </c>
      <c r="FU24" s="5" t="s">
        <v>30</v>
      </c>
      <c r="FV24" s="5" t="s">
        <v>30</v>
      </c>
      <c r="FW24" s="5"/>
      <c r="FX24" s="52">
        <f>'[18]DE y DI'!I24</f>
        <v>87.834000000000003</v>
      </c>
      <c r="FY24" s="17">
        <f t="shared" ref="FY24:FY42" si="31">(FX24/BU24)*100</f>
        <v>19.647531103286386</v>
      </c>
      <c r="FZ24" s="112" t="s">
        <v>30</v>
      </c>
      <c r="GA24" s="112" t="s">
        <v>30</v>
      </c>
      <c r="GB24" s="70" t="s">
        <v>30</v>
      </c>
      <c r="GC24" s="70" t="s">
        <v>30</v>
      </c>
      <c r="GD24" s="112"/>
      <c r="GE24" s="70" t="s">
        <v>30</v>
      </c>
      <c r="GF24" s="70" t="s">
        <v>30</v>
      </c>
      <c r="GG24" s="112" t="s">
        <v>30</v>
      </c>
      <c r="GH24" s="70" t="s">
        <v>30</v>
      </c>
      <c r="GI24" s="70" t="s">
        <v>30</v>
      </c>
      <c r="GJ24" s="134"/>
      <c r="GK24" s="134" t="s">
        <v>30</v>
      </c>
      <c r="GL24" s="134" t="s">
        <v>30</v>
      </c>
      <c r="GM24" s="134" t="s">
        <v>30</v>
      </c>
      <c r="GN24" s="134" t="s">
        <v>30</v>
      </c>
      <c r="GO24" s="134" t="s">
        <v>30</v>
      </c>
      <c r="GP24" s="70"/>
      <c r="GQ24" s="49">
        <v>19.647531103286386</v>
      </c>
      <c r="GR24" s="27">
        <v>0</v>
      </c>
      <c r="GS24" s="27">
        <v>19.647531103286386</v>
      </c>
      <c r="GT24" s="70"/>
      <c r="GU24" s="3" t="s">
        <v>30</v>
      </c>
      <c r="GV24" s="3" t="s">
        <v>30</v>
      </c>
      <c r="GW24" s="3" t="s">
        <v>30</v>
      </c>
      <c r="GX24" s="3" t="s">
        <v>30</v>
      </c>
      <c r="GY24" s="3" t="s">
        <v>30</v>
      </c>
      <c r="GZ24" s="3" t="s">
        <v>30</v>
      </c>
      <c r="HA24" s="3" t="s">
        <v>30</v>
      </c>
      <c r="HB24" s="3" t="s">
        <v>30</v>
      </c>
      <c r="HC24" s="3" t="s">
        <v>30</v>
      </c>
      <c r="HD24" s="3" t="s">
        <v>30</v>
      </c>
      <c r="HE24" s="3" t="s">
        <v>30</v>
      </c>
      <c r="HF24" s="3" t="s">
        <v>30</v>
      </c>
      <c r="HG24" s="3" t="s">
        <v>30</v>
      </c>
      <c r="HH24" s="3" t="s">
        <v>30</v>
      </c>
      <c r="HI24" s="3" t="s">
        <v>30</v>
      </c>
      <c r="HJ24" s="3" t="s">
        <v>30</v>
      </c>
      <c r="HK24" s="3" t="s">
        <v>30</v>
      </c>
      <c r="HL24" s="3" t="s">
        <v>30</v>
      </c>
      <c r="HM24" s="3" t="s">
        <v>30</v>
      </c>
      <c r="HN24" s="3" t="s">
        <v>30</v>
      </c>
      <c r="HO24" s="3" t="s">
        <v>30</v>
      </c>
      <c r="HP24" s="3"/>
      <c r="HQ24" s="3" t="s">
        <v>30</v>
      </c>
      <c r="HR24" s="3" t="s">
        <v>30</v>
      </c>
      <c r="HS24" s="3" t="s">
        <v>30</v>
      </c>
      <c r="HU24" s="4" t="s">
        <v>30</v>
      </c>
      <c r="HV24" s="4" t="s">
        <v>30</v>
      </c>
      <c r="HW24" s="4"/>
      <c r="HX24" s="4" t="s">
        <v>30</v>
      </c>
      <c r="HY24" s="4" t="s">
        <v>30</v>
      </c>
      <c r="HZ24" s="4" t="s">
        <v>30</v>
      </c>
      <c r="IA24" s="4" t="s">
        <v>30</v>
      </c>
      <c r="IB24" s="4"/>
      <c r="IC24" s="4" t="s">
        <v>30</v>
      </c>
      <c r="ID24" s="4" t="s">
        <v>30</v>
      </c>
      <c r="IE24" s="4" t="s">
        <v>30</v>
      </c>
      <c r="IF24" s="4" t="s">
        <v>30</v>
      </c>
      <c r="IG24" s="4"/>
      <c r="IH24" s="4" t="s">
        <v>30</v>
      </c>
      <c r="II24" s="4" t="s">
        <v>30</v>
      </c>
      <c r="IJ24" s="4" t="s">
        <v>30</v>
      </c>
      <c r="IK24" s="4" t="s">
        <v>30</v>
      </c>
      <c r="IL24" s="4"/>
      <c r="IM24" s="4" t="s">
        <v>30</v>
      </c>
      <c r="IN24" s="4" t="s">
        <v>30</v>
      </c>
      <c r="IO24" s="4" t="s">
        <v>30</v>
      </c>
      <c r="IP24" s="4"/>
      <c r="IQ24" s="4" t="s">
        <v>30</v>
      </c>
      <c r="IR24" s="4" t="s">
        <v>30</v>
      </c>
      <c r="IS24" s="4" t="s">
        <v>30</v>
      </c>
      <c r="IT24" s="4"/>
      <c r="IU24" s="4" t="s">
        <v>30</v>
      </c>
      <c r="IV24" s="4" t="s">
        <v>30</v>
      </c>
      <c r="IW24" s="4" t="s">
        <v>30</v>
      </c>
      <c r="IX24" s="4"/>
      <c r="IY24" s="4" t="s">
        <v>30</v>
      </c>
      <c r="IZ24" s="4" t="s">
        <v>30</v>
      </c>
      <c r="JA24" s="4" t="s">
        <v>30</v>
      </c>
      <c r="JB24" s="4" t="s">
        <v>30</v>
      </c>
      <c r="JC24" s="4" t="s">
        <v>30</v>
      </c>
      <c r="JD24" s="4" t="s">
        <v>30</v>
      </c>
      <c r="JE24" s="4" t="s">
        <v>30</v>
      </c>
      <c r="JF24" s="4" t="s">
        <v>30</v>
      </c>
      <c r="JG24" s="4" t="s">
        <v>30</v>
      </c>
      <c r="JH24" s="4" t="s">
        <v>30</v>
      </c>
      <c r="JI24" s="4" t="s">
        <v>30</v>
      </c>
      <c r="JJ24" s="4" t="s">
        <v>30</v>
      </c>
      <c r="JK24" s="4" t="s">
        <v>30</v>
      </c>
      <c r="JL24" s="4" t="s">
        <v>30</v>
      </c>
      <c r="JM24" s="4"/>
      <c r="JN24" s="4" t="s">
        <v>30</v>
      </c>
      <c r="JO24" s="4" t="s">
        <v>30</v>
      </c>
      <c r="JP24" s="4" t="s">
        <v>30</v>
      </c>
      <c r="JQ24" s="4" t="s">
        <v>30</v>
      </c>
      <c r="JR24" s="4" t="s">
        <v>30</v>
      </c>
      <c r="JS24" s="4" t="s">
        <v>30</v>
      </c>
      <c r="JT24" s="4" t="s">
        <v>30</v>
      </c>
      <c r="JU24" s="4" t="s">
        <v>30</v>
      </c>
      <c r="JV24" s="4" t="s">
        <v>30</v>
      </c>
      <c r="JW24" s="4" t="s">
        <v>30</v>
      </c>
      <c r="JX24" s="4" t="s">
        <v>30</v>
      </c>
      <c r="JY24" s="4" t="s">
        <v>30</v>
      </c>
      <c r="JZ24" s="4" t="s">
        <v>30</v>
      </c>
      <c r="KA24" s="4" t="s">
        <v>30</v>
      </c>
      <c r="KB24" s="4" t="s">
        <v>30</v>
      </c>
      <c r="KC24" s="4" t="s">
        <v>30</v>
      </c>
      <c r="KD24" s="4" t="s">
        <v>30</v>
      </c>
      <c r="KE24" s="4" t="s">
        <v>30</v>
      </c>
      <c r="KF24" s="4"/>
      <c r="KG24" s="4" t="s">
        <v>30</v>
      </c>
      <c r="KH24" s="4" t="s">
        <v>30</v>
      </c>
      <c r="KI24" s="4" t="s">
        <v>30</v>
      </c>
      <c r="KJ24" s="4" t="s">
        <v>30</v>
      </c>
      <c r="KK24" s="4" t="s">
        <v>30</v>
      </c>
      <c r="KL24" s="4" t="s">
        <v>30</v>
      </c>
      <c r="KM24" s="4" t="s">
        <v>30</v>
      </c>
      <c r="KN24" s="4" t="s">
        <v>30</v>
      </c>
      <c r="KO24" s="13"/>
      <c r="KP24" s="13"/>
    </row>
    <row r="25" spans="1:302" ht="17.25" customHeight="1" x14ac:dyDescent="0.3">
      <c r="A25" s="2">
        <v>1896</v>
      </c>
      <c r="B25" s="40">
        <f>'[13]EU PIByPOB'!B25</f>
        <v>71.161000000000001</v>
      </c>
      <c r="C25" s="49">
        <f>'[13]EU PIByPOB'!H25</f>
        <v>43.110364021217158</v>
      </c>
      <c r="D25" s="40">
        <f t="shared" si="20"/>
        <v>-2.2737819025522077</v>
      </c>
      <c r="E25" s="49">
        <f>'[13]EU PIByPOB'!N25</f>
        <v>14.25</v>
      </c>
      <c r="F25" s="40">
        <f t="shared" si="21"/>
        <v>-1.9270474879559463</v>
      </c>
      <c r="G25" s="49">
        <f>'[13]EU PIByPOB'!Q25</f>
        <v>33.054696529555478</v>
      </c>
      <c r="H25" s="40">
        <f t="shared" si="21"/>
        <v>0.35480183449903002</v>
      </c>
      <c r="I25" s="49">
        <f>'[13]EU PIByPOB'!T25</f>
        <v>200.25013701325165</v>
      </c>
      <c r="J25" s="49"/>
      <c r="K25" s="49">
        <f>'[13]EU INF'!U25</f>
        <v>29.393443707776271</v>
      </c>
      <c r="L25" s="28">
        <f t="shared" si="8"/>
        <v>-4.807364473235598</v>
      </c>
      <c r="M25" s="49">
        <f>'[13]EU INF'!W25</f>
        <v>30.067218921708115</v>
      </c>
      <c r="N25" s="28">
        <f t="shared" si="9"/>
        <v>-1.4492753623188026</v>
      </c>
      <c r="O25" s="28"/>
      <c r="P25" s="24" t="str">
        <f>'[13]EU tasas'!B25</f>
        <v>-</v>
      </c>
      <c r="Q25" s="24" t="str">
        <f>'[13]EU tasas'!C25</f>
        <v>-</v>
      </c>
      <c r="R25" s="24" t="str">
        <f>'[13]EU tasas'!D25</f>
        <v>-</v>
      </c>
      <c r="S25" s="24" t="str">
        <f>'[13]EU tasas'!E25</f>
        <v>-</v>
      </c>
      <c r="T25" s="24" t="str">
        <f>'[13]EU tasas'!F25</f>
        <v>-</v>
      </c>
      <c r="U25" s="24" t="str">
        <f>'[13]EU tasas'!G25</f>
        <v>-</v>
      </c>
      <c r="V25" s="48">
        <f>'[13]EU tasas'!H25</f>
        <v>5.1100000000000003</v>
      </c>
      <c r="W25" s="48"/>
      <c r="X25" s="20" t="str">
        <f>'[13]EU Fiscal'!B25</f>
        <v>-</v>
      </c>
      <c r="Y25" s="20"/>
      <c r="Z25" s="49">
        <f>[13]Petróleo!B25</f>
        <v>1.18</v>
      </c>
      <c r="AA25" s="28">
        <f t="shared" si="28"/>
        <v>-13.235294117647067</v>
      </c>
      <c r="AB25" s="46" t="str">
        <f>[13]Petróleo!D25</f>
        <v>-</v>
      </c>
      <c r="AC25" s="46" t="s">
        <v>30</v>
      </c>
      <c r="AD25" s="46" t="s">
        <v>30</v>
      </c>
      <c r="AE25" s="46" t="s">
        <v>30</v>
      </c>
      <c r="AF25" s="28"/>
      <c r="AG25" s="40">
        <f>[14]Población!E25</f>
        <v>12.796740257182703</v>
      </c>
      <c r="AH25" s="28">
        <f t="shared" si="28"/>
        <v>1.2981657651573553</v>
      </c>
      <c r="AI25" s="52">
        <f>[14]Población!G25</f>
        <v>12796740.257182704</v>
      </c>
      <c r="AJ25" s="52">
        <f>[14]Población!H25</f>
        <v>3481175.1752175638</v>
      </c>
      <c r="AK25" s="52">
        <f>[14]Población!I25</f>
        <v>9315565.0819651391</v>
      </c>
      <c r="AL25" s="49">
        <f>[14]Población!J25</f>
        <v>27.203608928950551</v>
      </c>
      <c r="AM25" s="49">
        <f>[14]Población!K25</f>
        <v>72.796391071049442</v>
      </c>
      <c r="AN25" s="49"/>
      <c r="AO25" s="43">
        <f>[15]PIB!E25</f>
        <v>10846.749149396199</v>
      </c>
      <c r="AP25" s="28">
        <f t="shared" si="12"/>
        <v>3.0936861562408824</v>
      </c>
      <c r="AQ25" s="41">
        <f>[15]PIB!H25</f>
        <v>8.1038105324758156</v>
      </c>
      <c r="AR25" s="28">
        <f t="shared" si="12"/>
        <v>7.3067450660357913E-2</v>
      </c>
      <c r="AS25" s="58">
        <f>[15]PIB!B25</f>
        <v>879</v>
      </c>
      <c r="AT25" s="28">
        <f t="shared" si="12"/>
        <v>3.1690140845070491</v>
      </c>
      <c r="AU25" s="28"/>
      <c r="AV25" s="51" t="s">
        <v>30</v>
      </c>
      <c r="AW25" s="51" t="s">
        <v>30</v>
      </c>
      <c r="AX25" s="51" t="s">
        <v>30</v>
      </c>
      <c r="AY25" s="51" t="s">
        <v>30</v>
      </c>
      <c r="AZ25" s="51" t="s">
        <v>30</v>
      </c>
      <c r="BA25" s="51" t="s">
        <v>30</v>
      </c>
      <c r="BB25" s="51" t="s">
        <v>30</v>
      </c>
      <c r="BC25" s="51" t="s">
        <v>30</v>
      </c>
      <c r="BD25" s="51" t="s">
        <v>30</v>
      </c>
      <c r="BE25" s="51" t="s">
        <v>30</v>
      </c>
      <c r="BF25" s="51" t="s">
        <v>30</v>
      </c>
      <c r="BG25" s="51" t="s">
        <v>30</v>
      </c>
      <c r="BH25" s="51" t="s">
        <v>30</v>
      </c>
      <c r="BI25" s="51" t="s">
        <v>30</v>
      </c>
      <c r="BJ25" s="51" t="s">
        <v>30</v>
      </c>
      <c r="BK25" s="51" t="s">
        <v>30</v>
      </c>
      <c r="BL25" s="51" t="s">
        <v>30</v>
      </c>
      <c r="BM25" s="51" t="s">
        <v>30</v>
      </c>
      <c r="BN25" s="51" t="s">
        <v>30</v>
      </c>
      <c r="BO25" s="28"/>
      <c r="BP25" s="43">
        <f>'[21]PIB POT'!F25</f>
        <v>10954.627693242213</v>
      </c>
      <c r="BQ25" s="41">
        <f>'[21]PIB POT'!I25</f>
        <v>26.306395672732773</v>
      </c>
      <c r="BR25" s="28">
        <f t="shared" ref="BR25:BR88" si="32">((BQ25/BQ24)-1)*100</f>
        <v>2.8395956383056475</v>
      </c>
      <c r="BS25" s="40">
        <f>'[22]PIB POT'!H16</f>
        <v>0.24707459841526447</v>
      </c>
      <c r="BT25" s="40"/>
      <c r="BU25" s="45">
        <f t="shared" si="0"/>
        <v>461.41732283464569</v>
      </c>
      <c r="BV25" s="32">
        <f t="shared" si="15"/>
        <v>3.2141448868187261</v>
      </c>
      <c r="BW25" s="30">
        <f t="shared" si="1"/>
        <v>36.057410993839312</v>
      </c>
      <c r="BX25" s="28">
        <f t="shared" si="16"/>
        <v>1.8914252861234049</v>
      </c>
      <c r="BY25" s="28"/>
      <c r="BZ25" s="41">
        <f>[20]PAnual!B25</f>
        <v>10.859763342265737</v>
      </c>
      <c r="CA25" s="35">
        <f t="shared" si="22"/>
        <v>0.21564221513485915</v>
      </c>
      <c r="CB25" s="44">
        <f>[20]PAnual!D25</f>
        <v>10.607429908368633</v>
      </c>
      <c r="CC25" s="35">
        <f t="shared" si="23"/>
        <v>-3.7832638666238871</v>
      </c>
      <c r="CD25" s="35"/>
      <c r="CE25" s="44">
        <f>[16]TCA!B25</f>
        <v>1.905</v>
      </c>
      <c r="CF25" s="27">
        <f t="shared" si="25"/>
        <v>-4.3725404459993289E-2</v>
      </c>
      <c r="CG25" s="33">
        <f>[16]TCA!D25</f>
        <v>1.97</v>
      </c>
      <c r="CH25" s="27">
        <f t="shared" si="18"/>
        <v>4.2328042328042326</v>
      </c>
      <c r="CI25" s="44">
        <f>[16]TCA!F25</f>
        <v>136.97235778448035</v>
      </c>
      <c r="CJ25" s="27">
        <f t="shared" si="24"/>
        <v>5.3227285114477496</v>
      </c>
      <c r="CK25" s="40">
        <f>[16]TCA!H25</f>
        <v>127.3182959990619</v>
      </c>
      <c r="CL25" s="27">
        <f t="shared" si="24"/>
        <v>-6.3330504691432532</v>
      </c>
      <c r="CM25" s="27"/>
      <c r="CN25" s="70" t="s">
        <v>30</v>
      </c>
      <c r="CO25" s="70" t="s">
        <v>30</v>
      </c>
      <c r="CP25" s="49">
        <f>[17]BPA!I25</f>
        <v>68.3</v>
      </c>
      <c r="CQ25" s="12" t="s">
        <v>30</v>
      </c>
      <c r="CR25" s="12" t="s">
        <v>30</v>
      </c>
      <c r="CS25" s="12" t="s">
        <v>30</v>
      </c>
      <c r="CT25" s="12" t="s">
        <v>30</v>
      </c>
      <c r="CU25" s="41">
        <f>[19]BPA!N16</f>
        <v>22.15223097112861</v>
      </c>
      <c r="CV25" s="4" t="s">
        <v>30</v>
      </c>
      <c r="CW25" s="4" t="s">
        <v>30</v>
      </c>
      <c r="CX25" s="4" t="s">
        <v>30</v>
      </c>
      <c r="CY25" s="4" t="s">
        <v>30</v>
      </c>
      <c r="CZ25" s="4" t="s">
        <v>30</v>
      </c>
      <c r="DA25" s="4" t="s">
        <v>30</v>
      </c>
      <c r="DB25" s="4" t="s">
        <v>30</v>
      </c>
      <c r="DC25" s="4" t="s">
        <v>30</v>
      </c>
      <c r="DD25" s="4"/>
      <c r="DE25" s="29">
        <f t="shared" si="30"/>
        <v>19.603128555176337</v>
      </c>
      <c r="DF25" s="29">
        <f t="shared" si="26"/>
        <v>46.147769028871387</v>
      </c>
      <c r="DG25" s="29">
        <f t="shared" si="27"/>
        <v>10.001308304891921</v>
      </c>
      <c r="DH25" s="29">
        <f t="shared" si="19"/>
        <v>4.434250764525971</v>
      </c>
      <c r="DI25" s="29">
        <f t="shared" si="29"/>
        <v>-0.19276550242093293</v>
      </c>
      <c r="DJ25" s="70" t="s">
        <v>30</v>
      </c>
      <c r="DK25" s="4" t="s">
        <v>30</v>
      </c>
      <c r="DL25" s="4"/>
      <c r="DM25" s="31">
        <f>'[18]GF1876-1976'!R25</f>
        <v>51.649805000000001</v>
      </c>
      <c r="DN25" s="4" t="s">
        <v>30</v>
      </c>
      <c r="DO25" s="4" t="s">
        <v>30</v>
      </c>
      <c r="DP25" s="29">
        <f t="shared" si="2"/>
        <v>5.8759732650739478</v>
      </c>
      <c r="DQ25" s="4"/>
      <c r="DR25" s="31">
        <f>'[18]GF1876-1976'!AK25</f>
        <v>50.063141000000002</v>
      </c>
      <c r="DS25" s="29">
        <f t="shared" si="3"/>
        <v>5.6954654152445965</v>
      </c>
      <c r="DT25" s="4" t="s">
        <v>30</v>
      </c>
      <c r="DU25" s="4" t="s">
        <v>30</v>
      </c>
      <c r="DV25" s="4" t="s">
        <v>30</v>
      </c>
      <c r="DW25" s="4" t="s">
        <v>30</v>
      </c>
      <c r="DX25" s="4" t="s">
        <v>30</v>
      </c>
      <c r="DY25" s="4" t="s">
        <v>30</v>
      </c>
      <c r="DZ25" s="4" t="s">
        <v>30</v>
      </c>
      <c r="EA25" s="4" t="s">
        <v>30</v>
      </c>
      <c r="EB25" s="4" t="s">
        <v>30</v>
      </c>
      <c r="EC25" s="4"/>
      <c r="ED25" s="29">
        <f>'[18]GF1876-1976'!AN25</f>
        <v>1.586663999999999</v>
      </c>
      <c r="EE25" s="29">
        <f t="shared" si="4"/>
        <v>0.18050784982935142</v>
      </c>
      <c r="EF25" s="4" t="s">
        <v>30</v>
      </c>
      <c r="EG25" s="4" t="s">
        <v>30</v>
      </c>
      <c r="EH25" s="4" t="s">
        <v>30</v>
      </c>
      <c r="EI25" s="4"/>
      <c r="EJ25" s="63" t="s">
        <v>30</v>
      </c>
      <c r="EK25" s="63" t="s">
        <v>30</v>
      </c>
      <c r="EL25" s="4"/>
      <c r="EM25" s="5" t="s">
        <v>30</v>
      </c>
      <c r="EN25" s="5" t="s">
        <v>30</v>
      </c>
      <c r="EO25" s="5" t="s">
        <v>30</v>
      </c>
      <c r="EP25" s="5" t="s">
        <v>30</v>
      </c>
      <c r="EQ25" s="5" t="s">
        <v>30</v>
      </c>
      <c r="ER25" s="5" t="s">
        <v>30</v>
      </c>
      <c r="ES25" s="5" t="s">
        <v>30</v>
      </c>
      <c r="ET25" s="5" t="s">
        <v>30</v>
      </c>
      <c r="EU25" s="5" t="s">
        <v>30</v>
      </c>
      <c r="EV25" s="5" t="s">
        <v>30</v>
      </c>
      <c r="EW25" s="5"/>
      <c r="EX25" s="5" t="s">
        <v>30</v>
      </c>
      <c r="EY25" s="5" t="s">
        <v>30</v>
      </c>
      <c r="EZ25" s="5" t="s">
        <v>30</v>
      </c>
      <c r="FA25" s="5" t="s">
        <v>30</v>
      </c>
      <c r="FB25" s="5" t="s">
        <v>30</v>
      </c>
      <c r="FC25" s="5" t="s">
        <v>30</v>
      </c>
      <c r="FD25" s="5" t="s">
        <v>30</v>
      </c>
      <c r="FE25" s="5" t="s">
        <v>30</v>
      </c>
      <c r="FF25" s="5" t="s">
        <v>30</v>
      </c>
      <c r="FG25" s="5" t="s">
        <v>30</v>
      </c>
      <c r="FH25" s="5" t="s">
        <v>30</v>
      </c>
      <c r="FI25" s="5" t="s">
        <v>30</v>
      </c>
      <c r="FJ25" s="5" t="s">
        <v>30</v>
      </c>
      <c r="FK25" s="5" t="s">
        <v>30</v>
      </c>
      <c r="FL25" s="5" t="s">
        <v>30</v>
      </c>
      <c r="FM25" s="5" t="s">
        <v>30</v>
      </c>
      <c r="FN25" s="5"/>
      <c r="FO25" s="5"/>
      <c r="FP25" s="5" t="s">
        <v>30</v>
      </c>
      <c r="FQ25" s="5" t="s">
        <v>30</v>
      </c>
      <c r="FR25" s="5" t="s">
        <v>30</v>
      </c>
      <c r="FS25" s="5" t="s">
        <v>30</v>
      </c>
      <c r="FT25" s="5" t="s">
        <v>30</v>
      </c>
      <c r="FU25" s="5" t="s">
        <v>30</v>
      </c>
      <c r="FV25" s="5" t="s">
        <v>30</v>
      </c>
      <c r="FW25" s="5"/>
      <c r="FX25" s="52">
        <f>'[18]DE y DI'!I25</f>
        <v>108.68899999999999</v>
      </c>
      <c r="FY25" s="17">
        <f t="shared" si="31"/>
        <v>23.555465870307167</v>
      </c>
      <c r="FZ25" s="112" t="s">
        <v>30</v>
      </c>
      <c r="GA25" s="112" t="s">
        <v>30</v>
      </c>
      <c r="GB25" s="70" t="s">
        <v>30</v>
      </c>
      <c r="GC25" s="70" t="s">
        <v>30</v>
      </c>
      <c r="GD25" s="112"/>
      <c r="GE25" s="70" t="s">
        <v>30</v>
      </c>
      <c r="GF25" s="70" t="s">
        <v>30</v>
      </c>
      <c r="GG25" s="112" t="s">
        <v>30</v>
      </c>
      <c r="GH25" s="70" t="s">
        <v>30</v>
      </c>
      <c r="GI25" s="70" t="s">
        <v>30</v>
      </c>
      <c r="GJ25" s="134"/>
      <c r="GK25" s="134" t="s">
        <v>30</v>
      </c>
      <c r="GL25" s="134" t="s">
        <v>30</v>
      </c>
      <c r="GM25" s="134" t="s">
        <v>30</v>
      </c>
      <c r="GN25" s="134" t="s">
        <v>30</v>
      </c>
      <c r="GO25" s="134" t="s">
        <v>30</v>
      </c>
      <c r="GP25" s="70"/>
      <c r="GQ25" s="49">
        <v>23.555465870307167</v>
      </c>
      <c r="GR25" s="27">
        <v>1</v>
      </c>
      <c r="GS25" s="27">
        <v>24.555465870307167</v>
      </c>
      <c r="GT25" s="70"/>
      <c r="GU25" s="3" t="s">
        <v>30</v>
      </c>
      <c r="GV25" s="3" t="s">
        <v>30</v>
      </c>
      <c r="GW25" s="3" t="s">
        <v>30</v>
      </c>
      <c r="GX25" s="3" t="s">
        <v>30</v>
      </c>
      <c r="GY25" s="3" t="s">
        <v>30</v>
      </c>
      <c r="GZ25" s="3" t="s">
        <v>30</v>
      </c>
      <c r="HA25" s="3" t="s">
        <v>30</v>
      </c>
      <c r="HB25" s="3" t="s">
        <v>30</v>
      </c>
      <c r="HC25" s="3" t="s">
        <v>30</v>
      </c>
      <c r="HD25" s="3" t="s">
        <v>30</v>
      </c>
      <c r="HE25" s="3" t="s">
        <v>30</v>
      </c>
      <c r="HF25" s="3" t="s">
        <v>30</v>
      </c>
      <c r="HG25" s="3" t="s">
        <v>30</v>
      </c>
      <c r="HH25" s="3" t="s">
        <v>30</v>
      </c>
      <c r="HI25" s="3" t="s">
        <v>30</v>
      </c>
      <c r="HJ25" s="3" t="s">
        <v>30</v>
      </c>
      <c r="HK25" s="3" t="s">
        <v>30</v>
      </c>
      <c r="HL25" s="3" t="s">
        <v>30</v>
      </c>
      <c r="HM25" s="3" t="s">
        <v>30</v>
      </c>
      <c r="HN25" s="3" t="s">
        <v>30</v>
      </c>
      <c r="HO25" s="3" t="s">
        <v>30</v>
      </c>
      <c r="HP25" s="3"/>
      <c r="HQ25" s="3" t="s">
        <v>30</v>
      </c>
      <c r="HR25" s="3" t="s">
        <v>30</v>
      </c>
      <c r="HS25" s="3" t="s">
        <v>30</v>
      </c>
      <c r="HU25" s="4" t="s">
        <v>30</v>
      </c>
      <c r="HV25" s="4" t="s">
        <v>30</v>
      </c>
      <c r="HW25" s="4"/>
      <c r="HX25" s="4" t="s">
        <v>30</v>
      </c>
      <c r="HY25" s="4" t="s">
        <v>30</v>
      </c>
      <c r="HZ25" s="4" t="s">
        <v>30</v>
      </c>
      <c r="IA25" s="4" t="s">
        <v>30</v>
      </c>
      <c r="IB25" s="4"/>
      <c r="IC25" s="4" t="s">
        <v>30</v>
      </c>
      <c r="ID25" s="4" t="s">
        <v>30</v>
      </c>
      <c r="IE25" s="4" t="s">
        <v>30</v>
      </c>
      <c r="IF25" s="4" t="s">
        <v>30</v>
      </c>
      <c r="IG25" s="4"/>
      <c r="IH25" s="4" t="s">
        <v>30</v>
      </c>
      <c r="II25" s="4" t="s">
        <v>30</v>
      </c>
      <c r="IJ25" s="4" t="s">
        <v>30</v>
      </c>
      <c r="IK25" s="4" t="s">
        <v>30</v>
      </c>
      <c r="IL25" s="4"/>
      <c r="IM25" s="4" t="s">
        <v>30</v>
      </c>
      <c r="IN25" s="4" t="s">
        <v>30</v>
      </c>
      <c r="IO25" s="4" t="s">
        <v>30</v>
      </c>
      <c r="IP25" s="4"/>
      <c r="IQ25" s="4" t="s">
        <v>30</v>
      </c>
      <c r="IR25" s="4" t="s">
        <v>30</v>
      </c>
      <c r="IS25" s="4" t="s">
        <v>30</v>
      </c>
      <c r="IT25" s="4"/>
      <c r="IU25" s="4" t="s">
        <v>30</v>
      </c>
      <c r="IV25" s="4" t="s">
        <v>30</v>
      </c>
      <c r="IW25" s="4" t="s">
        <v>30</v>
      </c>
      <c r="IX25" s="4"/>
      <c r="IY25" s="4" t="s">
        <v>30</v>
      </c>
      <c r="IZ25" s="4" t="s">
        <v>30</v>
      </c>
      <c r="JA25" s="4" t="s">
        <v>30</v>
      </c>
      <c r="JB25" s="4" t="s">
        <v>30</v>
      </c>
      <c r="JC25" s="4" t="s">
        <v>30</v>
      </c>
      <c r="JD25" s="4" t="s">
        <v>30</v>
      </c>
      <c r="JE25" s="4" t="s">
        <v>30</v>
      </c>
      <c r="JF25" s="4" t="s">
        <v>30</v>
      </c>
      <c r="JG25" s="4" t="s">
        <v>30</v>
      </c>
      <c r="JH25" s="4" t="s">
        <v>30</v>
      </c>
      <c r="JI25" s="4" t="s">
        <v>30</v>
      </c>
      <c r="JJ25" s="4" t="s">
        <v>30</v>
      </c>
      <c r="JK25" s="4" t="s">
        <v>30</v>
      </c>
      <c r="JL25" s="4" t="s">
        <v>30</v>
      </c>
      <c r="JM25" s="4"/>
      <c r="JN25" s="4" t="s">
        <v>30</v>
      </c>
      <c r="JO25" s="4" t="s">
        <v>30</v>
      </c>
      <c r="JP25" s="4" t="s">
        <v>30</v>
      </c>
      <c r="JQ25" s="4" t="s">
        <v>30</v>
      </c>
      <c r="JR25" s="4" t="s">
        <v>30</v>
      </c>
      <c r="JS25" s="4" t="s">
        <v>30</v>
      </c>
      <c r="JT25" s="4" t="s">
        <v>30</v>
      </c>
      <c r="JU25" s="4" t="s">
        <v>30</v>
      </c>
      <c r="JV25" s="4" t="s">
        <v>30</v>
      </c>
      <c r="JW25" s="4" t="s">
        <v>30</v>
      </c>
      <c r="JX25" s="4" t="s">
        <v>30</v>
      </c>
      <c r="JY25" s="4" t="s">
        <v>30</v>
      </c>
      <c r="JZ25" s="4" t="s">
        <v>30</v>
      </c>
      <c r="KA25" s="4" t="s">
        <v>30</v>
      </c>
      <c r="KB25" s="4" t="s">
        <v>30</v>
      </c>
      <c r="KC25" s="4" t="s">
        <v>30</v>
      </c>
      <c r="KD25" s="4" t="s">
        <v>30</v>
      </c>
      <c r="KE25" s="4" t="s">
        <v>30</v>
      </c>
      <c r="KF25" s="4"/>
      <c r="KG25" s="4" t="s">
        <v>30</v>
      </c>
      <c r="KH25" s="4" t="s">
        <v>30</v>
      </c>
      <c r="KI25" s="4" t="s">
        <v>30</v>
      </c>
      <c r="KJ25" s="4" t="s">
        <v>30</v>
      </c>
      <c r="KK25" s="4" t="s">
        <v>30</v>
      </c>
      <c r="KL25" s="4" t="s">
        <v>30</v>
      </c>
      <c r="KM25" s="4" t="s">
        <v>30</v>
      </c>
      <c r="KN25" s="4" t="s">
        <v>30</v>
      </c>
      <c r="KO25" s="13"/>
      <c r="KP25" s="13"/>
    </row>
    <row r="26" spans="1:302" ht="17.25" customHeight="1" x14ac:dyDescent="0.3">
      <c r="A26" s="8">
        <v>1897</v>
      </c>
      <c r="B26" s="40">
        <f>'[13]EU PIByPOB'!B26</f>
        <v>72.471000000000004</v>
      </c>
      <c r="C26" s="49">
        <f>'[13]EU PIByPOB'!H26</f>
        <v>46.631248452199756</v>
      </c>
      <c r="D26" s="40">
        <f t="shared" si="20"/>
        <v>8.1671415004748393</v>
      </c>
      <c r="E26" s="49">
        <f>'[13]EU PIByPOB'!N26</f>
        <v>15.18</v>
      </c>
      <c r="F26" s="40">
        <f t="shared" si="21"/>
        <v>6.5263157894736912</v>
      </c>
      <c r="G26" s="49">
        <f>'[13]EU PIByPOB'!Q26</f>
        <v>32.55327812113061</v>
      </c>
      <c r="H26" s="40">
        <f t="shared" si="21"/>
        <v>-1.5169354466059937</v>
      </c>
      <c r="I26" s="49">
        <f>'[13]EU PIByPOB'!T26</f>
        <v>209.46309558306081</v>
      </c>
      <c r="J26" s="49"/>
      <c r="K26" s="49">
        <f>'[13]EU INF'!U26</f>
        <v>29.509248822670816</v>
      </c>
      <c r="L26" s="28">
        <f t="shared" si="8"/>
        <v>0.39398280802296348</v>
      </c>
      <c r="M26" s="49">
        <f>'[13]EU INF'!W26</f>
        <v>30.383051053238663</v>
      </c>
      <c r="N26" s="28">
        <f t="shared" si="9"/>
        <v>1.0504201680672232</v>
      </c>
      <c r="O26" s="28"/>
      <c r="P26" s="24" t="str">
        <f>'[13]EU tasas'!B26</f>
        <v>-</v>
      </c>
      <c r="Q26" s="24" t="str">
        <f>'[13]EU tasas'!C26</f>
        <v>-</v>
      </c>
      <c r="R26" s="24" t="str">
        <f>'[13]EU tasas'!D26</f>
        <v>-</v>
      </c>
      <c r="S26" s="24" t="str">
        <f>'[13]EU tasas'!E26</f>
        <v>-</v>
      </c>
      <c r="T26" s="24" t="str">
        <f>'[13]EU tasas'!F26</f>
        <v>-</v>
      </c>
      <c r="U26" s="24" t="str">
        <f>'[13]EU tasas'!G26</f>
        <v>-</v>
      </c>
      <c r="V26" s="48">
        <f>'[13]EU tasas'!H26</f>
        <v>4.43</v>
      </c>
      <c r="W26" s="48"/>
      <c r="X26" s="20" t="str">
        <f>'[13]EU Fiscal'!B26</f>
        <v>-</v>
      </c>
      <c r="Y26" s="20"/>
      <c r="Z26" s="49">
        <f>[13]Petróleo!B26</f>
        <v>0.79</v>
      </c>
      <c r="AA26" s="28">
        <f t="shared" si="28"/>
        <v>-33.050847457627107</v>
      </c>
      <c r="AB26" s="46" t="str">
        <f>[13]Petróleo!D26</f>
        <v>-</v>
      </c>
      <c r="AC26" s="46" t="s">
        <v>30</v>
      </c>
      <c r="AD26" s="46" t="s">
        <v>30</v>
      </c>
      <c r="AE26" s="46" t="s">
        <v>30</v>
      </c>
      <c r="AF26" s="28"/>
      <c r="AG26" s="40">
        <f>[14]Población!E26</f>
        <v>12.994853928207883</v>
      </c>
      <c r="AH26" s="28">
        <f t="shared" si="28"/>
        <v>1.5481573200954779</v>
      </c>
      <c r="AI26" s="52">
        <f>[14]Población!G26</f>
        <v>12994853.928207884</v>
      </c>
      <c r="AJ26" s="52">
        <f>[14]Población!H26</f>
        <v>3569810.6356911832</v>
      </c>
      <c r="AK26" s="52">
        <f>[14]Población!I26</f>
        <v>9425043.2925167009</v>
      </c>
      <c r="AL26" s="49">
        <f>[14]Población!J26</f>
        <v>27.470956237085574</v>
      </c>
      <c r="AM26" s="49">
        <f>[14]Población!K26</f>
        <v>72.529043762914426</v>
      </c>
      <c r="AN26" s="49"/>
      <c r="AO26" s="43">
        <f>[15]PIB!E26</f>
        <v>11574.164744580768</v>
      </c>
      <c r="AP26" s="28">
        <f t="shared" ref="AP26:AT89" si="33">((AO26/AO25)-1)*100</f>
        <v>6.7063005253058972</v>
      </c>
      <c r="AQ26" s="41">
        <f>[15]PIB!H26</f>
        <v>10.177840267493693</v>
      </c>
      <c r="AR26" s="28">
        <f t="shared" si="33"/>
        <v>25.593265374434115</v>
      </c>
      <c r="AS26" s="58">
        <f>[15]PIB!B26</f>
        <v>1178</v>
      </c>
      <c r="AT26" s="28">
        <f t="shared" si="33"/>
        <v>34.015927189988624</v>
      </c>
      <c r="AU26" s="28"/>
      <c r="AV26" s="51" t="s">
        <v>30</v>
      </c>
      <c r="AW26" s="51" t="s">
        <v>30</v>
      </c>
      <c r="AX26" s="51" t="s">
        <v>30</v>
      </c>
      <c r="AY26" s="51" t="s">
        <v>30</v>
      </c>
      <c r="AZ26" s="51" t="s">
        <v>30</v>
      </c>
      <c r="BA26" s="51" t="s">
        <v>30</v>
      </c>
      <c r="BB26" s="51" t="s">
        <v>30</v>
      </c>
      <c r="BC26" s="51" t="s">
        <v>30</v>
      </c>
      <c r="BD26" s="51" t="s">
        <v>30</v>
      </c>
      <c r="BE26" s="51" t="s">
        <v>30</v>
      </c>
      <c r="BF26" s="51" t="s">
        <v>30</v>
      </c>
      <c r="BG26" s="51" t="s">
        <v>30</v>
      </c>
      <c r="BH26" s="51" t="s">
        <v>30</v>
      </c>
      <c r="BI26" s="51" t="s">
        <v>30</v>
      </c>
      <c r="BJ26" s="51" t="s">
        <v>30</v>
      </c>
      <c r="BK26" s="51" t="s">
        <v>30</v>
      </c>
      <c r="BL26" s="51" t="s">
        <v>30</v>
      </c>
      <c r="BM26" s="51" t="s">
        <v>30</v>
      </c>
      <c r="BN26" s="51" t="s">
        <v>30</v>
      </c>
      <c r="BO26" s="28"/>
      <c r="BP26" s="43">
        <f>'[21]PIB POT'!F26</f>
        <v>11264.301988758196</v>
      </c>
      <c r="BQ26" s="41">
        <f>'[21]PIB POT'!I26</f>
        <v>27.050046189723293</v>
      </c>
      <c r="BR26" s="28">
        <f t="shared" si="32"/>
        <v>2.8268810605678318</v>
      </c>
      <c r="BS26" s="40">
        <f>'[22]PIB POT'!H17</f>
        <v>3.772767806166355</v>
      </c>
      <c r="BT26" s="40"/>
      <c r="BU26" s="45">
        <f t="shared" si="0"/>
        <v>553.484729835552</v>
      </c>
      <c r="BV26" s="32">
        <f t="shared" si="15"/>
        <v>19.95317523739779</v>
      </c>
      <c r="BW26" s="30">
        <f t="shared" si="1"/>
        <v>42.592608804482573</v>
      </c>
      <c r="BX26" s="28">
        <f t="shared" si="16"/>
        <v>18.124423330781703</v>
      </c>
      <c r="BY26" s="28"/>
      <c r="BZ26" s="41">
        <f>[20]PAnual!B26</f>
        <v>10.875571000965126</v>
      </c>
      <c r="CA26" s="35">
        <f t="shared" si="22"/>
        <v>0.14556172359545538</v>
      </c>
      <c r="CB26" s="44">
        <f>[20]PAnual!D26</f>
        <v>10.470757480358994</v>
      </c>
      <c r="CC26" s="35">
        <f t="shared" si="23"/>
        <v>-1.288459402421438</v>
      </c>
      <c r="CD26" s="35"/>
      <c r="CE26" s="44">
        <f>[16]TCA!B26</f>
        <v>2.1283333333333334</v>
      </c>
      <c r="CF26" s="27">
        <f t="shared" si="25"/>
        <v>11.723534558180226</v>
      </c>
      <c r="CG26" s="33">
        <f>[16]TCA!D26</f>
        <v>2.17</v>
      </c>
      <c r="CH26" s="27">
        <f t="shared" si="18"/>
        <v>10.152284263959398</v>
      </c>
      <c r="CI26" s="44">
        <f>[16]TCA!F26</f>
        <v>122.29600991904645</v>
      </c>
      <c r="CJ26" s="27">
        <f t="shared" si="24"/>
        <v>-10.714824584188332</v>
      </c>
      <c r="CK26" s="40">
        <f>[16]TCA!H26</f>
        <v>112.90862436683665</v>
      </c>
      <c r="CL26" s="27">
        <f t="shared" si="24"/>
        <v>-11.317832617184431</v>
      </c>
      <c r="CM26" s="27"/>
      <c r="CN26" s="70" t="s">
        <v>30</v>
      </c>
      <c r="CO26" s="70" t="s">
        <v>30</v>
      </c>
      <c r="CP26" s="49">
        <f>[17]BPA!I26</f>
        <v>68.400000000000006</v>
      </c>
      <c r="CQ26" s="12" t="s">
        <v>30</v>
      </c>
      <c r="CR26" s="12" t="s">
        <v>30</v>
      </c>
      <c r="CS26" s="12" t="s">
        <v>30</v>
      </c>
      <c r="CT26" s="12" t="s">
        <v>30</v>
      </c>
      <c r="CU26" s="41">
        <f>[19]BPA!N17</f>
        <v>20.485512920908381</v>
      </c>
      <c r="CV26" s="4" t="s">
        <v>30</v>
      </c>
      <c r="CW26" s="4" t="s">
        <v>30</v>
      </c>
      <c r="CX26" s="4" t="s">
        <v>30</v>
      </c>
      <c r="CY26" s="4" t="s">
        <v>30</v>
      </c>
      <c r="CZ26" s="4" t="s">
        <v>30</v>
      </c>
      <c r="DA26" s="4" t="s">
        <v>30</v>
      </c>
      <c r="DB26" s="4" t="s">
        <v>30</v>
      </c>
      <c r="DC26" s="4" t="s">
        <v>30</v>
      </c>
      <c r="DD26" s="4"/>
      <c r="DE26" s="29">
        <f t="shared" si="30"/>
        <v>16.059252971137525</v>
      </c>
      <c r="DF26" s="29">
        <f t="shared" si="26"/>
        <v>47.914487079091629</v>
      </c>
      <c r="DG26" s="29">
        <f t="shared" si="27"/>
        <v>8.6568760611205455</v>
      </c>
      <c r="DH26" s="29">
        <f t="shared" si="19"/>
        <v>0.14641288433383526</v>
      </c>
      <c r="DI26" s="29">
        <f t="shared" si="29"/>
        <v>-7.523928639027333</v>
      </c>
      <c r="DJ26" s="70" t="s">
        <v>30</v>
      </c>
      <c r="DK26" s="4" t="s">
        <v>30</v>
      </c>
      <c r="DL26" s="4"/>
      <c r="DM26" s="31">
        <f>'[18]GF1876-1976'!R26</f>
        <v>53.108057000000002</v>
      </c>
      <c r="DN26" s="4" t="s">
        <v>30</v>
      </c>
      <c r="DO26" s="4" t="s">
        <v>30</v>
      </c>
      <c r="DP26" s="29">
        <f t="shared" si="2"/>
        <v>4.5083240237691005</v>
      </c>
      <c r="DQ26" s="4"/>
      <c r="DR26" s="31">
        <f>'[18]GF1876-1976'!AK26</f>
        <v>54.099662000000002</v>
      </c>
      <c r="DS26" s="29">
        <f t="shared" si="3"/>
        <v>4.5925010186757218</v>
      </c>
      <c r="DT26" s="4" t="s">
        <v>30</v>
      </c>
      <c r="DU26" s="4" t="s">
        <v>30</v>
      </c>
      <c r="DV26" s="4" t="s">
        <v>30</v>
      </c>
      <c r="DW26" s="4" t="s">
        <v>30</v>
      </c>
      <c r="DX26" s="4" t="s">
        <v>30</v>
      </c>
      <c r="DY26" s="4" t="s">
        <v>30</v>
      </c>
      <c r="DZ26" s="4" t="s">
        <v>30</v>
      </c>
      <c r="EA26" s="4" t="s">
        <v>30</v>
      </c>
      <c r="EB26" s="4" t="s">
        <v>30</v>
      </c>
      <c r="EC26" s="4"/>
      <c r="ED26" s="29">
        <f>'[18]GF1876-1976'!AN26</f>
        <v>-0.99160499999999985</v>
      </c>
      <c r="EE26" s="29">
        <f t="shared" si="4"/>
        <v>-8.417699490662138E-2</v>
      </c>
      <c r="EF26" s="4" t="s">
        <v>30</v>
      </c>
      <c r="EG26" s="4" t="s">
        <v>30</v>
      </c>
      <c r="EH26" s="4" t="s">
        <v>30</v>
      </c>
      <c r="EI26" s="4"/>
      <c r="EJ26" s="63" t="s">
        <v>30</v>
      </c>
      <c r="EK26" s="63" t="s">
        <v>30</v>
      </c>
      <c r="EL26" s="4"/>
      <c r="EM26" s="5" t="s">
        <v>30</v>
      </c>
      <c r="EN26" s="5" t="s">
        <v>30</v>
      </c>
      <c r="EO26" s="5" t="s">
        <v>30</v>
      </c>
      <c r="EP26" s="5" t="s">
        <v>30</v>
      </c>
      <c r="EQ26" s="5" t="s">
        <v>30</v>
      </c>
      <c r="ER26" s="5" t="s">
        <v>30</v>
      </c>
      <c r="ES26" s="5" t="s">
        <v>30</v>
      </c>
      <c r="ET26" s="5" t="s">
        <v>30</v>
      </c>
      <c r="EU26" s="5" t="s">
        <v>30</v>
      </c>
      <c r="EV26" s="5" t="s">
        <v>30</v>
      </c>
      <c r="EW26" s="5"/>
      <c r="EX26" s="5" t="s">
        <v>30</v>
      </c>
      <c r="EY26" s="5" t="s">
        <v>30</v>
      </c>
      <c r="EZ26" s="5" t="s">
        <v>30</v>
      </c>
      <c r="FA26" s="5" t="s">
        <v>30</v>
      </c>
      <c r="FB26" s="5" t="s">
        <v>30</v>
      </c>
      <c r="FC26" s="5" t="s">
        <v>30</v>
      </c>
      <c r="FD26" s="5" t="s">
        <v>30</v>
      </c>
      <c r="FE26" s="5" t="s">
        <v>30</v>
      </c>
      <c r="FF26" s="5" t="s">
        <v>30</v>
      </c>
      <c r="FG26" s="5" t="s">
        <v>30</v>
      </c>
      <c r="FH26" s="5" t="s">
        <v>30</v>
      </c>
      <c r="FI26" s="5" t="s">
        <v>30</v>
      </c>
      <c r="FJ26" s="5" t="s">
        <v>30</v>
      </c>
      <c r="FK26" s="5" t="s">
        <v>30</v>
      </c>
      <c r="FL26" s="5" t="s">
        <v>30</v>
      </c>
      <c r="FM26" s="5" t="s">
        <v>30</v>
      </c>
      <c r="FN26" s="5"/>
      <c r="FO26" s="5"/>
      <c r="FP26" s="5" t="s">
        <v>30</v>
      </c>
      <c r="FQ26" s="5" t="s">
        <v>30</v>
      </c>
      <c r="FR26" s="5" t="s">
        <v>30</v>
      </c>
      <c r="FS26" s="5" t="s">
        <v>30</v>
      </c>
      <c r="FT26" s="5" t="s">
        <v>30</v>
      </c>
      <c r="FU26" s="5" t="s">
        <v>30</v>
      </c>
      <c r="FV26" s="5" t="s">
        <v>30</v>
      </c>
      <c r="FW26" s="5"/>
      <c r="FX26" s="52">
        <f>'[18]DE y DI'!I26</f>
        <v>108.113</v>
      </c>
      <c r="FY26" s="17">
        <f t="shared" si="31"/>
        <v>19.533149547255238</v>
      </c>
      <c r="FZ26" s="112" t="s">
        <v>30</v>
      </c>
      <c r="GA26" s="112" t="s">
        <v>30</v>
      </c>
      <c r="GB26" s="70" t="s">
        <v>30</v>
      </c>
      <c r="GC26" s="70" t="s">
        <v>30</v>
      </c>
      <c r="GD26" s="112"/>
      <c r="GE26" s="70" t="s">
        <v>30</v>
      </c>
      <c r="GF26" s="70" t="s">
        <v>30</v>
      </c>
      <c r="GG26" s="112" t="s">
        <v>30</v>
      </c>
      <c r="GH26" s="70" t="s">
        <v>30</v>
      </c>
      <c r="GI26" s="70" t="s">
        <v>30</v>
      </c>
      <c r="GJ26" s="134"/>
      <c r="GK26" s="134" t="s">
        <v>30</v>
      </c>
      <c r="GL26" s="134" t="s">
        <v>30</v>
      </c>
      <c r="GM26" s="134" t="s">
        <v>30</v>
      </c>
      <c r="GN26" s="134" t="s">
        <v>30</v>
      </c>
      <c r="GO26" s="134" t="s">
        <v>30</v>
      </c>
      <c r="GP26" s="70"/>
      <c r="GQ26" s="49">
        <v>19.533149547255238</v>
      </c>
      <c r="GR26" s="27">
        <v>2</v>
      </c>
      <c r="GS26" s="27">
        <v>21.533149547255238</v>
      </c>
      <c r="GT26" s="70"/>
      <c r="GU26" s="3" t="s">
        <v>30</v>
      </c>
      <c r="GV26" s="3" t="s">
        <v>30</v>
      </c>
      <c r="GW26" s="3" t="s">
        <v>30</v>
      </c>
      <c r="GX26" s="3" t="s">
        <v>30</v>
      </c>
      <c r="GY26" s="3" t="s">
        <v>30</v>
      </c>
      <c r="GZ26" s="3" t="s">
        <v>30</v>
      </c>
      <c r="HA26" s="3" t="s">
        <v>30</v>
      </c>
      <c r="HB26" s="3" t="s">
        <v>30</v>
      </c>
      <c r="HC26" s="3" t="s">
        <v>30</v>
      </c>
      <c r="HD26" s="3" t="s">
        <v>30</v>
      </c>
      <c r="HE26" s="3" t="s">
        <v>30</v>
      </c>
      <c r="HF26" s="3" t="s">
        <v>30</v>
      </c>
      <c r="HG26" s="3" t="s">
        <v>30</v>
      </c>
      <c r="HH26" s="3" t="s">
        <v>30</v>
      </c>
      <c r="HI26" s="3" t="s">
        <v>30</v>
      </c>
      <c r="HJ26" s="3" t="s">
        <v>30</v>
      </c>
      <c r="HK26" s="3" t="s">
        <v>30</v>
      </c>
      <c r="HL26" s="3" t="s">
        <v>30</v>
      </c>
      <c r="HM26" s="3" t="s">
        <v>30</v>
      </c>
      <c r="HN26" s="3" t="s">
        <v>30</v>
      </c>
      <c r="HO26" s="3" t="s">
        <v>30</v>
      </c>
      <c r="HP26" s="3"/>
      <c r="HQ26" s="3" t="s">
        <v>30</v>
      </c>
      <c r="HR26" s="3" t="s">
        <v>30</v>
      </c>
      <c r="HS26" s="3" t="s">
        <v>30</v>
      </c>
      <c r="HU26" s="4" t="s">
        <v>30</v>
      </c>
      <c r="HV26" s="4" t="s">
        <v>30</v>
      </c>
      <c r="HW26" s="4"/>
      <c r="HX26" s="4" t="s">
        <v>30</v>
      </c>
      <c r="HY26" s="4" t="s">
        <v>30</v>
      </c>
      <c r="HZ26" s="4" t="s">
        <v>30</v>
      </c>
      <c r="IA26" s="4" t="s">
        <v>30</v>
      </c>
      <c r="IB26" s="4"/>
      <c r="IC26" s="4" t="s">
        <v>30</v>
      </c>
      <c r="ID26" s="4" t="s">
        <v>30</v>
      </c>
      <c r="IE26" s="4" t="s">
        <v>30</v>
      </c>
      <c r="IF26" s="4" t="s">
        <v>30</v>
      </c>
      <c r="IG26" s="4"/>
      <c r="IH26" s="4" t="s">
        <v>30</v>
      </c>
      <c r="II26" s="4" t="s">
        <v>30</v>
      </c>
      <c r="IJ26" s="4" t="s">
        <v>30</v>
      </c>
      <c r="IK26" s="4" t="s">
        <v>30</v>
      </c>
      <c r="IL26" s="4"/>
      <c r="IM26" s="4" t="s">
        <v>30</v>
      </c>
      <c r="IN26" s="4" t="s">
        <v>30</v>
      </c>
      <c r="IO26" s="4" t="s">
        <v>30</v>
      </c>
      <c r="IP26" s="4"/>
      <c r="IQ26" s="4" t="s">
        <v>30</v>
      </c>
      <c r="IR26" s="4" t="s">
        <v>30</v>
      </c>
      <c r="IS26" s="4" t="s">
        <v>30</v>
      </c>
      <c r="IT26" s="4"/>
      <c r="IU26" s="4" t="s">
        <v>30</v>
      </c>
      <c r="IV26" s="4" t="s">
        <v>30</v>
      </c>
      <c r="IW26" s="4" t="s">
        <v>30</v>
      </c>
      <c r="IX26" s="4"/>
      <c r="IY26" s="4" t="s">
        <v>30</v>
      </c>
      <c r="IZ26" s="4" t="s">
        <v>30</v>
      </c>
      <c r="JA26" s="4" t="s">
        <v>30</v>
      </c>
      <c r="JB26" s="4" t="s">
        <v>30</v>
      </c>
      <c r="JC26" s="4" t="s">
        <v>30</v>
      </c>
      <c r="JD26" s="4" t="s">
        <v>30</v>
      </c>
      <c r="JE26" s="4" t="s">
        <v>30</v>
      </c>
      <c r="JF26" s="4" t="s">
        <v>30</v>
      </c>
      <c r="JG26" s="4" t="s">
        <v>30</v>
      </c>
      <c r="JH26" s="4" t="s">
        <v>30</v>
      </c>
      <c r="JI26" s="4" t="s">
        <v>30</v>
      </c>
      <c r="JJ26" s="4" t="s">
        <v>30</v>
      </c>
      <c r="JK26" s="4" t="s">
        <v>30</v>
      </c>
      <c r="JL26" s="4" t="s">
        <v>30</v>
      </c>
      <c r="JM26" s="4"/>
      <c r="JN26" s="4" t="s">
        <v>30</v>
      </c>
      <c r="JO26" s="4" t="s">
        <v>30</v>
      </c>
      <c r="JP26" s="4" t="s">
        <v>30</v>
      </c>
      <c r="JQ26" s="4" t="s">
        <v>30</v>
      </c>
      <c r="JR26" s="4" t="s">
        <v>30</v>
      </c>
      <c r="JS26" s="4" t="s">
        <v>30</v>
      </c>
      <c r="JT26" s="4" t="s">
        <v>30</v>
      </c>
      <c r="JU26" s="4" t="s">
        <v>30</v>
      </c>
      <c r="JV26" s="4" t="s">
        <v>30</v>
      </c>
      <c r="JW26" s="4" t="s">
        <v>30</v>
      </c>
      <c r="JX26" s="4" t="s">
        <v>30</v>
      </c>
      <c r="JY26" s="4" t="s">
        <v>30</v>
      </c>
      <c r="JZ26" s="4" t="s">
        <v>30</v>
      </c>
      <c r="KA26" s="4" t="s">
        <v>30</v>
      </c>
      <c r="KB26" s="4" t="s">
        <v>30</v>
      </c>
      <c r="KC26" s="4" t="s">
        <v>30</v>
      </c>
      <c r="KD26" s="4" t="s">
        <v>30</v>
      </c>
      <c r="KE26" s="4" t="s">
        <v>30</v>
      </c>
      <c r="KF26" s="4"/>
      <c r="KG26" s="4" t="s">
        <v>30</v>
      </c>
      <c r="KH26" s="4" t="s">
        <v>30</v>
      </c>
      <c r="KI26" s="4" t="s">
        <v>30</v>
      </c>
      <c r="KJ26" s="4" t="s">
        <v>30</v>
      </c>
      <c r="KK26" s="4" t="s">
        <v>30</v>
      </c>
      <c r="KL26" s="4" t="s">
        <v>30</v>
      </c>
      <c r="KM26" s="4" t="s">
        <v>30</v>
      </c>
      <c r="KN26" s="4" t="s">
        <v>30</v>
      </c>
      <c r="KO26" s="13"/>
      <c r="KP26" s="13"/>
    </row>
    <row r="27" spans="1:302" ht="17.25" customHeight="1" x14ac:dyDescent="0.3">
      <c r="A27" s="8">
        <v>1898</v>
      </c>
      <c r="B27" s="40">
        <f>'[13]EU PIByPOB'!B27</f>
        <v>73.781000000000006</v>
      </c>
      <c r="C27" s="49">
        <f>'[13]EU PIByPOB'!H27</f>
        <v>47.736642401461729</v>
      </c>
      <c r="D27" s="40">
        <f t="shared" si="20"/>
        <v>2.3705004389815487</v>
      </c>
      <c r="E27" s="49">
        <f>'[13]EU PIByPOB'!N27</f>
        <v>15.74</v>
      </c>
      <c r="F27" s="40">
        <f t="shared" si="21"/>
        <v>3.6890645586297843</v>
      </c>
      <c r="G27" s="49">
        <f>'[13]EU PIByPOB'!Q27</f>
        <v>32.972574542691405</v>
      </c>
      <c r="H27" s="40">
        <f t="shared" si="21"/>
        <v>1.2880313312858771</v>
      </c>
      <c r="I27" s="49">
        <f>'[13]EU PIByPOB'!T27</f>
        <v>213.33405619332891</v>
      </c>
      <c r="J27" s="49"/>
      <c r="K27" s="49">
        <f>'[13]EU INF'!U27</f>
        <v>30.646244496180781</v>
      </c>
      <c r="L27" s="28">
        <f t="shared" si="8"/>
        <v>3.8530146271851473</v>
      </c>
      <c r="M27" s="49">
        <f>'[13]EU INF'!W27</f>
        <v>30.509383905850875</v>
      </c>
      <c r="N27" s="28">
        <f t="shared" si="9"/>
        <v>0.41580041580038252</v>
      </c>
      <c r="O27" s="28"/>
      <c r="P27" s="24" t="str">
        <f>'[13]EU tasas'!B27</f>
        <v>-</v>
      </c>
      <c r="Q27" s="24" t="str">
        <f>'[13]EU tasas'!C27</f>
        <v>-</v>
      </c>
      <c r="R27" s="24" t="str">
        <f>'[13]EU tasas'!D27</f>
        <v>-</v>
      </c>
      <c r="S27" s="24" t="str">
        <f>'[13]EU tasas'!E27</f>
        <v>-</v>
      </c>
      <c r="T27" s="24" t="str">
        <f>'[13]EU tasas'!F27</f>
        <v>-</v>
      </c>
      <c r="U27" s="24" t="str">
        <f>'[13]EU tasas'!G27</f>
        <v>-</v>
      </c>
      <c r="V27" s="48">
        <f>'[13]EU tasas'!H27</f>
        <v>3.94</v>
      </c>
      <c r="W27" s="48"/>
      <c r="X27" s="20" t="str">
        <f>'[13]EU Fiscal'!B27</f>
        <v>-</v>
      </c>
      <c r="Y27" s="20"/>
      <c r="Z27" s="49">
        <f>[13]Petróleo!B27</f>
        <v>0.91</v>
      </c>
      <c r="AA27" s="28">
        <f t="shared" si="28"/>
        <v>15.189873417721511</v>
      </c>
      <c r="AB27" s="46" t="str">
        <f>[13]Petróleo!D27</f>
        <v>-</v>
      </c>
      <c r="AC27" s="46" t="s">
        <v>30</v>
      </c>
      <c r="AD27" s="46" t="s">
        <v>30</v>
      </c>
      <c r="AE27" s="46" t="s">
        <v>30</v>
      </c>
      <c r="AF27" s="28"/>
      <c r="AG27" s="40">
        <f>[14]Población!E27</f>
        <v>13.196163694869442</v>
      </c>
      <c r="AH27" s="28">
        <f t="shared" si="28"/>
        <v>1.5491499002122433</v>
      </c>
      <c r="AI27" s="52">
        <f>[14]Población!G27</f>
        <v>13196163.694869442</v>
      </c>
      <c r="AJ27" s="52">
        <f>[14]Población!H27</f>
        <v>3660702.8756883666</v>
      </c>
      <c r="AK27" s="52">
        <f>[14]Población!I27</f>
        <v>9535460.8191810753</v>
      </c>
      <c r="AL27" s="49">
        <f>[14]Población!J27</f>
        <v>27.74065978820509</v>
      </c>
      <c r="AM27" s="49">
        <f>[14]Población!K27</f>
        <v>72.259340211794907</v>
      </c>
      <c r="AN27" s="49"/>
      <c r="AO27" s="43">
        <f>[15]PIB!E27</f>
        <v>12242.554590249892</v>
      </c>
      <c r="AP27" s="28">
        <f t="shared" si="33"/>
        <v>5.7748430268549367</v>
      </c>
      <c r="AQ27" s="41">
        <f>[15]PIB!H27</f>
        <v>9.5486607095140474</v>
      </c>
      <c r="AR27" s="28">
        <f t="shared" si="33"/>
        <v>-6.1818572648377978</v>
      </c>
      <c r="AS27" s="58">
        <f>[15]PIB!B27</f>
        <v>1169</v>
      </c>
      <c r="AT27" s="28">
        <f t="shared" si="33"/>
        <v>-0.76400679117147874</v>
      </c>
      <c r="AU27" s="28"/>
      <c r="AV27" s="51" t="s">
        <v>30</v>
      </c>
      <c r="AW27" s="51" t="s">
        <v>30</v>
      </c>
      <c r="AX27" s="51" t="s">
        <v>30</v>
      </c>
      <c r="AY27" s="51" t="s">
        <v>30</v>
      </c>
      <c r="AZ27" s="51" t="s">
        <v>30</v>
      </c>
      <c r="BA27" s="51" t="s">
        <v>30</v>
      </c>
      <c r="BB27" s="51" t="s">
        <v>30</v>
      </c>
      <c r="BC27" s="51" t="s">
        <v>30</v>
      </c>
      <c r="BD27" s="51" t="s">
        <v>30</v>
      </c>
      <c r="BE27" s="51" t="s">
        <v>30</v>
      </c>
      <c r="BF27" s="51" t="s">
        <v>30</v>
      </c>
      <c r="BG27" s="51" t="s">
        <v>30</v>
      </c>
      <c r="BH27" s="51" t="s">
        <v>30</v>
      </c>
      <c r="BI27" s="51" t="s">
        <v>30</v>
      </c>
      <c r="BJ27" s="51" t="s">
        <v>30</v>
      </c>
      <c r="BK27" s="51" t="s">
        <v>30</v>
      </c>
      <c r="BL27" s="51" t="s">
        <v>30</v>
      </c>
      <c r="BM27" s="51" t="s">
        <v>30</v>
      </c>
      <c r="BN27" s="51" t="s">
        <v>30</v>
      </c>
      <c r="BO27" s="28"/>
      <c r="BP27" s="43">
        <f>'[21]PIB POT'!F27</f>
        <v>11578.720569736592</v>
      </c>
      <c r="BQ27" s="41">
        <f>'[21]PIB POT'!I27</f>
        <v>27.805089613351399</v>
      </c>
      <c r="BR27" s="28">
        <f t="shared" si="32"/>
        <v>2.7912833062553322</v>
      </c>
      <c r="BS27" s="40">
        <f>'[22]PIB POT'!H18</f>
        <v>2.9025415625081985</v>
      </c>
      <c r="BT27" s="40"/>
      <c r="BU27" s="45">
        <f t="shared" si="0"/>
        <v>536.64881407804126</v>
      </c>
      <c r="BV27" s="32">
        <f t="shared" si="15"/>
        <v>-3.0418031157811609</v>
      </c>
      <c r="BW27" s="30">
        <f t="shared" si="1"/>
        <v>40.66703221381573</v>
      </c>
      <c r="BX27" s="28">
        <f t="shared" si="16"/>
        <v>-4.5209172312173358</v>
      </c>
      <c r="BY27" s="28"/>
      <c r="BZ27" s="41">
        <f>[20]PAnual!B27</f>
        <v>10.574243643521465</v>
      </c>
      <c r="CA27" s="35">
        <f t="shared" si="22"/>
        <v>-2.7706807984327453</v>
      </c>
      <c r="CB27" s="44">
        <f>[20]PAnual!D27</f>
        <v>10.220976836065519</v>
      </c>
      <c r="CC27" s="35">
        <f t="shared" si="23"/>
        <v>-2.3855069202205481</v>
      </c>
      <c r="CD27" s="35"/>
      <c r="CE27" s="44">
        <f>[16]TCA!B27</f>
        <v>2.1783333333333337</v>
      </c>
      <c r="CF27" s="27">
        <f t="shared" si="25"/>
        <v>2.3492560689115205</v>
      </c>
      <c r="CG27" s="33">
        <f>[16]TCA!D27</f>
        <v>2.11</v>
      </c>
      <c r="CH27" s="27">
        <f t="shared" si="18"/>
        <v>-2.7649769585253448</v>
      </c>
      <c r="CI27" s="44">
        <f>[16]TCA!F27</f>
        <v>111.86796416857285</v>
      </c>
      <c r="CJ27" s="27">
        <f t="shared" si="24"/>
        <v>-8.5268895995678218</v>
      </c>
      <c r="CK27" s="40">
        <f>[16]TCA!H27</f>
        <v>112.87990718100176</v>
      </c>
      <c r="CL27" s="27">
        <f t="shared" si="24"/>
        <v>-2.5434005591629116E-2</v>
      </c>
      <c r="CM27" s="27"/>
      <c r="CN27" s="70" t="s">
        <v>30</v>
      </c>
      <c r="CO27" s="70" t="s">
        <v>30</v>
      </c>
      <c r="CP27" s="49">
        <f>[17]BPA!I27</f>
        <v>74.400000000000006</v>
      </c>
      <c r="CQ27" s="12" t="s">
        <v>30</v>
      </c>
      <c r="CR27" s="12" t="s">
        <v>30</v>
      </c>
      <c r="CS27" s="12" t="s">
        <v>30</v>
      </c>
      <c r="CT27" s="12" t="s">
        <v>30</v>
      </c>
      <c r="CU27" s="41">
        <f>[19]BPA!N18</f>
        <v>23.366488140780408</v>
      </c>
      <c r="CV27" s="4" t="s">
        <v>30</v>
      </c>
      <c r="CW27" s="4" t="s">
        <v>30</v>
      </c>
      <c r="CX27" s="4" t="s">
        <v>30</v>
      </c>
      <c r="CY27" s="4" t="s">
        <v>30</v>
      </c>
      <c r="CZ27" s="4" t="s">
        <v>30</v>
      </c>
      <c r="DA27" s="4" t="s">
        <v>30</v>
      </c>
      <c r="DB27" s="4" t="s">
        <v>30</v>
      </c>
      <c r="DC27" s="4" t="s">
        <v>30</v>
      </c>
      <c r="DD27" s="4"/>
      <c r="DE27" s="29">
        <f t="shared" si="30"/>
        <v>18.217964071856287</v>
      </c>
      <c r="DF27" s="29">
        <f t="shared" si="26"/>
        <v>51.033511859219601</v>
      </c>
      <c r="DG27" s="29">
        <f t="shared" si="27"/>
        <v>9.5096663815226723</v>
      </c>
      <c r="DH27" s="29">
        <f t="shared" si="19"/>
        <v>8.7719298245614077</v>
      </c>
      <c r="DI27" s="29">
        <f t="shared" si="29"/>
        <v>14.063476130644425</v>
      </c>
      <c r="DJ27" s="70" t="s">
        <v>30</v>
      </c>
      <c r="DK27" s="4" t="s">
        <v>30</v>
      </c>
      <c r="DL27" s="4"/>
      <c r="DM27" s="31">
        <f>'[18]GF1876-1976'!R27</f>
        <v>60.511381</v>
      </c>
      <c r="DN27" s="4" t="s">
        <v>30</v>
      </c>
      <c r="DO27" s="4" t="s">
        <v>30</v>
      </c>
      <c r="DP27" s="29">
        <f t="shared" si="2"/>
        <v>5.1763371257485025</v>
      </c>
      <c r="DQ27" s="4"/>
      <c r="DR27" s="31">
        <f>'[18]GF1876-1976'!AK27</f>
        <v>56.56767</v>
      </c>
      <c r="DS27" s="29">
        <f t="shared" si="3"/>
        <v>4.8389794696321635</v>
      </c>
      <c r="DT27" s="4" t="s">
        <v>30</v>
      </c>
      <c r="DU27" s="4" t="s">
        <v>30</v>
      </c>
      <c r="DV27" s="4" t="s">
        <v>30</v>
      </c>
      <c r="DW27" s="4" t="s">
        <v>30</v>
      </c>
      <c r="DX27" s="4" t="s">
        <v>30</v>
      </c>
      <c r="DY27" s="4" t="s">
        <v>30</v>
      </c>
      <c r="DZ27" s="4" t="s">
        <v>30</v>
      </c>
      <c r="EA27" s="4" t="s">
        <v>30</v>
      </c>
      <c r="EB27" s="4" t="s">
        <v>30</v>
      </c>
      <c r="EC27" s="4"/>
      <c r="ED27" s="29">
        <f>'[18]GF1876-1976'!AN27</f>
        <v>3.9437110000000004</v>
      </c>
      <c r="EE27" s="29">
        <f t="shared" si="4"/>
        <v>0.33735765611633878</v>
      </c>
      <c r="EF27" s="4" t="s">
        <v>30</v>
      </c>
      <c r="EG27" s="4" t="s">
        <v>30</v>
      </c>
      <c r="EH27" s="4" t="s">
        <v>30</v>
      </c>
      <c r="EI27" s="4"/>
      <c r="EJ27" s="63" t="s">
        <v>30</v>
      </c>
      <c r="EK27" s="63" t="s">
        <v>30</v>
      </c>
      <c r="EL27" s="4"/>
      <c r="EM27" s="5" t="s">
        <v>30</v>
      </c>
      <c r="EN27" s="5" t="s">
        <v>30</v>
      </c>
      <c r="EO27" s="5" t="s">
        <v>30</v>
      </c>
      <c r="EP27" s="5" t="s">
        <v>30</v>
      </c>
      <c r="EQ27" s="5" t="s">
        <v>30</v>
      </c>
      <c r="ER27" s="5" t="s">
        <v>30</v>
      </c>
      <c r="ES27" s="5" t="s">
        <v>30</v>
      </c>
      <c r="ET27" s="5" t="s">
        <v>30</v>
      </c>
      <c r="EU27" s="5" t="s">
        <v>30</v>
      </c>
      <c r="EV27" s="5" t="s">
        <v>30</v>
      </c>
      <c r="EW27" s="5"/>
      <c r="EX27" s="5" t="s">
        <v>30</v>
      </c>
      <c r="EY27" s="5" t="s">
        <v>30</v>
      </c>
      <c r="EZ27" s="5" t="s">
        <v>30</v>
      </c>
      <c r="FA27" s="5" t="s">
        <v>30</v>
      </c>
      <c r="FB27" s="5" t="s">
        <v>30</v>
      </c>
      <c r="FC27" s="5" t="s">
        <v>30</v>
      </c>
      <c r="FD27" s="5" t="s">
        <v>30</v>
      </c>
      <c r="FE27" s="5" t="s">
        <v>30</v>
      </c>
      <c r="FF27" s="5" t="s">
        <v>30</v>
      </c>
      <c r="FG27" s="5" t="s">
        <v>30</v>
      </c>
      <c r="FH27" s="5" t="s">
        <v>30</v>
      </c>
      <c r="FI27" s="5" t="s">
        <v>30</v>
      </c>
      <c r="FJ27" s="5" t="s">
        <v>30</v>
      </c>
      <c r="FK27" s="5" t="s">
        <v>30</v>
      </c>
      <c r="FL27" s="5" t="s">
        <v>30</v>
      </c>
      <c r="FM27" s="5" t="s">
        <v>30</v>
      </c>
      <c r="FN27" s="5"/>
      <c r="FO27" s="5"/>
      <c r="FP27" s="5" t="s">
        <v>30</v>
      </c>
      <c r="FQ27" s="5" t="s">
        <v>30</v>
      </c>
      <c r="FR27" s="5" t="s">
        <v>30</v>
      </c>
      <c r="FS27" s="5" t="s">
        <v>30</v>
      </c>
      <c r="FT27" s="5" t="s">
        <v>30</v>
      </c>
      <c r="FU27" s="5" t="s">
        <v>30</v>
      </c>
      <c r="FV27" s="5" t="s">
        <v>30</v>
      </c>
      <c r="FW27" s="5"/>
      <c r="FX27" s="52">
        <f>'[18]DE y DI'!I27</f>
        <v>108.94499999999999</v>
      </c>
      <c r="FY27" s="17">
        <f t="shared" si="31"/>
        <v>20.300985885372114</v>
      </c>
      <c r="FZ27" s="112" t="s">
        <v>30</v>
      </c>
      <c r="GA27" s="112" t="s">
        <v>30</v>
      </c>
      <c r="GB27" s="70" t="s">
        <v>30</v>
      </c>
      <c r="GC27" s="70" t="s">
        <v>30</v>
      </c>
      <c r="GD27" s="112"/>
      <c r="GE27" s="70" t="s">
        <v>30</v>
      </c>
      <c r="GF27" s="70" t="s">
        <v>30</v>
      </c>
      <c r="GG27" s="112" t="s">
        <v>30</v>
      </c>
      <c r="GH27" s="70" t="s">
        <v>30</v>
      </c>
      <c r="GI27" s="70" t="s">
        <v>30</v>
      </c>
      <c r="GJ27" s="134"/>
      <c r="GK27" s="134" t="s">
        <v>30</v>
      </c>
      <c r="GL27" s="134" t="s">
        <v>30</v>
      </c>
      <c r="GM27" s="134" t="s">
        <v>30</v>
      </c>
      <c r="GN27" s="134" t="s">
        <v>30</v>
      </c>
      <c r="GO27" s="134" t="s">
        <v>30</v>
      </c>
      <c r="GP27" s="70"/>
      <c r="GQ27" s="49">
        <v>20.300985885372114</v>
      </c>
      <c r="GR27" s="27">
        <v>3</v>
      </c>
      <c r="GS27" s="27">
        <v>23.300985885372114</v>
      </c>
      <c r="GT27" s="70"/>
      <c r="GU27" s="3" t="s">
        <v>30</v>
      </c>
      <c r="GV27" s="3" t="s">
        <v>30</v>
      </c>
      <c r="GW27" s="3" t="s">
        <v>30</v>
      </c>
      <c r="GX27" s="3" t="s">
        <v>30</v>
      </c>
      <c r="GY27" s="3" t="s">
        <v>30</v>
      </c>
      <c r="GZ27" s="3" t="s">
        <v>30</v>
      </c>
      <c r="HA27" s="3" t="s">
        <v>30</v>
      </c>
      <c r="HB27" s="3" t="s">
        <v>30</v>
      </c>
      <c r="HC27" s="3" t="s">
        <v>30</v>
      </c>
      <c r="HD27" s="3" t="s">
        <v>30</v>
      </c>
      <c r="HE27" s="3" t="s">
        <v>30</v>
      </c>
      <c r="HF27" s="3" t="s">
        <v>30</v>
      </c>
      <c r="HG27" s="3" t="s">
        <v>30</v>
      </c>
      <c r="HH27" s="3" t="s">
        <v>30</v>
      </c>
      <c r="HI27" s="3" t="s">
        <v>30</v>
      </c>
      <c r="HJ27" s="3" t="s">
        <v>30</v>
      </c>
      <c r="HK27" s="3" t="s">
        <v>30</v>
      </c>
      <c r="HL27" s="3" t="s">
        <v>30</v>
      </c>
      <c r="HM27" s="3" t="s">
        <v>30</v>
      </c>
      <c r="HN27" s="3" t="s">
        <v>30</v>
      </c>
      <c r="HO27" s="3" t="s">
        <v>30</v>
      </c>
      <c r="HP27" s="3"/>
      <c r="HQ27" s="3" t="s">
        <v>30</v>
      </c>
      <c r="HR27" s="3" t="s">
        <v>30</v>
      </c>
      <c r="HS27" s="3" t="s">
        <v>30</v>
      </c>
      <c r="HU27" s="4" t="s">
        <v>30</v>
      </c>
      <c r="HV27" s="4" t="s">
        <v>30</v>
      </c>
      <c r="HW27" s="4"/>
      <c r="HX27" s="4" t="s">
        <v>30</v>
      </c>
      <c r="HY27" s="4" t="s">
        <v>30</v>
      </c>
      <c r="HZ27" s="4" t="s">
        <v>30</v>
      </c>
      <c r="IA27" s="4" t="s">
        <v>30</v>
      </c>
      <c r="IB27" s="4"/>
      <c r="IC27" s="4" t="s">
        <v>30</v>
      </c>
      <c r="ID27" s="4" t="s">
        <v>30</v>
      </c>
      <c r="IE27" s="4" t="s">
        <v>30</v>
      </c>
      <c r="IF27" s="4" t="s">
        <v>30</v>
      </c>
      <c r="IG27" s="4"/>
      <c r="IH27" s="4" t="s">
        <v>30</v>
      </c>
      <c r="II27" s="4" t="s">
        <v>30</v>
      </c>
      <c r="IJ27" s="4" t="s">
        <v>30</v>
      </c>
      <c r="IK27" s="4" t="s">
        <v>30</v>
      </c>
      <c r="IL27" s="4"/>
      <c r="IM27" s="4" t="s">
        <v>30</v>
      </c>
      <c r="IN27" s="4" t="s">
        <v>30</v>
      </c>
      <c r="IO27" s="4" t="s">
        <v>30</v>
      </c>
      <c r="IP27" s="4"/>
      <c r="IQ27" s="4" t="s">
        <v>30</v>
      </c>
      <c r="IR27" s="4" t="s">
        <v>30</v>
      </c>
      <c r="IS27" s="4" t="s">
        <v>30</v>
      </c>
      <c r="IT27" s="4"/>
      <c r="IU27" s="4" t="s">
        <v>30</v>
      </c>
      <c r="IV27" s="4" t="s">
        <v>30</v>
      </c>
      <c r="IW27" s="4" t="s">
        <v>30</v>
      </c>
      <c r="IX27" s="4"/>
      <c r="IY27" s="4" t="s">
        <v>30</v>
      </c>
      <c r="IZ27" s="4" t="s">
        <v>30</v>
      </c>
      <c r="JA27" s="4" t="s">
        <v>30</v>
      </c>
      <c r="JB27" s="4" t="s">
        <v>30</v>
      </c>
      <c r="JC27" s="4" t="s">
        <v>30</v>
      </c>
      <c r="JD27" s="4" t="s">
        <v>30</v>
      </c>
      <c r="JE27" s="4" t="s">
        <v>30</v>
      </c>
      <c r="JF27" s="4" t="s">
        <v>30</v>
      </c>
      <c r="JG27" s="4" t="s">
        <v>30</v>
      </c>
      <c r="JH27" s="4" t="s">
        <v>30</v>
      </c>
      <c r="JI27" s="4" t="s">
        <v>30</v>
      </c>
      <c r="JJ27" s="4" t="s">
        <v>30</v>
      </c>
      <c r="JK27" s="4" t="s">
        <v>30</v>
      </c>
      <c r="JL27" s="4" t="s">
        <v>30</v>
      </c>
      <c r="JM27" s="4"/>
      <c r="JN27" s="4" t="s">
        <v>30</v>
      </c>
      <c r="JO27" s="4" t="s">
        <v>30</v>
      </c>
      <c r="JP27" s="4" t="s">
        <v>30</v>
      </c>
      <c r="JQ27" s="4" t="s">
        <v>30</v>
      </c>
      <c r="JR27" s="4" t="s">
        <v>30</v>
      </c>
      <c r="JS27" s="4" t="s">
        <v>30</v>
      </c>
      <c r="JT27" s="4" t="s">
        <v>30</v>
      </c>
      <c r="JU27" s="4" t="s">
        <v>30</v>
      </c>
      <c r="JV27" s="4" t="s">
        <v>30</v>
      </c>
      <c r="JW27" s="4" t="s">
        <v>30</v>
      </c>
      <c r="JX27" s="4" t="s">
        <v>30</v>
      </c>
      <c r="JY27" s="4" t="s">
        <v>30</v>
      </c>
      <c r="JZ27" s="4" t="s">
        <v>30</v>
      </c>
      <c r="KA27" s="4" t="s">
        <v>30</v>
      </c>
      <c r="KB27" s="4" t="s">
        <v>30</v>
      </c>
      <c r="KC27" s="4" t="s">
        <v>30</v>
      </c>
      <c r="KD27" s="4" t="s">
        <v>30</v>
      </c>
      <c r="KE27" s="4" t="s">
        <v>30</v>
      </c>
      <c r="KF27" s="4"/>
      <c r="KG27" s="4" t="s">
        <v>30</v>
      </c>
      <c r="KH27" s="4" t="s">
        <v>30</v>
      </c>
      <c r="KI27" s="4" t="s">
        <v>30</v>
      </c>
      <c r="KJ27" s="4" t="s">
        <v>30</v>
      </c>
      <c r="KK27" s="4" t="s">
        <v>30</v>
      </c>
      <c r="KL27" s="4" t="s">
        <v>30</v>
      </c>
      <c r="KM27" s="4" t="s">
        <v>30</v>
      </c>
      <c r="KN27" s="4" t="s">
        <v>30</v>
      </c>
      <c r="KO27" s="13"/>
      <c r="KP27" s="13"/>
    </row>
    <row r="28" spans="1:302" ht="17.25" customHeight="1" x14ac:dyDescent="0.3">
      <c r="A28" s="8">
        <v>1899</v>
      </c>
      <c r="B28" s="40">
        <f>'[13]EU PIByPOB'!B28</f>
        <v>75.090999999999994</v>
      </c>
      <c r="C28" s="49">
        <f>'[13]EU PIByPOB'!H28</f>
        <v>53.284082406091294</v>
      </c>
      <c r="D28" s="40">
        <f t="shared" si="20"/>
        <v>11.620926243567764</v>
      </c>
      <c r="E28" s="49">
        <f>'[13]EU PIByPOB'!N28</f>
        <v>17.850000000000001</v>
      </c>
      <c r="F28" s="40">
        <f t="shared" si="21"/>
        <v>13.405336721728078</v>
      </c>
      <c r="G28" s="49">
        <f>'[13]EU PIByPOB'!Q28</f>
        <v>33.499685448199514</v>
      </c>
      <c r="H28" s="40">
        <f t="shared" si="21"/>
        <v>1.5986343584594165</v>
      </c>
      <c r="I28" s="49">
        <f>'[13]EU PIByPOB'!T28</f>
        <v>237.71157662036731</v>
      </c>
      <c r="J28" s="49"/>
      <c r="K28" s="49">
        <f>'[13]EU INF'!U28</f>
        <v>33.078151908965985</v>
      </c>
      <c r="L28" s="28">
        <f t="shared" si="8"/>
        <v>7.935417382342802</v>
      </c>
      <c r="M28" s="49">
        <f>'[13]EU INF'!W28</f>
        <v>35.815363715564061</v>
      </c>
      <c r="N28" s="28">
        <f t="shared" si="9"/>
        <v>17.391304347826054</v>
      </c>
      <c r="O28" s="28"/>
      <c r="P28" s="24" t="str">
        <f>'[13]EU tasas'!B28</f>
        <v>-</v>
      </c>
      <c r="Q28" s="24" t="str">
        <f>'[13]EU tasas'!C28</f>
        <v>-</v>
      </c>
      <c r="R28" s="24" t="str">
        <f>'[13]EU tasas'!D28</f>
        <v>-</v>
      </c>
      <c r="S28" s="24" t="str">
        <f>'[13]EU tasas'!E28</f>
        <v>-</v>
      </c>
      <c r="T28" s="24" t="str">
        <f>'[13]EU tasas'!F28</f>
        <v>-</v>
      </c>
      <c r="U28" s="24" t="str">
        <f>'[13]EU tasas'!G28</f>
        <v>-</v>
      </c>
      <c r="V28" s="48">
        <f>'[13]EU tasas'!H28</f>
        <v>3.51</v>
      </c>
      <c r="W28" s="48"/>
      <c r="X28" s="20" t="str">
        <f>'[13]EU Fiscal'!B28</f>
        <v>-</v>
      </c>
      <c r="Y28" s="20"/>
      <c r="Z28" s="49">
        <f>[13]Petróleo!B28</f>
        <v>1.29</v>
      </c>
      <c r="AA28" s="28">
        <f t="shared" si="28"/>
        <v>41.758241758241766</v>
      </c>
      <c r="AB28" s="46" t="str">
        <f>[13]Petróleo!D28</f>
        <v>-</v>
      </c>
      <c r="AC28" s="46" t="s">
        <v>30</v>
      </c>
      <c r="AD28" s="46" t="s">
        <v>30</v>
      </c>
      <c r="AE28" s="46" t="s">
        <v>30</v>
      </c>
      <c r="AF28" s="28"/>
      <c r="AG28" s="40">
        <f>[14]Población!E28</f>
        <v>13.399639893088784</v>
      </c>
      <c r="AH28" s="28">
        <f t="shared" si="28"/>
        <v>1.5419344812951374</v>
      </c>
      <c r="AI28" s="52">
        <f>[14]Población!G28</f>
        <v>13399639.893088784</v>
      </c>
      <c r="AJ28" s="52">
        <f>[14]Población!H28</f>
        <v>3753909.3558889679</v>
      </c>
      <c r="AK28" s="52">
        <f>[14]Población!I28</f>
        <v>9645730.5371998157</v>
      </c>
      <c r="AL28" s="49">
        <f>[14]Población!J28</f>
        <v>28.01500178989993</v>
      </c>
      <c r="AM28" s="49">
        <f>[14]Población!K28</f>
        <v>71.984998210100073</v>
      </c>
      <c r="AN28" s="49"/>
      <c r="AO28" s="43">
        <f>[15]PIB!E28</f>
        <v>11650.249959274088</v>
      </c>
      <c r="AP28" s="28">
        <f t="shared" si="33"/>
        <v>-4.8380803745610601</v>
      </c>
      <c r="AQ28" s="41">
        <f>[15]PIB!H28</f>
        <v>10.171455583720675</v>
      </c>
      <c r="AR28" s="28">
        <f t="shared" si="33"/>
        <v>6.5223269854597588</v>
      </c>
      <c r="AS28" s="58">
        <f>[15]PIB!B28</f>
        <v>1185</v>
      </c>
      <c r="AT28" s="28">
        <f t="shared" si="33"/>
        <v>1.3686911890504749</v>
      </c>
      <c r="AU28" s="28"/>
      <c r="AV28" s="51" t="s">
        <v>30</v>
      </c>
      <c r="AW28" s="51" t="s">
        <v>30</v>
      </c>
      <c r="AX28" s="51" t="s">
        <v>30</v>
      </c>
      <c r="AY28" s="51" t="s">
        <v>30</v>
      </c>
      <c r="AZ28" s="51" t="s">
        <v>30</v>
      </c>
      <c r="BA28" s="51" t="s">
        <v>30</v>
      </c>
      <c r="BB28" s="51" t="s">
        <v>30</v>
      </c>
      <c r="BC28" s="51" t="s">
        <v>30</v>
      </c>
      <c r="BD28" s="51" t="s">
        <v>30</v>
      </c>
      <c r="BE28" s="51" t="s">
        <v>30</v>
      </c>
      <c r="BF28" s="51" t="s">
        <v>30</v>
      </c>
      <c r="BG28" s="51" t="s">
        <v>30</v>
      </c>
      <c r="BH28" s="51" t="s">
        <v>30</v>
      </c>
      <c r="BI28" s="51" t="s">
        <v>30</v>
      </c>
      <c r="BJ28" s="51" t="s">
        <v>30</v>
      </c>
      <c r="BK28" s="51" t="s">
        <v>30</v>
      </c>
      <c r="BL28" s="51" t="s">
        <v>30</v>
      </c>
      <c r="BM28" s="51" t="s">
        <v>30</v>
      </c>
      <c r="BN28" s="51" t="s">
        <v>30</v>
      </c>
      <c r="BO28" s="28"/>
      <c r="BP28" s="43">
        <f>'[21]PIB POT'!F28</f>
        <v>11898.37527588396</v>
      </c>
      <c r="BQ28" s="41">
        <f>'[21]PIB POT'!I28</f>
        <v>28.572707045366101</v>
      </c>
      <c r="BR28" s="28">
        <f t="shared" si="32"/>
        <v>2.7607083547974254</v>
      </c>
      <c r="BS28" s="40">
        <f>'[22]PIB POT'!H19</f>
        <v>-7.3946441699511256</v>
      </c>
      <c r="BT28" s="40"/>
      <c r="BU28" s="45">
        <f t="shared" si="0"/>
        <v>564.50972608177847</v>
      </c>
      <c r="BV28" s="32">
        <f t="shared" si="15"/>
        <v>5.1916469901460705</v>
      </c>
      <c r="BW28" s="30">
        <f t="shared" si="1"/>
        <v>42.128723651218358</v>
      </c>
      <c r="BX28" s="28">
        <f t="shared" si="16"/>
        <v>3.5942908981345667</v>
      </c>
      <c r="BY28" s="28"/>
      <c r="BZ28" s="41">
        <f>[20]PAnual!B28</f>
        <v>10.980235374713883</v>
      </c>
      <c r="CA28" s="35">
        <f t="shared" si="22"/>
        <v>3.8394399153187431</v>
      </c>
      <c r="CB28" s="44">
        <f>[20]PAnual!D28</f>
        <v>11.549998377400611</v>
      </c>
      <c r="CC28" s="35">
        <f t="shared" si="23"/>
        <v>13.00288184438041</v>
      </c>
      <c r="CD28" s="35"/>
      <c r="CE28" s="44">
        <f>[16]TCA!B28</f>
        <v>2.0991666666666666</v>
      </c>
      <c r="CF28" s="27">
        <f t="shared" si="25"/>
        <v>-3.6342769701606881</v>
      </c>
      <c r="CG28" s="33">
        <f>[16]TCA!D28</f>
        <v>2.11</v>
      </c>
      <c r="CH28" s="27">
        <f t="shared" si="18"/>
        <v>0</v>
      </c>
      <c r="CI28" s="44">
        <f>[16]TCA!F28</f>
        <v>111.68157039679933</v>
      </c>
      <c r="CJ28" s="27">
        <f t="shared" si="24"/>
        <v>-0.16661943672511281</v>
      </c>
      <c r="CK28" s="40">
        <f>[16]TCA!H28</f>
        <v>108.66013359886131</v>
      </c>
      <c r="CL28" s="27">
        <f t="shared" si="24"/>
        <v>-3.7382858362685289</v>
      </c>
      <c r="CM28" s="27"/>
      <c r="CN28" s="70" t="s">
        <v>30</v>
      </c>
      <c r="CO28" s="70" t="s">
        <v>30</v>
      </c>
      <c r="CP28" s="49">
        <f>[17]BPA!I28</f>
        <v>80.400000000000006</v>
      </c>
      <c r="CQ28" s="12" t="s">
        <v>30</v>
      </c>
      <c r="CR28" s="12" t="s">
        <v>30</v>
      </c>
      <c r="CS28" s="12" t="s">
        <v>30</v>
      </c>
      <c r="CT28" s="12" t="s">
        <v>30</v>
      </c>
      <c r="CU28" s="41">
        <f>[19]BPA!N19</f>
        <v>29.202064311234615</v>
      </c>
      <c r="CV28" s="4" t="s">
        <v>30</v>
      </c>
      <c r="CW28" s="4" t="s">
        <v>30</v>
      </c>
      <c r="CX28" s="4" t="s">
        <v>30</v>
      </c>
      <c r="CY28" s="4" t="s">
        <v>30</v>
      </c>
      <c r="CZ28" s="4" t="s">
        <v>30</v>
      </c>
      <c r="DA28" s="4" t="s">
        <v>30</v>
      </c>
      <c r="DB28" s="4" t="s">
        <v>30</v>
      </c>
      <c r="DC28" s="4" t="s">
        <v>30</v>
      </c>
      <c r="DD28" s="4"/>
      <c r="DE28" s="29">
        <f t="shared" si="30"/>
        <v>19.415443037974683</v>
      </c>
      <c r="DF28" s="29">
        <f t="shared" si="26"/>
        <v>51.197935688765391</v>
      </c>
      <c r="DG28" s="29">
        <f t="shared" si="27"/>
        <v>9.0694514767932493</v>
      </c>
      <c r="DH28" s="29">
        <f t="shared" si="19"/>
        <v>8.0645161290322509</v>
      </c>
      <c r="DI28" s="29">
        <f t="shared" si="29"/>
        <v>24.974125916121981</v>
      </c>
      <c r="DJ28" s="70" t="s">
        <v>30</v>
      </c>
      <c r="DK28" s="4" t="s">
        <v>30</v>
      </c>
      <c r="DL28" s="4"/>
      <c r="DM28" s="31">
        <f>'[18]GF1876-1976'!R28</f>
        <v>64.445942000000002</v>
      </c>
      <c r="DN28" s="4" t="s">
        <v>30</v>
      </c>
      <c r="DO28" s="4" t="s">
        <v>30</v>
      </c>
      <c r="DP28" s="29">
        <f t="shared" si="2"/>
        <v>5.43847611814346</v>
      </c>
      <c r="DQ28" s="4"/>
      <c r="DR28" s="31">
        <f>'[18]GF1876-1976'!AK28</f>
        <v>58.011108</v>
      </c>
      <c r="DS28" s="29">
        <f t="shared" si="3"/>
        <v>4.8954521518987342</v>
      </c>
      <c r="DT28" s="4" t="s">
        <v>30</v>
      </c>
      <c r="DU28" s="4" t="s">
        <v>30</v>
      </c>
      <c r="DV28" s="4" t="s">
        <v>30</v>
      </c>
      <c r="DW28" s="4" t="s">
        <v>30</v>
      </c>
      <c r="DX28" s="4" t="s">
        <v>30</v>
      </c>
      <c r="DY28" s="4" t="s">
        <v>30</v>
      </c>
      <c r="DZ28" s="4" t="s">
        <v>30</v>
      </c>
      <c r="EA28" s="4" t="s">
        <v>30</v>
      </c>
      <c r="EB28" s="4" t="s">
        <v>30</v>
      </c>
      <c r="EC28" s="4"/>
      <c r="ED28" s="29">
        <f>'[18]GF1876-1976'!AN28</f>
        <v>6.4348340000000022</v>
      </c>
      <c r="EE28" s="29">
        <f t="shared" si="4"/>
        <v>0.54302396624472593</v>
      </c>
      <c r="EF28" s="4" t="s">
        <v>30</v>
      </c>
      <c r="EG28" s="4" t="s">
        <v>30</v>
      </c>
      <c r="EH28" s="4" t="s">
        <v>30</v>
      </c>
      <c r="EI28" s="4"/>
      <c r="EJ28" s="63" t="s">
        <v>30</v>
      </c>
      <c r="EK28" s="63" t="s">
        <v>30</v>
      </c>
      <c r="EL28" s="4"/>
      <c r="EM28" s="5" t="s">
        <v>30</v>
      </c>
      <c r="EN28" s="5" t="s">
        <v>30</v>
      </c>
      <c r="EO28" s="5" t="s">
        <v>30</v>
      </c>
      <c r="EP28" s="5" t="s">
        <v>30</v>
      </c>
      <c r="EQ28" s="5" t="s">
        <v>30</v>
      </c>
      <c r="ER28" s="5" t="s">
        <v>30</v>
      </c>
      <c r="ES28" s="5" t="s">
        <v>30</v>
      </c>
      <c r="ET28" s="5" t="s">
        <v>30</v>
      </c>
      <c r="EU28" s="5" t="s">
        <v>30</v>
      </c>
      <c r="EV28" s="5" t="s">
        <v>30</v>
      </c>
      <c r="EW28" s="5"/>
      <c r="EX28" s="5" t="s">
        <v>30</v>
      </c>
      <c r="EY28" s="5" t="s">
        <v>30</v>
      </c>
      <c r="EZ28" s="5" t="s">
        <v>30</v>
      </c>
      <c r="FA28" s="5" t="s">
        <v>30</v>
      </c>
      <c r="FB28" s="5" t="s">
        <v>30</v>
      </c>
      <c r="FC28" s="5" t="s">
        <v>30</v>
      </c>
      <c r="FD28" s="5" t="s">
        <v>30</v>
      </c>
      <c r="FE28" s="5" t="s">
        <v>30</v>
      </c>
      <c r="FF28" s="5" t="s">
        <v>30</v>
      </c>
      <c r="FG28" s="5" t="s">
        <v>30</v>
      </c>
      <c r="FH28" s="5" t="s">
        <v>30</v>
      </c>
      <c r="FI28" s="5" t="s">
        <v>30</v>
      </c>
      <c r="FJ28" s="5" t="s">
        <v>30</v>
      </c>
      <c r="FK28" s="5" t="s">
        <v>30</v>
      </c>
      <c r="FL28" s="5" t="s">
        <v>30</v>
      </c>
      <c r="FM28" s="5" t="s">
        <v>30</v>
      </c>
      <c r="FN28" s="5"/>
      <c r="FO28" s="5"/>
      <c r="FP28" s="5" t="s">
        <v>30</v>
      </c>
      <c r="FQ28" s="5" t="s">
        <v>30</v>
      </c>
      <c r="FR28" s="5" t="s">
        <v>30</v>
      </c>
      <c r="FS28" s="5" t="s">
        <v>30</v>
      </c>
      <c r="FT28" s="5" t="s">
        <v>30</v>
      </c>
      <c r="FU28" s="5" t="s">
        <v>30</v>
      </c>
      <c r="FV28" s="5" t="s">
        <v>30</v>
      </c>
      <c r="FW28" s="5"/>
      <c r="FX28" s="52">
        <f>'[18]DE y DI'!I28</f>
        <v>113.633</v>
      </c>
      <c r="FY28" s="17">
        <f t="shared" si="31"/>
        <v>20.129502601969058</v>
      </c>
      <c r="FZ28" s="112" t="s">
        <v>30</v>
      </c>
      <c r="GA28" s="112" t="s">
        <v>30</v>
      </c>
      <c r="GB28" s="70" t="s">
        <v>30</v>
      </c>
      <c r="GC28" s="70" t="s">
        <v>30</v>
      </c>
      <c r="GD28" s="112"/>
      <c r="GE28" s="70" t="s">
        <v>30</v>
      </c>
      <c r="GF28" s="70" t="s">
        <v>30</v>
      </c>
      <c r="GG28" s="112" t="s">
        <v>30</v>
      </c>
      <c r="GH28" s="70" t="s">
        <v>30</v>
      </c>
      <c r="GI28" s="70" t="s">
        <v>30</v>
      </c>
      <c r="GJ28" s="134"/>
      <c r="GK28" s="134" t="s">
        <v>30</v>
      </c>
      <c r="GL28" s="134" t="s">
        <v>30</v>
      </c>
      <c r="GM28" s="134" t="s">
        <v>30</v>
      </c>
      <c r="GN28" s="134" t="s">
        <v>30</v>
      </c>
      <c r="GO28" s="134" t="s">
        <v>30</v>
      </c>
      <c r="GP28" s="70"/>
      <c r="GQ28" s="49">
        <v>20.129502601969058</v>
      </c>
      <c r="GR28" s="27">
        <v>4</v>
      </c>
      <c r="GS28" s="27">
        <v>24.129502601969058</v>
      </c>
      <c r="GT28" s="70"/>
      <c r="GU28" s="3" t="s">
        <v>30</v>
      </c>
      <c r="GV28" s="3" t="s">
        <v>30</v>
      </c>
      <c r="GW28" s="3" t="s">
        <v>30</v>
      </c>
      <c r="GX28" s="3" t="s">
        <v>30</v>
      </c>
      <c r="GY28" s="3" t="s">
        <v>30</v>
      </c>
      <c r="GZ28" s="3" t="s">
        <v>30</v>
      </c>
      <c r="HA28" s="3" t="s">
        <v>30</v>
      </c>
      <c r="HB28" s="3" t="s">
        <v>30</v>
      </c>
      <c r="HC28" s="3" t="s">
        <v>30</v>
      </c>
      <c r="HD28" s="3" t="s">
        <v>30</v>
      </c>
      <c r="HE28" s="3" t="s">
        <v>30</v>
      </c>
      <c r="HF28" s="3" t="s">
        <v>30</v>
      </c>
      <c r="HG28" s="3" t="s">
        <v>30</v>
      </c>
      <c r="HH28" s="3" t="s">
        <v>30</v>
      </c>
      <c r="HI28" s="3" t="s">
        <v>30</v>
      </c>
      <c r="HJ28" s="3" t="s">
        <v>30</v>
      </c>
      <c r="HK28" s="3" t="s">
        <v>30</v>
      </c>
      <c r="HL28" s="3" t="s">
        <v>30</v>
      </c>
      <c r="HM28" s="3" t="s">
        <v>30</v>
      </c>
      <c r="HN28" s="3" t="s">
        <v>30</v>
      </c>
      <c r="HO28" s="3" t="s">
        <v>30</v>
      </c>
      <c r="HP28" s="3"/>
      <c r="HQ28" s="3" t="s">
        <v>30</v>
      </c>
      <c r="HR28" s="3" t="s">
        <v>30</v>
      </c>
      <c r="HS28" s="3" t="s">
        <v>30</v>
      </c>
      <c r="HU28" s="4" t="s">
        <v>30</v>
      </c>
      <c r="HV28" s="4" t="s">
        <v>30</v>
      </c>
      <c r="HW28" s="4"/>
      <c r="HX28" s="4" t="s">
        <v>30</v>
      </c>
      <c r="HY28" s="4" t="s">
        <v>30</v>
      </c>
      <c r="HZ28" s="4" t="s">
        <v>30</v>
      </c>
      <c r="IA28" s="4" t="s">
        <v>30</v>
      </c>
      <c r="IB28" s="4"/>
      <c r="IC28" s="4" t="s">
        <v>30</v>
      </c>
      <c r="ID28" s="4" t="s">
        <v>30</v>
      </c>
      <c r="IE28" s="4" t="s">
        <v>30</v>
      </c>
      <c r="IF28" s="4" t="s">
        <v>30</v>
      </c>
      <c r="IG28" s="4"/>
      <c r="IH28" s="4" t="s">
        <v>30</v>
      </c>
      <c r="II28" s="4" t="s">
        <v>30</v>
      </c>
      <c r="IJ28" s="4" t="s">
        <v>30</v>
      </c>
      <c r="IK28" s="4" t="s">
        <v>30</v>
      </c>
      <c r="IL28" s="4"/>
      <c r="IM28" s="4" t="s">
        <v>30</v>
      </c>
      <c r="IN28" s="4" t="s">
        <v>30</v>
      </c>
      <c r="IO28" s="4" t="s">
        <v>30</v>
      </c>
      <c r="IP28" s="4"/>
      <c r="IQ28" s="4" t="s">
        <v>30</v>
      </c>
      <c r="IR28" s="4" t="s">
        <v>30</v>
      </c>
      <c r="IS28" s="4" t="s">
        <v>30</v>
      </c>
      <c r="IT28" s="4"/>
      <c r="IU28" s="4" t="s">
        <v>30</v>
      </c>
      <c r="IV28" s="4" t="s">
        <v>30</v>
      </c>
      <c r="IW28" s="4" t="s">
        <v>30</v>
      </c>
      <c r="IX28" s="4"/>
      <c r="IY28" s="4" t="s">
        <v>30</v>
      </c>
      <c r="IZ28" s="4" t="s">
        <v>30</v>
      </c>
      <c r="JA28" s="4" t="s">
        <v>30</v>
      </c>
      <c r="JB28" s="4" t="s">
        <v>30</v>
      </c>
      <c r="JC28" s="4" t="s">
        <v>30</v>
      </c>
      <c r="JD28" s="4" t="s">
        <v>30</v>
      </c>
      <c r="JE28" s="4" t="s">
        <v>30</v>
      </c>
      <c r="JF28" s="4" t="s">
        <v>30</v>
      </c>
      <c r="JG28" s="4" t="s">
        <v>30</v>
      </c>
      <c r="JH28" s="4" t="s">
        <v>30</v>
      </c>
      <c r="JI28" s="4" t="s">
        <v>30</v>
      </c>
      <c r="JJ28" s="4" t="s">
        <v>30</v>
      </c>
      <c r="JK28" s="4" t="s">
        <v>30</v>
      </c>
      <c r="JL28" s="4" t="s">
        <v>30</v>
      </c>
      <c r="JM28" s="4"/>
      <c r="JN28" s="4" t="s">
        <v>30</v>
      </c>
      <c r="JO28" s="4" t="s">
        <v>30</v>
      </c>
      <c r="JP28" s="4" t="s">
        <v>30</v>
      </c>
      <c r="JQ28" s="4" t="s">
        <v>30</v>
      </c>
      <c r="JR28" s="4" t="s">
        <v>30</v>
      </c>
      <c r="JS28" s="4" t="s">
        <v>30</v>
      </c>
      <c r="JT28" s="4" t="s">
        <v>30</v>
      </c>
      <c r="JU28" s="4" t="s">
        <v>30</v>
      </c>
      <c r="JV28" s="4" t="s">
        <v>30</v>
      </c>
      <c r="JW28" s="4" t="s">
        <v>30</v>
      </c>
      <c r="JX28" s="4" t="s">
        <v>30</v>
      </c>
      <c r="JY28" s="4" t="s">
        <v>30</v>
      </c>
      <c r="JZ28" s="4" t="s">
        <v>30</v>
      </c>
      <c r="KA28" s="4" t="s">
        <v>30</v>
      </c>
      <c r="KB28" s="4" t="s">
        <v>30</v>
      </c>
      <c r="KC28" s="4" t="s">
        <v>30</v>
      </c>
      <c r="KD28" s="4" t="s">
        <v>30</v>
      </c>
      <c r="KE28" s="4" t="s">
        <v>30</v>
      </c>
      <c r="KF28" s="4"/>
      <c r="KG28" s="4" t="s">
        <v>30</v>
      </c>
      <c r="KH28" s="4" t="s">
        <v>30</v>
      </c>
      <c r="KI28" s="4" t="s">
        <v>30</v>
      </c>
      <c r="KJ28" s="4" t="s">
        <v>30</v>
      </c>
      <c r="KK28" s="4" t="s">
        <v>30</v>
      </c>
      <c r="KL28" s="4" t="s">
        <v>30</v>
      </c>
      <c r="KM28" s="4" t="s">
        <v>30</v>
      </c>
      <c r="KN28" s="4" t="s">
        <v>30</v>
      </c>
      <c r="KO28" s="13"/>
      <c r="KP28" s="13"/>
    </row>
    <row r="29" spans="1:302" ht="17.25" customHeight="1" x14ac:dyDescent="0.3">
      <c r="A29" s="2">
        <v>1900</v>
      </c>
      <c r="B29" s="40">
        <f>'[13]EU PIByPOB'!B29</f>
        <v>76.391000000000005</v>
      </c>
      <c r="C29" s="49">
        <f>'[13]EU PIByPOB'!H29</f>
        <v>54.328065580394266</v>
      </c>
      <c r="D29" s="40">
        <f t="shared" si="20"/>
        <v>1.959277756434874</v>
      </c>
      <c r="E29" s="49">
        <f>'[13]EU PIByPOB'!N29</f>
        <v>18.579999999999998</v>
      </c>
      <c r="F29" s="40">
        <f t="shared" si="21"/>
        <v>4.0896358543417222</v>
      </c>
      <c r="G29" s="49">
        <f>'[13]EU PIByPOB'!Q29</f>
        <v>34.199634758770223</v>
      </c>
      <c r="H29" s="40">
        <f t="shared" si="21"/>
        <v>2.0894205459124127</v>
      </c>
      <c r="I29" s="49">
        <f>'[13]EU PIByPOB'!T29</f>
        <v>243.22236912725319</v>
      </c>
      <c r="J29" s="49"/>
      <c r="K29" s="49">
        <f>'[13]EU INF'!U29</f>
        <v>35.467948370880464</v>
      </c>
      <c r="L29" s="28">
        <f t="shared" si="8"/>
        <v>7.2246976448122391</v>
      </c>
      <c r="M29" s="49">
        <f>'[13]EU INF'!W29</f>
        <v>34.804700894666311</v>
      </c>
      <c r="N29" s="28">
        <f t="shared" si="9"/>
        <v>-2.821869488536155</v>
      </c>
      <c r="O29" s="28"/>
      <c r="P29" s="24" t="str">
        <f>'[13]EU tasas'!B29</f>
        <v>-</v>
      </c>
      <c r="Q29" s="24" t="str">
        <f>'[13]EU tasas'!C29</f>
        <v>-</v>
      </c>
      <c r="R29" s="24" t="str">
        <f>'[13]EU tasas'!D29</f>
        <v>-</v>
      </c>
      <c r="S29" s="24" t="str">
        <f>'[13]EU tasas'!E29</f>
        <v>-</v>
      </c>
      <c r="T29" s="24" t="str">
        <f>'[13]EU tasas'!F29</f>
        <v>-</v>
      </c>
      <c r="U29" s="24" t="str">
        <f>'[13]EU tasas'!G29</f>
        <v>-</v>
      </c>
      <c r="V29" s="48">
        <f>'[13]EU tasas'!H29</f>
        <v>4.5999999999999996</v>
      </c>
      <c r="W29" s="48"/>
      <c r="X29" s="20" t="str">
        <f>'[13]EU Fiscal'!B29</f>
        <v>-</v>
      </c>
      <c r="Y29" s="20"/>
      <c r="Z29" s="49">
        <f>[13]Petróleo!B29</f>
        <v>1.19</v>
      </c>
      <c r="AA29" s="28">
        <f t="shared" si="28"/>
        <v>-7.7519379844961271</v>
      </c>
      <c r="AB29" s="46" t="str">
        <f>[13]Petróleo!D29</f>
        <v>-</v>
      </c>
      <c r="AC29" s="46" t="s">
        <v>30</v>
      </c>
      <c r="AD29" s="46" t="s">
        <v>30</v>
      </c>
      <c r="AE29" s="46" t="s">
        <v>30</v>
      </c>
      <c r="AF29" s="28"/>
      <c r="AG29" s="40">
        <f>[14]Población!E29</f>
        <v>13.607350944412433</v>
      </c>
      <c r="AH29" s="28">
        <f t="shared" si="28"/>
        <v>1.5501241300580171</v>
      </c>
      <c r="AI29" s="52">
        <f>[14]Población!G29</f>
        <v>13607350.944412433</v>
      </c>
      <c r="AJ29" s="52">
        <f>[14]Población!H29</f>
        <v>3849489</v>
      </c>
      <c r="AK29" s="52">
        <f>[14]Población!I29</f>
        <v>9757861.9444124326</v>
      </c>
      <c r="AL29" s="49">
        <f>[14]Población!J29</f>
        <v>28.289775252549877</v>
      </c>
      <c r="AM29" s="49">
        <f>[14]Población!K29</f>
        <v>71.710224747450127</v>
      </c>
      <c r="AN29" s="49"/>
      <c r="AO29" s="43">
        <f>[15]PIB!E29</f>
        <v>11741.688692627495</v>
      </c>
      <c r="AP29" s="28">
        <f t="shared" si="33"/>
        <v>0.78486499150705047</v>
      </c>
      <c r="AQ29" s="41">
        <f>[15]PIB!H29</f>
        <v>11.216444537717415</v>
      </c>
      <c r="AR29" s="28">
        <f t="shared" si="33"/>
        <v>10.27374052214547</v>
      </c>
      <c r="AS29" s="58">
        <f>[15]PIB!B29</f>
        <v>1317</v>
      </c>
      <c r="AT29" s="28">
        <f t="shared" si="33"/>
        <v>11.139240506329106</v>
      </c>
      <c r="AU29" s="28"/>
      <c r="AV29" s="51" t="s">
        <v>30</v>
      </c>
      <c r="AW29" s="51" t="s">
        <v>30</v>
      </c>
      <c r="AX29" s="51" t="s">
        <v>30</v>
      </c>
      <c r="AY29" s="51" t="s">
        <v>30</v>
      </c>
      <c r="AZ29" s="51" t="s">
        <v>30</v>
      </c>
      <c r="BA29" s="51" t="s">
        <v>30</v>
      </c>
      <c r="BB29" s="51" t="s">
        <v>30</v>
      </c>
      <c r="BC29" s="51" t="s">
        <v>30</v>
      </c>
      <c r="BD29" s="51" t="s">
        <v>30</v>
      </c>
      <c r="BE29" s="51" t="s">
        <v>30</v>
      </c>
      <c r="BF29" s="51" t="s">
        <v>30</v>
      </c>
      <c r="BG29" s="51" t="s">
        <v>30</v>
      </c>
      <c r="BH29" s="51" t="s">
        <v>30</v>
      </c>
      <c r="BI29" s="51" t="s">
        <v>30</v>
      </c>
      <c r="BJ29" s="51" t="s">
        <v>30</v>
      </c>
      <c r="BK29" s="51" t="s">
        <v>30</v>
      </c>
      <c r="BL29" s="51" t="s">
        <v>30</v>
      </c>
      <c r="BM29" s="51" t="s">
        <v>30</v>
      </c>
      <c r="BN29" s="51" t="s">
        <v>30</v>
      </c>
      <c r="BO29" s="28"/>
      <c r="BP29" s="43">
        <f>'[21]PIB POT'!F29</f>
        <v>12230.630445122371</v>
      </c>
      <c r="BQ29" s="41">
        <f>'[21]PIB POT'!I29</f>
        <v>29.370583175075954</v>
      </c>
      <c r="BR29" s="28">
        <f t="shared" si="32"/>
        <v>2.7924415017556159</v>
      </c>
      <c r="BS29" s="40">
        <f>'[22]PIB POT'!H20</f>
        <v>-1.953039037616644</v>
      </c>
      <c r="BT29" s="40"/>
      <c r="BU29" s="45">
        <f t="shared" si="0"/>
        <v>639.06186817630419</v>
      </c>
      <c r="BV29" s="32">
        <f t="shared" si="15"/>
        <v>13.206529250078081</v>
      </c>
      <c r="BW29" s="30">
        <f t="shared" si="1"/>
        <v>46.964458459765176</v>
      </c>
      <c r="BX29" s="28">
        <f t="shared" si="16"/>
        <v>11.478474516772996</v>
      </c>
      <c r="BY29" s="28"/>
      <c r="BZ29" s="41">
        <f>[20]PAnual!B29</f>
        <v>11.816273969902143</v>
      </c>
      <c r="CA29" s="35">
        <f t="shared" si="22"/>
        <v>7.6140316364579297</v>
      </c>
      <c r="CB29" s="44">
        <f>[20]PAnual!D29</f>
        <v>12.206261673964127</v>
      </c>
      <c r="CC29" s="35">
        <f t="shared" si="23"/>
        <v>5.6819341018055747</v>
      </c>
      <c r="CD29" s="35"/>
      <c r="CE29" s="44">
        <f>[16]TCA!B29</f>
        <v>2.0608333333333331</v>
      </c>
      <c r="CF29" s="27">
        <f t="shared" si="25"/>
        <v>-1.8261214767765099</v>
      </c>
      <c r="CG29" s="33">
        <f>[16]TCA!D29</f>
        <v>2</v>
      </c>
      <c r="CH29" s="27">
        <f t="shared" si="18"/>
        <v>-5.2132701421800931</v>
      </c>
      <c r="CI29" s="44">
        <f>[16]TCA!F29</f>
        <v>114.17200687779456</v>
      </c>
      <c r="CJ29" s="27">
        <f t="shared" si="24"/>
        <v>2.2299440025304262</v>
      </c>
      <c r="CK29" s="40">
        <f>[16]TCA!H29</f>
        <v>124.66797554184197</v>
      </c>
      <c r="CL29" s="27">
        <f t="shared" si="24"/>
        <v>14.732028585641665</v>
      </c>
      <c r="CM29" s="27"/>
      <c r="CN29" s="70" t="s">
        <v>30</v>
      </c>
      <c r="CO29" s="70" t="s">
        <v>30</v>
      </c>
      <c r="CP29" s="49">
        <f>[17]BPA!I29</f>
        <v>81.2</v>
      </c>
      <c r="CQ29" s="12" t="s">
        <v>30</v>
      </c>
      <c r="CR29" s="12" t="s">
        <v>30</v>
      </c>
      <c r="CS29" s="12" t="s">
        <v>30</v>
      </c>
      <c r="CT29" s="12" t="s">
        <v>30</v>
      </c>
      <c r="CU29" s="41">
        <f>[19]BPA!N20</f>
        <v>31.589162959967652</v>
      </c>
      <c r="CV29" s="4" t="s">
        <v>30</v>
      </c>
      <c r="CW29" s="4" t="s">
        <v>30</v>
      </c>
      <c r="CX29" s="4" t="s">
        <v>30</v>
      </c>
      <c r="CY29" s="4" t="s">
        <v>30</v>
      </c>
      <c r="CZ29" s="4" t="s">
        <v>30</v>
      </c>
      <c r="DA29" s="4" t="s">
        <v>30</v>
      </c>
      <c r="DB29" s="4" t="s">
        <v>30</v>
      </c>
      <c r="DC29" s="4" t="s">
        <v>30</v>
      </c>
      <c r="DD29" s="4"/>
      <c r="DE29" s="29">
        <f t="shared" si="30"/>
        <v>17.649177423437102</v>
      </c>
      <c r="DF29" s="29">
        <f t="shared" si="26"/>
        <v>49.610837040032351</v>
      </c>
      <c r="DG29" s="29">
        <f t="shared" si="27"/>
        <v>7.7630726398380148</v>
      </c>
      <c r="DH29" s="29">
        <f t="shared" si="19"/>
        <v>0.99502487562188602</v>
      </c>
      <c r="DI29" s="29">
        <f t="shared" si="29"/>
        <v>8.1744174771051235</v>
      </c>
      <c r="DJ29" s="70" t="s">
        <v>30</v>
      </c>
      <c r="DK29" s="4" t="s">
        <v>30</v>
      </c>
      <c r="DL29" s="4"/>
      <c r="DM29" s="31">
        <f>'[18]GF1876-1976'!R29</f>
        <v>63.074060000000003</v>
      </c>
      <c r="DN29" s="4" t="s">
        <v>30</v>
      </c>
      <c r="DO29" s="4" t="s">
        <v>30</v>
      </c>
      <c r="DP29" s="29">
        <f t="shared" si="2"/>
        <v>4.7892224753227035</v>
      </c>
      <c r="DQ29" s="4"/>
      <c r="DR29" s="31">
        <f>'[18]GF1876-1976'!AK29</f>
        <v>64.853981000000005</v>
      </c>
      <c r="DS29" s="29">
        <f t="shared" si="3"/>
        <v>4.9243721336370543</v>
      </c>
      <c r="DT29" s="4" t="s">
        <v>30</v>
      </c>
      <c r="DU29" s="4" t="s">
        <v>30</v>
      </c>
      <c r="DV29" s="4" t="s">
        <v>30</v>
      </c>
      <c r="DW29" s="4" t="s">
        <v>30</v>
      </c>
      <c r="DX29" s="4" t="s">
        <v>30</v>
      </c>
      <c r="DY29" s="4" t="s">
        <v>30</v>
      </c>
      <c r="DZ29" s="4" t="s">
        <v>30</v>
      </c>
      <c r="EA29" s="4" t="s">
        <v>30</v>
      </c>
      <c r="EB29" s="4" t="s">
        <v>30</v>
      </c>
      <c r="EC29" s="4"/>
      <c r="ED29" s="29">
        <f>'[18]GF1876-1976'!AN29</f>
        <v>-1.7799210000000016</v>
      </c>
      <c r="EE29" s="29">
        <f t="shared" si="4"/>
        <v>-0.13514965831435091</v>
      </c>
      <c r="EF29" s="4" t="s">
        <v>30</v>
      </c>
      <c r="EG29" s="4" t="s">
        <v>30</v>
      </c>
      <c r="EH29" s="4" t="s">
        <v>30</v>
      </c>
      <c r="EI29" s="4"/>
      <c r="EJ29" s="63" t="s">
        <v>30</v>
      </c>
      <c r="EK29" s="63" t="s">
        <v>30</v>
      </c>
      <c r="EL29" s="4"/>
      <c r="EM29" s="5" t="s">
        <v>30</v>
      </c>
      <c r="EN29" s="5" t="s">
        <v>30</v>
      </c>
      <c r="EO29" s="5" t="s">
        <v>30</v>
      </c>
      <c r="EP29" s="5" t="s">
        <v>30</v>
      </c>
      <c r="EQ29" s="5" t="s">
        <v>30</v>
      </c>
      <c r="ER29" s="5" t="s">
        <v>30</v>
      </c>
      <c r="ES29" s="5" t="s">
        <v>30</v>
      </c>
      <c r="ET29" s="5" t="s">
        <v>30</v>
      </c>
      <c r="EU29" s="5" t="s">
        <v>30</v>
      </c>
      <c r="EV29" s="5" t="s">
        <v>30</v>
      </c>
      <c r="EW29" s="5"/>
      <c r="EX29" s="5" t="s">
        <v>30</v>
      </c>
      <c r="EY29" s="5" t="s">
        <v>30</v>
      </c>
      <c r="EZ29" s="5" t="s">
        <v>30</v>
      </c>
      <c r="FA29" s="5" t="s">
        <v>30</v>
      </c>
      <c r="FB29" s="5" t="s">
        <v>30</v>
      </c>
      <c r="FC29" s="5" t="s">
        <v>30</v>
      </c>
      <c r="FD29" s="5" t="s">
        <v>30</v>
      </c>
      <c r="FE29" s="5" t="s">
        <v>30</v>
      </c>
      <c r="FF29" s="5" t="s">
        <v>30</v>
      </c>
      <c r="FG29" s="5" t="s">
        <v>30</v>
      </c>
      <c r="FH29" s="5" t="s">
        <v>30</v>
      </c>
      <c r="FI29" s="5" t="s">
        <v>30</v>
      </c>
      <c r="FJ29" s="5" t="s">
        <v>30</v>
      </c>
      <c r="FK29" s="5" t="s">
        <v>30</v>
      </c>
      <c r="FL29" s="5" t="s">
        <v>30</v>
      </c>
      <c r="FM29" s="5" t="s">
        <v>30</v>
      </c>
      <c r="FN29" s="5"/>
      <c r="FO29" s="5"/>
      <c r="FP29" s="5" t="s">
        <v>30</v>
      </c>
      <c r="FQ29" s="5" t="s">
        <v>30</v>
      </c>
      <c r="FR29" s="5" t="s">
        <v>30</v>
      </c>
      <c r="FS29" s="5" t="s">
        <v>30</v>
      </c>
      <c r="FT29" s="5" t="s">
        <v>30</v>
      </c>
      <c r="FU29" s="5" t="s">
        <v>30</v>
      </c>
      <c r="FV29" s="5" t="s">
        <v>30</v>
      </c>
      <c r="FW29" s="5"/>
      <c r="FX29" s="52">
        <f>'[18]DE y DI'!I29</f>
        <v>113</v>
      </c>
      <c r="FY29" s="17">
        <f t="shared" si="31"/>
        <v>17.68216907112123</v>
      </c>
      <c r="FZ29" s="112" t="s">
        <v>30</v>
      </c>
      <c r="GA29" s="112" t="s">
        <v>30</v>
      </c>
      <c r="GB29" s="70" t="s">
        <v>30</v>
      </c>
      <c r="GC29" s="70" t="s">
        <v>30</v>
      </c>
      <c r="GD29" s="112"/>
      <c r="GE29" s="37">
        <f>'[18]DE y DI'!AA29</f>
        <v>124</v>
      </c>
      <c r="GF29" s="27">
        <f>(GE29/AS29)*100</f>
        <v>9.4153378891419894</v>
      </c>
      <c r="GG29" s="112" t="s">
        <v>30</v>
      </c>
      <c r="GH29" s="70" t="s">
        <v>30</v>
      </c>
      <c r="GI29" s="70" t="s">
        <v>30</v>
      </c>
      <c r="GJ29" s="134"/>
      <c r="GK29" s="134" t="s">
        <v>30</v>
      </c>
      <c r="GL29" s="134" t="s">
        <v>30</v>
      </c>
      <c r="GM29" s="134" t="s">
        <v>30</v>
      </c>
      <c r="GN29" s="134" t="s">
        <v>30</v>
      </c>
      <c r="GO29" s="134" t="s">
        <v>30</v>
      </c>
      <c r="GP29" s="70"/>
      <c r="GQ29" s="49">
        <v>17.68216907112123</v>
      </c>
      <c r="GR29" s="27">
        <v>9.4153378891419894</v>
      </c>
      <c r="GS29" s="27">
        <v>27.097506960263217</v>
      </c>
      <c r="GT29" s="70"/>
      <c r="GU29" s="3" t="s">
        <v>30</v>
      </c>
      <c r="GV29" s="3" t="s">
        <v>30</v>
      </c>
      <c r="GW29" s="3" t="s">
        <v>30</v>
      </c>
      <c r="GX29" s="3" t="s">
        <v>30</v>
      </c>
      <c r="GY29" s="3" t="s">
        <v>30</v>
      </c>
      <c r="GZ29" s="3" t="s">
        <v>30</v>
      </c>
      <c r="HA29" s="3" t="s">
        <v>30</v>
      </c>
      <c r="HB29" s="3" t="s">
        <v>30</v>
      </c>
      <c r="HC29" s="3" t="s">
        <v>30</v>
      </c>
      <c r="HD29" s="3" t="s">
        <v>30</v>
      </c>
      <c r="HE29" s="3" t="s">
        <v>30</v>
      </c>
      <c r="HF29" s="3" t="s">
        <v>30</v>
      </c>
      <c r="HG29" s="3" t="s">
        <v>30</v>
      </c>
      <c r="HH29" s="3" t="s">
        <v>30</v>
      </c>
      <c r="HI29" s="3" t="s">
        <v>30</v>
      </c>
      <c r="HJ29" s="3" t="s">
        <v>30</v>
      </c>
      <c r="HK29" s="3" t="s">
        <v>30</v>
      </c>
      <c r="HL29" s="3" t="s">
        <v>30</v>
      </c>
      <c r="HM29" s="3" t="s">
        <v>30</v>
      </c>
      <c r="HN29" s="3" t="s">
        <v>30</v>
      </c>
      <c r="HO29" s="3" t="s">
        <v>30</v>
      </c>
      <c r="HP29" s="3"/>
      <c r="HQ29" s="3" t="s">
        <v>30</v>
      </c>
      <c r="HR29" s="3" t="s">
        <v>30</v>
      </c>
      <c r="HS29" s="3" t="s">
        <v>30</v>
      </c>
      <c r="HU29" s="4" t="s">
        <v>30</v>
      </c>
      <c r="HV29" s="4" t="s">
        <v>30</v>
      </c>
      <c r="HW29" s="4"/>
      <c r="HX29" s="4" t="s">
        <v>30</v>
      </c>
      <c r="HY29" s="4" t="s">
        <v>30</v>
      </c>
      <c r="HZ29" s="4" t="s">
        <v>30</v>
      </c>
      <c r="IA29" s="4" t="s">
        <v>30</v>
      </c>
      <c r="IB29" s="4"/>
      <c r="IC29" s="4" t="s">
        <v>30</v>
      </c>
      <c r="ID29" s="4" t="s">
        <v>30</v>
      </c>
      <c r="IE29" s="4" t="s">
        <v>30</v>
      </c>
      <c r="IF29" s="4" t="s">
        <v>30</v>
      </c>
      <c r="IG29" s="4"/>
      <c r="IH29" s="4" t="s">
        <v>30</v>
      </c>
      <c r="II29" s="4" t="s">
        <v>30</v>
      </c>
      <c r="IJ29" s="4" t="s">
        <v>30</v>
      </c>
      <c r="IK29" s="4" t="s">
        <v>30</v>
      </c>
      <c r="IL29" s="4"/>
      <c r="IM29" s="4" t="s">
        <v>30</v>
      </c>
      <c r="IN29" s="4" t="s">
        <v>30</v>
      </c>
      <c r="IO29" s="4" t="s">
        <v>30</v>
      </c>
      <c r="IP29" s="4"/>
      <c r="IQ29" s="4" t="s">
        <v>30</v>
      </c>
      <c r="IR29" s="4" t="s">
        <v>30</v>
      </c>
      <c r="IS29" s="4" t="s">
        <v>30</v>
      </c>
      <c r="IT29" s="4"/>
      <c r="IU29" s="4" t="s">
        <v>30</v>
      </c>
      <c r="IV29" s="4" t="s">
        <v>30</v>
      </c>
      <c r="IW29" s="4" t="s">
        <v>30</v>
      </c>
      <c r="IX29" s="4"/>
      <c r="IY29" s="4" t="s">
        <v>30</v>
      </c>
      <c r="IZ29" s="4" t="s">
        <v>30</v>
      </c>
      <c r="JA29" s="4" t="s">
        <v>30</v>
      </c>
      <c r="JB29" s="4" t="s">
        <v>30</v>
      </c>
      <c r="JC29" s="4" t="s">
        <v>30</v>
      </c>
      <c r="JD29" s="4" t="s">
        <v>30</v>
      </c>
      <c r="JE29" s="4" t="s">
        <v>30</v>
      </c>
      <c r="JF29" s="4" t="s">
        <v>30</v>
      </c>
      <c r="JG29" s="4" t="s">
        <v>30</v>
      </c>
      <c r="JH29" s="4" t="s">
        <v>30</v>
      </c>
      <c r="JI29" s="4" t="s">
        <v>30</v>
      </c>
      <c r="JJ29" s="4" t="s">
        <v>30</v>
      </c>
      <c r="JK29" s="4" t="s">
        <v>30</v>
      </c>
      <c r="JL29" s="4" t="s">
        <v>30</v>
      </c>
      <c r="JM29" s="4"/>
      <c r="JN29" s="4" t="s">
        <v>30</v>
      </c>
      <c r="JO29" s="4" t="s">
        <v>30</v>
      </c>
      <c r="JP29" s="4" t="s">
        <v>30</v>
      </c>
      <c r="JQ29" s="4" t="s">
        <v>30</v>
      </c>
      <c r="JR29" s="4" t="s">
        <v>30</v>
      </c>
      <c r="JS29" s="4" t="s">
        <v>30</v>
      </c>
      <c r="JT29" s="4" t="s">
        <v>30</v>
      </c>
      <c r="JU29" s="4" t="s">
        <v>30</v>
      </c>
      <c r="JV29" s="4" t="s">
        <v>30</v>
      </c>
      <c r="JW29" s="4" t="s">
        <v>30</v>
      </c>
      <c r="JX29" s="4" t="s">
        <v>30</v>
      </c>
      <c r="JY29" s="4" t="s">
        <v>30</v>
      </c>
      <c r="JZ29" s="4" t="s">
        <v>30</v>
      </c>
      <c r="KA29" s="4" t="s">
        <v>30</v>
      </c>
      <c r="KB29" s="4" t="s">
        <v>30</v>
      </c>
      <c r="KC29" s="4" t="s">
        <v>30</v>
      </c>
      <c r="KD29" s="4" t="s">
        <v>30</v>
      </c>
      <c r="KE29" s="4" t="s">
        <v>30</v>
      </c>
      <c r="KF29" s="4"/>
      <c r="KG29" s="4" t="s">
        <v>30</v>
      </c>
      <c r="KH29" s="4" t="s">
        <v>30</v>
      </c>
      <c r="KI29" s="4" t="s">
        <v>30</v>
      </c>
      <c r="KJ29" s="4" t="s">
        <v>30</v>
      </c>
      <c r="KK29" s="4" t="s">
        <v>30</v>
      </c>
      <c r="KL29" s="4" t="s">
        <v>30</v>
      </c>
      <c r="KM29" s="4" t="s">
        <v>30</v>
      </c>
      <c r="KN29" s="4" t="s">
        <v>30</v>
      </c>
      <c r="KO29" s="13"/>
      <c r="KP29" s="13"/>
    </row>
    <row r="30" spans="1:302" ht="17.25" customHeight="1" x14ac:dyDescent="0.3">
      <c r="A30" s="8">
        <v>1901</v>
      </c>
      <c r="B30" s="40">
        <f>'[13]EU PIByPOB'!B30</f>
        <v>77.888000000000005</v>
      </c>
      <c r="C30" s="49">
        <f>'[13]EU PIByPOB'!H30</f>
        <v>60.980899534285811</v>
      </c>
      <c r="D30" s="40">
        <f t="shared" si="20"/>
        <v>12.245666917859843</v>
      </c>
      <c r="E30" s="49">
        <f>'[13]EU PIByPOB'!N30</f>
        <v>20.97</v>
      </c>
      <c r="F30" s="40">
        <f t="shared" si="21"/>
        <v>12.863293864370284</v>
      </c>
      <c r="G30" s="49">
        <f>'[13]EU PIByPOB'!Q30</f>
        <v>34.387816775660809</v>
      </c>
      <c r="H30" s="40">
        <f t="shared" si="21"/>
        <v>0.55024569185591066</v>
      </c>
      <c r="I30" s="49">
        <f>'[13]EU PIByPOB'!T30</f>
        <v>269.2327444535743</v>
      </c>
      <c r="J30" s="49"/>
      <c r="K30" s="49">
        <f>'[13]EU INF'!U30</f>
        <v>34.920506009560832</v>
      </c>
      <c r="L30" s="28">
        <f t="shared" si="8"/>
        <v>-1.5434847135649021</v>
      </c>
      <c r="M30" s="49">
        <f>'[13]EU INF'!W30</f>
        <v>36.447027978625144</v>
      </c>
      <c r="N30" s="28">
        <f t="shared" si="9"/>
        <v>4.7186932849364371</v>
      </c>
      <c r="O30" s="28"/>
      <c r="P30" s="24" t="str">
        <f>'[13]EU tasas'!B30</f>
        <v>-</v>
      </c>
      <c r="Q30" s="24" t="str">
        <f>'[13]EU tasas'!C30</f>
        <v>-</v>
      </c>
      <c r="R30" s="24" t="str">
        <f>'[13]EU tasas'!D30</f>
        <v>-</v>
      </c>
      <c r="S30" s="24" t="str">
        <f>'[13]EU tasas'!E30</f>
        <v>-</v>
      </c>
      <c r="T30" s="24" t="str">
        <f>'[13]EU tasas'!F30</f>
        <v>-</v>
      </c>
      <c r="U30" s="24" t="str">
        <f>'[13]EU tasas'!G30</f>
        <v>-</v>
      </c>
      <c r="V30" s="48">
        <f>'[13]EU tasas'!H30</f>
        <v>4.2300000000000004</v>
      </c>
      <c r="W30" s="48"/>
      <c r="X30" s="20" t="str">
        <f>'[13]EU Fiscal'!B30</f>
        <v>-</v>
      </c>
      <c r="Y30" s="20"/>
      <c r="Z30" s="49">
        <f>[13]Petróleo!B30</f>
        <v>0.96</v>
      </c>
      <c r="AA30" s="28">
        <f t="shared" si="28"/>
        <v>-19.327731092436974</v>
      </c>
      <c r="AB30" s="46" t="str">
        <f>[13]Petróleo!D30</f>
        <v>-</v>
      </c>
      <c r="AC30" s="46" t="s">
        <v>30</v>
      </c>
      <c r="AD30" s="46" t="s">
        <v>30</v>
      </c>
      <c r="AE30" s="46" t="s">
        <v>30</v>
      </c>
      <c r="AF30" s="28"/>
      <c r="AG30" s="40">
        <f>[14]Población!E30</f>
        <v>13.797853857634207</v>
      </c>
      <c r="AH30" s="28">
        <f t="shared" si="28"/>
        <v>1.4000000000000012</v>
      </c>
      <c r="AI30" s="52">
        <f>[14]Población!G30</f>
        <v>13797853.857634207</v>
      </c>
      <c r="AJ30" s="52">
        <f>[14]Población!H30</f>
        <v>3899657.3</v>
      </c>
      <c r="AK30" s="52">
        <f>[14]Población!I30</f>
        <v>9898196.5576342084</v>
      </c>
      <c r="AL30" s="49">
        <f>[14]Población!J30</f>
        <v>28.262781590793267</v>
      </c>
      <c r="AM30" s="49">
        <f>[14]Población!K30</f>
        <v>71.737218409206733</v>
      </c>
      <c r="AN30" s="49"/>
      <c r="AO30" s="43">
        <f>[15]PIB!E30</f>
        <v>12750.585463246995</v>
      </c>
      <c r="AP30" s="28">
        <f t="shared" si="33"/>
        <v>8.5924333120241734</v>
      </c>
      <c r="AQ30" s="41">
        <f>[15]PIB!H30</f>
        <v>13.913086619539767</v>
      </c>
      <c r="AR30" s="28">
        <f t="shared" si="33"/>
        <v>24.041861685798782</v>
      </c>
      <c r="AS30" s="58">
        <f>[15]PIB!B30</f>
        <v>1774</v>
      </c>
      <c r="AT30" s="28">
        <f t="shared" si="33"/>
        <v>34.700075930144259</v>
      </c>
      <c r="AU30" s="28"/>
      <c r="AV30" s="51" t="s">
        <v>30</v>
      </c>
      <c r="AW30" s="51" t="s">
        <v>30</v>
      </c>
      <c r="AX30" s="51" t="s">
        <v>30</v>
      </c>
      <c r="AY30" s="51" t="s">
        <v>30</v>
      </c>
      <c r="AZ30" s="51" t="s">
        <v>30</v>
      </c>
      <c r="BA30" s="51" t="s">
        <v>30</v>
      </c>
      <c r="BB30" s="51" t="s">
        <v>30</v>
      </c>
      <c r="BC30" s="51" t="s">
        <v>30</v>
      </c>
      <c r="BD30" s="51" t="s">
        <v>30</v>
      </c>
      <c r="BE30" s="51" t="s">
        <v>30</v>
      </c>
      <c r="BF30" s="51" t="s">
        <v>30</v>
      </c>
      <c r="BG30" s="51" t="s">
        <v>30</v>
      </c>
      <c r="BH30" s="51" t="s">
        <v>30</v>
      </c>
      <c r="BI30" s="51" t="s">
        <v>30</v>
      </c>
      <c r="BJ30" s="51" t="s">
        <v>30</v>
      </c>
      <c r="BK30" s="51" t="s">
        <v>30</v>
      </c>
      <c r="BL30" s="51" t="s">
        <v>30</v>
      </c>
      <c r="BM30" s="51" t="s">
        <v>30</v>
      </c>
      <c r="BN30" s="51" t="s">
        <v>30</v>
      </c>
      <c r="BO30" s="28"/>
      <c r="BP30" s="43">
        <f>'[21]PIB POT'!F30</f>
        <v>12581.020912255586</v>
      </c>
      <c r="BQ30" s="41">
        <f>'[21]PIB POT'!I30</f>
        <v>30.212009330895579</v>
      </c>
      <c r="BR30" s="28">
        <f t="shared" si="32"/>
        <v>2.8648602269963241</v>
      </c>
      <c r="BS30" s="40">
        <f>'[22]PIB POT'!H21</f>
        <v>5.5680560615049446</v>
      </c>
      <c r="BT30" s="40"/>
      <c r="BU30" s="45">
        <f t="shared" si="0"/>
        <v>829.94152046783631</v>
      </c>
      <c r="BV30" s="32">
        <f t="shared" si="15"/>
        <v>29.868728177484115</v>
      </c>
      <c r="BW30" s="30">
        <f t="shared" si="1"/>
        <v>60.150044277258267</v>
      </c>
      <c r="BX30" s="28">
        <f t="shared" si="16"/>
        <v>28.075668814086896</v>
      </c>
      <c r="BY30" s="28"/>
      <c r="BZ30" s="41">
        <f>[20]PAnual!B30</f>
        <v>12.137238170450642</v>
      </c>
      <c r="CA30" s="35">
        <f t="shared" si="22"/>
        <v>2.7162894273274674</v>
      </c>
      <c r="CB30" s="44">
        <f>[20]PAnual!D30</f>
        <v>13.600084797545167</v>
      </c>
      <c r="CC30" s="35">
        <f t="shared" si="23"/>
        <v>11.41891891891893</v>
      </c>
      <c r="CD30" s="35"/>
      <c r="CE30" s="44">
        <f>[16]TCA!B30</f>
        <v>2.1374999999999997</v>
      </c>
      <c r="CF30" s="27">
        <f t="shared" si="25"/>
        <v>3.7201779215527697</v>
      </c>
      <c r="CG30" s="33">
        <f>[16]TCA!D30</f>
        <v>2.2999999999999998</v>
      </c>
      <c r="CH30" s="27">
        <f t="shared" si="18"/>
        <v>14.999999999999991</v>
      </c>
      <c r="CI30" s="44">
        <f>[16]TCA!F30</f>
        <v>114.83948698331659</v>
      </c>
      <c r="CJ30" s="27">
        <f t="shared" si="24"/>
        <v>0.58462676077550846</v>
      </c>
      <c r="CK30" s="40">
        <f>[16]TCA!H30</f>
        <v>115.34314600759434</v>
      </c>
      <c r="CL30" s="27">
        <f t="shared" si="24"/>
        <v>-7.4797312571406653</v>
      </c>
      <c r="CM30" s="27"/>
      <c r="CN30" s="70" t="s">
        <v>30</v>
      </c>
      <c r="CO30" s="70" t="s">
        <v>30</v>
      </c>
      <c r="CP30" s="49">
        <f>[17]BPA!I30</f>
        <v>87.3</v>
      </c>
      <c r="CQ30" s="12" t="s">
        <v>30</v>
      </c>
      <c r="CR30" s="12" t="s">
        <v>30</v>
      </c>
      <c r="CS30" s="12" t="s">
        <v>30</v>
      </c>
      <c r="CT30" s="12" t="s">
        <v>30</v>
      </c>
      <c r="CU30" s="41">
        <f>[19]BPA!N21</f>
        <v>30.970760233918135</v>
      </c>
      <c r="CV30" s="4" t="s">
        <v>30</v>
      </c>
      <c r="CW30" s="4" t="s">
        <v>30</v>
      </c>
      <c r="CX30" s="4" t="s">
        <v>30</v>
      </c>
      <c r="CY30" s="4" t="s">
        <v>30</v>
      </c>
      <c r="CZ30" s="4" t="s">
        <v>30</v>
      </c>
      <c r="DA30" s="4" t="s">
        <v>30</v>
      </c>
      <c r="DB30" s="4" t="s">
        <v>30</v>
      </c>
      <c r="DC30" s="4" t="s">
        <v>30</v>
      </c>
      <c r="DD30" s="4"/>
      <c r="DE30" s="29">
        <f t="shared" si="30"/>
        <v>14.250493235625704</v>
      </c>
      <c r="DF30" s="29">
        <f t="shared" si="26"/>
        <v>56.329239766081862</v>
      </c>
      <c r="DG30" s="29">
        <f t="shared" si="27"/>
        <v>6.7871335963923318</v>
      </c>
      <c r="DH30" s="29">
        <f t="shared" si="19"/>
        <v>7.5123152709359431</v>
      </c>
      <c r="DI30" s="29">
        <f t="shared" si="29"/>
        <v>-1.9576420142350948</v>
      </c>
      <c r="DJ30" s="70" t="s">
        <v>30</v>
      </c>
      <c r="DK30" s="4" t="s">
        <v>30</v>
      </c>
      <c r="DL30" s="4"/>
      <c r="DM30" s="31">
        <f>'[18]GF1876-1976'!R30</f>
        <v>66.791770999999997</v>
      </c>
      <c r="DN30" s="4" t="s">
        <v>30</v>
      </c>
      <c r="DO30" s="4" t="s">
        <v>30</v>
      </c>
      <c r="DP30" s="29">
        <f t="shared" si="2"/>
        <v>3.7650378241262681</v>
      </c>
      <c r="DQ30" s="4"/>
      <c r="DR30" s="31">
        <f>'[18]GF1876-1976'!AK30</f>
        <v>64.602821000000006</v>
      </c>
      <c r="DS30" s="29">
        <f t="shared" si="3"/>
        <v>3.6416471815107108</v>
      </c>
      <c r="DT30" s="4" t="s">
        <v>30</v>
      </c>
      <c r="DU30" s="4" t="s">
        <v>30</v>
      </c>
      <c r="DV30" s="4" t="s">
        <v>30</v>
      </c>
      <c r="DW30" s="4" t="s">
        <v>30</v>
      </c>
      <c r="DX30" s="4" t="s">
        <v>30</v>
      </c>
      <c r="DY30" s="4" t="s">
        <v>30</v>
      </c>
      <c r="DZ30" s="4" t="s">
        <v>30</v>
      </c>
      <c r="EA30" s="4" t="s">
        <v>30</v>
      </c>
      <c r="EB30" s="4" t="s">
        <v>30</v>
      </c>
      <c r="EC30" s="4"/>
      <c r="ED30" s="29">
        <f>'[18]GF1876-1976'!AN30</f>
        <v>2.1889499999999913</v>
      </c>
      <c r="EE30" s="29">
        <f t="shared" si="4"/>
        <v>0.12339064261555757</v>
      </c>
      <c r="EF30" s="4" t="s">
        <v>30</v>
      </c>
      <c r="EG30" s="4" t="s">
        <v>30</v>
      </c>
      <c r="EH30" s="4" t="s">
        <v>30</v>
      </c>
      <c r="EI30" s="4"/>
      <c r="EJ30" s="63" t="s">
        <v>30</v>
      </c>
      <c r="EK30" s="63" t="s">
        <v>30</v>
      </c>
      <c r="EL30" s="4"/>
      <c r="EM30" s="5" t="s">
        <v>30</v>
      </c>
      <c r="EN30" s="5" t="s">
        <v>30</v>
      </c>
      <c r="EO30" s="5" t="s">
        <v>30</v>
      </c>
      <c r="EP30" s="5" t="s">
        <v>30</v>
      </c>
      <c r="EQ30" s="5" t="s">
        <v>30</v>
      </c>
      <c r="ER30" s="5" t="s">
        <v>30</v>
      </c>
      <c r="ES30" s="5" t="s">
        <v>30</v>
      </c>
      <c r="ET30" s="5" t="s">
        <v>30</v>
      </c>
      <c r="EU30" s="5" t="s">
        <v>30</v>
      </c>
      <c r="EV30" s="5" t="s">
        <v>30</v>
      </c>
      <c r="EW30" s="5"/>
      <c r="EX30" s="5" t="s">
        <v>30</v>
      </c>
      <c r="EY30" s="5" t="s">
        <v>30</v>
      </c>
      <c r="EZ30" s="5" t="s">
        <v>30</v>
      </c>
      <c r="FA30" s="5" t="s">
        <v>30</v>
      </c>
      <c r="FB30" s="5" t="s">
        <v>30</v>
      </c>
      <c r="FC30" s="5" t="s">
        <v>30</v>
      </c>
      <c r="FD30" s="5" t="s">
        <v>30</v>
      </c>
      <c r="FE30" s="5" t="s">
        <v>30</v>
      </c>
      <c r="FF30" s="5" t="s">
        <v>30</v>
      </c>
      <c r="FG30" s="5" t="s">
        <v>30</v>
      </c>
      <c r="FH30" s="5" t="s">
        <v>30</v>
      </c>
      <c r="FI30" s="5" t="s">
        <v>30</v>
      </c>
      <c r="FJ30" s="5" t="s">
        <v>30</v>
      </c>
      <c r="FK30" s="5" t="s">
        <v>30</v>
      </c>
      <c r="FL30" s="5" t="s">
        <v>30</v>
      </c>
      <c r="FM30" s="5" t="s">
        <v>30</v>
      </c>
      <c r="FN30" s="5"/>
      <c r="FO30" s="5"/>
      <c r="FP30" s="5" t="s">
        <v>30</v>
      </c>
      <c r="FQ30" s="5" t="s">
        <v>30</v>
      </c>
      <c r="FR30" s="5" t="s">
        <v>30</v>
      </c>
      <c r="FS30" s="5" t="s">
        <v>30</v>
      </c>
      <c r="FT30" s="5" t="s">
        <v>30</v>
      </c>
      <c r="FU30" s="5" t="s">
        <v>30</v>
      </c>
      <c r="FV30" s="5" t="s">
        <v>30</v>
      </c>
      <c r="FW30" s="5"/>
      <c r="FX30" s="52">
        <f>'[18]DE y DI'!I30</f>
        <v>112.053</v>
      </c>
      <c r="FY30" s="17">
        <f t="shared" si="31"/>
        <v>13.501312711386696</v>
      </c>
      <c r="FZ30" s="112" t="s">
        <v>30</v>
      </c>
      <c r="GA30" s="112" t="s">
        <v>30</v>
      </c>
      <c r="GB30" s="70" t="s">
        <v>30</v>
      </c>
      <c r="GC30" s="70" t="s">
        <v>30</v>
      </c>
      <c r="GD30" s="112"/>
      <c r="GE30" s="112" t="s">
        <v>30</v>
      </c>
      <c r="GF30" s="70" t="s">
        <v>30</v>
      </c>
      <c r="GG30" s="112" t="s">
        <v>30</v>
      </c>
      <c r="GH30" s="70" t="s">
        <v>30</v>
      </c>
      <c r="GI30" s="70" t="s">
        <v>30</v>
      </c>
      <c r="GJ30" s="134"/>
      <c r="GK30" s="134" t="s">
        <v>30</v>
      </c>
      <c r="GL30" s="134" t="s">
        <v>30</v>
      </c>
      <c r="GM30" s="134" t="s">
        <v>30</v>
      </c>
      <c r="GN30" s="134" t="s">
        <v>30</v>
      </c>
      <c r="GO30" s="134" t="s">
        <v>30</v>
      </c>
      <c r="GP30" s="70"/>
      <c r="GQ30" s="49">
        <v>13.501312711386696</v>
      </c>
      <c r="GR30" s="27">
        <v>0</v>
      </c>
      <c r="GS30" s="27">
        <v>13.501312711386696</v>
      </c>
      <c r="GT30" s="70"/>
      <c r="GU30" s="3" t="s">
        <v>30</v>
      </c>
      <c r="GV30" s="3" t="s">
        <v>30</v>
      </c>
      <c r="GW30" s="3" t="s">
        <v>30</v>
      </c>
      <c r="GX30" s="3" t="s">
        <v>30</v>
      </c>
      <c r="GY30" s="3" t="s">
        <v>30</v>
      </c>
      <c r="GZ30" s="3" t="s">
        <v>30</v>
      </c>
      <c r="HA30" s="3" t="s">
        <v>30</v>
      </c>
      <c r="HB30" s="3" t="s">
        <v>30</v>
      </c>
      <c r="HC30" s="3" t="s">
        <v>30</v>
      </c>
      <c r="HD30" s="3" t="s">
        <v>30</v>
      </c>
      <c r="HE30" s="3" t="s">
        <v>30</v>
      </c>
      <c r="HF30" s="3" t="s">
        <v>30</v>
      </c>
      <c r="HG30" s="3" t="s">
        <v>30</v>
      </c>
      <c r="HH30" s="3" t="s">
        <v>30</v>
      </c>
      <c r="HI30" s="3" t="s">
        <v>30</v>
      </c>
      <c r="HJ30" s="3" t="s">
        <v>30</v>
      </c>
      <c r="HK30" s="3" t="s">
        <v>30</v>
      </c>
      <c r="HL30" s="3" t="s">
        <v>30</v>
      </c>
      <c r="HM30" s="3" t="s">
        <v>30</v>
      </c>
      <c r="HN30" s="3" t="s">
        <v>30</v>
      </c>
      <c r="HO30" s="3" t="s">
        <v>30</v>
      </c>
      <c r="HP30" s="3"/>
      <c r="HQ30" s="3" t="s">
        <v>30</v>
      </c>
      <c r="HR30" s="3" t="s">
        <v>30</v>
      </c>
      <c r="HS30" s="3" t="s">
        <v>30</v>
      </c>
      <c r="HU30" s="4" t="s">
        <v>30</v>
      </c>
      <c r="HV30" s="4" t="s">
        <v>30</v>
      </c>
      <c r="HW30" s="4"/>
      <c r="HX30" s="4" t="s">
        <v>30</v>
      </c>
      <c r="HY30" s="4" t="s">
        <v>30</v>
      </c>
      <c r="HZ30" s="4" t="s">
        <v>30</v>
      </c>
      <c r="IA30" s="4" t="s">
        <v>30</v>
      </c>
      <c r="IB30" s="4"/>
      <c r="IC30" s="4" t="s">
        <v>30</v>
      </c>
      <c r="ID30" s="4" t="s">
        <v>30</v>
      </c>
      <c r="IE30" s="4" t="s">
        <v>30</v>
      </c>
      <c r="IF30" s="4" t="s">
        <v>30</v>
      </c>
      <c r="IG30" s="4"/>
      <c r="IH30" s="4" t="s">
        <v>30</v>
      </c>
      <c r="II30" s="4" t="s">
        <v>30</v>
      </c>
      <c r="IJ30" s="4" t="s">
        <v>30</v>
      </c>
      <c r="IK30" s="4" t="s">
        <v>30</v>
      </c>
      <c r="IL30" s="4"/>
      <c r="IM30" s="4" t="s">
        <v>30</v>
      </c>
      <c r="IN30" s="4" t="s">
        <v>30</v>
      </c>
      <c r="IO30" s="4" t="s">
        <v>30</v>
      </c>
      <c r="IP30" s="4"/>
      <c r="IQ30" s="4" t="s">
        <v>30</v>
      </c>
      <c r="IR30" s="4" t="s">
        <v>30</v>
      </c>
      <c r="IS30" s="4" t="s">
        <v>30</v>
      </c>
      <c r="IT30" s="4"/>
      <c r="IU30" s="4" t="s">
        <v>30</v>
      </c>
      <c r="IV30" s="4" t="s">
        <v>30</v>
      </c>
      <c r="IW30" s="4" t="s">
        <v>30</v>
      </c>
      <c r="IX30" s="4"/>
      <c r="IY30" s="4" t="s">
        <v>30</v>
      </c>
      <c r="IZ30" s="4" t="s">
        <v>30</v>
      </c>
      <c r="JA30" s="4" t="s">
        <v>30</v>
      </c>
      <c r="JB30" s="4" t="s">
        <v>30</v>
      </c>
      <c r="JC30" s="4" t="s">
        <v>30</v>
      </c>
      <c r="JD30" s="4" t="s">
        <v>30</v>
      </c>
      <c r="JE30" s="4" t="s">
        <v>30</v>
      </c>
      <c r="JF30" s="4" t="s">
        <v>30</v>
      </c>
      <c r="JG30" s="4" t="s">
        <v>30</v>
      </c>
      <c r="JH30" s="4" t="s">
        <v>30</v>
      </c>
      <c r="JI30" s="4" t="s">
        <v>30</v>
      </c>
      <c r="JJ30" s="4" t="s">
        <v>30</v>
      </c>
      <c r="JK30" s="4" t="s">
        <v>30</v>
      </c>
      <c r="JL30" s="4" t="s">
        <v>30</v>
      </c>
      <c r="JM30" s="4"/>
      <c r="JN30" s="4" t="s">
        <v>30</v>
      </c>
      <c r="JO30" s="4" t="s">
        <v>30</v>
      </c>
      <c r="JP30" s="4" t="s">
        <v>30</v>
      </c>
      <c r="JQ30" s="4" t="s">
        <v>30</v>
      </c>
      <c r="JR30" s="4" t="s">
        <v>30</v>
      </c>
      <c r="JS30" s="4" t="s">
        <v>30</v>
      </c>
      <c r="JT30" s="4" t="s">
        <v>30</v>
      </c>
      <c r="JU30" s="4" t="s">
        <v>30</v>
      </c>
      <c r="JV30" s="4" t="s">
        <v>30</v>
      </c>
      <c r="JW30" s="4" t="s">
        <v>30</v>
      </c>
      <c r="JX30" s="4" t="s">
        <v>30</v>
      </c>
      <c r="JY30" s="4" t="s">
        <v>30</v>
      </c>
      <c r="JZ30" s="4" t="s">
        <v>30</v>
      </c>
      <c r="KA30" s="4" t="s">
        <v>30</v>
      </c>
      <c r="KB30" s="4" t="s">
        <v>30</v>
      </c>
      <c r="KC30" s="4" t="s">
        <v>30</v>
      </c>
      <c r="KD30" s="4" t="s">
        <v>30</v>
      </c>
      <c r="KE30" s="4" t="s">
        <v>30</v>
      </c>
      <c r="KF30" s="4"/>
      <c r="KG30" s="4" t="s">
        <v>30</v>
      </c>
      <c r="KH30" s="4" t="s">
        <v>30</v>
      </c>
      <c r="KI30" s="4" t="s">
        <v>30</v>
      </c>
      <c r="KJ30" s="4" t="s">
        <v>30</v>
      </c>
      <c r="KK30" s="4" t="s">
        <v>30</v>
      </c>
      <c r="KL30" s="4" t="s">
        <v>30</v>
      </c>
      <c r="KM30" s="4" t="s">
        <v>30</v>
      </c>
      <c r="KN30" s="4" t="s">
        <v>30</v>
      </c>
      <c r="KO30" s="13"/>
      <c r="KP30" s="13"/>
    </row>
    <row r="31" spans="1:302" ht="17.25" customHeight="1" x14ac:dyDescent="0.3">
      <c r="A31" s="8">
        <v>1902</v>
      </c>
      <c r="B31" s="40">
        <f>'[13]EU PIByPOB'!B31</f>
        <v>79.468999999999994</v>
      </c>
      <c r="C31" s="49">
        <f>'[13]EU PIByPOB'!H31</f>
        <v>62.024882708588791</v>
      </c>
      <c r="D31" s="40">
        <f t="shared" si="20"/>
        <v>1.7119838872104776</v>
      </c>
      <c r="E31" s="49">
        <f>'[13]EU PIByPOB'!N31</f>
        <v>21.65</v>
      </c>
      <c r="F31" s="40">
        <f t="shared" si="21"/>
        <v>3.2427277062470283</v>
      </c>
      <c r="G31" s="49">
        <f>'[13]EU PIByPOB'!Q31</f>
        <v>34.905346136191966</v>
      </c>
      <c r="H31" s="40">
        <f t="shared" si="21"/>
        <v>1.5049788240626416</v>
      </c>
      <c r="I31" s="49">
        <f>'[13]EU PIByPOB'!T31</f>
        <v>272.43327586857771</v>
      </c>
      <c r="J31" s="49"/>
      <c r="K31" s="49">
        <f>'[13]EU INF'!U31</f>
        <v>37.147122536851192</v>
      </c>
      <c r="L31" s="28">
        <f t="shared" si="8"/>
        <v>6.3762435936086881</v>
      </c>
      <c r="M31" s="49">
        <f>'[13]EU INF'!W31</f>
        <v>38.847352178257317</v>
      </c>
      <c r="N31" s="28">
        <f t="shared" si="9"/>
        <v>6.5857885615251632</v>
      </c>
      <c r="O31" s="28"/>
      <c r="P31" s="24" t="str">
        <f>'[13]EU tasas'!B31</f>
        <v>-</v>
      </c>
      <c r="Q31" s="24" t="str">
        <f>'[13]EU tasas'!C31</f>
        <v>-</v>
      </c>
      <c r="R31" s="24" t="str">
        <f>'[13]EU tasas'!D31</f>
        <v>-</v>
      </c>
      <c r="S31" s="24" t="str">
        <f>'[13]EU tasas'!E31</f>
        <v>-</v>
      </c>
      <c r="T31" s="24" t="str">
        <f>'[13]EU tasas'!F31</f>
        <v>-</v>
      </c>
      <c r="U31" s="24" t="str">
        <f>'[13]EU tasas'!G31</f>
        <v>-</v>
      </c>
      <c r="V31" s="48">
        <f>'[13]EU tasas'!H31</f>
        <v>4.59</v>
      </c>
      <c r="W31" s="48"/>
      <c r="X31" s="20" t="str">
        <f>'[13]EU Fiscal'!B31</f>
        <v>-</v>
      </c>
      <c r="Y31" s="20"/>
      <c r="Z31" s="49">
        <f>[13]Petróleo!B31</f>
        <v>0.8</v>
      </c>
      <c r="AA31" s="28">
        <f t="shared" si="28"/>
        <v>-16.666666666666664</v>
      </c>
      <c r="AB31" s="46" t="str">
        <f>[13]Petróleo!D31</f>
        <v>-</v>
      </c>
      <c r="AC31" s="46" t="s">
        <v>30</v>
      </c>
      <c r="AD31" s="46" t="s">
        <v>30</v>
      </c>
      <c r="AE31" s="46" t="s">
        <v>30</v>
      </c>
      <c r="AF31" s="28"/>
      <c r="AG31" s="40">
        <f>[14]Población!E31</f>
        <v>13.971706816240397</v>
      </c>
      <c r="AH31" s="28">
        <f t="shared" si="28"/>
        <v>1.2599999999999945</v>
      </c>
      <c r="AI31" s="52">
        <f>[14]Población!G31</f>
        <v>13971706.816240396</v>
      </c>
      <c r="AJ31" s="52">
        <f>[14]Población!H31</f>
        <v>3949825.5999999996</v>
      </c>
      <c r="AK31" s="52">
        <f>[14]Población!I31</f>
        <v>10021881.216240397</v>
      </c>
      <c r="AL31" s="49">
        <f>[14]Población!J31</f>
        <v>28.270172370127405</v>
      </c>
      <c r="AM31" s="49">
        <f>[14]Población!K31</f>
        <v>71.729827629872602</v>
      </c>
      <c r="AN31" s="49"/>
      <c r="AO31" s="43">
        <f>[15]PIB!E31</f>
        <v>11841.315969266281</v>
      </c>
      <c r="AP31" s="28">
        <f t="shared" si="33"/>
        <v>-7.1311979877445086</v>
      </c>
      <c r="AQ31" s="41">
        <f>[15]PIB!H31</f>
        <v>14.120052233549185</v>
      </c>
      <c r="AR31" s="28">
        <f t="shared" si="33"/>
        <v>1.4875607380949729</v>
      </c>
      <c r="AS31" s="58">
        <f>[15]PIB!B31</f>
        <v>1672</v>
      </c>
      <c r="AT31" s="28">
        <f t="shared" si="33"/>
        <v>-5.7497181510710256</v>
      </c>
      <c r="AU31" s="28"/>
      <c r="AV31" s="51" t="s">
        <v>30</v>
      </c>
      <c r="AW31" s="51" t="s">
        <v>30</v>
      </c>
      <c r="AX31" s="51" t="s">
        <v>30</v>
      </c>
      <c r="AY31" s="51" t="s">
        <v>30</v>
      </c>
      <c r="AZ31" s="51" t="s">
        <v>30</v>
      </c>
      <c r="BA31" s="51" t="s">
        <v>30</v>
      </c>
      <c r="BB31" s="51" t="s">
        <v>30</v>
      </c>
      <c r="BC31" s="51" t="s">
        <v>30</v>
      </c>
      <c r="BD31" s="51" t="s">
        <v>30</v>
      </c>
      <c r="BE31" s="51" t="s">
        <v>30</v>
      </c>
      <c r="BF31" s="51" t="s">
        <v>30</v>
      </c>
      <c r="BG31" s="51" t="s">
        <v>30</v>
      </c>
      <c r="BH31" s="51" t="s">
        <v>30</v>
      </c>
      <c r="BI31" s="51" t="s">
        <v>30</v>
      </c>
      <c r="BJ31" s="51" t="s">
        <v>30</v>
      </c>
      <c r="BK31" s="51" t="s">
        <v>30</v>
      </c>
      <c r="BL31" s="51" t="s">
        <v>30</v>
      </c>
      <c r="BM31" s="51" t="s">
        <v>30</v>
      </c>
      <c r="BN31" s="51" t="s">
        <v>30</v>
      </c>
      <c r="BO31" s="28"/>
      <c r="BP31" s="43">
        <f>'[21]PIB POT'!F31</f>
        <v>12950.40550443278</v>
      </c>
      <c r="BQ31" s="41">
        <f>'[21]PIB POT'!I31</f>
        <v>31.099047896635124</v>
      </c>
      <c r="BR31" s="28">
        <f t="shared" si="32"/>
        <v>2.9360462457968195</v>
      </c>
      <c r="BS31" s="40">
        <f>'[22]PIB POT'!H22</f>
        <v>-9.7800960894710904</v>
      </c>
      <c r="BT31" s="40"/>
      <c r="BU31" s="45">
        <f t="shared" si="0"/>
        <v>692.10072438771999</v>
      </c>
      <c r="BV31" s="32">
        <f t="shared" si="15"/>
        <v>-16.608495018108716</v>
      </c>
      <c r="BW31" s="30">
        <f t="shared" si="1"/>
        <v>49.535875143274389</v>
      </c>
      <c r="BX31" s="28">
        <f t="shared" si="16"/>
        <v>-17.646153484207694</v>
      </c>
      <c r="BY31" s="28"/>
      <c r="BZ31" s="41">
        <f>[20]PAnual!B31</f>
        <v>13.86753860063299</v>
      </c>
      <c r="CA31" s="35">
        <f t="shared" si="22"/>
        <v>14.256129820332131</v>
      </c>
      <c r="CB31" s="44">
        <f>[20]PAnual!D31</f>
        <v>14.081972927337764</v>
      </c>
      <c r="CC31" s="35">
        <f t="shared" si="23"/>
        <v>3.5432729792947981</v>
      </c>
      <c r="CD31" s="35"/>
      <c r="CE31" s="44">
        <f>[16]TCA!B31</f>
        <v>2.4158333333333331</v>
      </c>
      <c r="CF31" s="27">
        <f t="shared" si="25"/>
        <v>13.021442495126712</v>
      </c>
      <c r="CG31" s="33">
        <f>[16]TCA!D31</f>
        <v>2.66</v>
      </c>
      <c r="CH31" s="27">
        <f t="shared" si="18"/>
        <v>15.652173913043498</v>
      </c>
      <c r="CI31" s="44">
        <f>[16]TCA!F31</f>
        <v>109.13530255021261</v>
      </c>
      <c r="CJ31" s="27">
        <f t="shared" si="24"/>
        <v>-4.9670932733552275</v>
      </c>
      <c r="CK31" s="40">
        <f>[16]TCA!H31</f>
        <v>96.885900086114091</v>
      </c>
      <c r="CL31" s="27">
        <f t="shared" si="24"/>
        <v>-16.002030948822053</v>
      </c>
      <c r="CM31" s="27"/>
      <c r="CN31" s="70" t="s">
        <v>30</v>
      </c>
      <c r="CO31" s="70" t="s">
        <v>30</v>
      </c>
      <c r="CP31" s="49">
        <f>[17]BPA!I31</f>
        <v>92.8</v>
      </c>
      <c r="CQ31" s="12" t="s">
        <v>30</v>
      </c>
      <c r="CR31" s="12" t="s">
        <v>30</v>
      </c>
      <c r="CS31" s="12" t="s">
        <v>30</v>
      </c>
      <c r="CT31" s="12" t="s">
        <v>30</v>
      </c>
      <c r="CU31" s="41">
        <f>[19]BPA!N22</f>
        <v>31.419799931010697</v>
      </c>
      <c r="CV31" s="4" t="s">
        <v>30</v>
      </c>
      <c r="CW31" s="4" t="s">
        <v>30</v>
      </c>
      <c r="CX31" s="4" t="s">
        <v>30</v>
      </c>
      <c r="CY31" s="4" t="s">
        <v>30</v>
      </c>
      <c r="CZ31" s="4" t="s">
        <v>30</v>
      </c>
      <c r="DA31" s="4" t="s">
        <v>30</v>
      </c>
      <c r="DB31" s="4" t="s">
        <v>30</v>
      </c>
      <c r="DC31" s="4" t="s">
        <v>30</v>
      </c>
      <c r="DD31" s="4"/>
      <c r="DE31" s="29">
        <f t="shared" si="30"/>
        <v>17.948225677830941</v>
      </c>
      <c r="DF31" s="29">
        <f t="shared" si="26"/>
        <v>61.380200068989296</v>
      </c>
      <c r="DG31" s="29">
        <f t="shared" si="27"/>
        <v>8.8686802232854838</v>
      </c>
      <c r="DH31" s="29">
        <f t="shared" si="19"/>
        <v>6.3001145475372278</v>
      </c>
      <c r="DI31" s="29">
        <f t="shared" si="29"/>
        <v>1.4498827077573218</v>
      </c>
      <c r="DJ31" s="70" t="s">
        <v>30</v>
      </c>
      <c r="DK31" s="4" t="s">
        <v>30</v>
      </c>
      <c r="DL31" s="4"/>
      <c r="DM31" s="31">
        <f>'[18]GF1876-1976'!R31</f>
        <v>76.985339999999994</v>
      </c>
      <c r="DN31" s="4" t="s">
        <v>30</v>
      </c>
      <c r="DO31" s="4" t="s">
        <v>30</v>
      </c>
      <c r="DP31" s="29">
        <f t="shared" si="2"/>
        <v>4.6043863636363636</v>
      </c>
      <c r="DQ31" s="4"/>
      <c r="DR31" s="31">
        <f>'[18]GF1876-1976'!AK31</f>
        <v>73.185237999999998</v>
      </c>
      <c r="DS31" s="29">
        <f t="shared" si="3"/>
        <v>4.377107535885167</v>
      </c>
      <c r="DT31" s="4" t="s">
        <v>30</v>
      </c>
      <c r="DU31" s="4" t="s">
        <v>30</v>
      </c>
      <c r="DV31" s="4" t="s">
        <v>30</v>
      </c>
      <c r="DW31" s="4" t="s">
        <v>30</v>
      </c>
      <c r="DX31" s="4" t="s">
        <v>30</v>
      </c>
      <c r="DY31" s="4" t="s">
        <v>30</v>
      </c>
      <c r="DZ31" s="4" t="s">
        <v>30</v>
      </c>
      <c r="EA31" s="4" t="s">
        <v>30</v>
      </c>
      <c r="EB31" s="4" t="s">
        <v>30</v>
      </c>
      <c r="EC31" s="4"/>
      <c r="ED31" s="29">
        <f>'[18]GF1876-1976'!AN31</f>
        <v>3.8001019999999954</v>
      </c>
      <c r="EE31" s="29">
        <f t="shared" si="4"/>
        <v>0.2272788277511959</v>
      </c>
      <c r="EF31" s="4" t="s">
        <v>30</v>
      </c>
      <c r="EG31" s="4" t="s">
        <v>30</v>
      </c>
      <c r="EH31" s="4" t="s">
        <v>30</v>
      </c>
      <c r="EI31" s="4"/>
      <c r="EJ31" s="63" t="s">
        <v>30</v>
      </c>
      <c r="EK31" s="63" t="s">
        <v>30</v>
      </c>
      <c r="EL31" s="4"/>
      <c r="EM31" s="5" t="s">
        <v>30</v>
      </c>
      <c r="EN31" s="5" t="s">
        <v>30</v>
      </c>
      <c r="EO31" s="5" t="s">
        <v>30</v>
      </c>
      <c r="EP31" s="5" t="s">
        <v>30</v>
      </c>
      <c r="EQ31" s="5" t="s">
        <v>30</v>
      </c>
      <c r="ER31" s="5" t="s">
        <v>30</v>
      </c>
      <c r="ES31" s="5" t="s">
        <v>30</v>
      </c>
      <c r="ET31" s="5" t="s">
        <v>30</v>
      </c>
      <c r="EU31" s="5" t="s">
        <v>30</v>
      </c>
      <c r="EV31" s="5" t="s">
        <v>30</v>
      </c>
      <c r="EW31" s="5"/>
      <c r="EX31" s="5" t="s">
        <v>30</v>
      </c>
      <c r="EY31" s="5" t="s">
        <v>30</v>
      </c>
      <c r="EZ31" s="5" t="s">
        <v>30</v>
      </c>
      <c r="FA31" s="5" t="s">
        <v>30</v>
      </c>
      <c r="FB31" s="5" t="s">
        <v>30</v>
      </c>
      <c r="FC31" s="5" t="s">
        <v>30</v>
      </c>
      <c r="FD31" s="5" t="s">
        <v>30</v>
      </c>
      <c r="FE31" s="5" t="s">
        <v>30</v>
      </c>
      <c r="FF31" s="5" t="s">
        <v>30</v>
      </c>
      <c r="FG31" s="5" t="s">
        <v>30</v>
      </c>
      <c r="FH31" s="5" t="s">
        <v>30</v>
      </c>
      <c r="FI31" s="5" t="s">
        <v>30</v>
      </c>
      <c r="FJ31" s="5" t="s">
        <v>30</v>
      </c>
      <c r="FK31" s="5" t="s">
        <v>30</v>
      </c>
      <c r="FL31" s="5" t="s">
        <v>30</v>
      </c>
      <c r="FM31" s="5" t="s">
        <v>30</v>
      </c>
      <c r="FN31" s="5"/>
      <c r="FO31" s="5"/>
      <c r="FP31" s="5" t="s">
        <v>30</v>
      </c>
      <c r="FQ31" s="5" t="s">
        <v>30</v>
      </c>
      <c r="FR31" s="5" t="s">
        <v>30</v>
      </c>
      <c r="FS31" s="5" t="s">
        <v>30</v>
      </c>
      <c r="FT31" s="5" t="s">
        <v>30</v>
      </c>
      <c r="FU31" s="5" t="s">
        <v>30</v>
      </c>
      <c r="FV31" s="5" t="s">
        <v>30</v>
      </c>
      <c r="FW31" s="5"/>
      <c r="FX31" s="52">
        <f>'[18]DE y DI'!I31</f>
        <v>111.31399999999999</v>
      </c>
      <c r="FY31" s="17">
        <f t="shared" si="31"/>
        <v>16.083497109250398</v>
      </c>
      <c r="FZ31" s="112" t="s">
        <v>30</v>
      </c>
      <c r="GA31" s="112" t="s">
        <v>30</v>
      </c>
      <c r="GB31" s="70" t="s">
        <v>30</v>
      </c>
      <c r="GC31" s="70" t="s">
        <v>30</v>
      </c>
      <c r="GD31" s="112"/>
      <c r="GE31" s="112" t="s">
        <v>30</v>
      </c>
      <c r="GF31" s="70" t="s">
        <v>30</v>
      </c>
      <c r="GG31" s="112" t="s">
        <v>30</v>
      </c>
      <c r="GH31" s="70" t="s">
        <v>30</v>
      </c>
      <c r="GI31" s="70" t="s">
        <v>30</v>
      </c>
      <c r="GJ31" s="134"/>
      <c r="GK31" s="134" t="s">
        <v>30</v>
      </c>
      <c r="GL31" s="134" t="s">
        <v>30</v>
      </c>
      <c r="GM31" s="134" t="s">
        <v>30</v>
      </c>
      <c r="GN31" s="134" t="s">
        <v>30</v>
      </c>
      <c r="GO31" s="134" t="s">
        <v>30</v>
      </c>
      <c r="GP31" s="70"/>
      <c r="GQ31" s="49">
        <v>16.083497109250398</v>
      </c>
      <c r="GR31" s="27">
        <v>0</v>
      </c>
      <c r="GS31" s="27">
        <v>16.083497109250398</v>
      </c>
      <c r="GT31" s="70"/>
      <c r="GU31" s="3" t="s">
        <v>30</v>
      </c>
      <c r="GV31" s="3" t="s">
        <v>30</v>
      </c>
      <c r="GW31" s="3" t="s">
        <v>30</v>
      </c>
      <c r="GX31" s="3" t="s">
        <v>30</v>
      </c>
      <c r="GY31" s="3" t="s">
        <v>30</v>
      </c>
      <c r="GZ31" s="3" t="s">
        <v>30</v>
      </c>
      <c r="HA31" s="3" t="s">
        <v>30</v>
      </c>
      <c r="HB31" s="3" t="s">
        <v>30</v>
      </c>
      <c r="HC31" s="3" t="s">
        <v>30</v>
      </c>
      <c r="HD31" s="3" t="s">
        <v>30</v>
      </c>
      <c r="HE31" s="3" t="s">
        <v>30</v>
      </c>
      <c r="HF31" s="3" t="s">
        <v>30</v>
      </c>
      <c r="HG31" s="3" t="s">
        <v>30</v>
      </c>
      <c r="HH31" s="3" t="s">
        <v>30</v>
      </c>
      <c r="HI31" s="3" t="s">
        <v>30</v>
      </c>
      <c r="HJ31" s="3" t="s">
        <v>30</v>
      </c>
      <c r="HK31" s="3" t="s">
        <v>30</v>
      </c>
      <c r="HL31" s="3" t="s">
        <v>30</v>
      </c>
      <c r="HM31" s="3" t="s">
        <v>30</v>
      </c>
      <c r="HN31" s="3" t="s">
        <v>30</v>
      </c>
      <c r="HO31" s="3" t="s">
        <v>30</v>
      </c>
      <c r="HP31" s="3"/>
      <c r="HQ31" s="3" t="s">
        <v>30</v>
      </c>
      <c r="HR31" s="3" t="s">
        <v>30</v>
      </c>
      <c r="HS31" s="3" t="s">
        <v>30</v>
      </c>
      <c r="HU31" s="4" t="s">
        <v>30</v>
      </c>
      <c r="HV31" s="4" t="s">
        <v>30</v>
      </c>
      <c r="HW31" s="4"/>
      <c r="HX31" s="4" t="s">
        <v>30</v>
      </c>
      <c r="HY31" s="4" t="s">
        <v>30</v>
      </c>
      <c r="HZ31" s="4" t="s">
        <v>30</v>
      </c>
      <c r="IA31" s="4" t="s">
        <v>30</v>
      </c>
      <c r="IB31" s="4"/>
      <c r="IC31" s="4" t="s">
        <v>30</v>
      </c>
      <c r="ID31" s="4" t="s">
        <v>30</v>
      </c>
      <c r="IE31" s="4" t="s">
        <v>30</v>
      </c>
      <c r="IF31" s="4" t="s">
        <v>30</v>
      </c>
      <c r="IG31" s="4"/>
      <c r="IH31" s="4" t="s">
        <v>30</v>
      </c>
      <c r="II31" s="4" t="s">
        <v>30</v>
      </c>
      <c r="IJ31" s="4" t="s">
        <v>30</v>
      </c>
      <c r="IK31" s="4" t="s">
        <v>30</v>
      </c>
      <c r="IL31" s="4"/>
      <c r="IM31" s="4" t="s">
        <v>30</v>
      </c>
      <c r="IN31" s="4" t="s">
        <v>30</v>
      </c>
      <c r="IO31" s="4" t="s">
        <v>30</v>
      </c>
      <c r="IP31" s="4"/>
      <c r="IQ31" s="4" t="s">
        <v>30</v>
      </c>
      <c r="IR31" s="4" t="s">
        <v>30</v>
      </c>
      <c r="IS31" s="4" t="s">
        <v>30</v>
      </c>
      <c r="IT31" s="4"/>
      <c r="IU31" s="4" t="s">
        <v>30</v>
      </c>
      <c r="IV31" s="4" t="s">
        <v>30</v>
      </c>
      <c r="IW31" s="4" t="s">
        <v>30</v>
      </c>
      <c r="IX31" s="4"/>
      <c r="IY31" s="4" t="s">
        <v>30</v>
      </c>
      <c r="IZ31" s="4" t="s">
        <v>30</v>
      </c>
      <c r="JA31" s="4" t="s">
        <v>30</v>
      </c>
      <c r="JB31" s="4" t="s">
        <v>30</v>
      </c>
      <c r="JC31" s="4" t="s">
        <v>30</v>
      </c>
      <c r="JD31" s="4" t="s">
        <v>30</v>
      </c>
      <c r="JE31" s="4" t="s">
        <v>30</v>
      </c>
      <c r="JF31" s="4" t="s">
        <v>30</v>
      </c>
      <c r="JG31" s="4" t="s">
        <v>30</v>
      </c>
      <c r="JH31" s="4" t="s">
        <v>30</v>
      </c>
      <c r="JI31" s="4" t="s">
        <v>30</v>
      </c>
      <c r="JJ31" s="4" t="s">
        <v>30</v>
      </c>
      <c r="JK31" s="4" t="s">
        <v>30</v>
      </c>
      <c r="JL31" s="4" t="s">
        <v>30</v>
      </c>
      <c r="JM31" s="4"/>
      <c r="JN31" s="4" t="s">
        <v>30</v>
      </c>
      <c r="JO31" s="4" t="s">
        <v>30</v>
      </c>
      <c r="JP31" s="4" t="s">
        <v>30</v>
      </c>
      <c r="JQ31" s="4" t="s">
        <v>30</v>
      </c>
      <c r="JR31" s="4" t="s">
        <v>30</v>
      </c>
      <c r="JS31" s="4" t="s">
        <v>30</v>
      </c>
      <c r="JT31" s="4" t="s">
        <v>30</v>
      </c>
      <c r="JU31" s="4" t="s">
        <v>30</v>
      </c>
      <c r="JV31" s="4" t="s">
        <v>30</v>
      </c>
      <c r="JW31" s="4" t="s">
        <v>30</v>
      </c>
      <c r="JX31" s="4" t="s">
        <v>30</v>
      </c>
      <c r="JY31" s="4" t="s">
        <v>30</v>
      </c>
      <c r="JZ31" s="4" t="s">
        <v>30</v>
      </c>
      <c r="KA31" s="4" t="s">
        <v>30</v>
      </c>
      <c r="KB31" s="4" t="s">
        <v>30</v>
      </c>
      <c r="KC31" s="4" t="s">
        <v>30</v>
      </c>
      <c r="KD31" s="4" t="s">
        <v>30</v>
      </c>
      <c r="KE31" s="4" t="s">
        <v>30</v>
      </c>
      <c r="KF31" s="4"/>
      <c r="KG31" s="4" t="s">
        <v>30</v>
      </c>
      <c r="KH31" s="4" t="s">
        <v>30</v>
      </c>
      <c r="KI31" s="4" t="s">
        <v>30</v>
      </c>
      <c r="KJ31" s="4" t="s">
        <v>30</v>
      </c>
      <c r="KK31" s="4" t="s">
        <v>30</v>
      </c>
      <c r="KL31" s="4" t="s">
        <v>30</v>
      </c>
      <c r="KM31" s="4" t="s">
        <v>30</v>
      </c>
      <c r="KN31" s="4" t="s">
        <v>30</v>
      </c>
      <c r="KO31" s="13"/>
      <c r="KP31" s="13"/>
    </row>
    <row r="32" spans="1:302" ht="17.25" customHeight="1" x14ac:dyDescent="0.3">
      <c r="A32" s="8">
        <v>1903</v>
      </c>
      <c r="B32" s="40">
        <f>'[13]EU PIByPOB'!B32</f>
        <v>80.945999999999998</v>
      </c>
      <c r="C32" s="49">
        <f>'[13]EU PIByPOB'!H32</f>
        <v>63.805795182399756</v>
      </c>
      <c r="D32" s="40">
        <f t="shared" si="20"/>
        <v>2.8712871287128738</v>
      </c>
      <c r="E32" s="49">
        <f>'[13]EU PIByPOB'!N32</f>
        <v>22.85</v>
      </c>
      <c r="F32" s="40">
        <f t="shared" ref="F32:H47" si="34">((E32/E31)-1)*100</f>
        <v>5.5427251732101723</v>
      </c>
      <c r="G32" s="49">
        <f>'[13]EU PIByPOB'!Q32</f>
        <v>35.811794108480861</v>
      </c>
      <c r="H32" s="40">
        <f t="shared" si="34"/>
        <v>2.5968743262197114</v>
      </c>
      <c r="I32" s="49">
        <f>'[13]EU PIByPOB'!T32</f>
        <v>282.28695673658984</v>
      </c>
      <c r="J32" s="49"/>
      <c r="K32" s="49">
        <f>'[13]EU INF'!U32</f>
        <v>37.636662340723539</v>
      </c>
      <c r="L32" s="28">
        <f t="shared" si="8"/>
        <v>1.3178404421142043</v>
      </c>
      <c r="M32" s="49">
        <f>'[13]EU INF'!W32</f>
        <v>36.762860110155692</v>
      </c>
      <c r="N32" s="28">
        <f t="shared" si="9"/>
        <v>-5.3658536585366239</v>
      </c>
      <c r="O32" s="28"/>
      <c r="P32" s="24" t="str">
        <f>'[13]EU tasas'!B32</f>
        <v>-</v>
      </c>
      <c r="Q32" s="24" t="str">
        <f>'[13]EU tasas'!C32</f>
        <v>-</v>
      </c>
      <c r="R32" s="24" t="str">
        <f>'[13]EU tasas'!D32</f>
        <v>-</v>
      </c>
      <c r="S32" s="24" t="str">
        <f>'[13]EU tasas'!E32</f>
        <v>-</v>
      </c>
      <c r="T32" s="24" t="str">
        <f>'[13]EU tasas'!F32</f>
        <v>-</v>
      </c>
      <c r="U32" s="24" t="str">
        <f>'[13]EU tasas'!G32</f>
        <v>-</v>
      </c>
      <c r="V32" s="48">
        <f>'[13]EU tasas'!H32</f>
        <v>5.44</v>
      </c>
      <c r="W32" s="48"/>
      <c r="X32" s="20" t="str">
        <f>'[13]EU Fiscal'!B32</f>
        <v>-</v>
      </c>
      <c r="Y32" s="20"/>
      <c r="Z32" s="49">
        <f>[13]Petróleo!B32</f>
        <v>0.94</v>
      </c>
      <c r="AA32" s="28">
        <f t="shared" si="28"/>
        <v>17.499999999999982</v>
      </c>
      <c r="AB32" s="46" t="str">
        <f>[13]Petróleo!D32</f>
        <v>-</v>
      </c>
      <c r="AC32" s="46" t="s">
        <v>30</v>
      </c>
      <c r="AD32" s="46" t="s">
        <v>30</v>
      </c>
      <c r="AE32" s="46" t="s">
        <v>30</v>
      </c>
      <c r="AF32" s="28"/>
      <c r="AG32" s="40">
        <f>[14]Población!E32</f>
        <v>14.125395591219041</v>
      </c>
      <c r="AH32" s="28">
        <f t="shared" si="28"/>
        <v>1.0999999999999899</v>
      </c>
      <c r="AI32" s="52">
        <f>[14]Población!G32</f>
        <v>14125395.591219041</v>
      </c>
      <c r="AJ32" s="52">
        <f>[14]Población!H32</f>
        <v>3999993.8999999994</v>
      </c>
      <c r="AK32" s="52">
        <f>[14]Población!I32</f>
        <v>10125401.691219043</v>
      </c>
      <c r="AL32" s="49">
        <f>[14]Población!J32</f>
        <v>28.317747805141607</v>
      </c>
      <c r="AM32" s="49">
        <f>[14]Población!K32</f>
        <v>71.682252194858393</v>
      </c>
      <c r="AN32" s="49"/>
      <c r="AO32" s="43">
        <f>[15]PIB!E32</f>
        <v>13167.518792194249</v>
      </c>
      <c r="AP32" s="28">
        <f t="shared" si="33"/>
        <v>11.199792543076125</v>
      </c>
      <c r="AQ32" s="41">
        <f>[15]PIB!H32</f>
        <v>14.118073642712565</v>
      </c>
      <c r="AR32" s="28">
        <f t="shared" si="33"/>
        <v>-1.4012631142534815E-2</v>
      </c>
      <c r="AS32" s="58">
        <f>[15]PIB!B32</f>
        <v>1859</v>
      </c>
      <c r="AT32" s="28">
        <f t="shared" si="33"/>
        <v>11.184210526315796</v>
      </c>
      <c r="AU32" s="28"/>
      <c r="AV32" s="51" t="s">
        <v>30</v>
      </c>
      <c r="AW32" s="51" t="s">
        <v>30</v>
      </c>
      <c r="AX32" s="51" t="s">
        <v>30</v>
      </c>
      <c r="AY32" s="51" t="s">
        <v>30</v>
      </c>
      <c r="AZ32" s="51" t="s">
        <v>30</v>
      </c>
      <c r="BA32" s="51" t="s">
        <v>30</v>
      </c>
      <c r="BB32" s="51" t="s">
        <v>30</v>
      </c>
      <c r="BC32" s="51" t="s">
        <v>30</v>
      </c>
      <c r="BD32" s="51" t="s">
        <v>30</v>
      </c>
      <c r="BE32" s="51" t="s">
        <v>30</v>
      </c>
      <c r="BF32" s="51" t="s">
        <v>30</v>
      </c>
      <c r="BG32" s="51" t="s">
        <v>30</v>
      </c>
      <c r="BH32" s="51" t="s">
        <v>30</v>
      </c>
      <c r="BI32" s="51" t="s">
        <v>30</v>
      </c>
      <c r="BJ32" s="51" t="s">
        <v>30</v>
      </c>
      <c r="BK32" s="51" t="s">
        <v>30</v>
      </c>
      <c r="BL32" s="51" t="s">
        <v>30</v>
      </c>
      <c r="BM32" s="51" t="s">
        <v>30</v>
      </c>
      <c r="BN32" s="51" t="s">
        <v>30</v>
      </c>
      <c r="BO32" s="28"/>
      <c r="BP32" s="43">
        <f>'[21]PIB POT'!F32</f>
        <v>13341.480305680674</v>
      </c>
      <c r="BQ32" s="41">
        <f>'[21]PIB POT'!I32</f>
        <v>32.03817323684261</v>
      </c>
      <c r="BR32" s="28">
        <f t="shared" si="32"/>
        <v>3.0197880762423468</v>
      </c>
      <c r="BS32" s="40">
        <f>'[22]PIB POT'!H23</f>
        <v>7.9402264551155621</v>
      </c>
      <c r="BT32" s="40"/>
      <c r="BU32" s="45">
        <f t="shared" si="0"/>
        <v>783.28651685393254</v>
      </c>
      <c r="BV32" s="32">
        <f t="shared" si="15"/>
        <v>13.175219914251901</v>
      </c>
      <c r="BW32" s="30">
        <f t="shared" si="1"/>
        <v>55.452359673442167</v>
      </c>
      <c r="BX32" s="28">
        <f t="shared" si="16"/>
        <v>11.943837699556781</v>
      </c>
      <c r="BY32" s="28"/>
      <c r="BZ32" s="41">
        <f>[20]PAnual!B32</f>
        <v>13.982414132796265</v>
      </c>
      <c r="CA32" s="35">
        <f t="shared" si="22"/>
        <v>0.82837723024640209</v>
      </c>
      <c r="CB32" s="44">
        <f>[20]PAnual!D32</f>
        <v>13.724975119691905</v>
      </c>
      <c r="CC32" s="35">
        <f t="shared" si="23"/>
        <v>-2.535140562248972</v>
      </c>
      <c r="CD32" s="35"/>
      <c r="CE32" s="44">
        <f>[16]TCA!B32</f>
        <v>2.3733333333333335</v>
      </c>
      <c r="CF32" s="27">
        <f t="shared" si="25"/>
        <v>-1.7592273197654218</v>
      </c>
      <c r="CG32" s="33">
        <f>[16]TCA!D32</f>
        <v>2.29</v>
      </c>
      <c r="CH32" s="27">
        <f t="shared" si="18"/>
        <v>-13.909774436090228</v>
      </c>
      <c r="CI32" s="44">
        <f>[16]TCA!F32</f>
        <v>110.55295115107275</v>
      </c>
      <c r="CJ32" s="27">
        <f t="shared" si="24"/>
        <v>1.2989826094153889</v>
      </c>
      <c r="CK32" s="40">
        <f>[16]TCA!H32</f>
        <v>115.90626854520463</v>
      </c>
      <c r="CL32" s="27">
        <f t="shared" si="24"/>
        <v>19.631719829391958</v>
      </c>
      <c r="CM32" s="27"/>
      <c r="CN32" s="70" t="s">
        <v>30</v>
      </c>
      <c r="CO32" s="70" t="s">
        <v>30</v>
      </c>
      <c r="CP32" s="49">
        <f>[17]BPA!I32</f>
        <v>102.3</v>
      </c>
      <c r="CQ32" s="12" t="s">
        <v>30</v>
      </c>
      <c r="CR32" s="12" t="s">
        <v>30</v>
      </c>
      <c r="CS32" s="12" t="s">
        <v>30</v>
      </c>
      <c r="CT32" s="12" t="s">
        <v>30</v>
      </c>
      <c r="CU32" s="41">
        <f>[19]BPA!N23</f>
        <v>33.017178792134828</v>
      </c>
      <c r="CV32" s="4" t="s">
        <v>30</v>
      </c>
      <c r="CW32" s="4" t="s">
        <v>30</v>
      </c>
      <c r="CX32" s="4" t="s">
        <v>30</v>
      </c>
      <c r="CY32" s="4" t="s">
        <v>30</v>
      </c>
      <c r="CZ32" s="4" t="s">
        <v>30</v>
      </c>
      <c r="DA32" s="4" t="s">
        <v>30</v>
      </c>
      <c r="DB32" s="4" t="s">
        <v>30</v>
      </c>
      <c r="DC32" s="4" t="s">
        <v>30</v>
      </c>
      <c r="DD32" s="4"/>
      <c r="DE32" s="29">
        <f t="shared" si="30"/>
        <v>17.275565949435183</v>
      </c>
      <c r="DF32" s="29">
        <f t="shared" si="26"/>
        <v>69.282821207865169</v>
      </c>
      <c r="DG32" s="29">
        <f t="shared" si="27"/>
        <v>8.8451441097364185</v>
      </c>
      <c r="DH32" s="29">
        <f t="shared" si="19"/>
        <v>10.237068965517238</v>
      </c>
      <c r="DI32" s="29">
        <f t="shared" si="29"/>
        <v>5.0839880095721046</v>
      </c>
      <c r="DJ32" s="70" t="s">
        <v>30</v>
      </c>
      <c r="DK32" s="4" t="s">
        <v>30</v>
      </c>
      <c r="DL32" s="4"/>
      <c r="DM32" s="31">
        <f>'[18]GF1876-1976'!R32</f>
        <v>86.960372000000007</v>
      </c>
      <c r="DN32" s="4" t="s">
        <v>30</v>
      </c>
      <c r="DO32" s="4" t="s">
        <v>30</v>
      </c>
      <c r="DP32" s="29">
        <f t="shared" si="2"/>
        <v>4.6778037654653044</v>
      </c>
      <c r="DQ32" s="4"/>
      <c r="DR32" s="31">
        <f>'[18]GF1876-1976'!AK32</f>
        <v>79.534570000000002</v>
      </c>
      <c r="DS32" s="29">
        <f t="shared" si="3"/>
        <v>4.278352339967725</v>
      </c>
      <c r="DT32" s="4" t="s">
        <v>30</v>
      </c>
      <c r="DU32" s="4" t="s">
        <v>30</v>
      </c>
      <c r="DV32" s="4" t="s">
        <v>30</v>
      </c>
      <c r="DW32" s="4" t="s">
        <v>30</v>
      </c>
      <c r="DX32" s="4" t="s">
        <v>30</v>
      </c>
      <c r="DY32" s="4" t="s">
        <v>30</v>
      </c>
      <c r="DZ32" s="4" t="s">
        <v>30</v>
      </c>
      <c r="EA32" s="4" t="s">
        <v>30</v>
      </c>
      <c r="EB32" s="4" t="s">
        <v>30</v>
      </c>
      <c r="EC32" s="4"/>
      <c r="ED32" s="29">
        <f>'[18]GF1876-1976'!AN32</f>
        <v>7.4258020000000045</v>
      </c>
      <c r="EE32" s="29">
        <f t="shared" si="4"/>
        <v>0.39945142549757962</v>
      </c>
      <c r="EF32" s="4" t="s">
        <v>30</v>
      </c>
      <c r="EG32" s="4" t="s">
        <v>30</v>
      </c>
      <c r="EH32" s="4" t="s">
        <v>30</v>
      </c>
      <c r="EI32" s="4"/>
      <c r="EJ32" s="63" t="s">
        <v>30</v>
      </c>
      <c r="EK32" s="63" t="s">
        <v>30</v>
      </c>
      <c r="EL32" s="4"/>
      <c r="EM32" s="5" t="s">
        <v>30</v>
      </c>
      <c r="EN32" s="5" t="s">
        <v>30</v>
      </c>
      <c r="EO32" s="5" t="s">
        <v>30</v>
      </c>
      <c r="EP32" s="5" t="s">
        <v>30</v>
      </c>
      <c r="EQ32" s="5" t="s">
        <v>30</v>
      </c>
      <c r="ER32" s="5" t="s">
        <v>30</v>
      </c>
      <c r="ES32" s="5" t="s">
        <v>30</v>
      </c>
      <c r="ET32" s="5" t="s">
        <v>30</v>
      </c>
      <c r="EU32" s="5" t="s">
        <v>30</v>
      </c>
      <c r="EV32" s="5" t="s">
        <v>30</v>
      </c>
      <c r="EW32" s="5"/>
      <c r="EX32" s="5" t="s">
        <v>30</v>
      </c>
      <c r="EY32" s="5" t="s">
        <v>30</v>
      </c>
      <c r="EZ32" s="5" t="s">
        <v>30</v>
      </c>
      <c r="FA32" s="5" t="s">
        <v>30</v>
      </c>
      <c r="FB32" s="5" t="s">
        <v>30</v>
      </c>
      <c r="FC32" s="5" t="s">
        <v>30</v>
      </c>
      <c r="FD32" s="5" t="s">
        <v>30</v>
      </c>
      <c r="FE32" s="5" t="s">
        <v>30</v>
      </c>
      <c r="FF32" s="5" t="s">
        <v>30</v>
      </c>
      <c r="FG32" s="5" t="s">
        <v>30</v>
      </c>
      <c r="FH32" s="5" t="s">
        <v>30</v>
      </c>
      <c r="FI32" s="5" t="s">
        <v>30</v>
      </c>
      <c r="FJ32" s="5" t="s">
        <v>30</v>
      </c>
      <c r="FK32" s="5" t="s">
        <v>30</v>
      </c>
      <c r="FL32" s="5" t="s">
        <v>30</v>
      </c>
      <c r="FM32" s="5" t="s">
        <v>30</v>
      </c>
      <c r="FN32" s="5"/>
      <c r="FO32" s="5"/>
      <c r="FP32" s="5" t="s">
        <v>30</v>
      </c>
      <c r="FQ32" s="5" t="s">
        <v>30</v>
      </c>
      <c r="FR32" s="5" t="s">
        <v>30</v>
      </c>
      <c r="FS32" s="5" t="s">
        <v>30</v>
      </c>
      <c r="FT32" s="5" t="s">
        <v>30</v>
      </c>
      <c r="FU32" s="5" t="s">
        <v>30</v>
      </c>
      <c r="FV32" s="5" t="s">
        <v>30</v>
      </c>
      <c r="FW32" s="5"/>
      <c r="FX32" s="52">
        <f>'[18]DE y DI'!I32</f>
        <v>138.86600000000001</v>
      </c>
      <c r="FY32" s="17">
        <f t="shared" si="31"/>
        <v>17.728634032634037</v>
      </c>
      <c r="FZ32" s="112" t="s">
        <v>30</v>
      </c>
      <c r="GA32" s="112" t="s">
        <v>30</v>
      </c>
      <c r="GB32" s="70" t="s">
        <v>30</v>
      </c>
      <c r="GC32" s="70" t="s">
        <v>30</v>
      </c>
      <c r="GD32" s="112"/>
      <c r="GE32" s="37">
        <f>'[18]DE y DI'!AA32</f>
        <v>161.78200000000001</v>
      </c>
      <c r="GF32" s="27">
        <f>(GE32/AS32)*100</f>
        <v>8.7026358257127505</v>
      </c>
      <c r="GG32" s="112" t="s">
        <v>30</v>
      </c>
      <c r="GH32" s="70" t="s">
        <v>30</v>
      </c>
      <c r="GI32" s="70" t="s">
        <v>30</v>
      </c>
      <c r="GJ32" s="134"/>
      <c r="GK32" s="134" t="s">
        <v>30</v>
      </c>
      <c r="GL32" s="134" t="s">
        <v>30</v>
      </c>
      <c r="GM32" s="134" t="s">
        <v>30</v>
      </c>
      <c r="GN32" s="134" t="s">
        <v>30</v>
      </c>
      <c r="GO32" s="134" t="s">
        <v>30</v>
      </c>
      <c r="GP32" s="70"/>
      <c r="GQ32" s="49">
        <v>17.728634032634037</v>
      </c>
      <c r="GR32" s="27">
        <v>8.7026358257127505</v>
      </c>
      <c r="GS32" s="27">
        <v>26.431269858346788</v>
      </c>
      <c r="GT32" s="70"/>
      <c r="GU32" s="3" t="s">
        <v>30</v>
      </c>
      <c r="GV32" s="3" t="s">
        <v>30</v>
      </c>
      <c r="GW32" s="3" t="s">
        <v>30</v>
      </c>
      <c r="GX32" s="3" t="s">
        <v>30</v>
      </c>
      <c r="GY32" s="3" t="s">
        <v>30</v>
      </c>
      <c r="GZ32" s="3" t="s">
        <v>30</v>
      </c>
      <c r="HA32" s="3" t="s">
        <v>30</v>
      </c>
      <c r="HB32" s="3" t="s">
        <v>30</v>
      </c>
      <c r="HC32" s="3" t="s">
        <v>30</v>
      </c>
      <c r="HD32" s="3" t="s">
        <v>30</v>
      </c>
      <c r="HE32" s="3" t="s">
        <v>30</v>
      </c>
      <c r="HF32" s="3" t="s">
        <v>30</v>
      </c>
      <c r="HG32" s="3" t="s">
        <v>30</v>
      </c>
      <c r="HH32" s="3" t="s">
        <v>30</v>
      </c>
      <c r="HI32" s="3" t="s">
        <v>30</v>
      </c>
      <c r="HJ32" s="3" t="s">
        <v>30</v>
      </c>
      <c r="HK32" s="3" t="s">
        <v>30</v>
      </c>
      <c r="HL32" s="3" t="s">
        <v>30</v>
      </c>
      <c r="HM32" s="3" t="s">
        <v>30</v>
      </c>
      <c r="HN32" s="3" t="s">
        <v>30</v>
      </c>
      <c r="HO32" s="3" t="s">
        <v>30</v>
      </c>
      <c r="HP32" s="3"/>
      <c r="HQ32" s="3" t="s">
        <v>30</v>
      </c>
      <c r="HR32" s="3" t="s">
        <v>30</v>
      </c>
      <c r="HS32" s="3" t="s">
        <v>30</v>
      </c>
      <c r="HU32" s="4" t="s">
        <v>30</v>
      </c>
      <c r="HV32" s="4" t="s">
        <v>30</v>
      </c>
      <c r="HW32" s="4"/>
      <c r="HX32" s="4" t="s">
        <v>30</v>
      </c>
      <c r="HY32" s="4" t="s">
        <v>30</v>
      </c>
      <c r="HZ32" s="4" t="s">
        <v>30</v>
      </c>
      <c r="IA32" s="4" t="s">
        <v>30</v>
      </c>
      <c r="IB32" s="4"/>
      <c r="IC32" s="4" t="s">
        <v>30</v>
      </c>
      <c r="ID32" s="4" t="s">
        <v>30</v>
      </c>
      <c r="IE32" s="4" t="s">
        <v>30</v>
      </c>
      <c r="IF32" s="4" t="s">
        <v>30</v>
      </c>
      <c r="IG32" s="4"/>
      <c r="IH32" s="4" t="s">
        <v>30</v>
      </c>
      <c r="II32" s="4" t="s">
        <v>30</v>
      </c>
      <c r="IJ32" s="4" t="s">
        <v>30</v>
      </c>
      <c r="IK32" s="4" t="s">
        <v>30</v>
      </c>
      <c r="IL32" s="4"/>
      <c r="IM32" s="4" t="s">
        <v>30</v>
      </c>
      <c r="IN32" s="4" t="s">
        <v>30</v>
      </c>
      <c r="IO32" s="4" t="s">
        <v>30</v>
      </c>
      <c r="IP32" s="4"/>
      <c r="IQ32" s="4" t="s">
        <v>30</v>
      </c>
      <c r="IR32" s="4" t="s">
        <v>30</v>
      </c>
      <c r="IS32" s="4" t="s">
        <v>30</v>
      </c>
      <c r="IT32" s="4"/>
      <c r="IU32" s="4" t="s">
        <v>30</v>
      </c>
      <c r="IV32" s="4" t="s">
        <v>30</v>
      </c>
      <c r="IW32" s="4" t="s">
        <v>30</v>
      </c>
      <c r="IX32" s="4"/>
      <c r="IY32" s="4" t="s">
        <v>30</v>
      </c>
      <c r="IZ32" s="4" t="s">
        <v>30</v>
      </c>
      <c r="JA32" s="4" t="s">
        <v>30</v>
      </c>
      <c r="JB32" s="4" t="s">
        <v>30</v>
      </c>
      <c r="JC32" s="4" t="s">
        <v>30</v>
      </c>
      <c r="JD32" s="4" t="s">
        <v>30</v>
      </c>
      <c r="JE32" s="4" t="s">
        <v>30</v>
      </c>
      <c r="JF32" s="4" t="s">
        <v>30</v>
      </c>
      <c r="JG32" s="4" t="s">
        <v>30</v>
      </c>
      <c r="JH32" s="4" t="s">
        <v>30</v>
      </c>
      <c r="JI32" s="4" t="s">
        <v>30</v>
      </c>
      <c r="JJ32" s="4" t="s">
        <v>30</v>
      </c>
      <c r="JK32" s="4" t="s">
        <v>30</v>
      </c>
      <c r="JL32" s="4" t="s">
        <v>30</v>
      </c>
      <c r="JM32" s="4"/>
      <c r="JN32" s="4" t="s">
        <v>30</v>
      </c>
      <c r="JO32" s="4" t="s">
        <v>30</v>
      </c>
      <c r="JP32" s="4" t="s">
        <v>30</v>
      </c>
      <c r="JQ32" s="4" t="s">
        <v>30</v>
      </c>
      <c r="JR32" s="4" t="s">
        <v>30</v>
      </c>
      <c r="JS32" s="4" t="s">
        <v>30</v>
      </c>
      <c r="JT32" s="4" t="s">
        <v>30</v>
      </c>
      <c r="JU32" s="4" t="s">
        <v>30</v>
      </c>
      <c r="JV32" s="4" t="s">
        <v>30</v>
      </c>
      <c r="JW32" s="4" t="s">
        <v>30</v>
      </c>
      <c r="JX32" s="4" t="s">
        <v>30</v>
      </c>
      <c r="JY32" s="4" t="s">
        <v>30</v>
      </c>
      <c r="JZ32" s="4" t="s">
        <v>30</v>
      </c>
      <c r="KA32" s="4" t="s">
        <v>30</v>
      </c>
      <c r="KB32" s="4" t="s">
        <v>30</v>
      </c>
      <c r="KC32" s="4" t="s">
        <v>30</v>
      </c>
      <c r="KD32" s="4" t="s">
        <v>30</v>
      </c>
      <c r="KE32" s="4" t="s">
        <v>30</v>
      </c>
      <c r="KF32" s="4"/>
      <c r="KG32" s="4" t="s">
        <v>30</v>
      </c>
      <c r="KH32" s="4" t="s">
        <v>30</v>
      </c>
      <c r="KI32" s="4" t="s">
        <v>30</v>
      </c>
      <c r="KJ32" s="4" t="s">
        <v>30</v>
      </c>
      <c r="KK32" s="4" t="s">
        <v>30</v>
      </c>
      <c r="KL32" s="4" t="s">
        <v>30</v>
      </c>
      <c r="KM32" s="4" t="s">
        <v>30</v>
      </c>
      <c r="KN32" s="4" t="s">
        <v>30</v>
      </c>
      <c r="KO32" s="13"/>
      <c r="KP32" s="13"/>
    </row>
    <row r="33" spans="1:302" ht="17.25" customHeight="1" x14ac:dyDescent="0.3">
      <c r="A33" s="2">
        <v>1904</v>
      </c>
      <c r="B33" s="40">
        <f>'[13]EU PIByPOB'!B33</f>
        <v>82.484999999999999</v>
      </c>
      <c r="C33" s="49">
        <f>'[13]EU PIByPOB'!H33</f>
        <v>66.221285664120373</v>
      </c>
      <c r="D33" s="40">
        <f t="shared" si="20"/>
        <v>3.7856913699069628</v>
      </c>
      <c r="E33" s="49">
        <f>'[13]EU PIByPOB'!N33</f>
        <v>23.93</v>
      </c>
      <c r="F33" s="40">
        <f t="shared" si="34"/>
        <v>4.7264770240700082</v>
      </c>
      <c r="G33" s="49">
        <f>'[13]EU PIByPOB'!Q33</f>
        <v>36.136417105181046</v>
      </c>
      <c r="H33" s="40">
        <f t="shared" si="34"/>
        <v>0.90646951592774361</v>
      </c>
      <c r="I33" s="49">
        <f>'[13]EU PIByPOB'!T33</f>
        <v>290.11335394314119</v>
      </c>
      <c r="J33" s="49"/>
      <c r="K33" s="49">
        <f>'[13]EU INF'!U33</f>
        <v>37.705092635888491</v>
      </c>
      <c r="L33" s="28">
        <f t="shared" si="8"/>
        <v>0.18181818181817189</v>
      </c>
      <c r="M33" s="49">
        <f>'[13]EU INF'!W33</f>
        <v>38.594686473032858</v>
      </c>
      <c r="N33" s="28">
        <f t="shared" si="9"/>
        <v>4.9828178694157899</v>
      </c>
      <c r="O33" s="28"/>
      <c r="P33" s="24" t="str">
        <f>'[13]EU tasas'!B33</f>
        <v>-</v>
      </c>
      <c r="Q33" s="24" t="str">
        <f>'[13]EU tasas'!C33</f>
        <v>-</v>
      </c>
      <c r="R33" s="24" t="str">
        <f>'[13]EU tasas'!D33</f>
        <v>-</v>
      </c>
      <c r="S33" s="24" t="str">
        <f>'[13]EU tasas'!E33</f>
        <v>-</v>
      </c>
      <c r="T33" s="24" t="str">
        <f>'[13]EU tasas'!F33</f>
        <v>-</v>
      </c>
      <c r="U33" s="24" t="str">
        <f>'[13]EU tasas'!G33</f>
        <v>-</v>
      </c>
      <c r="V33" s="48">
        <f>'[13]EU tasas'!H33</f>
        <v>4.75</v>
      </c>
      <c r="W33" s="48"/>
      <c r="X33" s="20" t="str">
        <f>'[13]EU Fiscal'!B33</f>
        <v>-</v>
      </c>
      <c r="Y33" s="20"/>
      <c r="Z33" s="49">
        <f>[13]Petróleo!B33</f>
        <v>0.86</v>
      </c>
      <c r="AA33" s="28">
        <f t="shared" si="28"/>
        <v>-8.5106382978723421</v>
      </c>
      <c r="AB33" s="46" t="str">
        <f>[13]Petróleo!D33</f>
        <v>-</v>
      </c>
      <c r="AC33" s="46" t="s">
        <v>30</v>
      </c>
      <c r="AD33" s="46" t="s">
        <v>30</v>
      </c>
      <c r="AE33" s="46" t="s">
        <v>30</v>
      </c>
      <c r="AF33" s="28"/>
      <c r="AG33" s="40">
        <f>[14]Población!E33</f>
        <v>14.280774942722449</v>
      </c>
      <c r="AH33" s="28">
        <f t="shared" si="28"/>
        <v>1.0999999999999899</v>
      </c>
      <c r="AI33" s="52">
        <f>[14]Población!G33</f>
        <v>14280774.942722449</v>
      </c>
      <c r="AJ33" s="52">
        <f>[14]Población!H33</f>
        <v>4050162.1999999993</v>
      </c>
      <c r="AK33" s="52">
        <f>[14]Población!I33</f>
        <v>10230612.74272245</v>
      </c>
      <c r="AL33" s="49">
        <f>[14]Población!J33</f>
        <v>28.360941309168808</v>
      </c>
      <c r="AM33" s="49">
        <f>[14]Población!K33</f>
        <v>71.639058690831192</v>
      </c>
      <c r="AN33" s="49"/>
      <c r="AO33" s="43">
        <f>[15]PIB!E33</f>
        <v>13398.845140006226</v>
      </c>
      <c r="AP33" s="28">
        <f t="shared" si="33"/>
        <v>1.7567952737542969</v>
      </c>
      <c r="AQ33" s="41">
        <f>[15]PIB!H33</f>
        <v>13.702673482792015</v>
      </c>
      <c r="AR33" s="28">
        <f t="shared" si="33"/>
        <v>-2.9423288929716684</v>
      </c>
      <c r="AS33" s="58">
        <f>[15]PIB!B33</f>
        <v>1836</v>
      </c>
      <c r="AT33" s="28">
        <f t="shared" si="33"/>
        <v>-1.2372243141473893</v>
      </c>
      <c r="AU33" s="28"/>
      <c r="AV33" s="51" t="s">
        <v>30</v>
      </c>
      <c r="AW33" s="51" t="s">
        <v>30</v>
      </c>
      <c r="AX33" s="51" t="s">
        <v>30</v>
      </c>
      <c r="AY33" s="51" t="s">
        <v>30</v>
      </c>
      <c r="AZ33" s="51" t="s">
        <v>30</v>
      </c>
      <c r="BA33" s="51" t="s">
        <v>30</v>
      </c>
      <c r="BB33" s="51" t="s">
        <v>30</v>
      </c>
      <c r="BC33" s="51" t="s">
        <v>30</v>
      </c>
      <c r="BD33" s="51" t="s">
        <v>30</v>
      </c>
      <c r="BE33" s="51" t="s">
        <v>30</v>
      </c>
      <c r="BF33" s="51" t="s">
        <v>30</v>
      </c>
      <c r="BG33" s="51" t="s">
        <v>30</v>
      </c>
      <c r="BH33" s="51" t="s">
        <v>30</v>
      </c>
      <c r="BI33" s="51" t="s">
        <v>30</v>
      </c>
      <c r="BJ33" s="51" t="s">
        <v>30</v>
      </c>
      <c r="BK33" s="51" t="s">
        <v>30</v>
      </c>
      <c r="BL33" s="51" t="s">
        <v>30</v>
      </c>
      <c r="BM33" s="51" t="s">
        <v>30</v>
      </c>
      <c r="BN33" s="51" t="s">
        <v>30</v>
      </c>
      <c r="BO33" s="28"/>
      <c r="BP33" s="43">
        <f>'[21]PIB POT'!F33</f>
        <v>13744.904700697076</v>
      </c>
      <c r="BQ33" s="41">
        <f>'[21]PIB POT'!I33</f>
        <v>33.006954838236616</v>
      </c>
      <c r="BR33" s="28">
        <f t="shared" si="32"/>
        <v>3.0238353299118392</v>
      </c>
      <c r="BS33" s="40">
        <f>'[22]PIB POT'!H24</f>
        <v>-1.2298513757521445</v>
      </c>
      <c r="BT33" s="40"/>
      <c r="BU33" s="45">
        <f t="shared" si="0"/>
        <v>849.67219436945629</v>
      </c>
      <c r="BV33" s="32">
        <f t="shared" si="15"/>
        <v>8.4752738732388302</v>
      </c>
      <c r="BW33" s="30">
        <f t="shared" si="1"/>
        <v>59.497625148308451</v>
      </c>
      <c r="BX33" s="28">
        <f t="shared" si="16"/>
        <v>7.2950285590888564</v>
      </c>
      <c r="BY33" s="28"/>
      <c r="BZ33" s="41">
        <f>[20]PAnual!B33</f>
        <v>13.82463209844893</v>
      </c>
      <c r="CA33" s="35">
        <f t="shared" si="22"/>
        <v>-1.1284319921354036</v>
      </c>
      <c r="CB33" s="44">
        <f>[20]PAnual!D33</f>
        <v>14.310545781078021</v>
      </c>
      <c r="CC33" s="35">
        <f t="shared" si="23"/>
        <v>4.2664606403983063</v>
      </c>
      <c r="CD33" s="35"/>
      <c r="CE33" s="44">
        <f>[16]TCA!B33</f>
        <v>2.1608333333333332</v>
      </c>
      <c r="CF33" s="27">
        <f t="shared" si="25"/>
        <v>-8.9536516853932717</v>
      </c>
      <c r="CG33" s="33">
        <f>[16]TCA!D33</f>
        <v>2.0299999999999998</v>
      </c>
      <c r="CH33" s="27">
        <f t="shared" si="18"/>
        <v>-11.353711790393028</v>
      </c>
      <c r="CI33" s="44">
        <f>[16]TCA!F33</f>
        <v>119.83683237095717</v>
      </c>
      <c r="CJ33" s="27">
        <f t="shared" si="24"/>
        <v>8.3976783280962142</v>
      </c>
      <c r="CK33" s="40">
        <f>[16]TCA!H33</f>
        <v>129.85921548451685</v>
      </c>
      <c r="CL33" s="27">
        <f t="shared" si="24"/>
        <v>12.038129701216672</v>
      </c>
      <c r="CM33" s="27"/>
      <c r="CN33" s="70" t="s">
        <v>30</v>
      </c>
      <c r="CO33" s="70" t="s">
        <v>30</v>
      </c>
      <c r="CP33" s="49">
        <f>[17]BPA!I33</f>
        <v>99.7</v>
      </c>
      <c r="CQ33" s="12" t="s">
        <v>30</v>
      </c>
      <c r="CR33" s="12" t="s">
        <v>30</v>
      </c>
      <c r="CS33" s="12" t="s">
        <v>30</v>
      </c>
      <c r="CT33" s="12" t="s">
        <v>30</v>
      </c>
      <c r="CU33" s="41">
        <f>[19]BPA!N24</f>
        <v>39.856055379868877</v>
      </c>
      <c r="CV33" s="4" t="s">
        <v>30</v>
      </c>
      <c r="CW33" s="4" t="s">
        <v>30</v>
      </c>
      <c r="CX33" s="4" t="s">
        <v>30</v>
      </c>
      <c r="CY33" s="4" t="s">
        <v>30</v>
      </c>
      <c r="CZ33" s="4" t="s">
        <v>30</v>
      </c>
      <c r="DA33" s="4" t="s">
        <v>30</v>
      </c>
      <c r="DB33" s="4" t="s">
        <v>30</v>
      </c>
      <c r="DC33" s="4" t="s">
        <v>30</v>
      </c>
      <c r="DD33" s="4"/>
      <c r="DE33" s="29">
        <f t="shared" si="30"/>
        <v>16.424693700072623</v>
      </c>
      <c r="DF33" s="29">
        <f t="shared" si="26"/>
        <v>59.843944620131126</v>
      </c>
      <c r="DG33" s="29">
        <f t="shared" si="27"/>
        <v>7.0431803013798113</v>
      </c>
      <c r="DH33" s="29">
        <f t="shared" si="19"/>
        <v>-2.5415444770283457</v>
      </c>
      <c r="DI33" s="29">
        <f t="shared" si="29"/>
        <v>20.713085847792566</v>
      </c>
      <c r="DJ33" s="70" t="s">
        <v>30</v>
      </c>
      <c r="DK33" s="4" t="s">
        <v>30</v>
      </c>
      <c r="DL33" s="4"/>
      <c r="DM33" s="31">
        <f>'[18]GF1876-1976'!R33</f>
        <v>92.514657</v>
      </c>
      <c r="DN33" s="4" t="s">
        <v>30</v>
      </c>
      <c r="DO33" s="4" t="s">
        <v>30</v>
      </c>
      <c r="DP33" s="29">
        <f t="shared" si="2"/>
        <v>5.0389246732026143</v>
      </c>
      <c r="DQ33" s="4"/>
      <c r="DR33" s="31">
        <f>'[18]GF1876-1976'!AK33</f>
        <v>89.370862000000002</v>
      </c>
      <c r="DS33" s="29">
        <f t="shared" si="3"/>
        <v>4.8676940087145972</v>
      </c>
      <c r="DT33" s="4" t="s">
        <v>30</v>
      </c>
      <c r="DU33" s="4" t="s">
        <v>30</v>
      </c>
      <c r="DV33" s="4" t="s">
        <v>30</v>
      </c>
      <c r="DW33" s="4" t="s">
        <v>30</v>
      </c>
      <c r="DX33" s="4" t="s">
        <v>30</v>
      </c>
      <c r="DY33" s="4" t="s">
        <v>30</v>
      </c>
      <c r="DZ33" s="4" t="s">
        <v>30</v>
      </c>
      <c r="EA33" s="4" t="s">
        <v>30</v>
      </c>
      <c r="EB33" s="4" t="s">
        <v>30</v>
      </c>
      <c r="EC33" s="4"/>
      <c r="ED33" s="29">
        <f>'[18]GF1876-1976'!AN33</f>
        <v>3.1437949999999972</v>
      </c>
      <c r="EE33" s="29">
        <f t="shared" si="4"/>
        <v>0.17123066448801727</v>
      </c>
      <c r="EF33" s="4" t="s">
        <v>30</v>
      </c>
      <c r="EG33" s="4" t="s">
        <v>30</v>
      </c>
      <c r="EH33" s="4" t="s">
        <v>30</v>
      </c>
      <c r="EI33" s="4"/>
      <c r="EJ33" s="63" t="s">
        <v>30</v>
      </c>
      <c r="EK33" s="63" t="s">
        <v>30</v>
      </c>
      <c r="EL33" s="4"/>
      <c r="EM33" s="5" t="s">
        <v>30</v>
      </c>
      <c r="EN33" s="5" t="s">
        <v>30</v>
      </c>
      <c r="EO33" s="5" t="s">
        <v>30</v>
      </c>
      <c r="EP33" s="5" t="s">
        <v>30</v>
      </c>
      <c r="EQ33" s="5" t="s">
        <v>30</v>
      </c>
      <c r="ER33" s="5" t="s">
        <v>30</v>
      </c>
      <c r="ES33" s="5" t="s">
        <v>30</v>
      </c>
      <c r="ET33" s="5" t="s">
        <v>30</v>
      </c>
      <c r="EU33" s="5" t="s">
        <v>30</v>
      </c>
      <c r="EV33" s="5" t="s">
        <v>30</v>
      </c>
      <c r="EW33" s="5"/>
      <c r="EX33" s="5" t="s">
        <v>30</v>
      </c>
      <c r="EY33" s="5" t="s">
        <v>30</v>
      </c>
      <c r="EZ33" s="5" t="s">
        <v>30</v>
      </c>
      <c r="FA33" s="5" t="s">
        <v>30</v>
      </c>
      <c r="FB33" s="5" t="s">
        <v>30</v>
      </c>
      <c r="FC33" s="5" t="s">
        <v>30</v>
      </c>
      <c r="FD33" s="5" t="s">
        <v>30</v>
      </c>
      <c r="FE33" s="5" t="s">
        <v>30</v>
      </c>
      <c r="FF33" s="5" t="s">
        <v>30</v>
      </c>
      <c r="FG33" s="5" t="s">
        <v>30</v>
      </c>
      <c r="FH33" s="5" t="s">
        <v>30</v>
      </c>
      <c r="FI33" s="5" t="s">
        <v>30</v>
      </c>
      <c r="FJ33" s="5" t="s">
        <v>30</v>
      </c>
      <c r="FK33" s="5" t="s">
        <v>30</v>
      </c>
      <c r="FL33" s="5" t="s">
        <v>30</v>
      </c>
      <c r="FM33" s="5" t="s">
        <v>30</v>
      </c>
      <c r="FN33" s="5"/>
      <c r="FO33" s="5"/>
      <c r="FP33" s="5" t="s">
        <v>30</v>
      </c>
      <c r="FQ33" s="5" t="s">
        <v>30</v>
      </c>
      <c r="FR33" s="5" t="s">
        <v>30</v>
      </c>
      <c r="FS33" s="5" t="s">
        <v>30</v>
      </c>
      <c r="FT33" s="5" t="s">
        <v>30</v>
      </c>
      <c r="FU33" s="5" t="s">
        <v>30</v>
      </c>
      <c r="FV33" s="5" t="s">
        <v>30</v>
      </c>
      <c r="FW33" s="5"/>
      <c r="FX33" s="52">
        <f>'[18]DE y DI'!I33</f>
        <v>151.322</v>
      </c>
      <c r="FY33" s="17">
        <f t="shared" si="31"/>
        <v>17.809456517792302</v>
      </c>
      <c r="FZ33" s="112" t="s">
        <v>30</v>
      </c>
      <c r="GA33" s="112" t="s">
        <v>30</v>
      </c>
      <c r="GB33" s="70" t="s">
        <v>30</v>
      </c>
      <c r="GC33" s="70" t="s">
        <v>30</v>
      </c>
      <c r="GD33" s="112"/>
      <c r="GE33" s="70" t="s">
        <v>30</v>
      </c>
      <c r="GF33" s="70" t="s">
        <v>30</v>
      </c>
      <c r="GG33" s="112" t="s">
        <v>30</v>
      </c>
      <c r="GH33" s="70" t="s">
        <v>30</v>
      </c>
      <c r="GI33" s="70" t="s">
        <v>30</v>
      </c>
      <c r="GJ33" s="134"/>
      <c r="GK33" s="134" t="s">
        <v>30</v>
      </c>
      <c r="GL33" s="134" t="s">
        <v>30</v>
      </c>
      <c r="GM33" s="134" t="s">
        <v>30</v>
      </c>
      <c r="GN33" s="134" t="s">
        <v>30</v>
      </c>
      <c r="GO33" s="134" t="s">
        <v>30</v>
      </c>
      <c r="GP33" s="70"/>
      <c r="GQ33" s="49">
        <v>17.809456517792302</v>
      </c>
      <c r="GR33" s="27">
        <v>0</v>
      </c>
      <c r="GS33" s="27">
        <v>17.809456517792302</v>
      </c>
      <c r="GT33" s="70"/>
      <c r="GU33" s="3" t="s">
        <v>30</v>
      </c>
      <c r="GV33" s="3" t="s">
        <v>30</v>
      </c>
      <c r="GW33" s="3" t="s">
        <v>30</v>
      </c>
      <c r="GX33" s="3" t="s">
        <v>30</v>
      </c>
      <c r="GY33" s="3" t="s">
        <v>30</v>
      </c>
      <c r="GZ33" s="3" t="s">
        <v>30</v>
      </c>
      <c r="HA33" s="3" t="s">
        <v>30</v>
      </c>
      <c r="HB33" s="3" t="s">
        <v>30</v>
      </c>
      <c r="HC33" s="3" t="s">
        <v>30</v>
      </c>
      <c r="HD33" s="3" t="s">
        <v>30</v>
      </c>
      <c r="HE33" s="3" t="s">
        <v>30</v>
      </c>
      <c r="HF33" s="3" t="s">
        <v>30</v>
      </c>
      <c r="HG33" s="3" t="s">
        <v>30</v>
      </c>
      <c r="HH33" s="3" t="s">
        <v>30</v>
      </c>
      <c r="HI33" s="3" t="s">
        <v>30</v>
      </c>
      <c r="HJ33" s="3" t="s">
        <v>30</v>
      </c>
      <c r="HK33" s="3" t="s">
        <v>30</v>
      </c>
      <c r="HL33" s="3" t="s">
        <v>30</v>
      </c>
      <c r="HM33" s="3" t="s">
        <v>30</v>
      </c>
      <c r="HN33" s="3" t="s">
        <v>30</v>
      </c>
      <c r="HO33" s="3" t="s">
        <v>30</v>
      </c>
      <c r="HP33" s="3"/>
      <c r="HQ33" s="3" t="s">
        <v>30</v>
      </c>
      <c r="HR33" s="3" t="s">
        <v>30</v>
      </c>
      <c r="HS33" s="3" t="s">
        <v>30</v>
      </c>
      <c r="HU33" s="4" t="s">
        <v>30</v>
      </c>
      <c r="HV33" s="4" t="s">
        <v>30</v>
      </c>
      <c r="HW33" s="4"/>
      <c r="HX33" s="4" t="s">
        <v>30</v>
      </c>
      <c r="HY33" s="4" t="s">
        <v>30</v>
      </c>
      <c r="HZ33" s="4" t="s">
        <v>30</v>
      </c>
      <c r="IA33" s="4" t="s">
        <v>30</v>
      </c>
      <c r="IB33" s="4"/>
      <c r="IC33" s="4" t="s">
        <v>30</v>
      </c>
      <c r="ID33" s="4" t="s">
        <v>30</v>
      </c>
      <c r="IE33" s="4" t="s">
        <v>30</v>
      </c>
      <c r="IF33" s="4" t="s">
        <v>30</v>
      </c>
      <c r="IG33" s="4"/>
      <c r="IH33" s="4" t="s">
        <v>30</v>
      </c>
      <c r="II33" s="4" t="s">
        <v>30</v>
      </c>
      <c r="IJ33" s="4" t="s">
        <v>30</v>
      </c>
      <c r="IK33" s="4" t="s">
        <v>30</v>
      </c>
      <c r="IL33" s="4"/>
      <c r="IM33" s="4" t="s">
        <v>30</v>
      </c>
      <c r="IN33" s="4" t="s">
        <v>30</v>
      </c>
      <c r="IO33" s="4" t="s">
        <v>30</v>
      </c>
      <c r="IP33" s="4"/>
      <c r="IQ33" s="4" t="s">
        <v>30</v>
      </c>
      <c r="IR33" s="4" t="s">
        <v>30</v>
      </c>
      <c r="IS33" s="4" t="s">
        <v>30</v>
      </c>
      <c r="IT33" s="4"/>
      <c r="IU33" s="4" t="s">
        <v>30</v>
      </c>
      <c r="IV33" s="4" t="s">
        <v>30</v>
      </c>
      <c r="IW33" s="4" t="s">
        <v>30</v>
      </c>
      <c r="IX33" s="4"/>
      <c r="IY33" s="4" t="s">
        <v>30</v>
      </c>
      <c r="IZ33" s="4" t="s">
        <v>30</v>
      </c>
      <c r="JA33" s="4" t="s">
        <v>30</v>
      </c>
      <c r="JB33" s="4" t="s">
        <v>30</v>
      </c>
      <c r="JC33" s="4" t="s">
        <v>30</v>
      </c>
      <c r="JD33" s="4" t="s">
        <v>30</v>
      </c>
      <c r="JE33" s="4" t="s">
        <v>30</v>
      </c>
      <c r="JF33" s="4" t="s">
        <v>30</v>
      </c>
      <c r="JG33" s="4" t="s">
        <v>30</v>
      </c>
      <c r="JH33" s="4" t="s">
        <v>30</v>
      </c>
      <c r="JI33" s="4" t="s">
        <v>30</v>
      </c>
      <c r="JJ33" s="4" t="s">
        <v>30</v>
      </c>
      <c r="JK33" s="4" t="s">
        <v>30</v>
      </c>
      <c r="JL33" s="4" t="s">
        <v>30</v>
      </c>
      <c r="JM33" s="4"/>
      <c r="JN33" s="4" t="s">
        <v>30</v>
      </c>
      <c r="JO33" s="4" t="s">
        <v>30</v>
      </c>
      <c r="JP33" s="4" t="s">
        <v>30</v>
      </c>
      <c r="JQ33" s="4" t="s">
        <v>30</v>
      </c>
      <c r="JR33" s="4" t="s">
        <v>30</v>
      </c>
      <c r="JS33" s="4" t="s">
        <v>30</v>
      </c>
      <c r="JT33" s="4" t="s">
        <v>30</v>
      </c>
      <c r="JU33" s="4" t="s">
        <v>30</v>
      </c>
      <c r="JV33" s="4" t="s">
        <v>30</v>
      </c>
      <c r="JW33" s="4" t="s">
        <v>30</v>
      </c>
      <c r="JX33" s="4" t="s">
        <v>30</v>
      </c>
      <c r="JY33" s="4" t="s">
        <v>30</v>
      </c>
      <c r="JZ33" s="4" t="s">
        <v>30</v>
      </c>
      <c r="KA33" s="4" t="s">
        <v>30</v>
      </c>
      <c r="KB33" s="4" t="s">
        <v>30</v>
      </c>
      <c r="KC33" s="4" t="s">
        <v>30</v>
      </c>
      <c r="KD33" s="4" t="s">
        <v>30</v>
      </c>
      <c r="KE33" s="4" t="s">
        <v>30</v>
      </c>
      <c r="KF33" s="4"/>
      <c r="KG33" s="4" t="s">
        <v>30</v>
      </c>
      <c r="KH33" s="4" t="s">
        <v>30</v>
      </c>
      <c r="KI33" s="4" t="s">
        <v>30</v>
      </c>
      <c r="KJ33" s="4" t="s">
        <v>30</v>
      </c>
      <c r="KK33" s="4" t="s">
        <v>30</v>
      </c>
      <c r="KL33" s="4" t="s">
        <v>30</v>
      </c>
      <c r="KM33" s="4" t="s">
        <v>30</v>
      </c>
      <c r="KN33" s="4" t="s">
        <v>30</v>
      </c>
      <c r="KO33" s="13"/>
      <c r="KP33" s="13"/>
    </row>
    <row r="34" spans="1:302" ht="17.25" customHeight="1" x14ac:dyDescent="0.3">
      <c r="A34" s="8">
        <v>1905</v>
      </c>
      <c r="B34" s="40">
        <f>'[13]EU PIByPOB'!B34</f>
        <v>84.147000000000006</v>
      </c>
      <c r="C34" s="49">
        <f>'[13]EU PIByPOB'!H34</f>
        <v>72.300952385061251</v>
      </c>
      <c r="D34" s="40">
        <f t="shared" si="20"/>
        <v>9.1808346213292147</v>
      </c>
      <c r="E34" s="49">
        <f>'[13]EU PIByPOB'!N34</f>
        <v>26.12</v>
      </c>
      <c r="F34" s="40">
        <f t="shared" si="34"/>
        <v>9.151692436272473</v>
      </c>
      <c r="G34" s="49">
        <f>'[13]EU PIByPOB'!Q34</f>
        <v>36.126771692978267</v>
      </c>
      <c r="H34" s="40">
        <f t="shared" si="34"/>
        <v>-2.669166723060501E-2</v>
      </c>
      <c r="I34" s="49">
        <f>'[13]EU PIByPOB'!T34</f>
        <v>310.40916491378186</v>
      </c>
      <c r="J34" s="49"/>
      <c r="K34" s="49">
        <f>'[13]EU INF'!U34</f>
        <v>37.952494472254074</v>
      </c>
      <c r="L34" s="28">
        <f t="shared" si="8"/>
        <v>0.65614965796449987</v>
      </c>
      <c r="M34" s="49">
        <f>'[13]EU INF'!W34</f>
        <v>38.53152004672674</v>
      </c>
      <c r="N34" s="28">
        <f t="shared" si="9"/>
        <v>-0.16366612111294865</v>
      </c>
      <c r="O34" s="28"/>
      <c r="P34" s="24" t="str">
        <f>'[13]EU tasas'!B34</f>
        <v>-</v>
      </c>
      <c r="Q34" s="24" t="str">
        <f>'[13]EU tasas'!C34</f>
        <v>-</v>
      </c>
      <c r="R34" s="24" t="str">
        <f>'[13]EU tasas'!D34</f>
        <v>-</v>
      </c>
      <c r="S34" s="24" t="str">
        <f>'[13]EU tasas'!E34</f>
        <v>-</v>
      </c>
      <c r="T34" s="24" t="str">
        <f>'[13]EU tasas'!F34</f>
        <v>-</v>
      </c>
      <c r="U34" s="24" t="str">
        <f>'[13]EU tasas'!G34</f>
        <v>-</v>
      </c>
      <c r="V34" s="48">
        <f>'[13]EU tasas'!H34</f>
        <v>4.08</v>
      </c>
      <c r="W34" s="48"/>
      <c r="X34" s="20" t="str">
        <f>'[13]EU Fiscal'!B34</f>
        <v>-</v>
      </c>
      <c r="Y34" s="20"/>
      <c r="Z34" s="49">
        <f>[13]Petróleo!B34</f>
        <v>0.62</v>
      </c>
      <c r="AA34" s="28">
        <f t="shared" si="28"/>
        <v>-27.906976744186039</v>
      </c>
      <c r="AB34" s="46" t="str">
        <f>[13]Petróleo!D34</f>
        <v>-</v>
      </c>
      <c r="AC34" s="46" t="s">
        <v>30</v>
      </c>
      <c r="AD34" s="46" t="s">
        <v>30</v>
      </c>
      <c r="AE34" s="46" t="s">
        <v>30</v>
      </c>
      <c r="AF34" s="28"/>
      <c r="AG34" s="40">
        <f>[14]Población!E34</f>
        <v>14.423582692149672</v>
      </c>
      <c r="AH34" s="28">
        <f t="shared" si="28"/>
        <v>1.0000000000000009</v>
      </c>
      <c r="AI34" s="52">
        <f>[14]Población!G34</f>
        <v>14423582.692149673</v>
      </c>
      <c r="AJ34" s="52">
        <f>[14]Población!H34</f>
        <v>4100330.4999999991</v>
      </c>
      <c r="AK34" s="52">
        <f>[14]Población!I34</f>
        <v>10323252.192149673</v>
      </c>
      <c r="AL34" s="49">
        <f>[14]Población!J34</f>
        <v>28.427961259803276</v>
      </c>
      <c r="AM34" s="49">
        <f>[14]Población!K34</f>
        <v>71.572038740196717</v>
      </c>
      <c r="AN34" s="49"/>
      <c r="AO34" s="43">
        <f>[15]PIB!E34</f>
        <v>14791.238687824347</v>
      </c>
      <c r="AP34" s="28">
        <f t="shared" si="33"/>
        <v>10.391892236001121</v>
      </c>
      <c r="AQ34" s="41">
        <f>[15]PIB!H34</f>
        <v>15.367205194728264</v>
      </c>
      <c r="AR34" s="28">
        <f t="shared" si="33"/>
        <v>12.147495990666268</v>
      </c>
      <c r="AS34" s="58">
        <f>[15]PIB!B34</f>
        <v>2273</v>
      </c>
      <c r="AT34" s="28">
        <f t="shared" si="33"/>
        <v>23.801742919389966</v>
      </c>
      <c r="AU34" s="28"/>
      <c r="AV34" s="51" t="s">
        <v>30</v>
      </c>
      <c r="AW34" s="51" t="s">
        <v>30</v>
      </c>
      <c r="AX34" s="51" t="s">
        <v>30</v>
      </c>
      <c r="AY34" s="51" t="s">
        <v>30</v>
      </c>
      <c r="AZ34" s="51" t="s">
        <v>30</v>
      </c>
      <c r="BA34" s="51" t="s">
        <v>30</v>
      </c>
      <c r="BB34" s="51" t="s">
        <v>30</v>
      </c>
      <c r="BC34" s="51" t="s">
        <v>30</v>
      </c>
      <c r="BD34" s="51" t="s">
        <v>30</v>
      </c>
      <c r="BE34" s="51" t="s">
        <v>30</v>
      </c>
      <c r="BF34" s="51" t="s">
        <v>30</v>
      </c>
      <c r="BG34" s="51" t="s">
        <v>30</v>
      </c>
      <c r="BH34" s="51" t="s">
        <v>30</v>
      </c>
      <c r="BI34" s="51" t="s">
        <v>30</v>
      </c>
      <c r="BJ34" s="51" t="s">
        <v>30</v>
      </c>
      <c r="BK34" s="51" t="s">
        <v>30</v>
      </c>
      <c r="BL34" s="51" t="s">
        <v>30</v>
      </c>
      <c r="BM34" s="51" t="s">
        <v>30</v>
      </c>
      <c r="BN34" s="51" t="s">
        <v>30</v>
      </c>
      <c r="BO34" s="28"/>
      <c r="BP34" s="43">
        <f>'[21]PIB POT'!F34</f>
        <v>14148.271972830908</v>
      </c>
      <c r="BQ34" s="41">
        <f>'[21]PIB POT'!I34</f>
        <v>33.975599264986904</v>
      </c>
      <c r="BR34" s="28">
        <f t="shared" si="32"/>
        <v>2.9346676526129212</v>
      </c>
      <c r="BS34" s="40">
        <f>'[22]PIB POT'!H25</f>
        <v>7.2446190903875607</v>
      </c>
      <c r="BT34" s="40"/>
      <c r="BU34" s="45">
        <f t="shared" si="0"/>
        <v>1125.7119273627736</v>
      </c>
      <c r="BV34" s="32">
        <f t="shared" si="15"/>
        <v>32.487791741633608</v>
      </c>
      <c r="BW34" s="30">
        <f t="shared" si="1"/>
        <v>78.04662346307795</v>
      </c>
      <c r="BX34" s="28">
        <f t="shared" si="16"/>
        <v>31.176031427360009</v>
      </c>
      <c r="BY34" s="28"/>
      <c r="BZ34" s="41">
        <f>[20]PAnual!B34</f>
        <v>13.851043652424929</v>
      </c>
      <c r="CA34" s="35">
        <f t="shared" si="22"/>
        <v>0.1910470657585428</v>
      </c>
      <c r="CB34" s="44">
        <f>[20]PAnual!D34</f>
        <v>13.972399342812798</v>
      </c>
      <c r="CC34" s="35">
        <f t="shared" si="23"/>
        <v>-2.3629178330314526</v>
      </c>
      <c r="CD34" s="35"/>
      <c r="CE34" s="44">
        <f>[16]TCA!B34</f>
        <v>2.0191666666666661</v>
      </c>
      <c r="CF34" s="27">
        <f t="shared" si="25"/>
        <v>-6.5561126108754531</v>
      </c>
      <c r="CG34" s="33">
        <f>[16]TCA!D34</f>
        <v>1.99</v>
      </c>
      <c r="CH34" s="27">
        <f t="shared" si="18"/>
        <v>-1.9704433497536811</v>
      </c>
      <c r="CI34" s="44">
        <f>[16]TCA!F34</f>
        <v>127.65211807159798</v>
      </c>
      <c r="CJ34" s="27">
        <f t="shared" si="24"/>
        <v>6.5216057083755663</v>
      </c>
      <c r="CK34" s="40">
        <f>[16]TCA!H34</f>
        <v>129.55133834162865</v>
      </c>
      <c r="CL34" s="27">
        <f t="shared" si="24"/>
        <v>-0.2370853248569893</v>
      </c>
      <c r="CM34" s="27"/>
      <c r="CN34" s="70" t="s">
        <v>30</v>
      </c>
      <c r="CO34" s="70" t="s">
        <v>30</v>
      </c>
      <c r="CP34" s="49">
        <f>[17]BPA!I34</f>
        <v>148.69999999999999</v>
      </c>
      <c r="CQ34" s="12" t="s">
        <v>30</v>
      </c>
      <c r="CR34" s="12" t="s">
        <v>30</v>
      </c>
      <c r="CS34" s="12" t="s">
        <v>30</v>
      </c>
      <c r="CT34" s="12" t="s">
        <v>30</v>
      </c>
      <c r="CU34" s="41">
        <f>[19]BPA!N25</f>
        <v>108.95583986793234</v>
      </c>
      <c r="CV34" s="4" t="s">
        <v>30</v>
      </c>
      <c r="CW34" s="4" t="s">
        <v>30</v>
      </c>
      <c r="CX34" s="4" t="s">
        <v>30</v>
      </c>
      <c r="CY34" s="4" t="s">
        <v>30</v>
      </c>
      <c r="CZ34" s="4" t="s">
        <v>30</v>
      </c>
      <c r="DA34" s="4" t="s">
        <v>30</v>
      </c>
      <c r="DB34" s="4" t="s">
        <v>30</v>
      </c>
      <c r="DC34" s="4" t="s">
        <v>30</v>
      </c>
      <c r="DD34" s="4"/>
      <c r="DE34" s="29">
        <f t="shared" si="30"/>
        <v>22.888257075817567</v>
      </c>
      <c r="DF34" s="29">
        <f t="shared" si="26"/>
        <v>39.744160132067648</v>
      </c>
      <c r="DG34" s="29">
        <f t="shared" si="27"/>
        <v>3.5305799970670146</v>
      </c>
      <c r="DH34" s="29">
        <f t="shared" si="19"/>
        <v>49.147442326980915</v>
      </c>
      <c r="DI34" s="29">
        <f t="shared" si="29"/>
        <v>173.37336530038411</v>
      </c>
      <c r="DJ34" s="70" t="s">
        <v>30</v>
      </c>
      <c r="DK34" s="4" t="s">
        <v>30</v>
      </c>
      <c r="DL34" s="4"/>
      <c r="DM34" s="31">
        <f>'[18]GF1876-1976'!R34</f>
        <v>101.231589</v>
      </c>
      <c r="DN34" s="4" t="s">
        <v>30</v>
      </c>
      <c r="DO34" s="4" t="s">
        <v>30</v>
      </c>
      <c r="DP34" s="29">
        <f t="shared" si="2"/>
        <v>4.4536554773427186</v>
      </c>
      <c r="DQ34" s="4"/>
      <c r="DR34" s="31">
        <f>'[18]GF1876-1976'!AK34</f>
        <v>88.993692999999993</v>
      </c>
      <c r="DS34" s="29">
        <f t="shared" si="3"/>
        <v>3.915252661680598</v>
      </c>
      <c r="DT34" s="4" t="s">
        <v>30</v>
      </c>
      <c r="DU34" s="4" t="s">
        <v>30</v>
      </c>
      <c r="DV34" s="4" t="s">
        <v>30</v>
      </c>
      <c r="DW34" s="4" t="s">
        <v>30</v>
      </c>
      <c r="DX34" s="4" t="s">
        <v>30</v>
      </c>
      <c r="DY34" s="4" t="s">
        <v>30</v>
      </c>
      <c r="DZ34" s="4" t="s">
        <v>30</v>
      </c>
      <c r="EA34" s="4" t="s">
        <v>30</v>
      </c>
      <c r="EB34" s="4" t="s">
        <v>30</v>
      </c>
      <c r="EC34" s="4"/>
      <c r="ED34" s="29">
        <f>'[18]GF1876-1976'!AN34</f>
        <v>12.237896000000006</v>
      </c>
      <c r="EE34" s="29">
        <f t="shared" si="4"/>
        <v>0.53840281566212078</v>
      </c>
      <c r="EF34" s="4" t="s">
        <v>30</v>
      </c>
      <c r="EG34" s="4" t="s">
        <v>30</v>
      </c>
      <c r="EH34" s="4" t="s">
        <v>30</v>
      </c>
      <c r="EI34" s="4"/>
      <c r="EJ34" s="63" t="s">
        <v>30</v>
      </c>
      <c r="EK34" s="63" t="s">
        <v>30</v>
      </c>
      <c r="EL34" s="4"/>
      <c r="EM34" s="5" t="s">
        <v>30</v>
      </c>
      <c r="EN34" s="5" t="s">
        <v>30</v>
      </c>
      <c r="EO34" s="5" t="s">
        <v>30</v>
      </c>
      <c r="EP34" s="5" t="s">
        <v>30</v>
      </c>
      <c r="EQ34" s="5" t="s">
        <v>30</v>
      </c>
      <c r="ER34" s="5" t="s">
        <v>30</v>
      </c>
      <c r="ES34" s="5" t="s">
        <v>30</v>
      </c>
      <c r="ET34" s="5" t="s">
        <v>30</v>
      </c>
      <c r="EU34" s="5" t="s">
        <v>30</v>
      </c>
      <c r="EV34" s="5" t="s">
        <v>30</v>
      </c>
      <c r="EW34" s="5"/>
      <c r="EX34" s="5" t="s">
        <v>30</v>
      </c>
      <c r="EY34" s="5" t="s">
        <v>30</v>
      </c>
      <c r="EZ34" s="5" t="s">
        <v>30</v>
      </c>
      <c r="FA34" s="5" t="s">
        <v>30</v>
      </c>
      <c r="FB34" s="5" t="s">
        <v>30</v>
      </c>
      <c r="FC34" s="5" t="s">
        <v>30</v>
      </c>
      <c r="FD34" s="5" t="s">
        <v>30</v>
      </c>
      <c r="FE34" s="5" t="s">
        <v>30</v>
      </c>
      <c r="FF34" s="5" t="s">
        <v>30</v>
      </c>
      <c r="FG34" s="5" t="s">
        <v>30</v>
      </c>
      <c r="FH34" s="5" t="s">
        <v>30</v>
      </c>
      <c r="FI34" s="5" t="s">
        <v>30</v>
      </c>
      <c r="FJ34" s="5" t="s">
        <v>30</v>
      </c>
      <c r="FK34" s="5" t="s">
        <v>30</v>
      </c>
      <c r="FL34" s="5" t="s">
        <v>30</v>
      </c>
      <c r="FM34" s="5" t="s">
        <v>30</v>
      </c>
      <c r="FN34" s="5"/>
      <c r="FO34" s="5"/>
      <c r="FP34" s="5" t="s">
        <v>30</v>
      </c>
      <c r="FQ34" s="5" t="s">
        <v>30</v>
      </c>
      <c r="FR34" s="5" t="s">
        <v>30</v>
      </c>
      <c r="FS34" s="5" t="s">
        <v>30</v>
      </c>
      <c r="FT34" s="5" t="s">
        <v>30</v>
      </c>
      <c r="FU34" s="5" t="s">
        <v>30</v>
      </c>
      <c r="FV34" s="5" t="s">
        <v>30</v>
      </c>
      <c r="FW34" s="5"/>
      <c r="FX34" s="52">
        <f>'[18]DE y DI'!I34</f>
        <v>158.96633165829147</v>
      </c>
      <c r="FY34" s="17">
        <f t="shared" si="31"/>
        <v>14.12140422378795</v>
      </c>
      <c r="FZ34" s="112" t="s">
        <v>30</v>
      </c>
      <c r="GA34" s="112" t="s">
        <v>30</v>
      </c>
      <c r="GB34" s="70" t="s">
        <v>30</v>
      </c>
      <c r="GC34" s="70" t="s">
        <v>30</v>
      </c>
      <c r="GD34" s="112"/>
      <c r="GE34" s="70" t="s">
        <v>30</v>
      </c>
      <c r="GF34" s="70" t="s">
        <v>30</v>
      </c>
      <c r="GG34" s="112" t="s">
        <v>30</v>
      </c>
      <c r="GH34" s="70" t="s">
        <v>30</v>
      </c>
      <c r="GI34" s="70" t="s">
        <v>30</v>
      </c>
      <c r="GJ34" s="134"/>
      <c r="GK34" s="134" t="s">
        <v>30</v>
      </c>
      <c r="GL34" s="134" t="s">
        <v>30</v>
      </c>
      <c r="GM34" s="134" t="s">
        <v>30</v>
      </c>
      <c r="GN34" s="134" t="s">
        <v>30</v>
      </c>
      <c r="GO34" s="134" t="s">
        <v>30</v>
      </c>
      <c r="GP34" s="70"/>
      <c r="GQ34" s="49">
        <v>14.12140422378795</v>
      </c>
      <c r="GR34" s="27">
        <v>0</v>
      </c>
      <c r="GS34" s="27">
        <v>14.12140422378795</v>
      </c>
      <c r="GT34" s="70"/>
      <c r="GU34" s="3" t="s">
        <v>30</v>
      </c>
      <c r="GV34" s="3" t="s">
        <v>30</v>
      </c>
      <c r="GW34" s="3" t="s">
        <v>30</v>
      </c>
      <c r="GX34" s="3" t="s">
        <v>30</v>
      </c>
      <c r="GY34" s="3" t="s">
        <v>30</v>
      </c>
      <c r="GZ34" s="3" t="s">
        <v>30</v>
      </c>
      <c r="HA34" s="3" t="s">
        <v>30</v>
      </c>
      <c r="HB34" s="3" t="s">
        <v>30</v>
      </c>
      <c r="HC34" s="3" t="s">
        <v>30</v>
      </c>
      <c r="HD34" s="3" t="s">
        <v>30</v>
      </c>
      <c r="HE34" s="3" t="s">
        <v>30</v>
      </c>
      <c r="HF34" s="3" t="s">
        <v>30</v>
      </c>
      <c r="HG34" s="3" t="s">
        <v>30</v>
      </c>
      <c r="HH34" s="3" t="s">
        <v>30</v>
      </c>
      <c r="HI34" s="3" t="s">
        <v>30</v>
      </c>
      <c r="HJ34" s="3" t="s">
        <v>30</v>
      </c>
      <c r="HK34" s="3" t="s">
        <v>30</v>
      </c>
      <c r="HL34" s="3" t="s">
        <v>30</v>
      </c>
      <c r="HM34" s="3" t="s">
        <v>30</v>
      </c>
      <c r="HN34" s="3" t="s">
        <v>30</v>
      </c>
      <c r="HO34" s="3" t="s">
        <v>30</v>
      </c>
      <c r="HP34" s="3"/>
      <c r="HQ34" s="3" t="s">
        <v>30</v>
      </c>
      <c r="HR34" s="3" t="s">
        <v>30</v>
      </c>
      <c r="HS34" s="3" t="s">
        <v>30</v>
      </c>
      <c r="HU34" s="4" t="s">
        <v>30</v>
      </c>
      <c r="HV34" s="4" t="s">
        <v>30</v>
      </c>
      <c r="HW34" s="4"/>
      <c r="HX34" s="4" t="s">
        <v>30</v>
      </c>
      <c r="HY34" s="4" t="s">
        <v>30</v>
      </c>
      <c r="HZ34" s="4" t="s">
        <v>30</v>
      </c>
      <c r="IA34" s="4" t="s">
        <v>30</v>
      </c>
      <c r="IB34" s="4"/>
      <c r="IC34" s="4" t="s">
        <v>30</v>
      </c>
      <c r="ID34" s="4" t="s">
        <v>30</v>
      </c>
      <c r="IE34" s="4" t="s">
        <v>30</v>
      </c>
      <c r="IF34" s="4" t="s">
        <v>30</v>
      </c>
      <c r="IG34" s="4"/>
      <c r="IH34" s="4" t="s">
        <v>30</v>
      </c>
      <c r="II34" s="4" t="s">
        <v>30</v>
      </c>
      <c r="IJ34" s="4" t="s">
        <v>30</v>
      </c>
      <c r="IK34" s="4" t="s">
        <v>30</v>
      </c>
      <c r="IL34" s="4"/>
      <c r="IM34" s="4" t="s">
        <v>30</v>
      </c>
      <c r="IN34" s="4" t="s">
        <v>30</v>
      </c>
      <c r="IO34" s="4" t="s">
        <v>30</v>
      </c>
      <c r="IP34" s="4"/>
      <c r="IQ34" s="4" t="s">
        <v>30</v>
      </c>
      <c r="IR34" s="4" t="s">
        <v>30</v>
      </c>
      <c r="IS34" s="4" t="s">
        <v>30</v>
      </c>
      <c r="IT34" s="4"/>
      <c r="IU34" s="4" t="s">
        <v>30</v>
      </c>
      <c r="IV34" s="4" t="s">
        <v>30</v>
      </c>
      <c r="IW34" s="4" t="s">
        <v>30</v>
      </c>
      <c r="IX34" s="4"/>
      <c r="IY34" s="4" t="s">
        <v>30</v>
      </c>
      <c r="IZ34" s="4" t="s">
        <v>30</v>
      </c>
      <c r="JA34" s="4" t="s">
        <v>30</v>
      </c>
      <c r="JB34" s="4" t="s">
        <v>30</v>
      </c>
      <c r="JC34" s="4" t="s">
        <v>30</v>
      </c>
      <c r="JD34" s="4" t="s">
        <v>30</v>
      </c>
      <c r="JE34" s="4" t="s">
        <v>30</v>
      </c>
      <c r="JF34" s="4" t="s">
        <v>30</v>
      </c>
      <c r="JG34" s="4" t="s">
        <v>30</v>
      </c>
      <c r="JH34" s="4" t="s">
        <v>30</v>
      </c>
      <c r="JI34" s="4" t="s">
        <v>30</v>
      </c>
      <c r="JJ34" s="4" t="s">
        <v>30</v>
      </c>
      <c r="JK34" s="4" t="s">
        <v>30</v>
      </c>
      <c r="JL34" s="4" t="s">
        <v>30</v>
      </c>
      <c r="JM34" s="4"/>
      <c r="JN34" s="4" t="s">
        <v>30</v>
      </c>
      <c r="JO34" s="4" t="s">
        <v>30</v>
      </c>
      <c r="JP34" s="4" t="s">
        <v>30</v>
      </c>
      <c r="JQ34" s="4" t="s">
        <v>30</v>
      </c>
      <c r="JR34" s="4" t="s">
        <v>30</v>
      </c>
      <c r="JS34" s="4" t="s">
        <v>30</v>
      </c>
      <c r="JT34" s="4" t="s">
        <v>30</v>
      </c>
      <c r="JU34" s="4" t="s">
        <v>30</v>
      </c>
      <c r="JV34" s="4" t="s">
        <v>30</v>
      </c>
      <c r="JW34" s="4" t="s">
        <v>30</v>
      </c>
      <c r="JX34" s="4" t="s">
        <v>30</v>
      </c>
      <c r="JY34" s="4" t="s">
        <v>30</v>
      </c>
      <c r="JZ34" s="4" t="s">
        <v>30</v>
      </c>
      <c r="KA34" s="4" t="s">
        <v>30</v>
      </c>
      <c r="KB34" s="4" t="s">
        <v>30</v>
      </c>
      <c r="KC34" s="4" t="s">
        <v>30</v>
      </c>
      <c r="KD34" s="4" t="s">
        <v>30</v>
      </c>
      <c r="KE34" s="4" t="s">
        <v>30</v>
      </c>
      <c r="KF34" s="4"/>
      <c r="KG34" s="4" t="s">
        <v>30</v>
      </c>
      <c r="KH34" s="4" t="s">
        <v>30</v>
      </c>
      <c r="KI34" s="4" t="s">
        <v>30</v>
      </c>
      <c r="KJ34" s="4" t="s">
        <v>30</v>
      </c>
      <c r="KK34" s="4" t="s">
        <v>30</v>
      </c>
      <c r="KL34" s="4" t="s">
        <v>30</v>
      </c>
      <c r="KM34" s="4" t="s">
        <v>30</v>
      </c>
      <c r="KN34" s="4" t="s">
        <v>30</v>
      </c>
      <c r="KO34" s="13"/>
      <c r="KP34" s="13"/>
    </row>
    <row r="35" spans="1:302" ht="17.25" customHeight="1" x14ac:dyDescent="0.3">
      <c r="A35" s="8">
        <v>1906</v>
      </c>
      <c r="B35" s="40">
        <f>'[13]EU PIByPOB'!B35</f>
        <v>85.77</v>
      </c>
      <c r="C35" s="49">
        <f>'[13]EU PIByPOB'!H35</f>
        <v>75.269139841412851</v>
      </c>
      <c r="D35" s="40">
        <f t="shared" si="20"/>
        <v>4.1053227633069067</v>
      </c>
      <c r="E35" s="49">
        <f>'[13]EU PIByPOB'!N35</f>
        <v>28.1</v>
      </c>
      <c r="F35" s="40">
        <f t="shared" si="34"/>
        <v>7.5803981623277172</v>
      </c>
      <c r="G35" s="49">
        <f>'[13]EU PIByPOB'!Q35</f>
        <v>37.332697117576821</v>
      </c>
      <c r="H35" s="40">
        <f t="shared" si="34"/>
        <v>3.3380381586460395</v>
      </c>
      <c r="I35" s="49">
        <f>'[13]EU PIByPOB'!T35</f>
        <v>327.62038008627729</v>
      </c>
      <c r="J35" s="49"/>
      <c r="K35" s="49">
        <f>'[13]EU INF'!U35</f>
        <v>38.926310211139921</v>
      </c>
      <c r="L35" s="28">
        <f t="shared" si="8"/>
        <v>2.5658807212205037</v>
      </c>
      <c r="M35" s="49">
        <f>'[13]EU INF'!W35</f>
        <v>40.616012114828337</v>
      </c>
      <c r="N35" s="28">
        <f t="shared" si="9"/>
        <v>5.4098360655737254</v>
      </c>
      <c r="O35" s="28"/>
      <c r="P35" s="24" t="str">
        <f>'[13]EU tasas'!B35</f>
        <v>-</v>
      </c>
      <c r="Q35" s="24" t="str">
        <f>'[13]EU tasas'!C35</f>
        <v>-</v>
      </c>
      <c r="R35" s="24" t="str">
        <f>'[13]EU tasas'!D35</f>
        <v>-</v>
      </c>
      <c r="S35" s="24" t="str">
        <f>'[13]EU tasas'!E35</f>
        <v>-</v>
      </c>
      <c r="T35" s="24" t="str">
        <f>'[13]EU tasas'!F35</f>
        <v>-</v>
      </c>
      <c r="U35" s="24" t="str">
        <f>'[13]EU tasas'!G35</f>
        <v>-</v>
      </c>
      <c r="V35" s="48">
        <f>'[13]EU tasas'!H35</f>
        <v>5.32</v>
      </c>
      <c r="W35" s="48"/>
      <c r="X35" s="20" t="str">
        <f>'[13]EU Fiscal'!B35</f>
        <v>-</v>
      </c>
      <c r="Y35" s="20"/>
      <c r="Z35" s="49">
        <f>[13]Petróleo!B35</f>
        <v>0.73</v>
      </c>
      <c r="AA35" s="28">
        <f t="shared" si="28"/>
        <v>17.741935483870975</v>
      </c>
      <c r="AB35" s="46" t="str">
        <f>[13]Petróleo!D35</f>
        <v>-</v>
      </c>
      <c r="AC35" s="46" t="s">
        <v>30</v>
      </c>
      <c r="AD35" s="46" t="s">
        <v>30</v>
      </c>
      <c r="AE35" s="46" t="s">
        <v>30</v>
      </c>
      <c r="AF35" s="28"/>
      <c r="AG35" s="40">
        <f>[14]Población!E35</f>
        <v>14.567818519071169</v>
      </c>
      <c r="AH35" s="28">
        <f t="shared" si="28"/>
        <v>1.0000000000000009</v>
      </c>
      <c r="AI35" s="52">
        <f>[14]Población!G35</f>
        <v>14567818.519071169</v>
      </c>
      <c r="AJ35" s="52">
        <f>[14]Población!H35</f>
        <v>4150498.7999999989</v>
      </c>
      <c r="AK35" s="52">
        <f>[14]Población!I35</f>
        <v>10417319.71907117</v>
      </c>
      <c r="AL35" s="49">
        <f>[14]Población!J35</f>
        <v>28.490873870830118</v>
      </c>
      <c r="AM35" s="49">
        <f>[14]Población!K35</f>
        <v>71.509126129169886</v>
      </c>
      <c r="AN35" s="49"/>
      <c r="AO35" s="43">
        <f>[15]PIB!E35</f>
        <v>14624.055929081176</v>
      </c>
      <c r="AP35" s="28">
        <f t="shared" si="33"/>
        <v>-1.1302823399151118</v>
      </c>
      <c r="AQ35" s="41">
        <f>[15]PIB!H35</f>
        <v>15.159952962100668</v>
      </c>
      <c r="AR35" s="28">
        <f t="shared" si="33"/>
        <v>-1.3486657463173235</v>
      </c>
      <c r="AS35" s="58">
        <f>[15]PIB!B35</f>
        <v>2217</v>
      </c>
      <c r="AT35" s="28">
        <f t="shared" si="33"/>
        <v>-2.4637043554773475</v>
      </c>
      <c r="AU35" s="28"/>
      <c r="AV35" s="51" t="s">
        <v>30</v>
      </c>
      <c r="AW35" s="51" t="s">
        <v>30</v>
      </c>
      <c r="AX35" s="51" t="s">
        <v>30</v>
      </c>
      <c r="AY35" s="51" t="s">
        <v>30</v>
      </c>
      <c r="AZ35" s="51" t="s">
        <v>30</v>
      </c>
      <c r="BA35" s="51" t="s">
        <v>30</v>
      </c>
      <c r="BB35" s="51" t="s">
        <v>30</v>
      </c>
      <c r="BC35" s="51" t="s">
        <v>30</v>
      </c>
      <c r="BD35" s="51" t="s">
        <v>30</v>
      </c>
      <c r="BE35" s="51" t="s">
        <v>30</v>
      </c>
      <c r="BF35" s="51" t="s">
        <v>30</v>
      </c>
      <c r="BG35" s="51" t="s">
        <v>30</v>
      </c>
      <c r="BH35" s="51" t="s">
        <v>30</v>
      </c>
      <c r="BI35" s="51" t="s">
        <v>30</v>
      </c>
      <c r="BJ35" s="51" t="s">
        <v>30</v>
      </c>
      <c r="BK35" s="51" t="s">
        <v>30</v>
      </c>
      <c r="BL35" s="51" t="s">
        <v>30</v>
      </c>
      <c r="BM35" s="51" t="s">
        <v>30</v>
      </c>
      <c r="BN35" s="51" t="s">
        <v>30</v>
      </c>
      <c r="BO35" s="28"/>
      <c r="BP35" s="43">
        <f>'[21]PIB POT'!F35</f>
        <v>14534.00038478193</v>
      </c>
      <c r="BQ35" s="41">
        <f>'[21]PIB POT'!I35</f>
        <v>34.901885809006849</v>
      </c>
      <c r="BR35" s="28">
        <f t="shared" si="32"/>
        <v>2.7263287890686883</v>
      </c>
      <c r="BS35" s="40">
        <f>'[22]PIB POT'!H26</f>
        <v>-3.7542577199489724</v>
      </c>
      <c r="BT35" s="40"/>
      <c r="BU35" s="45">
        <f t="shared" si="0"/>
        <v>1115.0041911148367</v>
      </c>
      <c r="BV35" s="32">
        <f t="shared" si="15"/>
        <v>-0.95119683710043201</v>
      </c>
      <c r="BW35" s="30">
        <f t="shared" si="1"/>
        <v>76.53885787052819</v>
      </c>
      <c r="BX35" s="28">
        <f t="shared" si="16"/>
        <v>-1.9318780565350746</v>
      </c>
      <c r="BY35" s="28"/>
      <c r="BZ35" s="41">
        <f>[20]PAnual!B35</f>
        <v>13.61471424565827</v>
      </c>
      <c r="CA35" s="35">
        <f t="shared" si="22"/>
        <v>-1.7062209368265524</v>
      </c>
      <c r="CB35" s="44">
        <f>[20]PAnual!D35</f>
        <v>14.054874083853099</v>
      </c>
      <c r="CC35" s="35">
        <f t="shared" si="23"/>
        <v>0.59026899401299904</v>
      </c>
      <c r="CD35" s="35"/>
      <c r="CE35" s="44">
        <f>[16]TCA!B35</f>
        <v>1.9883333333333333</v>
      </c>
      <c r="CF35" s="27">
        <f t="shared" si="25"/>
        <v>-1.5270326042096327</v>
      </c>
      <c r="CG35" s="33">
        <f>[16]TCA!D35</f>
        <v>1.99</v>
      </c>
      <c r="CH35" s="27">
        <f t="shared" si="18"/>
        <v>0</v>
      </c>
      <c r="CI35" s="44">
        <f>[16]TCA!F35</f>
        <v>124.23218365559323</v>
      </c>
      <c r="CJ35" s="27">
        <f t="shared" si="24"/>
        <v>-2.6791051082180717</v>
      </c>
      <c r="CK35" s="40">
        <f>[16]TCA!H35</f>
        <v>123.62796925527957</v>
      </c>
      <c r="CL35" s="27">
        <f t="shared" si="24"/>
        <v>-4.5722175951043216</v>
      </c>
      <c r="CM35" s="27"/>
      <c r="CN35" s="70" t="s">
        <v>30</v>
      </c>
      <c r="CO35" s="70" t="s">
        <v>30</v>
      </c>
      <c r="CP35" s="49">
        <f>[17]BPA!I35</f>
        <v>145</v>
      </c>
      <c r="CQ35" s="12" t="s">
        <v>30</v>
      </c>
      <c r="CR35" s="12" t="s">
        <v>30</v>
      </c>
      <c r="CS35" s="12" t="s">
        <v>30</v>
      </c>
      <c r="CT35" s="12" t="s">
        <v>30</v>
      </c>
      <c r="CU35" s="41">
        <f>[19]BPA!N26</f>
        <v>116.78122380553226</v>
      </c>
      <c r="CV35" s="4" t="s">
        <v>30</v>
      </c>
      <c r="CW35" s="4" t="s">
        <v>30</v>
      </c>
      <c r="CX35" s="4" t="s">
        <v>30</v>
      </c>
      <c r="CY35" s="4" t="s">
        <v>30</v>
      </c>
      <c r="CZ35" s="4" t="s">
        <v>30</v>
      </c>
      <c r="DA35" s="4" t="s">
        <v>30</v>
      </c>
      <c r="DB35" s="4" t="s">
        <v>30</v>
      </c>
      <c r="DC35" s="4" t="s">
        <v>30</v>
      </c>
      <c r="DD35" s="4"/>
      <c r="DE35" s="29">
        <f t="shared" si="30"/>
        <v>23.47804841377236</v>
      </c>
      <c r="DF35" s="29">
        <f t="shared" si="26"/>
        <v>28.218776194467736</v>
      </c>
      <c r="DG35" s="29">
        <f t="shared" si="27"/>
        <v>2.5308224327168851</v>
      </c>
      <c r="DH35" s="29">
        <f t="shared" si="19"/>
        <v>-2.4882313382649568</v>
      </c>
      <c r="DI35" s="29">
        <f t="shared" si="29"/>
        <v>7.1821610912138567</v>
      </c>
      <c r="DJ35" s="70" t="s">
        <v>30</v>
      </c>
      <c r="DK35" s="4" t="s">
        <v>30</v>
      </c>
      <c r="DL35" s="4"/>
      <c r="DM35" s="31">
        <f>'[18]GF1876-1976'!R35</f>
        <v>113.075531</v>
      </c>
      <c r="DN35" s="4" t="s">
        <v>30</v>
      </c>
      <c r="DO35" s="4" t="s">
        <v>30</v>
      </c>
      <c r="DP35" s="29">
        <f t="shared" si="2"/>
        <v>5.100384799278304</v>
      </c>
      <c r="DQ35" s="4"/>
      <c r="DR35" s="31">
        <f>'[18]GF1876-1976'!AK35</f>
        <v>109.611615</v>
      </c>
      <c r="DS35" s="29">
        <f t="shared" si="3"/>
        <v>4.9441414073071721</v>
      </c>
      <c r="DT35" s="4" t="s">
        <v>30</v>
      </c>
      <c r="DU35" s="4" t="s">
        <v>30</v>
      </c>
      <c r="DV35" s="4" t="s">
        <v>30</v>
      </c>
      <c r="DW35" s="4" t="s">
        <v>30</v>
      </c>
      <c r="DX35" s="4" t="s">
        <v>30</v>
      </c>
      <c r="DY35" s="4" t="s">
        <v>30</v>
      </c>
      <c r="DZ35" s="4" t="s">
        <v>30</v>
      </c>
      <c r="EA35" s="4" t="s">
        <v>30</v>
      </c>
      <c r="EB35" s="4" t="s">
        <v>30</v>
      </c>
      <c r="EC35" s="4"/>
      <c r="ED35" s="29">
        <f>'[18]GF1876-1976'!AN35</f>
        <v>3.4639159999999976</v>
      </c>
      <c r="EE35" s="29">
        <f t="shared" si="4"/>
        <v>0.15624339197113205</v>
      </c>
      <c r="EF35" s="4" t="s">
        <v>30</v>
      </c>
      <c r="EG35" s="4" t="s">
        <v>30</v>
      </c>
      <c r="EH35" s="4" t="s">
        <v>30</v>
      </c>
      <c r="EI35" s="4"/>
      <c r="EJ35" s="63" t="s">
        <v>30</v>
      </c>
      <c r="EK35" s="63" t="s">
        <v>30</v>
      </c>
      <c r="EL35" s="4"/>
      <c r="EM35" s="5" t="s">
        <v>30</v>
      </c>
      <c r="EN35" s="5" t="s">
        <v>30</v>
      </c>
      <c r="EO35" s="5" t="s">
        <v>30</v>
      </c>
      <c r="EP35" s="5" t="s">
        <v>30</v>
      </c>
      <c r="EQ35" s="5" t="s">
        <v>30</v>
      </c>
      <c r="ER35" s="5" t="s">
        <v>30</v>
      </c>
      <c r="ES35" s="5" t="s">
        <v>30</v>
      </c>
      <c r="ET35" s="5" t="s">
        <v>30</v>
      </c>
      <c r="EU35" s="5" t="s">
        <v>30</v>
      </c>
      <c r="EV35" s="5" t="s">
        <v>30</v>
      </c>
      <c r="EW35" s="5"/>
      <c r="EX35" s="5" t="s">
        <v>30</v>
      </c>
      <c r="EY35" s="5" t="s">
        <v>30</v>
      </c>
      <c r="EZ35" s="5" t="s">
        <v>30</v>
      </c>
      <c r="FA35" s="5" t="s">
        <v>30</v>
      </c>
      <c r="FB35" s="5" t="s">
        <v>30</v>
      </c>
      <c r="FC35" s="5" t="s">
        <v>30</v>
      </c>
      <c r="FD35" s="5" t="s">
        <v>30</v>
      </c>
      <c r="FE35" s="5" t="s">
        <v>30</v>
      </c>
      <c r="FF35" s="5" t="s">
        <v>30</v>
      </c>
      <c r="FG35" s="5" t="s">
        <v>30</v>
      </c>
      <c r="FH35" s="5" t="s">
        <v>30</v>
      </c>
      <c r="FI35" s="5" t="s">
        <v>30</v>
      </c>
      <c r="FJ35" s="5" t="s">
        <v>30</v>
      </c>
      <c r="FK35" s="5" t="s">
        <v>30</v>
      </c>
      <c r="FL35" s="5" t="s">
        <v>30</v>
      </c>
      <c r="FM35" s="5" t="s">
        <v>30</v>
      </c>
      <c r="FN35" s="5"/>
      <c r="FO35" s="5"/>
      <c r="FP35" s="5" t="s">
        <v>30</v>
      </c>
      <c r="FQ35" s="5" t="s">
        <v>30</v>
      </c>
      <c r="FR35" s="5" t="s">
        <v>30</v>
      </c>
      <c r="FS35" s="5" t="s">
        <v>30</v>
      </c>
      <c r="FT35" s="5" t="s">
        <v>30</v>
      </c>
      <c r="FU35" s="5" t="s">
        <v>30</v>
      </c>
      <c r="FV35" s="5" t="s">
        <v>30</v>
      </c>
      <c r="FW35" s="5"/>
      <c r="FX35" s="52">
        <f>'[18]DE y DI'!I35</f>
        <v>153.666</v>
      </c>
      <c r="FY35" s="17">
        <f t="shared" si="31"/>
        <v>13.781652232746955</v>
      </c>
      <c r="FZ35" s="112" t="s">
        <v>30</v>
      </c>
      <c r="GA35" s="112" t="s">
        <v>30</v>
      </c>
      <c r="GB35" s="70" t="s">
        <v>30</v>
      </c>
      <c r="GC35" s="70" t="s">
        <v>30</v>
      </c>
      <c r="GD35" s="112"/>
      <c r="GE35" s="70" t="s">
        <v>30</v>
      </c>
      <c r="GF35" s="70" t="s">
        <v>30</v>
      </c>
      <c r="GG35" s="112" t="s">
        <v>30</v>
      </c>
      <c r="GH35" s="70" t="s">
        <v>30</v>
      </c>
      <c r="GI35" s="70" t="s">
        <v>30</v>
      </c>
      <c r="GJ35" s="134"/>
      <c r="GK35" s="134" t="s">
        <v>30</v>
      </c>
      <c r="GL35" s="134" t="s">
        <v>30</v>
      </c>
      <c r="GM35" s="134" t="s">
        <v>30</v>
      </c>
      <c r="GN35" s="134" t="s">
        <v>30</v>
      </c>
      <c r="GO35" s="134" t="s">
        <v>30</v>
      </c>
      <c r="GP35" s="70"/>
      <c r="GQ35" s="49">
        <v>13.781652232746955</v>
      </c>
      <c r="GR35" s="27">
        <v>0</v>
      </c>
      <c r="GS35" s="27">
        <v>13.781652232746955</v>
      </c>
      <c r="GT35" s="70"/>
      <c r="GU35" s="3" t="s">
        <v>30</v>
      </c>
      <c r="GV35" s="3" t="s">
        <v>30</v>
      </c>
      <c r="GW35" s="3" t="s">
        <v>30</v>
      </c>
      <c r="GX35" s="3" t="s">
        <v>30</v>
      </c>
      <c r="GY35" s="3" t="s">
        <v>30</v>
      </c>
      <c r="GZ35" s="3" t="s">
        <v>30</v>
      </c>
      <c r="HA35" s="3" t="s">
        <v>30</v>
      </c>
      <c r="HB35" s="3" t="s">
        <v>30</v>
      </c>
      <c r="HC35" s="3" t="s">
        <v>30</v>
      </c>
      <c r="HD35" s="3" t="s">
        <v>30</v>
      </c>
      <c r="HE35" s="3" t="s">
        <v>30</v>
      </c>
      <c r="HF35" s="3" t="s">
        <v>30</v>
      </c>
      <c r="HG35" s="3" t="s">
        <v>30</v>
      </c>
      <c r="HH35" s="3" t="s">
        <v>30</v>
      </c>
      <c r="HI35" s="3" t="s">
        <v>30</v>
      </c>
      <c r="HJ35" s="3" t="s">
        <v>30</v>
      </c>
      <c r="HK35" s="3" t="s">
        <v>30</v>
      </c>
      <c r="HL35" s="3" t="s">
        <v>30</v>
      </c>
      <c r="HM35" s="3" t="s">
        <v>30</v>
      </c>
      <c r="HN35" s="3" t="s">
        <v>30</v>
      </c>
      <c r="HO35" s="3" t="s">
        <v>30</v>
      </c>
      <c r="HP35" s="3"/>
      <c r="HQ35" s="3" t="s">
        <v>30</v>
      </c>
      <c r="HR35" s="3" t="s">
        <v>30</v>
      </c>
      <c r="HS35" s="3" t="s">
        <v>30</v>
      </c>
      <c r="HU35" s="4" t="s">
        <v>30</v>
      </c>
      <c r="HV35" s="4" t="s">
        <v>30</v>
      </c>
      <c r="HW35" s="4"/>
      <c r="HX35" s="4" t="s">
        <v>30</v>
      </c>
      <c r="HY35" s="4" t="s">
        <v>30</v>
      </c>
      <c r="HZ35" s="4" t="s">
        <v>30</v>
      </c>
      <c r="IA35" s="4" t="s">
        <v>30</v>
      </c>
      <c r="IB35" s="4"/>
      <c r="IC35" s="4" t="s">
        <v>30</v>
      </c>
      <c r="ID35" s="4" t="s">
        <v>30</v>
      </c>
      <c r="IE35" s="4" t="s">
        <v>30</v>
      </c>
      <c r="IF35" s="4" t="s">
        <v>30</v>
      </c>
      <c r="IG35" s="4"/>
      <c r="IH35" s="4" t="s">
        <v>30</v>
      </c>
      <c r="II35" s="4" t="s">
        <v>30</v>
      </c>
      <c r="IJ35" s="4" t="s">
        <v>30</v>
      </c>
      <c r="IK35" s="4" t="s">
        <v>30</v>
      </c>
      <c r="IL35" s="4"/>
      <c r="IM35" s="4" t="s">
        <v>30</v>
      </c>
      <c r="IN35" s="4" t="s">
        <v>30</v>
      </c>
      <c r="IO35" s="4" t="s">
        <v>30</v>
      </c>
      <c r="IP35" s="4"/>
      <c r="IQ35" s="4" t="s">
        <v>30</v>
      </c>
      <c r="IR35" s="4" t="s">
        <v>30</v>
      </c>
      <c r="IS35" s="4" t="s">
        <v>30</v>
      </c>
      <c r="IT35" s="4"/>
      <c r="IU35" s="4" t="s">
        <v>30</v>
      </c>
      <c r="IV35" s="4" t="s">
        <v>30</v>
      </c>
      <c r="IW35" s="4" t="s">
        <v>30</v>
      </c>
      <c r="IX35" s="4"/>
      <c r="IY35" s="4" t="s">
        <v>30</v>
      </c>
      <c r="IZ35" s="4" t="s">
        <v>30</v>
      </c>
      <c r="JA35" s="4" t="s">
        <v>30</v>
      </c>
      <c r="JB35" s="4" t="s">
        <v>30</v>
      </c>
      <c r="JC35" s="4" t="s">
        <v>30</v>
      </c>
      <c r="JD35" s="4" t="s">
        <v>30</v>
      </c>
      <c r="JE35" s="4" t="s">
        <v>30</v>
      </c>
      <c r="JF35" s="4" t="s">
        <v>30</v>
      </c>
      <c r="JG35" s="4" t="s">
        <v>30</v>
      </c>
      <c r="JH35" s="4" t="s">
        <v>30</v>
      </c>
      <c r="JI35" s="4" t="s">
        <v>30</v>
      </c>
      <c r="JJ35" s="4" t="s">
        <v>30</v>
      </c>
      <c r="JK35" s="4" t="s">
        <v>30</v>
      </c>
      <c r="JL35" s="4" t="s">
        <v>30</v>
      </c>
      <c r="JM35" s="4"/>
      <c r="JN35" s="4" t="s">
        <v>30</v>
      </c>
      <c r="JO35" s="4" t="s">
        <v>30</v>
      </c>
      <c r="JP35" s="4" t="s">
        <v>30</v>
      </c>
      <c r="JQ35" s="4" t="s">
        <v>30</v>
      </c>
      <c r="JR35" s="4" t="s">
        <v>30</v>
      </c>
      <c r="JS35" s="4" t="s">
        <v>30</v>
      </c>
      <c r="JT35" s="4" t="s">
        <v>30</v>
      </c>
      <c r="JU35" s="4" t="s">
        <v>30</v>
      </c>
      <c r="JV35" s="4" t="s">
        <v>30</v>
      </c>
      <c r="JW35" s="4" t="s">
        <v>30</v>
      </c>
      <c r="JX35" s="4" t="s">
        <v>30</v>
      </c>
      <c r="JY35" s="4" t="s">
        <v>30</v>
      </c>
      <c r="JZ35" s="4" t="s">
        <v>30</v>
      </c>
      <c r="KA35" s="4" t="s">
        <v>30</v>
      </c>
      <c r="KB35" s="4" t="s">
        <v>30</v>
      </c>
      <c r="KC35" s="4" t="s">
        <v>30</v>
      </c>
      <c r="KD35" s="4" t="s">
        <v>30</v>
      </c>
      <c r="KE35" s="4" t="s">
        <v>30</v>
      </c>
      <c r="KF35" s="4"/>
      <c r="KG35" s="4" t="s">
        <v>30</v>
      </c>
      <c r="KH35" s="4" t="s">
        <v>30</v>
      </c>
      <c r="KI35" s="4" t="s">
        <v>30</v>
      </c>
      <c r="KJ35" s="4" t="s">
        <v>30</v>
      </c>
      <c r="KK35" s="4" t="s">
        <v>30</v>
      </c>
      <c r="KL35" s="4" t="s">
        <v>30</v>
      </c>
      <c r="KM35" s="4" t="s">
        <v>30</v>
      </c>
      <c r="KN35" s="4" t="s">
        <v>30</v>
      </c>
      <c r="KO35" s="13"/>
      <c r="KP35" s="13"/>
    </row>
    <row r="36" spans="1:302" ht="17.25" customHeight="1" x14ac:dyDescent="0.3">
      <c r="A36" s="8">
        <v>1907</v>
      </c>
      <c r="B36" s="40">
        <f>'[13]EU PIByPOB'!B36</f>
        <v>87.338999999999999</v>
      </c>
      <c r="C36" s="49">
        <f>'[13]EU PIByPOB'!H36</f>
        <v>74.10233511719187</v>
      </c>
      <c r="D36" s="40">
        <f t="shared" si="20"/>
        <v>-1.5501767745444761</v>
      </c>
      <c r="E36" s="49">
        <f>'[13]EU PIByPOB'!N36</f>
        <v>28.88</v>
      </c>
      <c r="F36" s="40">
        <f t="shared" si="34"/>
        <v>2.77580071174377</v>
      </c>
      <c r="G36" s="49">
        <f>'[13]EU PIByPOB'!Q36</f>
        <v>38.97313081204075</v>
      </c>
      <c r="H36" s="40">
        <f t="shared" si="34"/>
        <v>4.3940937063762009</v>
      </c>
      <c r="I36" s="49">
        <f>'[13]EU PIByPOB'!T36</f>
        <v>330.66556750134532</v>
      </c>
      <c r="J36" s="49"/>
      <c r="K36" s="49">
        <f>'[13]EU INF'!U36</f>
        <v>41.205565427018684</v>
      </c>
      <c r="L36" s="28">
        <f t="shared" si="8"/>
        <v>5.8553076402974469</v>
      </c>
      <c r="M36" s="49">
        <f>'[13]EU INF'!W36</f>
        <v>39.921181425461128</v>
      </c>
      <c r="N36" s="28">
        <f t="shared" si="9"/>
        <v>-1.7107309486780853</v>
      </c>
      <c r="O36" s="28"/>
      <c r="P36" s="24" t="str">
        <f>'[13]EU tasas'!B36</f>
        <v>-</v>
      </c>
      <c r="Q36" s="24" t="str">
        <f>'[13]EU tasas'!C36</f>
        <v>-</v>
      </c>
      <c r="R36" s="24" t="str">
        <f>'[13]EU tasas'!D36</f>
        <v>-</v>
      </c>
      <c r="S36" s="24" t="str">
        <f>'[13]EU tasas'!E36</f>
        <v>-</v>
      </c>
      <c r="T36" s="24" t="str">
        <f>'[13]EU tasas'!F36</f>
        <v>-</v>
      </c>
      <c r="U36" s="24" t="str">
        <f>'[13]EU tasas'!G36</f>
        <v>-</v>
      </c>
      <c r="V36" s="48">
        <f>'[13]EU tasas'!H36</f>
        <v>6.36</v>
      </c>
      <c r="W36" s="48"/>
      <c r="X36" s="20" t="str">
        <f>'[13]EU Fiscal'!B36</f>
        <v>-</v>
      </c>
      <c r="Y36" s="20"/>
      <c r="Z36" s="49">
        <f>[13]Petróleo!B36</f>
        <v>0.72</v>
      </c>
      <c r="AA36" s="28">
        <f t="shared" si="28"/>
        <v>-1.3698630136986356</v>
      </c>
      <c r="AB36" s="46" t="str">
        <f>[13]Petróleo!D36</f>
        <v>-</v>
      </c>
      <c r="AC36" s="46" t="s">
        <v>30</v>
      </c>
      <c r="AD36" s="46" t="s">
        <v>30</v>
      </c>
      <c r="AE36" s="46" t="s">
        <v>30</v>
      </c>
      <c r="AF36" s="28"/>
      <c r="AG36" s="40">
        <f>[14]Población!E36</f>
        <v>14.706212795002346</v>
      </c>
      <c r="AH36" s="28">
        <f t="shared" si="28"/>
        <v>0.95000000000000639</v>
      </c>
      <c r="AI36" s="52">
        <f>[14]Población!G36</f>
        <v>14706212.795002345</v>
      </c>
      <c r="AJ36" s="52">
        <f>[14]Población!H36</f>
        <v>4200667.0999999987</v>
      </c>
      <c r="AK36" s="52">
        <f>[14]Población!I36</f>
        <v>10505545.695002344</v>
      </c>
      <c r="AL36" s="49">
        <f>[14]Población!J36</f>
        <v>28.563894447573368</v>
      </c>
      <c r="AM36" s="49">
        <f>[14]Población!K36</f>
        <v>71.436105552426625</v>
      </c>
      <c r="AN36" s="49"/>
      <c r="AO36" s="43">
        <f>[15]PIB!E36</f>
        <v>15482.147027528266</v>
      </c>
      <c r="AP36" s="28">
        <f t="shared" si="33"/>
        <v>5.8676683309224931</v>
      </c>
      <c r="AQ36" s="41">
        <f>[15]PIB!H36</f>
        <v>15.152937094762498</v>
      </c>
      <c r="AR36" s="28">
        <f t="shared" si="33"/>
        <v>-4.6278951891931541E-2</v>
      </c>
      <c r="AS36" s="58">
        <f>[15]PIB!B36</f>
        <v>2346</v>
      </c>
      <c r="AT36" s="28">
        <f t="shared" si="33"/>
        <v>5.8186738836265128</v>
      </c>
      <c r="AU36" s="28"/>
      <c r="AV36" s="51" t="s">
        <v>30</v>
      </c>
      <c r="AW36" s="51" t="s">
        <v>30</v>
      </c>
      <c r="AX36" s="51" t="s">
        <v>30</v>
      </c>
      <c r="AY36" s="51" t="s">
        <v>30</v>
      </c>
      <c r="AZ36" s="51" t="s">
        <v>30</v>
      </c>
      <c r="BA36" s="51" t="s">
        <v>30</v>
      </c>
      <c r="BB36" s="51" t="s">
        <v>30</v>
      </c>
      <c r="BC36" s="51" t="s">
        <v>30</v>
      </c>
      <c r="BD36" s="51" t="s">
        <v>30</v>
      </c>
      <c r="BE36" s="51" t="s">
        <v>30</v>
      </c>
      <c r="BF36" s="51" t="s">
        <v>30</v>
      </c>
      <c r="BG36" s="51" t="s">
        <v>30</v>
      </c>
      <c r="BH36" s="51" t="s">
        <v>30</v>
      </c>
      <c r="BI36" s="51" t="s">
        <v>30</v>
      </c>
      <c r="BJ36" s="51" t="s">
        <v>30</v>
      </c>
      <c r="BK36" s="51" t="s">
        <v>30</v>
      </c>
      <c r="BL36" s="51" t="s">
        <v>30</v>
      </c>
      <c r="BM36" s="51" t="s">
        <v>30</v>
      </c>
      <c r="BN36" s="51" t="s">
        <v>30</v>
      </c>
      <c r="BO36" s="28"/>
      <c r="BP36" s="43">
        <f>'[21]PIB POT'!F36</f>
        <v>14889.365653990269</v>
      </c>
      <c r="BQ36" s="41">
        <f>'[21]PIB POT'!I36</f>
        <v>35.755258433063133</v>
      </c>
      <c r="BR36" s="28">
        <f t="shared" si="32"/>
        <v>2.4450616471733966</v>
      </c>
      <c r="BS36" s="40">
        <f>'[22]PIB POT'!H27</f>
        <v>3.3409191509266911</v>
      </c>
      <c r="BT36" s="40"/>
      <c r="BU36" s="45">
        <f t="shared" si="0"/>
        <v>1166.1971830985917</v>
      </c>
      <c r="BV36" s="32">
        <f t="shared" si="15"/>
        <v>4.5912824715546474</v>
      </c>
      <c r="BW36" s="30">
        <f t="shared" si="1"/>
        <v>79.299626583324283</v>
      </c>
      <c r="BX36" s="28">
        <f t="shared" si="16"/>
        <v>3.6070158212527348</v>
      </c>
      <c r="BY36" s="28"/>
      <c r="BZ36" s="41">
        <f>[20]PAnual!B36</f>
        <v>14.256642646755255</v>
      </c>
      <c r="CA36" s="35">
        <f t="shared" si="22"/>
        <v>4.71496051635234</v>
      </c>
      <c r="CB36" s="44">
        <f>[20]PAnual!D36</f>
        <v>14.184477248344992</v>
      </c>
      <c r="CC36" s="35">
        <f t="shared" si="23"/>
        <v>0.92212255847092806</v>
      </c>
      <c r="CD36" s="35"/>
      <c r="CE36" s="44">
        <f>[16]TCA!B36</f>
        <v>2.0116666666666663</v>
      </c>
      <c r="CF36" s="27">
        <f t="shared" si="25"/>
        <v>1.1735121542330029</v>
      </c>
      <c r="CG36" s="33">
        <f>[16]TCA!D36</f>
        <v>2.02</v>
      </c>
      <c r="CH36" s="27">
        <f t="shared" si="18"/>
        <v>1.5075376884422065</v>
      </c>
      <c r="CI36" s="44">
        <f>[16]TCA!F36</f>
        <v>121.46842133204233</v>
      </c>
      <c r="CJ36" s="27">
        <f t="shared" si="24"/>
        <v>-2.2246749934081822</v>
      </c>
      <c r="CK36" s="40">
        <f>[16]TCA!H36</f>
        <v>125.05432400874528</v>
      </c>
      <c r="CL36" s="27">
        <f t="shared" si="24"/>
        <v>1.1537476204275698</v>
      </c>
      <c r="CM36" s="27"/>
      <c r="CN36" s="70" t="s">
        <v>30</v>
      </c>
      <c r="CO36" s="70" t="s">
        <v>30</v>
      </c>
      <c r="CP36" s="49">
        <f>[17]BPA!I36</f>
        <v>131.6</v>
      </c>
      <c r="CQ36" s="12" t="s">
        <v>30</v>
      </c>
      <c r="CR36" s="12" t="s">
        <v>30</v>
      </c>
      <c r="CS36" s="12" t="s">
        <v>30</v>
      </c>
      <c r="CT36" s="12" t="s">
        <v>30</v>
      </c>
      <c r="CU36" s="41">
        <f>[19]BPA!N27</f>
        <v>110.25683512841759</v>
      </c>
      <c r="CV36" s="4" t="s">
        <v>30</v>
      </c>
      <c r="CW36" s="4" t="s">
        <v>30</v>
      </c>
      <c r="CX36" s="4" t="s">
        <v>30</v>
      </c>
      <c r="CY36" s="4" t="s">
        <v>30</v>
      </c>
      <c r="CZ36" s="4" t="s">
        <v>30</v>
      </c>
      <c r="DA36" s="4" t="s">
        <v>30</v>
      </c>
      <c r="DB36" s="4" t="s">
        <v>30</v>
      </c>
      <c r="DC36" s="4" t="s">
        <v>30</v>
      </c>
      <c r="DD36" s="4"/>
      <c r="DE36" s="29">
        <f t="shared" si="30"/>
        <v>20.738931514634835</v>
      </c>
      <c r="DF36" s="29">
        <f t="shared" si="26"/>
        <v>21.343164871582402</v>
      </c>
      <c r="DG36" s="29">
        <f t="shared" si="27"/>
        <v>1.830150610969022</v>
      </c>
      <c r="DH36" s="29">
        <f t="shared" si="19"/>
        <v>-9.2413793103448327</v>
      </c>
      <c r="DI36" s="29">
        <f t="shared" si="29"/>
        <v>-5.586847324000721</v>
      </c>
      <c r="DJ36" s="70" t="s">
        <v>30</v>
      </c>
      <c r="DK36" s="4" t="s">
        <v>30</v>
      </c>
      <c r="DL36" s="4"/>
      <c r="DM36" s="31">
        <f>'[18]GF1876-1976'!R36</f>
        <v>111.780643</v>
      </c>
      <c r="DN36" s="4" t="s">
        <v>30</v>
      </c>
      <c r="DO36" s="4" t="s">
        <v>30</v>
      </c>
      <c r="DP36" s="29">
        <f t="shared" si="2"/>
        <v>4.7647332907075874</v>
      </c>
      <c r="DQ36" s="4"/>
      <c r="DR36" s="31">
        <f>'[18]GF1876-1976'!AK36</f>
        <v>108.139235</v>
      </c>
      <c r="DS36" s="29">
        <f t="shared" si="3"/>
        <v>4.6095155583972716</v>
      </c>
      <c r="DT36" s="4" t="s">
        <v>30</v>
      </c>
      <c r="DU36" s="4" t="s">
        <v>30</v>
      </c>
      <c r="DV36" s="4" t="s">
        <v>30</v>
      </c>
      <c r="DW36" s="4" t="s">
        <v>30</v>
      </c>
      <c r="DX36" s="4" t="s">
        <v>30</v>
      </c>
      <c r="DY36" s="4" t="s">
        <v>30</v>
      </c>
      <c r="DZ36" s="4" t="s">
        <v>30</v>
      </c>
      <c r="EA36" s="4" t="s">
        <v>30</v>
      </c>
      <c r="EB36" s="4" t="s">
        <v>30</v>
      </c>
      <c r="EC36" s="4"/>
      <c r="ED36" s="29">
        <f>'[18]GF1876-1976'!AN36</f>
        <v>3.6414079999999984</v>
      </c>
      <c r="EE36" s="29">
        <f t="shared" si="4"/>
        <v>0.15521773231031538</v>
      </c>
      <c r="EF36" s="4" t="s">
        <v>30</v>
      </c>
      <c r="EG36" s="4" t="s">
        <v>30</v>
      </c>
      <c r="EH36" s="4" t="s">
        <v>30</v>
      </c>
      <c r="EI36" s="4"/>
      <c r="EJ36" s="63" t="s">
        <v>30</v>
      </c>
      <c r="EK36" s="63" t="s">
        <v>30</v>
      </c>
      <c r="EL36" s="4"/>
      <c r="EM36" s="5" t="s">
        <v>30</v>
      </c>
      <c r="EN36" s="5" t="s">
        <v>30</v>
      </c>
      <c r="EO36" s="5" t="s">
        <v>30</v>
      </c>
      <c r="EP36" s="5" t="s">
        <v>30</v>
      </c>
      <c r="EQ36" s="5" t="s">
        <v>30</v>
      </c>
      <c r="ER36" s="5" t="s">
        <v>30</v>
      </c>
      <c r="ES36" s="5" t="s">
        <v>30</v>
      </c>
      <c r="ET36" s="5" t="s">
        <v>30</v>
      </c>
      <c r="EU36" s="5" t="s">
        <v>30</v>
      </c>
      <c r="EV36" s="5" t="s">
        <v>30</v>
      </c>
      <c r="EW36" s="5"/>
      <c r="EX36" s="5" t="s">
        <v>30</v>
      </c>
      <c r="EY36" s="5" t="s">
        <v>30</v>
      </c>
      <c r="EZ36" s="5" t="s">
        <v>30</v>
      </c>
      <c r="FA36" s="5" t="s">
        <v>30</v>
      </c>
      <c r="FB36" s="5" t="s">
        <v>30</v>
      </c>
      <c r="FC36" s="5" t="s">
        <v>30</v>
      </c>
      <c r="FD36" s="5" t="s">
        <v>30</v>
      </c>
      <c r="FE36" s="5" t="s">
        <v>30</v>
      </c>
      <c r="FF36" s="5" t="s">
        <v>30</v>
      </c>
      <c r="FG36" s="5" t="s">
        <v>30</v>
      </c>
      <c r="FH36" s="5" t="s">
        <v>30</v>
      </c>
      <c r="FI36" s="5" t="s">
        <v>30</v>
      </c>
      <c r="FJ36" s="5" t="s">
        <v>30</v>
      </c>
      <c r="FK36" s="5" t="s">
        <v>30</v>
      </c>
      <c r="FL36" s="5" t="s">
        <v>30</v>
      </c>
      <c r="FM36" s="5" t="s">
        <v>30</v>
      </c>
      <c r="FN36" s="5"/>
      <c r="FO36" s="5"/>
      <c r="FP36" s="5" t="s">
        <v>30</v>
      </c>
      <c r="FQ36" s="5" t="s">
        <v>30</v>
      </c>
      <c r="FR36" s="5" t="s">
        <v>30</v>
      </c>
      <c r="FS36" s="5" t="s">
        <v>30</v>
      </c>
      <c r="FT36" s="5" t="s">
        <v>30</v>
      </c>
      <c r="FU36" s="5" t="s">
        <v>30</v>
      </c>
      <c r="FV36" s="5" t="s">
        <v>30</v>
      </c>
      <c r="FW36" s="5"/>
      <c r="FX36" s="52">
        <f>'[18]DE y DI'!I36</f>
        <v>151.20500000000001</v>
      </c>
      <c r="FY36" s="17">
        <f t="shared" si="31"/>
        <v>12.965646135265699</v>
      </c>
      <c r="FZ36" s="112" t="s">
        <v>30</v>
      </c>
      <c r="GA36" s="112" t="s">
        <v>30</v>
      </c>
      <c r="GB36" s="70" t="s">
        <v>30</v>
      </c>
      <c r="GC36" s="70" t="s">
        <v>30</v>
      </c>
      <c r="GD36" s="112"/>
      <c r="GE36" s="70" t="s">
        <v>30</v>
      </c>
      <c r="GF36" s="70" t="s">
        <v>30</v>
      </c>
      <c r="GG36" s="112" t="s">
        <v>30</v>
      </c>
      <c r="GH36" s="70" t="s">
        <v>30</v>
      </c>
      <c r="GI36" s="70" t="s">
        <v>30</v>
      </c>
      <c r="GJ36" s="134"/>
      <c r="GK36" s="134" t="s">
        <v>30</v>
      </c>
      <c r="GL36" s="134" t="s">
        <v>30</v>
      </c>
      <c r="GM36" s="134" t="s">
        <v>30</v>
      </c>
      <c r="GN36" s="134" t="s">
        <v>30</v>
      </c>
      <c r="GO36" s="134" t="s">
        <v>30</v>
      </c>
      <c r="GP36" s="70"/>
      <c r="GQ36" s="49">
        <v>12.965646135265699</v>
      </c>
      <c r="GR36" s="27">
        <v>0</v>
      </c>
      <c r="GS36" s="27">
        <v>12.965646135265699</v>
      </c>
      <c r="GT36" s="70"/>
      <c r="GU36" s="3" t="s">
        <v>30</v>
      </c>
      <c r="GV36" s="3" t="s">
        <v>30</v>
      </c>
      <c r="GW36" s="3" t="s">
        <v>30</v>
      </c>
      <c r="GX36" s="3" t="s">
        <v>30</v>
      </c>
      <c r="GY36" s="3" t="s">
        <v>30</v>
      </c>
      <c r="GZ36" s="3" t="s">
        <v>30</v>
      </c>
      <c r="HA36" s="3" t="s">
        <v>30</v>
      </c>
      <c r="HB36" s="3" t="s">
        <v>30</v>
      </c>
      <c r="HC36" s="3" t="s">
        <v>30</v>
      </c>
      <c r="HD36" s="3" t="s">
        <v>30</v>
      </c>
      <c r="HE36" s="3" t="s">
        <v>30</v>
      </c>
      <c r="HF36" s="3" t="s">
        <v>30</v>
      </c>
      <c r="HG36" s="3" t="s">
        <v>30</v>
      </c>
      <c r="HH36" s="3" t="s">
        <v>30</v>
      </c>
      <c r="HI36" s="3" t="s">
        <v>30</v>
      </c>
      <c r="HJ36" s="3" t="s">
        <v>30</v>
      </c>
      <c r="HK36" s="3" t="s">
        <v>30</v>
      </c>
      <c r="HL36" s="3" t="s">
        <v>30</v>
      </c>
      <c r="HM36" s="3" t="s">
        <v>30</v>
      </c>
      <c r="HN36" s="3" t="s">
        <v>30</v>
      </c>
      <c r="HO36" s="3" t="s">
        <v>30</v>
      </c>
      <c r="HP36" s="3"/>
      <c r="HQ36" s="3" t="s">
        <v>30</v>
      </c>
      <c r="HR36" s="3" t="s">
        <v>30</v>
      </c>
      <c r="HS36" s="3" t="s">
        <v>30</v>
      </c>
      <c r="HU36" s="4" t="s">
        <v>30</v>
      </c>
      <c r="HV36" s="4" t="s">
        <v>30</v>
      </c>
      <c r="HW36" s="4"/>
      <c r="HX36" s="4" t="s">
        <v>30</v>
      </c>
      <c r="HY36" s="4" t="s">
        <v>30</v>
      </c>
      <c r="HZ36" s="4" t="s">
        <v>30</v>
      </c>
      <c r="IA36" s="4" t="s">
        <v>30</v>
      </c>
      <c r="IB36" s="4"/>
      <c r="IC36" s="4" t="s">
        <v>30</v>
      </c>
      <c r="ID36" s="4" t="s">
        <v>30</v>
      </c>
      <c r="IE36" s="4" t="s">
        <v>30</v>
      </c>
      <c r="IF36" s="4" t="s">
        <v>30</v>
      </c>
      <c r="IG36" s="4"/>
      <c r="IH36" s="4" t="s">
        <v>30</v>
      </c>
      <c r="II36" s="4" t="s">
        <v>30</v>
      </c>
      <c r="IJ36" s="4" t="s">
        <v>30</v>
      </c>
      <c r="IK36" s="4" t="s">
        <v>30</v>
      </c>
      <c r="IL36" s="4"/>
      <c r="IM36" s="4" t="s">
        <v>30</v>
      </c>
      <c r="IN36" s="4" t="s">
        <v>30</v>
      </c>
      <c r="IO36" s="4" t="s">
        <v>30</v>
      </c>
      <c r="IP36" s="4"/>
      <c r="IQ36" s="4" t="s">
        <v>30</v>
      </c>
      <c r="IR36" s="4" t="s">
        <v>30</v>
      </c>
      <c r="IS36" s="4" t="s">
        <v>30</v>
      </c>
      <c r="IT36" s="4"/>
      <c r="IU36" s="4" t="s">
        <v>30</v>
      </c>
      <c r="IV36" s="4" t="s">
        <v>30</v>
      </c>
      <c r="IW36" s="4" t="s">
        <v>30</v>
      </c>
      <c r="IX36" s="4"/>
      <c r="IY36" s="4" t="s">
        <v>30</v>
      </c>
      <c r="IZ36" s="4" t="s">
        <v>30</v>
      </c>
      <c r="JA36" s="4" t="s">
        <v>30</v>
      </c>
      <c r="JB36" s="4" t="s">
        <v>30</v>
      </c>
      <c r="JC36" s="4" t="s">
        <v>30</v>
      </c>
      <c r="JD36" s="4" t="s">
        <v>30</v>
      </c>
      <c r="JE36" s="4" t="s">
        <v>30</v>
      </c>
      <c r="JF36" s="4" t="s">
        <v>30</v>
      </c>
      <c r="JG36" s="4" t="s">
        <v>30</v>
      </c>
      <c r="JH36" s="4" t="s">
        <v>30</v>
      </c>
      <c r="JI36" s="4" t="s">
        <v>30</v>
      </c>
      <c r="JJ36" s="4" t="s">
        <v>30</v>
      </c>
      <c r="JK36" s="4" t="s">
        <v>30</v>
      </c>
      <c r="JL36" s="4" t="s">
        <v>30</v>
      </c>
      <c r="JM36" s="4"/>
      <c r="JN36" s="4" t="s">
        <v>30</v>
      </c>
      <c r="JO36" s="4" t="s">
        <v>30</v>
      </c>
      <c r="JP36" s="4" t="s">
        <v>30</v>
      </c>
      <c r="JQ36" s="4" t="s">
        <v>30</v>
      </c>
      <c r="JR36" s="4" t="s">
        <v>30</v>
      </c>
      <c r="JS36" s="4" t="s">
        <v>30</v>
      </c>
      <c r="JT36" s="4" t="s">
        <v>30</v>
      </c>
      <c r="JU36" s="4" t="s">
        <v>30</v>
      </c>
      <c r="JV36" s="4" t="s">
        <v>30</v>
      </c>
      <c r="JW36" s="4" t="s">
        <v>30</v>
      </c>
      <c r="JX36" s="4" t="s">
        <v>30</v>
      </c>
      <c r="JY36" s="4" t="s">
        <v>30</v>
      </c>
      <c r="JZ36" s="4" t="s">
        <v>30</v>
      </c>
      <c r="KA36" s="4" t="s">
        <v>30</v>
      </c>
      <c r="KB36" s="4" t="s">
        <v>30</v>
      </c>
      <c r="KC36" s="4" t="s">
        <v>30</v>
      </c>
      <c r="KD36" s="4" t="s">
        <v>30</v>
      </c>
      <c r="KE36" s="4" t="s">
        <v>30</v>
      </c>
      <c r="KF36" s="4"/>
      <c r="KG36" s="4" t="s">
        <v>30</v>
      </c>
      <c r="KH36" s="4" t="s">
        <v>30</v>
      </c>
      <c r="KI36" s="4" t="s">
        <v>30</v>
      </c>
      <c r="KJ36" s="4" t="s">
        <v>30</v>
      </c>
      <c r="KK36" s="4" t="s">
        <v>30</v>
      </c>
      <c r="KL36" s="4" t="s">
        <v>30</v>
      </c>
      <c r="KM36" s="4" t="s">
        <v>30</v>
      </c>
      <c r="KN36" s="4" t="s">
        <v>30</v>
      </c>
      <c r="KO36" s="13"/>
      <c r="KP36" s="13"/>
    </row>
    <row r="37" spans="1:302" ht="17.25" customHeight="1" x14ac:dyDescent="0.3">
      <c r="A37" s="2">
        <v>1908</v>
      </c>
      <c r="B37" s="40">
        <f>'[13]EU PIByPOB'!B37</f>
        <v>89.055000000000007</v>
      </c>
      <c r="C37" s="49">
        <f>'[13]EU PIByPOB'!H37</f>
        <v>70.049223969897952</v>
      </c>
      <c r="D37" s="40">
        <f t="shared" si="20"/>
        <v>-5.4696132596685043</v>
      </c>
      <c r="E37" s="49">
        <f>'[13]EU PIByPOB'!N37</f>
        <v>26.72</v>
      </c>
      <c r="F37" s="40">
        <f t="shared" si="34"/>
        <v>-7.4792243767312971</v>
      </c>
      <c r="G37" s="49">
        <f>'[13]EU PIByPOB'!Q37</f>
        <v>38.144605301383933</v>
      </c>
      <c r="H37" s="40">
        <f t="shared" si="34"/>
        <v>-2.1258890250634987</v>
      </c>
      <c r="I37" s="49">
        <f>'[13]EU PIByPOB'!T37</f>
        <v>300.03930155521863</v>
      </c>
      <c r="J37" s="49"/>
      <c r="K37" s="49">
        <f>'[13]EU INF'!U37</f>
        <v>39.705362802248594</v>
      </c>
      <c r="L37" s="28">
        <f t="shared" si="8"/>
        <v>-3.6407766990291024</v>
      </c>
      <c r="M37" s="49">
        <f>'[13]EU INF'!W37</f>
        <v>40.931844246358871</v>
      </c>
      <c r="N37" s="28">
        <f t="shared" si="9"/>
        <v>2.5316455696202445</v>
      </c>
      <c r="O37" s="28"/>
      <c r="P37" s="24" t="str">
        <f>'[13]EU tasas'!B37</f>
        <v>-</v>
      </c>
      <c r="Q37" s="24" t="str">
        <f>'[13]EU tasas'!C37</f>
        <v>-</v>
      </c>
      <c r="R37" s="24" t="str">
        <f>'[13]EU tasas'!D37</f>
        <v>-</v>
      </c>
      <c r="S37" s="24" t="str">
        <f>'[13]EU tasas'!E37</f>
        <v>-</v>
      </c>
      <c r="T37" s="24" t="str">
        <f>'[13]EU tasas'!F37</f>
        <v>-</v>
      </c>
      <c r="U37" s="24" t="str">
        <f>'[13]EU tasas'!G37</f>
        <v>-</v>
      </c>
      <c r="V37" s="48">
        <f>'[13]EU tasas'!H37</f>
        <v>4.38</v>
      </c>
      <c r="W37" s="48"/>
      <c r="X37" s="20" t="str">
        <f>'[13]EU Fiscal'!B37</f>
        <v>-</v>
      </c>
      <c r="Y37" s="20"/>
      <c r="Z37" s="49">
        <f>[13]Petróleo!B37</f>
        <v>0.72</v>
      </c>
      <c r="AA37" s="28">
        <f t="shared" si="28"/>
        <v>0</v>
      </c>
      <c r="AB37" s="46" t="str">
        <f>[13]Petróleo!D37</f>
        <v>-</v>
      </c>
      <c r="AC37" s="46" t="s">
        <v>30</v>
      </c>
      <c r="AD37" s="46" t="s">
        <v>30</v>
      </c>
      <c r="AE37" s="46" t="s">
        <v>30</v>
      </c>
      <c r="AF37" s="28"/>
      <c r="AG37" s="40">
        <f>[14]Población!E37</f>
        <v>14.845921816554869</v>
      </c>
      <c r="AH37" s="28">
        <f t="shared" si="28"/>
        <v>0.95000000000000639</v>
      </c>
      <c r="AI37" s="52">
        <f>[14]Población!G37</f>
        <v>14845921.816554869</v>
      </c>
      <c r="AJ37" s="52">
        <f>[14]Población!H37</f>
        <v>4250835.3999999985</v>
      </c>
      <c r="AK37" s="52">
        <f>[14]Población!I37</f>
        <v>10595086.41655487</v>
      </c>
      <c r="AL37" s="49">
        <f>[14]Población!J37</f>
        <v>28.6330175554329</v>
      </c>
      <c r="AM37" s="49">
        <f>[14]Población!K37</f>
        <v>71.3669824445671</v>
      </c>
      <c r="AN37" s="49"/>
      <c r="AO37" s="43">
        <f>[15]PIB!E37</f>
        <v>15458.604965582799</v>
      </c>
      <c r="AP37" s="28">
        <f t="shared" si="33"/>
        <v>-0.15205941335919571</v>
      </c>
      <c r="AQ37" s="41">
        <f>[15]PIB!H37</f>
        <v>15.577084771628465</v>
      </c>
      <c r="AR37" s="28">
        <f t="shared" si="33"/>
        <v>2.7991119755428118</v>
      </c>
      <c r="AS37" s="58">
        <f>[15]PIB!B37</f>
        <v>2408</v>
      </c>
      <c r="AT37" s="28">
        <f t="shared" si="33"/>
        <v>2.6427962489343537</v>
      </c>
      <c r="AU37" s="28"/>
      <c r="AV37" s="51" t="s">
        <v>30</v>
      </c>
      <c r="AW37" s="51" t="s">
        <v>30</v>
      </c>
      <c r="AX37" s="51" t="s">
        <v>30</v>
      </c>
      <c r="AY37" s="51" t="s">
        <v>30</v>
      </c>
      <c r="AZ37" s="51" t="s">
        <v>30</v>
      </c>
      <c r="BA37" s="51" t="s">
        <v>30</v>
      </c>
      <c r="BB37" s="51" t="s">
        <v>30</v>
      </c>
      <c r="BC37" s="51" t="s">
        <v>30</v>
      </c>
      <c r="BD37" s="51" t="s">
        <v>30</v>
      </c>
      <c r="BE37" s="51" t="s">
        <v>30</v>
      </c>
      <c r="BF37" s="51" t="s">
        <v>30</v>
      </c>
      <c r="BG37" s="51" t="s">
        <v>30</v>
      </c>
      <c r="BH37" s="51" t="s">
        <v>30</v>
      </c>
      <c r="BI37" s="51" t="s">
        <v>30</v>
      </c>
      <c r="BJ37" s="51" t="s">
        <v>30</v>
      </c>
      <c r="BK37" s="51" t="s">
        <v>30</v>
      </c>
      <c r="BL37" s="51" t="s">
        <v>30</v>
      </c>
      <c r="BM37" s="51" t="s">
        <v>30</v>
      </c>
      <c r="BN37" s="51" t="s">
        <v>30</v>
      </c>
      <c r="BO37" s="28"/>
      <c r="BP37" s="43">
        <f>'[21]PIB POT'!F37</f>
        <v>15201.710940812887</v>
      </c>
      <c r="BQ37" s="41">
        <f>'[21]PIB POT'!I37</f>
        <v>36.505323057051932</v>
      </c>
      <c r="BR37" s="28">
        <f t="shared" si="32"/>
        <v>2.097774304702571</v>
      </c>
      <c r="BS37" s="40">
        <f>'[22]PIB POT'!H28</f>
        <v>-2.2036070162972599</v>
      </c>
      <c r="BT37" s="40"/>
      <c r="BU37" s="45">
        <f t="shared" ref="BU37:BU68" si="35">AS37/CE37</f>
        <v>1098.7072243346011</v>
      </c>
      <c r="BV37" s="32">
        <f t="shared" si="15"/>
        <v>-5.7871824544001633</v>
      </c>
      <c r="BW37" s="30">
        <f t="shared" ref="BW37:BW68" si="36">BU37/AG37</f>
        <v>74.007342751153331</v>
      </c>
      <c r="BX37" s="28">
        <f t="shared" si="16"/>
        <v>-6.6737815298664405</v>
      </c>
      <c r="BY37" s="28"/>
      <c r="BZ37" s="41">
        <f>[20]PAnual!B37</f>
        <v>14.306520228241526</v>
      </c>
      <c r="CA37" s="35">
        <f t="shared" si="22"/>
        <v>0.34985503054341116</v>
      </c>
      <c r="CB37" s="44">
        <f>[20]PAnual!D37</f>
        <v>14.362387046874781</v>
      </c>
      <c r="CC37" s="35">
        <f t="shared" si="23"/>
        <v>1.2542569980895646</v>
      </c>
      <c r="CD37" s="35"/>
      <c r="CE37" s="44">
        <f>[16]TCA!B37</f>
        <v>2.191666666666666</v>
      </c>
      <c r="CF37" s="27">
        <f t="shared" si="25"/>
        <v>8.9478044739022202</v>
      </c>
      <c r="CG37" s="33">
        <f>[16]TCA!D37</f>
        <v>2.2200000000000002</v>
      </c>
      <c r="CH37" s="27">
        <f t="shared" si="18"/>
        <v>9.9009900990099098</v>
      </c>
      <c r="CI37" s="44">
        <f>[16]TCA!F37</f>
        <v>116.10966263020607</v>
      </c>
      <c r="CJ37" s="27">
        <f t="shared" si="24"/>
        <v>-4.4116476060783842</v>
      </c>
      <c r="CK37" s="40">
        <f>[16]TCA!H37</f>
        <v>112.37054094019676</v>
      </c>
      <c r="CL37" s="27">
        <f t="shared" si="24"/>
        <v>-10.14261855324693</v>
      </c>
      <c r="CM37" s="27"/>
      <c r="CN37" s="70" t="s">
        <v>30</v>
      </c>
      <c r="CO37" s="70" t="s">
        <v>30</v>
      </c>
      <c r="CP37" s="49">
        <f>[17]BPA!I37</f>
        <v>130.9</v>
      </c>
      <c r="CQ37" s="12" t="s">
        <v>30</v>
      </c>
      <c r="CR37" s="12" t="s">
        <v>30</v>
      </c>
      <c r="CS37" s="12" t="s">
        <v>30</v>
      </c>
      <c r="CT37" s="12" t="s">
        <v>30</v>
      </c>
      <c r="CU37" s="41">
        <f>[19]BPA!N28</f>
        <v>71.406844106463907</v>
      </c>
      <c r="CV37" s="4" t="s">
        <v>30</v>
      </c>
      <c r="CW37" s="4" t="s">
        <v>30</v>
      </c>
      <c r="CX37" s="4" t="s">
        <v>30</v>
      </c>
      <c r="CY37" s="4" t="s">
        <v>30</v>
      </c>
      <c r="CZ37" s="4" t="s">
        <v>30</v>
      </c>
      <c r="DA37" s="4" t="s">
        <v>30</v>
      </c>
      <c r="DB37" s="4" t="s">
        <v>30</v>
      </c>
      <c r="DC37" s="4" t="s">
        <v>30</v>
      </c>
      <c r="DD37" s="4"/>
      <c r="DE37" s="29">
        <f t="shared" si="30"/>
        <v>18.413171373200441</v>
      </c>
      <c r="DF37" s="29">
        <f t="shared" si="26"/>
        <v>59.493155893536098</v>
      </c>
      <c r="DG37" s="29">
        <f t="shared" si="27"/>
        <v>5.4148325027685456</v>
      </c>
      <c r="DH37" s="29">
        <f t="shared" si="19"/>
        <v>-0.53191489361701372</v>
      </c>
      <c r="DI37" s="29">
        <f t="shared" si="29"/>
        <v>-35.23590258753989</v>
      </c>
      <c r="DJ37" s="70" t="s">
        <v>30</v>
      </c>
      <c r="DK37" s="4" t="s">
        <v>30</v>
      </c>
      <c r="DL37" s="4"/>
      <c r="DM37" s="31">
        <f>'[18]GF1876-1976'!R37</f>
        <v>98.775492</v>
      </c>
      <c r="DN37" s="4" t="s">
        <v>30</v>
      </c>
      <c r="DO37" s="4" t="s">
        <v>30</v>
      </c>
      <c r="DP37" s="29">
        <f t="shared" si="2"/>
        <v>4.1019722591362129</v>
      </c>
      <c r="DQ37" s="4"/>
      <c r="DR37" s="31">
        <f>'[18]GF1876-1976'!AK37</f>
        <v>118.21733</v>
      </c>
      <c r="DS37" s="29">
        <f t="shared" si="3"/>
        <v>4.9093575581395346</v>
      </c>
      <c r="DT37" s="4" t="s">
        <v>30</v>
      </c>
      <c r="DU37" s="4" t="s">
        <v>30</v>
      </c>
      <c r="DV37" s="4" t="s">
        <v>30</v>
      </c>
      <c r="DW37" s="4" t="s">
        <v>30</v>
      </c>
      <c r="DX37" s="4" t="s">
        <v>30</v>
      </c>
      <c r="DY37" s="4" t="s">
        <v>30</v>
      </c>
      <c r="DZ37" s="4" t="s">
        <v>30</v>
      </c>
      <c r="EA37" s="4" t="s">
        <v>30</v>
      </c>
      <c r="EB37" s="4" t="s">
        <v>30</v>
      </c>
      <c r="EC37" s="4"/>
      <c r="ED37" s="29">
        <f>'[18]GF1876-1976'!AN37</f>
        <v>-19.441838000000004</v>
      </c>
      <c r="EE37" s="29">
        <f t="shared" si="4"/>
        <v>-0.80738529900332245</v>
      </c>
      <c r="EF37" s="4" t="s">
        <v>30</v>
      </c>
      <c r="EG37" s="4" t="s">
        <v>30</v>
      </c>
      <c r="EH37" s="4" t="s">
        <v>30</v>
      </c>
      <c r="EI37" s="4"/>
      <c r="EJ37" s="63" t="s">
        <v>30</v>
      </c>
      <c r="EK37" s="63" t="s">
        <v>30</v>
      </c>
      <c r="EL37" s="4"/>
      <c r="EM37" s="5" t="s">
        <v>30</v>
      </c>
      <c r="EN37" s="5" t="s">
        <v>30</v>
      </c>
      <c r="EO37" s="5" t="s">
        <v>30</v>
      </c>
      <c r="EP37" s="5" t="s">
        <v>30</v>
      </c>
      <c r="EQ37" s="5" t="s">
        <v>30</v>
      </c>
      <c r="ER37" s="5" t="s">
        <v>30</v>
      </c>
      <c r="ES37" s="5" t="s">
        <v>30</v>
      </c>
      <c r="ET37" s="5" t="s">
        <v>30</v>
      </c>
      <c r="EU37" s="5" t="s">
        <v>30</v>
      </c>
      <c r="EV37" s="5" t="s">
        <v>30</v>
      </c>
      <c r="EW37" s="5"/>
      <c r="EX37" s="5" t="s">
        <v>30</v>
      </c>
      <c r="EY37" s="5" t="s">
        <v>30</v>
      </c>
      <c r="EZ37" s="5" t="s">
        <v>30</v>
      </c>
      <c r="FA37" s="5" t="s">
        <v>30</v>
      </c>
      <c r="FB37" s="5" t="s">
        <v>30</v>
      </c>
      <c r="FC37" s="5" t="s">
        <v>30</v>
      </c>
      <c r="FD37" s="5" t="s">
        <v>30</v>
      </c>
      <c r="FE37" s="5" t="s">
        <v>30</v>
      </c>
      <c r="FF37" s="5" t="s">
        <v>30</v>
      </c>
      <c r="FG37" s="5" t="s">
        <v>30</v>
      </c>
      <c r="FH37" s="5" t="s">
        <v>30</v>
      </c>
      <c r="FI37" s="5" t="s">
        <v>30</v>
      </c>
      <c r="FJ37" s="5" t="s">
        <v>30</v>
      </c>
      <c r="FK37" s="5" t="s">
        <v>30</v>
      </c>
      <c r="FL37" s="5" t="s">
        <v>30</v>
      </c>
      <c r="FM37" s="5" t="s">
        <v>30</v>
      </c>
      <c r="FN37" s="5"/>
      <c r="FO37" s="5"/>
      <c r="FP37" s="5" t="s">
        <v>30</v>
      </c>
      <c r="FQ37" s="5" t="s">
        <v>30</v>
      </c>
      <c r="FR37" s="5" t="s">
        <v>30</v>
      </c>
      <c r="FS37" s="5" t="s">
        <v>30</v>
      </c>
      <c r="FT37" s="5" t="s">
        <v>30</v>
      </c>
      <c r="FU37" s="5" t="s">
        <v>30</v>
      </c>
      <c r="FV37" s="5" t="s">
        <v>30</v>
      </c>
      <c r="FW37" s="5"/>
      <c r="FX37" s="52">
        <f>'[18]DE y DI'!I37</f>
        <v>149.578</v>
      </c>
      <c r="FY37" s="17">
        <f t="shared" si="31"/>
        <v>13.613999861572532</v>
      </c>
      <c r="FZ37" s="112" t="s">
        <v>30</v>
      </c>
      <c r="GA37" s="112" t="s">
        <v>30</v>
      </c>
      <c r="GB37" s="70" t="s">
        <v>30</v>
      </c>
      <c r="GC37" s="70" t="s">
        <v>30</v>
      </c>
      <c r="GD37" s="112"/>
      <c r="GE37" s="70" t="s">
        <v>30</v>
      </c>
      <c r="GF37" s="70" t="s">
        <v>30</v>
      </c>
      <c r="GG37" s="112" t="s">
        <v>30</v>
      </c>
      <c r="GH37" s="70" t="s">
        <v>30</v>
      </c>
      <c r="GI37" s="70" t="s">
        <v>30</v>
      </c>
      <c r="GJ37" s="134"/>
      <c r="GK37" s="134" t="s">
        <v>30</v>
      </c>
      <c r="GL37" s="134" t="s">
        <v>30</v>
      </c>
      <c r="GM37" s="134" t="s">
        <v>30</v>
      </c>
      <c r="GN37" s="134" t="s">
        <v>30</v>
      </c>
      <c r="GO37" s="134" t="s">
        <v>30</v>
      </c>
      <c r="GP37" s="70"/>
      <c r="GQ37" s="49">
        <v>13.613999861572532</v>
      </c>
      <c r="GR37" s="27">
        <v>0</v>
      </c>
      <c r="GS37" s="27">
        <v>13.613999861572532</v>
      </c>
      <c r="GT37" s="70"/>
      <c r="GU37" s="3" t="s">
        <v>30</v>
      </c>
      <c r="GV37" s="3" t="s">
        <v>30</v>
      </c>
      <c r="GW37" s="3" t="s">
        <v>30</v>
      </c>
      <c r="GX37" s="3" t="s">
        <v>30</v>
      </c>
      <c r="GY37" s="3" t="s">
        <v>30</v>
      </c>
      <c r="GZ37" s="3" t="s">
        <v>30</v>
      </c>
      <c r="HA37" s="3" t="s">
        <v>30</v>
      </c>
      <c r="HB37" s="3" t="s">
        <v>30</v>
      </c>
      <c r="HC37" s="3" t="s">
        <v>30</v>
      </c>
      <c r="HD37" s="3" t="s">
        <v>30</v>
      </c>
      <c r="HE37" s="3" t="s">
        <v>30</v>
      </c>
      <c r="HF37" s="3" t="s">
        <v>30</v>
      </c>
      <c r="HG37" s="3" t="s">
        <v>30</v>
      </c>
      <c r="HH37" s="3" t="s">
        <v>30</v>
      </c>
      <c r="HI37" s="3" t="s">
        <v>30</v>
      </c>
      <c r="HJ37" s="3" t="s">
        <v>30</v>
      </c>
      <c r="HK37" s="3" t="s">
        <v>30</v>
      </c>
      <c r="HL37" s="3" t="s">
        <v>30</v>
      </c>
      <c r="HM37" s="3" t="s">
        <v>30</v>
      </c>
      <c r="HN37" s="3" t="s">
        <v>30</v>
      </c>
      <c r="HO37" s="3" t="s">
        <v>30</v>
      </c>
      <c r="HP37" s="3"/>
      <c r="HQ37" s="3" t="s">
        <v>30</v>
      </c>
      <c r="HR37" s="3" t="s">
        <v>30</v>
      </c>
      <c r="HS37" s="3" t="s">
        <v>30</v>
      </c>
      <c r="HU37" s="4" t="s">
        <v>30</v>
      </c>
      <c r="HV37" s="4" t="s">
        <v>30</v>
      </c>
      <c r="HW37" s="4"/>
      <c r="HX37" s="4" t="s">
        <v>30</v>
      </c>
      <c r="HY37" s="4" t="s">
        <v>30</v>
      </c>
      <c r="HZ37" s="4" t="s">
        <v>30</v>
      </c>
      <c r="IA37" s="4" t="s">
        <v>30</v>
      </c>
      <c r="IB37" s="4"/>
      <c r="IC37" s="4" t="s">
        <v>30</v>
      </c>
      <c r="ID37" s="4" t="s">
        <v>30</v>
      </c>
      <c r="IE37" s="4" t="s">
        <v>30</v>
      </c>
      <c r="IF37" s="4" t="s">
        <v>30</v>
      </c>
      <c r="IG37" s="4"/>
      <c r="IH37" s="4" t="s">
        <v>30</v>
      </c>
      <c r="II37" s="4" t="s">
        <v>30</v>
      </c>
      <c r="IJ37" s="4" t="s">
        <v>30</v>
      </c>
      <c r="IK37" s="4" t="s">
        <v>30</v>
      </c>
      <c r="IL37" s="4"/>
      <c r="IM37" s="4" t="s">
        <v>30</v>
      </c>
      <c r="IN37" s="4" t="s">
        <v>30</v>
      </c>
      <c r="IO37" s="4" t="s">
        <v>30</v>
      </c>
      <c r="IP37" s="4"/>
      <c r="IQ37" s="4" t="s">
        <v>30</v>
      </c>
      <c r="IR37" s="4" t="s">
        <v>30</v>
      </c>
      <c r="IS37" s="4" t="s">
        <v>30</v>
      </c>
      <c r="IT37" s="4"/>
      <c r="IU37" s="4" t="s">
        <v>30</v>
      </c>
      <c r="IV37" s="4" t="s">
        <v>30</v>
      </c>
      <c r="IW37" s="4" t="s">
        <v>30</v>
      </c>
      <c r="IX37" s="4"/>
      <c r="IY37" s="4" t="s">
        <v>30</v>
      </c>
      <c r="IZ37" s="4" t="s">
        <v>30</v>
      </c>
      <c r="JA37" s="4" t="s">
        <v>30</v>
      </c>
      <c r="JB37" s="4" t="s">
        <v>30</v>
      </c>
      <c r="JC37" s="4" t="s">
        <v>30</v>
      </c>
      <c r="JD37" s="4" t="s">
        <v>30</v>
      </c>
      <c r="JE37" s="4" t="s">
        <v>30</v>
      </c>
      <c r="JF37" s="4" t="s">
        <v>30</v>
      </c>
      <c r="JG37" s="4" t="s">
        <v>30</v>
      </c>
      <c r="JH37" s="4" t="s">
        <v>30</v>
      </c>
      <c r="JI37" s="4" t="s">
        <v>30</v>
      </c>
      <c r="JJ37" s="4" t="s">
        <v>30</v>
      </c>
      <c r="JK37" s="4" t="s">
        <v>30</v>
      </c>
      <c r="JL37" s="4" t="s">
        <v>30</v>
      </c>
      <c r="JM37" s="4"/>
      <c r="JN37" s="4" t="s">
        <v>30</v>
      </c>
      <c r="JO37" s="4" t="s">
        <v>30</v>
      </c>
      <c r="JP37" s="4" t="s">
        <v>30</v>
      </c>
      <c r="JQ37" s="4" t="s">
        <v>30</v>
      </c>
      <c r="JR37" s="4" t="s">
        <v>30</v>
      </c>
      <c r="JS37" s="4" t="s">
        <v>30</v>
      </c>
      <c r="JT37" s="4" t="s">
        <v>30</v>
      </c>
      <c r="JU37" s="4" t="s">
        <v>30</v>
      </c>
      <c r="JV37" s="4" t="s">
        <v>30</v>
      </c>
      <c r="JW37" s="4" t="s">
        <v>30</v>
      </c>
      <c r="JX37" s="4" t="s">
        <v>30</v>
      </c>
      <c r="JY37" s="4" t="s">
        <v>30</v>
      </c>
      <c r="JZ37" s="4" t="s">
        <v>30</v>
      </c>
      <c r="KA37" s="4" t="s">
        <v>30</v>
      </c>
      <c r="KB37" s="4" t="s">
        <v>30</v>
      </c>
      <c r="KC37" s="4" t="s">
        <v>30</v>
      </c>
      <c r="KD37" s="4" t="s">
        <v>30</v>
      </c>
      <c r="KE37" s="4" t="s">
        <v>30</v>
      </c>
      <c r="KF37" s="4"/>
      <c r="KG37" s="4" t="s">
        <v>30</v>
      </c>
      <c r="KH37" s="4" t="s">
        <v>30</v>
      </c>
      <c r="KI37" s="4" t="s">
        <v>30</v>
      </c>
      <c r="KJ37" s="4" t="s">
        <v>30</v>
      </c>
      <c r="KK37" s="4" t="s">
        <v>30</v>
      </c>
      <c r="KL37" s="4" t="s">
        <v>30</v>
      </c>
      <c r="KM37" s="4" t="s">
        <v>30</v>
      </c>
      <c r="KN37" s="4" t="s">
        <v>30</v>
      </c>
      <c r="KO37" s="13"/>
      <c r="KP37" s="13"/>
    </row>
    <row r="38" spans="1:302" ht="17.25" customHeight="1" x14ac:dyDescent="0.3">
      <c r="A38" s="8">
        <v>1909</v>
      </c>
      <c r="B38" s="40">
        <f>'[13]EU PIByPOB'!B38</f>
        <v>90.844999999999999</v>
      </c>
      <c r="C38" s="49">
        <f>'[13]EU PIByPOB'!H38</f>
        <v>78.216857039444804</v>
      </c>
      <c r="D38" s="40">
        <f t="shared" si="20"/>
        <v>11.659848042080668</v>
      </c>
      <c r="E38" s="49">
        <f>'[13]EU PIByPOB'!N38</f>
        <v>29.88</v>
      </c>
      <c r="F38" s="40">
        <f t="shared" si="34"/>
        <v>11.826347305389229</v>
      </c>
      <c r="G38" s="49">
        <f>'[13]EU PIByPOB'!Q38</f>
        <v>38.201483837341485</v>
      </c>
      <c r="H38" s="40">
        <f t="shared" si="34"/>
        <v>0.14911292306776236</v>
      </c>
      <c r="I38" s="49">
        <f>'[13]EU PIByPOB'!T38</f>
        <v>328.91188287742858</v>
      </c>
      <c r="J38" s="49"/>
      <c r="K38" s="49">
        <f>'[13]EU INF'!U38</f>
        <v>42.832100904400995</v>
      </c>
      <c r="L38" s="28">
        <f t="shared" si="8"/>
        <v>7.8748508550974039</v>
      </c>
      <c r="M38" s="49">
        <f>'[13]EU INF'!W38</f>
        <v>45.227161235174307</v>
      </c>
      <c r="N38" s="28">
        <f t="shared" si="9"/>
        <v>10.493827160493829</v>
      </c>
      <c r="O38" s="28"/>
      <c r="P38" s="24" t="str">
        <f>'[13]EU tasas'!B38</f>
        <v>-</v>
      </c>
      <c r="Q38" s="24" t="str">
        <f>'[13]EU tasas'!C38</f>
        <v>-</v>
      </c>
      <c r="R38" s="24" t="str">
        <f>'[13]EU tasas'!D38</f>
        <v>-</v>
      </c>
      <c r="S38" s="24" t="str">
        <f>'[13]EU tasas'!E38</f>
        <v>-</v>
      </c>
      <c r="T38" s="24" t="str">
        <f>'[13]EU tasas'!F38</f>
        <v>-</v>
      </c>
      <c r="U38" s="24" t="str">
        <f>'[13]EU tasas'!G38</f>
        <v>-</v>
      </c>
      <c r="V38" s="48">
        <f>'[13]EU tasas'!H38</f>
        <v>3.98</v>
      </c>
      <c r="W38" s="48"/>
      <c r="X38" s="20" t="str">
        <f>'[13]EU Fiscal'!B38</f>
        <v>-</v>
      </c>
      <c r="Y38" s="20"/>
      <c r="Z38" s="49">
        <f>[13]Petróleo!B38</f>
        <v>0.7</v>
      </c>
      <c r="AA38" s="28">
        <f t="shared" si="28"/>
        <v>-2.777777777777779</v>
      </c>
      <c r="AB38" s="46" t="str">
        <f>[13]Petróleo!D38</f>
        <v>-</v>
      </c>
      <c r="AC38" s="46" t="s">
        <v>30</v>
      </c>
      <c r="AD38" s="46" t="s">
        <v>30</v>
      </c>
      <c r="AE38" s="46" t="s">
        <v>30</v>
      </c>
      <c r="AF38" s="28"/>
      <c r="AG38" s="40">
        <f>[14]Población!E38</f>
        <v>14.994381034720417</v>
      </c>
      <c r="AH38" s="28">
        <f t="shared" si="28"/>
        <v>1.0000000000000009</v>
      </c>
      <c r="AI38" s="52">
        <f>[14]Población!G38</f>
        <v>14994381.034720417</v>
      </c>
      <c r="AJ38" s="52">
        <f>[14]Población!H38</f>
        <v>4301003.6999999983</v>
      </c>
      <c r="AK38" s="52">
        <f>[14]Población!I38</f>
        <v>10693377.334720422</v>
      </c>
      <c r="AL38" s="49">
        <f>[14]Población!J38</f>
        <v>28.684102998588322</v>
      </c>
      <c r="AM38" s="49">
        <f>[14]Población!K38</f>
        <v>71.315897001411685</v>
      </c>
      <c r="AN38" s="49"/>
      <c r="AO38" s="43">
        <f>[15]PIB!E38</f>
        <v>15912.72792861782</v>
      </c>
      <c r="AP38" s="28">
        <f t="shared" si="33"/>
        <v>2.9376710514699367</v>
      </c>
      <c r="AQ38" s="41">
        <f>[15]PIB!H38</f>
        <v>16.609345750496793</v>
      </c>
      <c r="AR38" s="28">
        <f t="shared" si="33"/>
        <v>6.6267918163252837</v>
      </c>
      <c r="AS38" s="58">
        <f>[15]PIB!B38</f>
        <v>2643</v>
      </c>
      <c r="AT38" s="28">
        <f t="shared" si="33"/>
        <v>9.7591362126245862</v>
      </c>
      <c r="AU38" s="28"/>
      <c r="AV38" s="51" t="s">
        <v>30</v>
      </c>
      <c r="AW38" s="51" t="s">
        <v>30</v>
      </c>
      <c r="AX38" s="51" t="s">
        <v>30</v>
      </c>
      <c r="AY38" s="51" t="s">
        <v>30</v>
      </c>
      <c r="AZ38" s="51" t="s">
        <v>30</v>
      </c>
      <c r="BA38" s="51" t="s">
        <v>30</v>
      </c>
      <c r="BB38" s="51" t="s">
        <v>30</v>
      </c>
      <c r="BC38" s="51" t="s">
        <v>30</v>
      </c>
      <c r="BD38" s="51" t="s">
        <v>30</v>
      </c>
      <c r="BE38" s="51" t="s">
        <v>30</v>
      </c>
      <c r="BF38" s="51" t="s">
        <v>30</v>
      </c>
      <c r="BG38" s="51" t="s">
        <v>30</v>
      </c>
      <c r="BH38" s="51" t="s">
        <v>30</v>
      </c>
      <c r="BI38" s="51" t="s">
        <v>30</v>
      </c>
      <c r="BJ38" s="51" t="s">
        <v>30</v>
      </c>
      <c r="BK38" s="51" t="s">
        <v>30</v>
      </c>
      <c r="BL38" s="51" t="s">
        <v>30</v>
      </c>
      <c r="BM38" s="51" t="s">
        <v>30</v>
      </c>
      <c r="BN38" s="51" t="s">
        <v>30</v>
      </c>
      <c r="BO38" s="28"/>
      <c r="BP38" s="43">
        <f>'[21]PIB POT'!F38</f>
        <v>15463.917625630895</v>
      </c>
      <c r="BQ38" s="41">
        <f>'[21]PIB POT'!I38</f>
        <v>37.134985058537673</v>
      </c>
      <c r="BR38" s="28">
        <f t="shared" si="32"/>
        <v>1.724849826699737</v>
      </c>
      <c r="BS38" s="40">
        <f>'[22]PIB POT'!H29</f>
        <v>1.1922565890599923</v>
      </c>
      <c r="BT38" s="40"/>
      <c r="BU38" s="45">
        <f t="shared" si="35"/>
        <v>1160.0585223116314</v>
      </c>
      <c r="BV38" s="32">
        <f t="shared" si="15"/>
        <v>5.5839532696424943</v>
      </c>
      <c r="BW38" s="30">
        <f t="shared" si="36"/>
        <v>77.366216026219689</v>
      </c>
      <c r="BX38" s="28">
        <f t="shared" si="16"/>
        <v>4.5385675937054337</v>
      </c>
      <c r="BY38" s="28"/>
      <c r="BZ38" s="41">
        <f>[20]PAnual!B38</f>
        <v>15.531270132689961</v>
      </c>
      <c r="CA38" s="35">
        <f t="shared" si="22"/>
        <v>8.5607812725189358</v>
      </c>
      <c r="CB38" s="44">
        <f>[20]PAnual!D38</f>
        <v>17.162993610486051</v>
      </c>
      <c r="CC38" s="35">
        <f t="shared" si="23"/>
        <v>19.499589827727661</v>
      </c>
      <c r="CD38" s="35"/>
      <c r="CE38" s="44">
        <f>[16]TCA!B38</f>
        <v>2.2783333333333333</v>
      </c>
      <c r="CF38" s="27">
        <f t="shared" si="25"/>
        <v>3.9543726235741872</v>
      </c>
      <c r="CG38" s="33">
        <f>[16]TCA!D38</f>
        <v>2.2999999999999998</v>
      </c>
      <c r="CH38" s="27">
        <f t="shared" si="18"/>
        <v>3.603603603603589</v>
      </c>
      <c r="CI38" s="44">
        <f>[16]TCA!F38</f>
        <v>112.40311664975889</v>
      </c>
      <c r="CJ38" s="27">
        <f t="shared" si="24"/>
        <v>-3.1922803808775546</v>
      </c>
      <c r="CK38" s="40">
        <f>[16]TCA!H38</f>
        <v>117.30215968686024</v>
      </c>
      <c r="CL38" s="27">
        <f t="shared" si="24"/>
        <v>4.3887114054991239</v>
      </c>
      <c r="CM38" s="27"/>
      <c r="CN38" s="70" t="s">
        <v>30</v>
      </c>
      <c r="CO38" s="70" t="s">
        <v>30</v>
      </c>
      <c r="CP38" s="49">
        <f>[17]BPA!I38</f>
        <v>146.5</v>
      </c>
      <c r="CQ38" s="12" t="s">
        <v>30</v>
      </c>
      <c r="CR38" s="12" t="s">
        <v>30</v>
      </c>
      <c r="CS38" s="12" t="s">
        <v>30</v>
      </c>
      <c r="CT38" s="12" t="s">
        <v>30</v>
      </c>
      <c r="CU38" s="41">
        <f>[19]BPA!N29</f>
        <v>85.544989027066578</v>
      </c>
      <c r="CV38" s="4" t="s">
        <v>30</v>
      </c>
      <c r="CW38" s="4" t="s">
        <v>30</v>
      </c>
      <c r="CX38" s="4" t="s">
        <v>30</v>
      </c>
      <c r="CY38" s="4" t="s">
        <v>30</v>
      </c>
      <c r="CZ38" s="4" t="s">
        <v>30</v>
      </c>
      <c r="DA38" s="4" t="s">
        <v>30</v>
      </c>
      <c r="DB38" s="4" t="s">
        <v>30</v>
      </c>
      <c r="DC38" s="4" t="s">
        <v>30</v>
      </c>
      <c r="DD38" s="4"/>
      <c r="DE38" s="29">
        <f t="shared" si="30"/>
        <v>20.002869214276707</v>
      </c>
      <c r="DF38" s="29">
        <f t="shared" si="26"/>
        <v>60.955010972933422</v>
      </c>
      <c r="DG38" s="29">
        <f t="shared" si="27"/>
        <v>5.2544772354647487</v>
      </c>
      <c r="DH38" s="29">
        <f t="shared" si="19"/>
        <v>11.917494270435448</v>
      </c>
      <c r="DI38" s="29">
        <f t="shared" si="29"/>
        <v>19.799425527787552</v>
      </c>
      <c r="DJ38" s="70" t="s">
        <v>30</v>
      </c>
      <c r="DK38" s="4" t="s">
        <v>30</v>
      </c>
      <c r="DL38" s="4"/>
      <c r="DM38" s="31">
        <f>'[18]GF1876-1976'!R38</f>
        <v>106.14306999999999</v>
      </c>
      <c r="DN38" s="4" t="s">
        <v>30</v>
      </c>
      <c r="DO38" s="4" t="s">
        <v>30</v>
      </c>
      <c r="DP38" s="29">
        <f t="shared" si="2"/>
        <v>4.0160071888006046</v>
      </c>
      <c r="DQ38" s="4"/>
      <c r="DR38" s="31">
        <f>'[18]GF1876-1976'!AK38</f>
        <v>111.89852500000001</v>
      </c>
      <c r="DS38" s="29">
        <f t="shared" si="3"/>
        <v>4.2337693908437384</v>
      </c>
      <c r="DT38" s="4" t="s">
        <v>30</v>
      </c>
      <c r="DU38" s="4" t="s">
        <v>30</v>
      </c>
      <c r="DV38" s="4" t="s">
        <v>30</v>
      </c>
      <c r="DW38" s="4" t="s">
        <v>30</v>
      </c>
      <c r="DX38" s="4" t="s">
        <v>30</v>
      </c>
      <c r="DY38" s="4" t="s">
        <v>30</v>
      </c>
      <c r="DZ38" s="4" t="s">
        <v>30</v>
      </c>
      <c r="EA38" s="4" t="s">
        <v>30</v>
      </c>
      <c r="EB38" s="4" t="s">
        <v>30</v>
      </c>
      <c r="EC38" s="4"/>
      <c r="ED38" s="29">
        <f>'[18]GF1876-1976'!AN38</f>
        <v>-5.755455000000012</v>
      </c>
      <c r="EE38" s="29">
        <f t="shared" si="4"/>
        <v>-0.21776220204313326</v>
      </c>
      <c r="EF38" s="4" t="s">
        <v>30</v>
      </c>
      <c r="EG38" s="4" t="s">
        <v>30</v>
      </c>
      <c r="EH38" s="4" t="s">
        <v>30</v>
      </c>
      <c r="EI38" s="4"/>
      <c r="EJ38" s="63" t="s">
        <v>30</v>
      </c>
      <c r="EK38" s="63" t="s">
        <v>30</v>
      </c>
      <c r="EL38" s="4"/>
      <c r="EM38" s="5" t="s">
        <v>30</v>
      </c>
      <c r="EN38" s="5" t="s">
        <v>30</v>
      </c>
      <c r="EO38" s="5" t="s">
        <v>30</v>
      </c>
      <c r="EP38" s="5" t="s">
        <v>30</v>
      </c>
      <c r="EQ38" s="5" t="s">
        <v>30</v>
      </c>
      <c r="ER38" s="5" t="s">
        <v>30</v>
      </c>
      <c r="ES38" s="5" t="s">
        <v>30</v>
      </c>
      <c r="ET38" s="5" t="s">
        <v>30</v>
      </c>
      <c r="EU38" s="5" t="s">
        <v>30</v>
      </c>
      <c r="EV38" s="5" t="s">
        <v>30</v>
      </c>
      <c r="EW38" s="5"/>
      <c r="EX38" s="5" t="s">
        <v>30</v>
      </c>
      <c r="EY38" s="5" t="s">
        <v>30</v>
      </c>
      <c r="EZ38" s="5" t="s">
        <v>30</v>
      </c>
      <c r="FA38" s="5" t="s">
        <v>30</v>
      </c>
      <c r="FB38" s="5" t="s">
        <v>30</v>
      </c>
      <c r="FC38" s="5" t="s">
        <v>30</v>
      </c>
      <c r="FD38" s="5" t="s">
        <v>30</v>
      </c>
      <c r="FE38" s="5" t="s">
        <v>30</v>
      </c>
      <c r="FF38" s="5" t="s">
        <v>30</v>
      </c>
      <c r="FG38" s="5" t="s">
        <v>30</v>
      </c>
      <c r="FH38" s="5" t="s">
        <v>30</v>
      </c>
      <c r="FI38" s="5" t="s">
        <v>30</v>
      </c>
      <c r="FJ38" s="5" t="s">
        <v>30</v>
      </c>
      <c r="FK38" s="5" t="s">
        <v>30</v>
      </c>
      <c r="FL38" s="5" t="s">
        <v>30</v>
      </c>
      <c r="FM38" s="5" t="s">
        <v>30</v>
      </c>
      <c r="FN38" s="5"/>
      <c r="FO38" s="5"/>
      <c r="FP38" s="5" t="s">
        <v>30</v>
      </c>
      <c r="FQ38" s="5" t="s">
        <v>30</v>
      </c>
      <c r="FR38" s="5" t="s">
        <v>30</v>
      </c>
      <c r="FS38" s="5" t="s">
        <v>30</v>
      </c>
      <c r="FT38" s="5" t="s">
        <v>30</v>
      </c>
      <c r="FU38" s="5" t="s">
        <v>30</v>
      </c>
      <c r="FV38" s="5" t="s">
        <v>30</v>
      </c>
      <c r="FW38" s="5"/>
      <c r="FX38" s="52">
        <f>'[18]DE y DI'!I38</f>
        <v>148.113</v>
      </c>
      <c r="FY38" s="17">
        <f t="shared" si="31"/>
        <v>12.76771793416572</v>
      </c>
      <c r="FZ38" s="112" t="s">
        <v>30</v>
      </c>
      <c r="GA38" s="112" t="s">
        <v>30</v>
      </c>
      <c r="GB38" s="70" t="s">
        <v>30</v>
      </c>
      <c r="GC38" s="70" t="s">
        <v>30</v>
      </c>
      <c r="GD38" s="112"/>
      <c r="GE38" s="70" t="s">
        <v>30</v>
      </c>
      <c r="GF38" s="70" t="s">
        <v>30</v>
      </c>
      <c r="GG38" s="112" t="s">
        <v>30</v>
      </c>
      <c r="GH38" s="70" t="s">
        <v>30</v>
      </c>
      <c r="GI38" s="70" t="s">
        <v>30</v>
      </c>
      <c r="GJ38" s="134"/>
      <c r="GK38" s="134" t="s">
        <v>30</v>
      </c>
      <c r="GL38" s="134" t="s">
        <v>30</v>
      </c>
      <c r="GM38" s="134" t="s">
        <v>30</v>
      </c>
      <c r="GN38" s="134" t="s">
        <v>30</v>
      </c>
      <c r="GO38" s="134" t="s">
        <v>30</v>
      </c>
      <c r="GP38" s="70"/>
      <c r="GQ38" s="49">
        <v>12.76771793416572</v>
      </c>
      <c r="GR38" s="27">
        <v>0</v>
      </c>
      <c r="GS38" s="27">
        <v>12.76771793416572</v>
      </c>
      <c r="GT38" s="70"/>
      <c r="GU38" s="3" t="s">
        <v>30</v>
      </c>
      <c r="GV38" s="3" t="s">
        <v>30</v>
      </c>
      <c r="GW38" s="3" t="s">
        <v>30</v>
      </c>
      <c r="GX38" s="3" t="s">
        <v>30</v>
      </c>
      <c r="GY38" s="3" t="s">
        <v>30</v>
      </c>
      <c r="GZ38" s="3" t="s">
        <v>30</v>
      </c>
      <c r="HA38" s="3" t="s">
        <v>30</v>
      </c>
      <c r="HB38" s="3" t="s">
        <v>30</v>
      </c>
      <c r="HC38" s="3" t="s">
        <v>30</v>
      </c>
      <c r="HD38" s="3" t="s">
        <v>30</v>
      </c>
      <c r="HE38" s="3" t="s">
        <v>30</v>
      </c>
      <c r="HF38" s="3" t="s">
        <v>30</v>
      </c>
      <c r="HG38" s="3" t="s">
        <v>30</v>
      </c>
      <c r="HH38" s="3" t="s">
        <v>30</v>
      </c>
      <c r="HI38" s="3" t="s">
        <v>30</v>
      </c>
      <c r="HJ38" s="3" t="s">
        <v>30</v>
      </c>
      <c r="HK38" s="3" t="s">
        <v>30</v>
      </c>
      <c r="HL38" s="3" t="s">
        <v>30</v>
      </c>
      <c r="HM38" s="3" t="s">
        <v>30</v>
      </c>
      <c r="HN38" s="3" t="s">
        <v>30</v>
      </c>
      <c r="HO38" s="3" t="s">
        <v>30</v>
      </c>
      <c r="HP38" s="3"/>
      <c r="HQ38" s="3" t="s">
        <v>30</v>
      </c>
      <c r="HR38" s="3" t="s">
        <v>30</v>
      </c>
      <c r="HS38" s="3" t="s">
        <v>30</v>
      </c>
      <c r="HU38" s="4" t="s">
        <v>30</v>
      </c>
      <c r="HV38" s="4" t="s">
        <v>30</v>
      </c>
      <c r="HW38" s="4"/>
      <c r="HX38" s="4" t="s">
        <v>30</v>
      </c>
      <c r="HY38" s="4" t="s">
        <v>30</v>
      </c>
      <c r="HZ38" s="4" t="s">
        <v>30</v>
      </c>
      <c r="IA38" s="4" t="s">
        <v>30</v>
      </c>
      <c r="IB38" s="4"/>
      <c r="IC38" s="4" t="s">
        <v>30</v>
      </c>
      <c r="ID38" s="4" t="s">
        <v>30</v>
      </c>
      <c r="IE38" s="4" t="s">
        <v>30</v>
      </c>
      <c r="IF38" s="4" t="s">
        <v>30</v>
      </c>
      <c r="IG38" s="4"/>
      <c r="IH38" s="4" t="s">
        <v>30</v>
      </c>
      <c r="II38" s="4" t="s">
        <v>30</v>
      </c>
      <c r="IJ38" s="4" t="s">
        <v>30</v>
      </c>
      <c r="IK38" s="4" t="s">
        <v>30</v>
      </c>
      <c r="IL38" s="4"/>
      <c r="IM38" s="4" t="s">
        <v>30</v>
      </c>
      <c r="IN38" s="4" t="s">
        <v>30</v>
      </c>
      <c r="IO38" s="4" t="s">
        <v>30</v>
      </c>
      <c r="IP38" s="4"/>
      <c r="IQ38" s="4" t="s">
        <v>30</v>
      </c>
      <c r="IR38" s="4" t="s">
        <v>30</v>
      </c>
      <c r="IS38" s="4" t="s">
        <v>30</v>
      </c>
      <c r="IT38" s="4"/>
      <c r="IU38" s="4" t="s">
        <v>30</v>
      </c>
      <c r="IV38" s="4" t="s">
        <v>30</v>
      </c>
      <c r="IW38" s="4" t="s">
        <v>30</v>
      </c>
      <c r="IX38" s="4"/>
      <c r="IY38" s="4" t="s">
        <v>30</v>
      </c>
      <c r="IZ38" s="4" t="s">
        <v>30</v>
      </c>
      <c r="JA38" s="4" t="s">
        <v>30</v>
      </c>
      <c r="JB38" s="4" t="s">
        <v>30</v>
      </c>
      <c r="JC38" s="4" t="s">
        <v>30</v>
      </c>
      <c r="JD38" s="4" t="s">
        <v>30</v>
      </c>
      <c r="JE38" s="4" t="s">
        <v>30</v>
      </c>
      <c r="JF38" s="4" t="s">
        <v>30</v>
      </c>
      <c r="JG38" s="4" t="s">
        <v>30</v>
      </c>
      <c r="JH38" s="4" t="s">
        <v>30</v>
      </c>
      <c r="JI38" s="4" t="s">
        <v>30</v>
      </c>
      <c r="JJ38" s="4" t="s">
        <v>30</v>
      </c>
      <c r="JK38" s="4" t="s">
        <v>30</v>
      </c>
      <c r="JL38" s="4" t="s">
        <v>30</v>
      </c>
      <c r="JM38" s="4"/>
      <c r="JN38" s="4" t="s">
        <v>30</v>
      </c>
      <c r="JO38" s="4" t="s">
        <v>30</v>
      </c>
      <c r="JP38" s="4" t="s">
        <v>30</v>
      </c>
      <c r="JQ38" s="4" t="s">
        <v>30</v>
      </c>
      <c r="JR38" s="4" t="s">
        <v>30</v>
      </c>
      <c r="JS38" s="4" t="s">
        <v>30</v>
      </c>
      <c r="JT38" s="4" t="s">
        <v>30</v>
      </c>
      <c r="JU38" s="4" t="s">
        <v>30</v>
      </c>
      <c r="JV38" s="4" t="s">
        <v>30</v>
      </c>
      <c r="JW38" s="4" t="s">
        <v>30</v>
      </c>
      <c r="JX38" s="4" t="s">
        <v>30</v>
      </c>
      <c r="JY38" s="4" t="s">
        <v>30</v>
      </c>
      <c r="JZ38" s="4" t="s">
        <v>30</v>
      </c>
      <c r="KA38" s="4" t="s">
        <v>30</v>
      </c>
      <c r="KB38" s="4" t="s">
        <v>30</v>
      </c>
      <c r="KC38" s="4" t="s">
        <v>30</v>
      </c>
      <c r="KD38" s="4" t="s">
        <v>30</v>
      </c>
      <c r="KE38" s="4" t="s">
        <v>30</v>
      </c>
      <c r="KF38" s="4"/>
      <c r="KG38" s="4" t="s">
        <v>30</v>
      </c>
      <c r="KH38" s="4" t="s">
        <v>30</v>
      </c>
      <c r="KI38" s="4" t="s">
        <v>30</v>
      </c>
      <c r="KJ38" s="4" t="s">
        <v>30</v>
      </c>
      <c r="KK38" s="4" t="s">
        <v>30</v>
      </c>
      <c r="KL38" s="4" t="s">
        <v>30</v>
      </c>
      <c r="KM38" s="4" t="s">
        <v>30</v>
      </c>
      <c r="KN38" s="4" t="s">
        <v>30</v>
      </c>
      <c r="KO38" s="13"/>
      <c r="KP38" s="13"/>
    </row>
    <row r="39" spans="1:302" ht="17.25" customHeight="1" x14ac:dyDescent="0.3">
      <c r="A39" s="8">
        <v>1910</v>
      </c>
      <c r="B39" s="40">
        <f>'[13]EU PIByPOB'!B39</f>
        <v>92.766999999999996</v>
      </c>
      <c r="C39" s="49">
        <f>'[13]EU PIByPOB'!H39</f>
        <v>78.564851430879131</v>
      </c>
      <c r="D39" s="40">
        <f t="shared" si="20"/>
        <v>0.44490970950012976</v>
      </c>
      <c r="E39" s="49">
        <f>'[13]EU PIByPOB'!N39</f>
        <v>31.24</v>
      </c>
      <c r="F39" s="40">
        <f t="shared" si="34"/>
        <v>4.5515394912985174</v>
      </c>
      <c r="G39" s="49">
        <f>'[13]EU PIByPOB'!Q39</f>
        <v>39.76332855091664</v>
      </c>
      <c r="H39" s="40">
        <f t="shared" si="34"/>
        <v>4.0884399156466023</v>
      </c>
      <c r="I39" s="49">
        <f>'[13]EU PIByPOB'!T39</f>
        <v>336.75768322787195</v>
      </c>
      <c r="J39" s="49"/>
      <c r="K39" s="49">
        <f>'[13]EU INF'!U39</f>
        <v>44.448108644065634</v>
      </c>
      <c r="L39" s="28">
        <f t="shared" si="8"/>
        <v>3.7728892712302065</v>
      </c>
      <c r="M39" s="49">
        <f>'[13]EU INF'!W39</f>
        <v>42.068839919868843</v>
      </c>
      <c r="N39" s="28">
        <f t="shared" si="9"/>
        <v>-6.9832402234636826</v>
      </c>
      <c r="O39" s="28"/>
      <c r="P39" s="24" t="str">
        <f>'[13]EU tasas'!B39</f>
        <v>-</v>
      </c>
      <c r="Q39" s="24" t="str">
        <f>'[13]EU tasas'!C39</f>
        <v>-</v>
      </c>
      <c r="R39" s="24" t="str">
        <f>'[13]EU tasas'!D39</f>
        <v>-</v>
      </c>
      <c r="S39" s="24" t="str">
        <f>'[13]EU tasas'!E39</f>
        <v>-</v>
      </c>
      <c r="T39" s="24" t="str">
        <f>'[13]EU tasas'!F39</f>
        <v>-</v>
      </c>
      <c r="U39" s="24" t="str">
        <f>'[13]EU tasas'!G39</f>
        <v>-</v>
      </c>
      <c r="V39" s="48">
        <f>'[13]EU tasas'!H39</f>
        <v>5</v>
      </c>
      <c r="W39" s="48"/>
      <c r="X39" s="20" t="str">
        <f>'[13]EU Fiscal'!B39</f>
        <v>-</v>
      </c>
      <c r="Y39" s="20"/>
      <c r="Z39" s="49">
        <f>[13]Petróleo!B39</f>
        <v>0.61</v>
      </c>
      <c r="AA39" s="28">
        <f t="shared" si="28"/>
        <v>-12.857142857142856</v>
      </c>
      <c r="AB39" s="46" t="str">
        <f>[13]Petróleo!D39</f>
        <v>-</v>
      </c>
      <c r="AC39" s="46" t="s">
        <v>30</v>
      </c>
      <c r="AD39" s="46" t="s">
        <v>30</v>
      </c>
      <c r="AE39" s="46" t="s">
        <v>30</v>
      </c>
      <c r="AF39" s="28"/>
      <c r="AG39" s="40">
        <f>[14]Población!E39</f>
        <v>15.160368999999999</v>
      </c>
      <c r="AH39" s="28">
        <f t="shared" si="28"/>
        <v>1.1070011152526149</v>
      </c>
      <c r="AI39" s="52">
        <f>[14]Población!G39</f>
        <v>15160369</v>
      </c>
      <c r="AJ39" s="52">
        <f>[14]Población!H39</f>
        <v>4348340</v>
      </c>
      <c r="AK39" s="52">
        <f>[14]Población!I39</f>
        <v>10812029</v>
      </c>
      <c r="AL39" s="49">
        <f>[14]Población!J39</f>
        <v>28.682283392970188</v>
      </c>
      <c r="AM39" s="49">
        <f>[14]Población!K39</f>
        <v>71.317716607029809</v>
      </c>
      <c r="AN39" s="49"/>
      <c r="AO39" s="43">
        <f>[15]PIB!E39</f>
        <v>16054.32148959418</v>
      </c>
      <c r="AP39" s="28">
        <f t="shared" si="33"/>
        <v>0.88981324642467552</v>
      </c>
      <c r="AQ39" s="41">
        <f>[15]PIB!H39</f>
        <v>19.30944264451977</v>
      </c>
      <c r="AR39" s="28">
        <f t="shared" si="33"/>
        <v>16.256491583614707</v>
      </c>
      <c r="AS39" s="58">
        <f>[15]PIB!B39</f>
        <v>3100</v>
      </c>
      <c r="AT39" s="28">
        <f t="shared" si="33"/>
        <v>17.290957245554296</v>
      </c>
      <c r="AU39" s="28"/>
      <c r="AV39" s="51" t="s">
        <v>30</v>
      </c>
      <c r="AW39" s="51" t="s">
        <v>30</v>
      </c>
      <c r="AX39" s="51" t="s">
        <v>30</v>
      </c>
      <c r="AY39" s="51" t="s">
        <v>30</v>
      </c>
      <c r="AZ39" s="51" t="s">
        <v>30</v>
      </c>
      <c r="BA39" s="51" t="s">
        <v>30</v>
      </c>
      <c r="BB39" s="51" t="s">
        <v>30</v>
      </c>
      <c r="BC39" s="51" t="s">
        <v>30</v>
      </c>
      <c r="BD39" s="51" t="s">
        <v>30</v>
      </c>
      <c r="BE39" s="51" t="s">
        <v>30</v>
      </c>
      <c r="BF39" s="51" t="s">
        <v>30</v>
      </c>
      <c r="BG39" s="51" t="s">
        <v>30</v>
      </c>
      <c r="BH39" s="51" t="s">
        <v>30</v>
      </c>
      <c r="BI39" s="51" t="s">
        <v>30</v>
      </c>
      <c r="BJ39" s="51" t="s">
        <v>30</v>
      </c>
      <c r="BK39" s="51" t="s">
        <v>30</v>
      </c>
      <c r="BL39" s="51" t="s">
        <v>30</v>
      </c>
      <c r="BM39" s="51" t="s">
        <v>30</v>
      </c>
      <c r="BN39" s="51" t="s">
        <v>30</v>
      </c>
      <c r="BO39" s="28"/>
      <c r="BP39" s="43">
        <f>'[21]PIB POT'!F39</f>
        <v>15671.684575143923</v>
      </c>
      <c r="BQ39" s="41">
        <f>'[21]PIB POT'!I39</f>
        <v>37.633915714572488</v>
      </c>
      <c r="BR39" s="28">
        <f t="shared" si="32"/>
        <v>1.3435595981749371</v>
      </c>
      <c r="BS39" s="40">
        <f>'[22]PIB POT'!H30</f>
        <v>-0.44773082132634201</v>
      </c>
      <c r="BT39" s="40"/>
      <c r="BU39" s="45">
        <f t="shared" si="35"/>
        <v>1376.2486126526085</v>
      </c>
      <c r="BV39" s="32">
        <f t="shared" si="15"/>
        <v>18.636136555436742</v>
      </c>
      <c r="BW39" s="30">
        <f t="shared" si="36"/>
        <v>90.779361152265395</v>
      </c>
      <c r="BX39" s="28">
        <f t="shared" si="16"/>
        <v>17.337212306596395</v>
      </c>
      <c r="BY39" s="28"/>
      <c r="BZ39" s="41">
        <f>[20]PAnual!B39</f>
        <v>18.09829644756924</v>
      </c>
      <c r="CA39" s="35">
        <f t="shared" si="22"/>
        <v>16.528115813762344</v>
      </c>
      <c r="CB39" s="44">
        <f>[20]PAnual!D39</f>
        <v>19.1200013943137</v>
      </c>
      <c r="CC39" s="35">
        <f t="shared" si="23"/>
        <v>11.402485068991574</v>
      </c>
      <c r="CD39" s="35"/>
      <c r="CE39" s="44">
        <f>[16]TCA!B39</f>
        <v>2.2524999999999995</v>
      </c>
      <c r="CF39" s="27">
        <f t="shared" si="25"/>
        <v>-1.1338697878566451</v>
      </c>
      <c r="CG39" s="33">
        <f>[16]TCA!D39</f>
        <v>2.2000000000000002</v>
      </c>
      <c r="CH39" s="27">
        <f t="shared" si="18"/>
        <v>-4.3478260869565073</v>
      </c>
      <c r="CI39" s="44">
        <f>[16]TCA!F39</f>
        <v>127.66670022473299</v>
      </c>
      <c r="CJ39" s="27">
        <f t="shared" si="24"/>
        <v>13.579324159253069</v>
      </c>
      <c r="CK39" s="40">
        <f>[16]TCA!H39</f>
        <v>146.87397042640879</v>
      </c>
      <c r="CL39" s="27">
        <f t="shared" si="24"/>
        <v>25.209945680873158</v>
      </c>
      <c r="CM39" s="27"/>
      <c r="CN39" s="70" t="s">
        <v>30</v>
      </c>
      <c r="CO39" s="70" t="s">
        <v>30</v>
      </c>
      <c r="CP39" s="49">
        <f>[17]BPA!I39</f>
        <v>156.30000000000001</v>
      </c>
      <c r="CQ39" s="12" t="s">
        <v>30</v>
      </c>
      <c r="CR39" s="12" t="s">
        <v>30</v>
      </c>
      <c r="CS39" s="12" t="s">
        <v>30</v>
      </c>
      <c r="CT39" s="12" t="s">
        <v>30</v>
      </c>
      <c r="CU39" s="41">
        <f>[19]BPA!N30</f>
        <v>91.409544950055519</v>
      </c>
      <c r="CV39" s="4" t="s">
        <v>30</v>
      </c>
      <c r="CW39" s="4" t="s">
        <v>30</v>
      </c>
      <c r="CX39" s="4" t="s">
        <v>30</v>
      </c>
      <c r="CY39" s="4" t="s">
        <v>30</v>
      </c>
      <c r="CZ39" s="4" t="s">
        <v>30</v>
      </c>
      <c r="DA39" s="4" t="s">
        <v>30</v>
      </c>
      <c r="DB39" s="4" t="s">
        <v>30</v>
      </c>
      <c r="DC39" s="4" t="s">
        <v>30</v>
      </c>
      <c r="DD39" s="4"/>
      <c r="DE39" s="29">
        <f t="shared" si="30"/>
        <v>17.998895161290324</v>
      </c>
      <c r="DF39" s="29">
        <f t="shared" si="26"/>
        <v>64.890455049944492</v>
      </c>
      <c r="DG39" s="29">
        <f t="shared" si="27"/>
        <v>4.715024193548385</v>
      </c>
      <c r="DH39" s="29">
        <f t="shared" si="19"/>
        <v>6.6894197952218404</v>
      </c>
      <c r="DI39" s="29">
        <f t="shared" si="29"/>
        <v>6.8555224446090968</v>
      </c>
      <c r="DJ39" s="70" t="s">
        <v>30</v>
      </c>
      <c r="DK39" s="4" t="s">
        <v>30</v>
      </c>
      <c r="DL39" s="4"/>
      <c r="DM39" s="31">
        <f>'[18]GF1876-1976'!R39</f>
        <v>111.136386</v>
      </c>
      <c r="DN39" s="4" t="s">
        <v>30</v>
      </c>
      <c r="DO39" s="4" t="s">
        <v>30</v>
      </c>
      <c r="DP39" s="29">
        <f t="shared" si="2"/>
        <v>3.5850447096774194</v>
      </c>
      <c r="DQ39" s="4"/>
      <c r="DR39" s="31">
        <f>'[18]GF1876-1976'!AK39</f>
        <v>125.48779999999999</v>
      </c>
      <c r="DS39" s="29">
        <f t="shared" si="3"/>
        <v>4.0479935483870966</v>
      </c>
      <c r="DT39" s="4" t="s">
        <v>30</v>
      </c>
      <c r="DU39" s="4" t="s">
        <v>30</v>
      </c>
      <c r="DV39" s="4" t="s">
        <v>30</v>
      </c>
      <c r="DW39" s="4" t="s">
        <v>30</v>
      </c>
      <c r="DX39" s="4" t="s">
        <v>30</v>
      </c>
      <c r="DY39" s="4" t="s">
        <v>30</v>
      </c>
      <c r="DZ39" s="4" t="s">
        <v>30</v>
      </c>
      <c r="EA39" s="4" t="s">
        <v>30</v>
      </c>
      <c r="EB39" s="4" t="s">
        <v>30</v>
      </c>
      <c r="EC39" s="4"/>
      <c r="ED39" s="29">
        <f>'[18]GF1876-1976'!AN39</f>
        <v>-14.351413999999991</v>
      </c>
      <c r="EE39" s="29">
        <f t="shared" si="4"/>
        <v>-0.46294883870967712</v>
      </c>
      <c r="EF39" s="4" t="s">
        <v>30</v>
      </c>
      <c r="EG39" s="4" t="s">
        <v>30</v>
      </c>
      <c r="EH39" s="4" t="s">
        <v>30</v>
      </c>
      <c r="EI39" s="4"/>
      <c r="EJ39" s="63" t="s">
        <v>30</v>
      </c>
      <c r="EK39" s="63" t="s">
        <v>30</v>
      </c>
      <c r="EL39" s="4"/>
      <c r="EM39" s="5" t="s">
        <v>30</v>
      </c>
      <c r="EN39" s="5" t="s">
        <v>30</v>
      </c>
      <c r="EO39" s="5" t="s">
        <v>30</v>
      </c>
      <c r="EP39" s="5" t="s">
        <v>30</v>
      </c>
      <c r="EQ39" s="5" t="s">
        <v>30</v>
      </c>
      <c r="ER39" s="5" t="s">
        <v>30</v>
      </c>
      <c r="ES39" s="5" t="s">
        <v>30</v>
      </c>
      <c r="ET39" s="5" t="s">
        <v>30</v>
      </c>
      <c r="EU39" s="5" t="s">
        <v>30</v>
      </c>
      <c r="EV39" s="5" t="s">
        <v>30</v>
      </c>
      <c r="EW39" s="5"/>
      <c r="EX39" s="5" t="s">
        <v>30</v>
      </c>
      <c r="EY39" s="5" t="s">
        <v>30</v>
      </c>
      <c r="EZ39" s="5" t="s">
        <v>30</v>
      </c>
      <c r="FA39" s="5" t="s">
        <v>30</v>
      </c>
      <c r="FB39" s="5" t="s">
        <v>30</v>
      </c>
      <c r="FC39" s="5" t="s">
        <v>30</v>
      </c>
      <c r="FD39" s="5" t="s">
        <v>30</v>
      </c>
      <c r="FE39" s="5" t="s">
        <v>30</v>
      </c>
      <c r="FF39" s="5" t="s">
        <v>30</v>
      </c>
      <c r="FG39" s="5" t="s">
        <v>30</v>
      </c>
      <c r="FH39" s="5" t="s">
        <v>30</v>
      </c>
      <c r="FI39" s="5" t="s">
        <v>30</v>
      </c>
      <c r="FJ39" s="5" t="s">
        <v>30</v>
      </c>
      <c r="FK39" s="5" t="s">
        <v>30</v>
      </c>
      <c r="FL39" s="5" t="s">
        <v>30</v>
      </c>
      <c r="FM39" s="5" t="s">
        <v>30</v>
      </c>
      <c r="FN39" s="5"/>
      <c r="FO39" s="5"/>
      <c r="FP39" s="5" t="s">
        <v>30</v>
      </c>
      <c r="FQ39" s="5" t="s">
        <v>30</v>
      </c>
      <c r="FR39" s="5" t="s">
        <v>30</v>
      </c>
      <c r="FS39" s="5" t="s">
        <v>30</v>
      </c>
      <c r="FT39" s="5" t="s">
        <v>30</v>
      </c>
      <c r="FU39" s="5" t="s">
        <v>30</v>
      </c>
      <c r="FV39" s="5" t="s">
        <v>30</v>
      </c>
      <c r="FW39" s="5"/>
      <c r="FX39" s="52">
        <f>'[18]DE y DI'!I39</f>
        <v>203.43456221198156</v>
      </c>
      <c r="FY39" s="17">
        <f t="shared" si="31"/>
        <v>14.781817786531883</v>
      </c>
      <c r="FZ39" s="112" t="s">
        <v>30</v>
      </c>
      <c r="GA39" s="112" t="s">
        <v>30</v>
      </c>
      <c r="GB39" s="70" t="s">
        <v>30</v>
      </c>
      <c r="GC39" s="70" t="s">
        <v>30</v>
      </c>
      <c r="GD39" s="112"/>
      <c r="GE39" s="70" t="s">
        <v>30</v>
      </c>
      <c r="GF39" s="70" t="s">
        <v>30</v>
      </c>
      <c r="GG39" s="112" t="s">
        <v>30</v>
      </c>
      <c r="GH39" s="70" t="s">
        <v>30</v>
      </c>
      <c r="GI39" s="70" t="s">
        <v>30</v>
      </c>
      <c r="GJ39" s="134"/>
      <c r="GK39" s="134" t="s">
        <v>30</v>
      </c>
      <c r="GL39" s="134" t="s">
        <v>30</v>
      </c>
      <c r="GM39" s="134" t="s">
        <v>30</v>
      </c>
      <c r="GN39" s="134" t="s">
        <v>30</v>
      </c>
      <c r="GO39" s="134" t="s">
        <v>30</v>
      </c>
      <c r="GP39" s="70"/>
      <c r="GQ39" s="49">
        <v>14.781817786531883</v>
      </c>
      <c r="GR39" s="27">
        <v>0</v>
      </c>
      <c r="GS39" s="27">
        <v>14.781817786531883</v>
      </c>
      <c r="GT39" s="70"/>
      <c r="GU39" s="3" t="s">
        <v>30</v>
      </c>
      <c r="GV39" s="3" t="s">
        <v>30</v>
      </c>
      <c r="GW39" s="3" t="s">
        <v>30</v>
      </c>
      <c r="GX39" s="3" t="s">
        <v>30</v>
      </c>
      <c r="GY39" s="3" t="s">
        <v>30</v>
      </c>
      <c r="GZ39" s="3" t="s">
        <v>30</v>
      </c>
      <c r="HA39" s="3" t="s">
        <v>30</v>
      </c>
      <c r="HB39" s="3" t="s">
        <v>30</v>
      </c>
      <c r="HC39" s="3" t="s">
        <v>30</v>
      </c>
      <c r="HD39" s="3" t="s">
        <v>30</v>
      </c>
      <c r="HE39" s="3" t="s">
        <v>30</v>
      </c>
      <c r="HF39" s="3" t="s">
        <v>30</v>
      </c>
      <c r="HG39" s="3" t="s">
        <v>30</v>
      </c>
      <c r="HH39" s="3" t="s">
        <v>30</v>
      </c>
      <c r="HI39" s="3" t="s">
        <v>30</v>
      </c>
      <c r="HJ39" s="3" t="s">
        <v>30</v>
      </c>
      <c r="HK39" s="3" t="s">
        <v>30</v>
      </c>
      <c r="HL39" s="3" t="s">
        <v>30</v>
      </c>
      <c r="HM39" s="3" t="s">
        <v>30</v>
      </c>
      <c r="HN39" s="3" t="s">
        <v>30</v>
      </c>
      <c r="HO39" s="3" t="s">
        <v>30</v>
      </c>
      <c r="HP39" s="3"/>
      <c r="HQ39" s="3" t="s">
        <v>30</v>
      </c>
      <c r="HR39" s="3" t="s">
        <v>30</v>
      </c>
      <c r="HS39" s="3" t="s">
        <v>30</v>
      </c>
      <c r="HU39" s="4" t="s">
        <v>30</v>
      </c>
      <c r="HV39" s="4" t="s">
        <v>30</v>
      </c>
      <c r="HW39" s="4"/>
      <c r="HX39" s="4" t="s">
        <v>30</v>
      </c>
      <c r="HY39" s="4" t="s">
        <v>30</v>
      </c>
      <c r="HZ39" s="4" t="s">
        <v>30</v>
      </c>
      <c r="IA39" s="4" t="s">
        <v>30</v>
      </c>
      <c r="IB39" s="4"/>
      <c r="IC39" s="4" t="s">
        <v>30</v>
      </c>
      <c r="ID39" s="4" t="s">
        <v>30</v>
      </c>
      <c r="IE39" s="4" t="s">
        <v>30</v>
      </c>
      <c r="IF39" s="4" t="s">
        <v>30</v>
      </c>
      <c r="IG39" s="4"/>
      <c r="IH39" s="4" t="s">
        <v>30</v>
      </c>
      <c r="II39" s="4" t="s">
        <v>30</v>
      </c>
      <c r="IJ39" s="4" t="s">
        <v>30</v>
      </c>
      <c r="IK39" s="4" t="s">
        <v>30</v>
      </c>
      <c r="IL39" s="4"/>
      <c r="IM39" s="4" t="s">
        <v>30</v>
      </c>
      <c r="IN39" s="4" t="s">
        <v>30</v>
      </c>
      <c r="IO39" s="4" t="s">
        <v>30</v>
      </c>
      <c r="IP39" s="4"/>
      <c r="IQ39" s="4" t="s">
        <v>30</v>
      </c>
      <c r="IR39" s="4" t="s">
        <v>30</v>
      </c>
      <c r="IS39" s="4" t="s">
        <v>30</v>
      </c>
      <c r="IT39" s="4"/>
      <c r="IU39" s="4" t="s">
        <v>30</v>
      </c>
      <c r="IV39" s="4" t="s">
        <v>30</v>
      </c>
      <c r="IW39" s="4" t="s">
        <v>30</v>
      </c>
      <c r="IX39" s="4"/>
      <c r="IY39" s="4" t="s">
        <v>30</v>
      </c>
      <c r="IZ39" s="4" t="s">
        <v>30</v>
      </c>
      <c r="JA39" s="4" t="s">
        <v>30</v>
      </c>
      <c r="JB39" s="4" t="s">
        <v>30</v>
      </c>
      <c r="JC39" s="4" t="s">
        <v>30</v>
      </c>
      <c r="JD39" s="4" t="s">
        <v>30</v>
      </c>
      <c r="JE39" s="4" t="s">
        <v>30</v>
      </c>
      <c r="JF39" s="4" t="s">
        <v>30</v>
      </c>
      <c r="JG39" s="4" t="s">
        <v>30</v>
      </c>
      <c r="JH39" s="4" t="s">
        <v>30</v>
      </c>
      <c r="JI39" s="4" t="s">
        <v>30</v>
      </c>
      <c r="JJ39" s="4" t="s">
        <v>30</v>
      </c>
      <c r="JK39" s="4" t="s">
        <v>30</v>
      </c>
      <c r="JL39" s="4" t="s">
        <v>30</v>
      </c>
      <c r="JM39" s="4"/>
      <c r="JN39" s="4" t="s">
        <v>30</v>
      </c>
      <c r="JO39" s="4" t="s">
        <v>30</v>
      </c>
      <c r="JP39" s="4" t="s">
        <v>30</v>
      </c>
      <c r="JQ39" s="4" t="s">
        <v>30</v>
      </c>
      <c r="JR39" s="4" t="s">
        <v>30</v>
      </c>
      <c r="JS39" s="4" t="s">
        <v>30</v>
      </c>
      <c r="JT39" s="4" t="s">
        <v>30</v>
      </c>
      <c r="JU39" s="4" t="s">
        <v>30</v>
      </c>
      <c r="JV39" s="4" t="s">
        <v>30</v>
      </c>
      <c r="JW39" s="4" t="s">
        <v>30</v>
      </c>
      <c r="JX39" s="4" t="s">
        <v>30</v>
      </c>
      <c r="JY39" s="4" t="s">
        <v>30</v>
      </c>
      <c r="JZ39" s="4" t="s">
        <v>30</v>
      </c>
      <c r="KA39" s="4" t="s">
        <v>30</v>
      </c>
      <c r="KB39" s="4" t="s">
        <v>30</v>
      </c>
      <c r="KC39" s="4" t="s">
        <v>30</v>
      </c>
      <c r="KD39" s="4" t="s">
        <v>30</v>
      </c>
      <c r="KE39" s="4" t="s">
        <v>30</v>
      </c>
      <c r="KF39" s="4"/>
      <c r="KG39" s="4" t="s">
        <v>30</v>
      </c>
      <c r="KH39" s="4" t="s">
        <v>30</v>
      </c>
      <c r="KI39" s="4" t="s">
        <v>30</v>
      </c>
      <c r="KJ39" s="4" t="s">
        <v>30</v>
      </c>
      <c r="KK39" s="4" t="s">
        <v>30</v>
      </c>
      <c r="KL39" s="4" t="s">
        <v>30</v>
      </c>
      <c r="KM39" s="4" t="s">
        <v>30</v>
      </c>
      <c r="KN39" s="4" t="s">
        <v>30</v>
      </c>
      <c r="KO39" s="13"/>
      <c r="KP39" s="13"/>
    </row>
    <row r="40" spans="1:302" ht="17.25" customHeight="1" x14ac:dyDescent="0.3">
      <c r="A40" s="8">
        <v>1911</v>
      </c>
      <c r="B40" s="40">
        <f>'[13]EU PIByPOB'!B40</f>
        <v>94.233999999999995</v>
      </c>
      <c r="C40" s="49">
        <f>'[13]EU PIByPOB'!H40</f>
        <v>81.062222945878418</v>
      </c>
      <c r="D40" s="40">
        <f t="shared" si="20"/>
        <v>3.1787389265242272</v>
      </c>
      <c r="E40" s="49">
        <f>'[13]EU PIByPOB'!N40</f>
        <v>32.159999999999997</v>
      </c>
      <c r="F40" s="40">
        <f t="shared" si="34"/>
        <v>2.9449423815620879</v>
      </c>
      <c r="G40" s="49">
        <f>'[13]EU PIByPOB'!Q40</f>
        <v>39.673227344717368</v>
      </c>
      <c r="H40" s="40">
        <f t="shared" si="34"/>
        <v>-0.22659372211231155</v>
      </c>
      <c r="I40" s="49">
        <f>'[13]EU PIByPOB'!T40</f>
        <v>341.27809495511173</v>
      </c>
      <c r="J40" s="49"/>
      <c r="K40" s="49">
        <f>'[13]EU INF'!U40</f>
        <v>40.921316508641191</v>
      </c>
      <c r="L40" s="28">
        <f t="shared" si="8"/>
        <v>-7.9346281383230739</v>
      </c>
      <c r="M40" s="49">
        <f>'[13]EU INF'!W40</f>
        <v>41.24767637788942</v>
      </c>
      <c r="N40" s="28">
        <f t="shared" si="9"/>
        <v>-1.9519519519519579</v>
      </c>
      <c r="O40" s="28"/>
      <c r="P40" s="24" t="str">
        <f>'[13]EU tasas'!B40</f>
        <v>-</v>
      </c>
      <c r="Q40" s="24" t="str">
        <f>'[13]EU tasas'!C40</f>
        <v>-</v>
      </c>
      <c r="R40" s="24" t="str">
        <f>'[13]EU tasas'!D40</f>
        <v>-</v>
      </c>
      <c r="S40" s="24" t="str">
        <f>'[13]EU tasas'!E40</f>
        <v>-</v>
      </c>
      <c r="T40" s="24" t="str">
        <f>'[13]EU tasas'!F40</f>
        <v>-</v>
      </c>
      <c r="U40" s="24" t="str">
        <f>'[13]EU tasas'!G40</f>
        <v>-</v>
      </c>
      <c r="V40" s="48">
        <f>'[13]EU tasas'!H40</f>
        <v>4.13</v>
      </c>
      <c r="W40" s="48"/>
      <c r="X40" s="20" t="str">
        <f>'[13]EU Fiscal'!B40</f>
        <v>-</v>
      </c>
      <c r="Y40" s="20"/>
      <c r="Z40" s="49">
        <f>[13]Petróleo!B40</f>
        <v>0.61</v>
      </c>
      <c r="AA40" s="28">
        <f t="shared" si="28"/>
        <v>0</v>
      </c>
      <c r="AB40" s="46" t="str">
        <f>[13]Petróleo!D40</f>
        <v>-</v>
      </c>
      <c r="AC40" s="46" t="s">
        <v>30</v>
      </c>
      <c r="AD40" s="46" t="s">
        <v>30</v>
      </c>
      <c r="AE40" s="46" t="s">
        <v>30</v>
      </c>
      <c r="AF40" s="28"/>
      <c r="AG40" s="40">
        <f>[14]Población!E40</f>
        <v>15.083390593591142</v>
      </c>
      <c r="AH40" s="28">
        <f t="shared" si="28"/>
        <v>-0.50776077026131183</v>
      </c>
      <c r="AI40" s="52">
        <f>[14]Población!G40</f>
        <v>15083390.593591142</v>
      </c>
      <c r="AJ40" s="52">
        <f>[14]Población!H40</f>
        <v>4361565.7</v>
      </c>
      <c r="AK40" s="52">
        <f>[14]Población!I40</f>
        <v>10721824.893591143</v>
      </c>
      <c r="AL40" s="49">
        <f>[14]Población!J40</f>
        <v>28.916347905577727</v>
      </c>
      <c r="AM40" s="49">
        <f>[14]Población!K40</f>
        <v>71.083652094422277</v>
      </c>
      <c r="AN40" s="49"/>
      <c r="AO40" s="43">
        <f>[15]PIB!E40</f>
        <v>16327.24495491728</v>
      </c>
      <c r="AP40" s="28">
        <f t="shared" si="33"/>
        <v>1.6999999999999904</v>
      </c>
      <c r="AQ40" s="41">
        <f>[15]PIB!H40</f>
        <v>19.313410881807997</v>
      </c>
      <c r="AR40" s="28">
        <f t="shared" si="33"/>
        <v>2.0550760378124089E-2</v>
      </c>
      <c r="AS40" s="58">
        <f>[15]PIB!B40</f>
        <v>3161.7565254292613</v>
      </c>
      <c r="AT40" s="28">
        <f t="shared" si="33"/>
        <v>1.9921459815890774</v>
      </c>
      <c r="AU40" s="28"/>
      <c r="AV40" s="51" t="s">
        <v>30</v>
      </c>
      <c r="AW40" s="51" t="s">
        <v>30</v>
      </c>
      <c r="AX40" s="51" t="s">
        <v>30</v>
      </c>
      <c r="AY40" s="51" t="s">
        <v>30</v>
      </c>
      <c r="AZ40" s="51" t="s">
        <v>30</v>
      </c>
      <c r="BA40" s="51" t="s">
        <v>30</v>
      </c>
      <c r="BB40" s="51" t="s">
        <v>30</v>
      </c>
      <c r="BC40" s="51" t="s">
        <v>30</v>
      </c>
      <c r="BD40" s="51" t="s">
        <v>30</v>
      </c>
      <c r="BE40" s="51" t="s">
        <v>30</v>
      </c>
      <c r="BF40" s="51" t="s">
        <v>30</v>
      </c>
      <c r="BG40" s="51" t="s">
        <v>30</v>
      </c>
      <c r="BH40" s="51" t="s">
        <v>30</v>
      </c>
      <c r="BI40" s="51" t="s">
        <v>30</v>
      </c>
      <c r="BJ40" s="51" t="s">
        <v>30</v>
      </c>
      <c r="BK40" s="51" t="s">
        <v>30</v>
      </c>
      <c r="BL40" s="51" t="s">
        <v>30</v>
      </c>
      <c r="BM40" s="51" t="s">
        <v>30</v>
      </c>
      <c r="BN40" s="51" t="s">
        <v>30</v>
      </c>
      <c r="BO40" s="28"/>
      <c r="BP40" s="43">
        <f>'[21]PIB POT'!F40</f>
        <v>15825.720775583904</v>
      </c>
      <c r="BQ40" s="41">
        <f>'[21]PIB POT'!I40</f>
        <v>38.003817581634401</v>
      </c>
      <c r="BR40" s="28">
        <f t="shared" si="32"/>
        <v>0.98289497661461223</v>
      </c>
      <c r="BS40" s="40">
        <f>'[22]PIB POT'!H31</f>
        <v>0.71012523809246275</v>
      </c>
      <c r="BT40" s="40"/>
      <c r="BU40" s="45">
        <f t="shared" si="35"/>
        <v>1431.1987289759011</v>
      </c>
      <c r="BV40" s="32">
        <f t="shared" si="15"/>
        <v>3.9927463554263465</v>
      </c>
      <c r="BW40" s="30">
        <f t="shared" si="36"/>
        <v>94.885743367542986</v>
      </c>
      <c r="BX40" s="28">
        <f t="shared" si="16"/>
        <v>4.5234755600338517</v>
      </c>
      <c r="BY40" s="28"/>
      <c r="BZ40" s="41">
        <f>[20]PAnual!B40</f>
        <v>18.150530450228107</v>
      </c>
      <c r="CA40" s="35">
        <f t="shared" si="22"/>
        <v>0.28861281397500882</v>
      </c>
      <c r="CB40" s="44">
        <f>[20]PAnual!D40</f>
        <v>17.598931527413352</v>
      </c>
      <c r="CC40" s="35">
        <f t="shared" si="23"/>
        <v>-7.9553857530194279</v>
      </c>
      <c r="CD40" s="35"/>
      <c r="CE40" s="44">
        <f>[16]TCA!B40</f>
        <v>2.2091666666666665</v>
      </c>
      <c r="CF40" s="27">
        <f t="shared" si="25"/>
        <v>-1.9237883832778246</v>
      </c>
      <c r="CG40" s="33">
        <f>[16]TCA!D40</f>
        <v>2.17</v>
      </c>
      <c r="CH40" s="27">
        <f t="shared" si="18"/>
        <v>-1.363636363636378</v>
      </c>
      <c r="CI40" s="44">
        <f>[16]TCA!F40</f>
        <v>141.79772527442088</v>
      </c>
      <c r="CJ40" s="27">
        <f t="shared" si="24"/>
        <v>11.068685118995724</v>
      </c>
      <c r="CK40" s="40">
        <f>[16]TCA!H40</f>
        <v>139.78713763165587</v>
      </c>
      <c r="CL40" s="27">
        <f t="shared" si="24"/>
        <v>-4.8251114708605103</v>
      </c>
      <c r="CM40" s="27"/>
      <c r="CN40" s="70" t="s">
        <v>30</v>
      </c>
      <c r="CO40" s="70" t="s">
        <v>30</v>
      </c>
      <c r="CP40" s="49">
        <f>[17]BPA!I40</f>
        <v>163</v>
      </c>
      <c r="CQ40" s="12" t="s">
        <v>30</v>
      </c>
      <c r="CR40" s="12" t="s">
        <v>30</v>
      </c>
      <c r="CS40" s="12" t="s">
        <v>30</v>
      </c>
      <c r="CT40" s="12" t="s">
        <v>30</v>
      </c>
      <c r="CU40" s="41">
        <f>[19]BPA!N31</f>
        <v>82.683807317993214</v>
      </c>
      <c r="CV40" s="4" t="s">
        <v>30</v>
      </c>
      <c r="CW40" s="4" t="s">
        <v>30</v>
      </c>
      <c r="CX40" s="4" t="s">
        <v>30</v>
      </c>
      <c r="CY40" s="4" t="s">
        <v>30</v>
      </c>
      <c r="CZ40" s="4" t="s">
        <v>30</v>
      </c>
      <c r="DA40" s="4" t="s">
        <v>30</v>
      </c>
      <c r="DB40" s="4" t="s">
        <v>30</v>
      </c>
      <c r="DC40" s="4" t="s">
        <v>30</v>
      </c>
      <c r="DD40" s="4"/>
      <c r="DE40" s="29">
        <f t="shared" si="30"/>
        <v>17.166295801128406</v>
      </c>
      <c r="DF40" s="29">
        <f t="shared" si="26"/>
        <v>80.316192682006786</v>
      </c>
      <c r="DG40" s="29">
        <f t="shared" si="27"/>
        <v>5.6118127452137481</v>
      </c>
      <c r="DH40" s="29">
        <f t="shared" si="19"/>
        <v>4.2866282789507215</v>
      </c>
      <c r="DI40" s="29">
        <f t="shared" si="29"/>
        <v>-9.5457620282760285</v>
      </c>
      <c r="DJ40" s="70" t="s">
        <v>30</v>
      </c>
      <c r="DK40" s="4" t="s">
        <v>30</v>
      </c>
      <c r="DL40" s="4"/>
      <c r="DM40" s="31">
        <f>'[18]GF1876-1976'!R40</f>
        <v>110</v>
      </c>
      <c r="DN40" s="4" t="s">
        <v>30</v>
      </c>
      <c r="DO40" s="4" t="s">
        <v>30</v>
      </c>
      <c r="DP40" s="29">
        <f t="shared" si="2"/>
        <v>3.4790787688835612</v>
      </c>
      <c r="DQ40" s="4"/>
      <c r="DR40" s="31">
        <f>'[18]GF1876-1976'!AK40</f>
        <v>120</v>
      </c>
      <c r="DS40" s="29">
        <f t="shared" si="3"/>
        <v>3.7953586569638849</v>
      </c>
      <c r="DT40" s="4" t="s">
        <v>30</v>
      </c>
      <c r="DU40" s="4" t="s">
        <v>30</v>
      </c>
      <c r="DV40" s="4" t="s">
        <v>30</v>
      </c>
      <c r="DW40" s="4" t="s">
        <v>30</v>
      </c>
      <c r="DX40" s="4" t="s">
        <v>30</v>
      </c>
      <c r="DY40" s="4" t="s">
        <v>30</v>
      </c>
      <c r="DZ40" s="4" t="s">
        <v>30</v>
      </c>
      <c r="EA40" s="4" t="s">
        <v>30</v>
      </c>
      <c r="EB40" s="4" t="s">
        <v>30</v>
      </c>
      <c r="EC40" s="4"/>
      <c r="ED40" s="29">
        <f>'[18]GF1876-1976'!AN40</f>
        <v>-10</v>
      </c>
      <c r="EE40" s="29">
        <f t="shared" si="4"/>
        <v>-0.3162798880803237</v>
      </c>
      <c r="EF40" s="4" t="s">
        <v>30</v>
      </c>
      <c r="EG40" s="4" t="s">
        <v>30</v>
      </c>
      <c r="EH40" s="4" t="s">
        <v>30</v>
      </c>
      <c r="EI40" s="4"/>
      <c r="EJ40" s="63" t="s">
        <v>30</v>
      </c>
      <c r="EK40" s="63" t="s">
        <v>30</v>
      </c>
      <c r="EL40" s="4"/>
      <c r="EM40" s="5" t="s">
        <v>30</v>
      </c>
      <c r="EN40" s="5" t="s">
        <v>30</v>
      </c>
      <c r="EO40" s="5" t="s">
        <v>30</v>
      </c>
      <c r="EP40" s="5" t="s">
        <v>30</v>
      </c>
      <c r="EQ40" s="5" t="s">
        <v>30</v>
      </c>
      <c r="ER40" s="5" t="s">
        <v>30</v>
      </c>
      <c r="ES40" s="5" t="s">
        <v>30</v>
      </c>
      <c r="ET40" s="5" t="s">
        <v>30</v>
      </c>
      <c r="EU40" s="5" t="s">
        <v>30</v>
      </c>
      <c r="EV40" s="5" t="s">
        <v>30</v>
      </c>
      <c r="EW40" s="5"/>
      <c r="EX40" s="5" t="s">
        <v>30</v>
      </c>
      <c r="EY40" s="5" t="s">
        <v>30</v>
      </c>
      <c r="EZ40" s="5" t="s">
        <v>30</v>
      </c>
      <c r="FA40" s="5" t="s">
        <v>30</v>
      </c>
      <c r="FB40" s="5" t="s">
        <v>30</v>
      </c>
      <c r="FC40" s="5" t="s">
        <v>30</v>
      </c>
      <c r="FD40" s="5" t="s">
        <v>30</v>
      </c>
      <c r="FE40" s="5" t="s">
        <v>30</v>
      </c>
      <c r="FF40" s="5" t="s">
        <v>30</v>
      </c>
      <c r="FG40" s="5" t="s">
        <v>30</v>
      </c>
      <c r="FH40" s="5" t="s">
        <v>30</v>
      </c>
      <c r="FI40" s="5" t="s">
        <v>30</v>
      </c>
      <c r="FJ40" s="5" t="s">
        <v>30</v>
      </c>
      <c r="FK40" s="5" t="s">
        <v>30</v>
      </c>
      <c r="FL40" s="5" t="s">
        <v>30</v>
      </c>
      <c r="FM40" s="5" t="s">
        <v>30</v>
      </c>
      <c r="FN40" s="5"/>
      <c r="FO40" s="5"/>
      <c r="FP40" s="5" t="s">
        <v>30</v>
      </c>
      <c r="FQ40" s="5" t="s">
        <v>30</v>
      </c>
      <c r="FR40" s="5" t="s">
        <v>30</v>
      </c>
      <c r="FS40" s="5" t="s">
        <v>30</v>
      </c>
      <c r="FT40" s="5" t="s">
        <v>30</v>
      </c>
      <c r="FU40" s="5" t="s">
        <v>30</v>
      </c>
      <c r="FV40" s="5" t="s">
        <v>30</v>
      </c>
      <c r="FW40" s="5"/>
      <c r="FX40" s="52">
        <f>'[18]DE y DI'!I40</f>
        <v>208.7373271889401</v>
      </c>
      <c r="FY40" s="17">
        <f t="shared" si="31"/>
        <v>14.584789866205567</v>
      </c>
      <c r="FZ40" s="112" t="s">
        <v>30</v>
      </c>
      <c r="GA40" s="112" t="s">
        <v>30</v>
      </c>
      <c r="GB40" s="70" t="s">
        <v>30</v>
      </c>
      <c r="GC40" s="70" t="s">
        <v>30</v>
      </c>
      <c r="GD40" s="112"/>
      <c r="GE40" s="37">
        <f>'[18]DE y DI'!AA40</f>
        <v>136.726</v>
      </c>
      <c r="GF40" s="27">
        <f>(GE40/AS40)*100</f>
        <v>4.3243683977670342</v>
      </c>
      <c r="GG40" s="112" t="s">
        <v>30</v>
      </c>
      <c r="GH40" s="70" t="s">
        <v>30</v>
      </c>
      <c r="GI40" s="70" t="s">
        <v>30</v>
      </c>
      <c r="GJ40" s="134"/>
      <c r="GK40" s="134" t="s">
        <v>30</v>
      </c>
      <c r="GL40" s="134" t="s">
        <v>30</v>
      </c>
      <c r="GM40" s="134" t="s">
        <v>30</v>
      </c>
      <c r="GN40" s="134" t="s">
        <v>30</v>
      </c>
      <c r="GO40" s="134" t="s">
        <v>30</v>
      </c>
      <c r="GP40" s="70"/>
      <c r="GQ40" s="49">
        <v>14.584789866205567</v>
      </c>
      <c r="GR40" s="27">
        <v>4.3243683977670342</v>
      </c>
      <c r="GS40" s="27">
        <v>18.9091582639726</v>
      </c>
      <c r="GT40" s="70"/>
      <c r="GU40" s="3" t="s">
        <v>30</v>
      </c>
      <c r="GV40" s="3" t="s">
        <v>30</v>
      </c>
      <c r="GW40" s="3" t="s">
        <v>30</v>
      </c>
      <c r="GX40" s="3" t="s">
        <v>30</v>
      </c>
      <c r="GY40" s="3" t="s">
        <v>30</v>
      </c>
      <c r="GZ40" s="3" t="s">
        <v>30</v>
      </c>
      <c r="HA40" s="3" t="s">
        <v>30</v>
      </c>
      <c r="HB40" s="3" t="s">
        <v>30</v>
      </c>
      <c r="HC40" s="3" t="s">
        <v>30</v>
      </c>
      <c r="HD40" s="3" t="s">
        <v>30</v>
      </c>
      <c r="HE40" s="3" t="s">
        <v>30</v>
      </c>
      <c r="HF40" s="3" t="s">
        <v>30</v>
      </c>
      <c r="HG40" s="3" t="s">
        <v>30</v>
      </c>
      <c r="HH40" s="3" t="s">
        <v>30</v>
      </c>
      <c r="HI40" s="3" t="s">
        <v>30</v>
      </c>
      <c r="HJ40" s="3" t="s">
        <v>30</v>
      </c>
      <c r="HK40" s="3" t="s">
        <v>30</v>
      </c>
      <c r="HL40" s="3" t="s">
        <v>30</v>
      </c>
      <c r="HM40" s="3" t="s">
        <v>30</v>
      </c>
      <c r="HN40" s="3" t="s">
        <v>30</v>
      </c>
      <c r="HO40" s="3" t="s">
        <v>30</v>
      </c>
      <c r="HP40" s="3"/>
      <c r="HQ40" s="3" t="s">
        <v>30</v>
      </c>
      <c r="HR40" s="3" t="s">
        <v>30</v>
      </c>
      <c r="HS40" s="3" t="s">
        <v>30</v>
      </c>
      <c r="HU40" s="4" t="s">
        <v>30</v>
      </c>
      <c r="HV40" s="4" t="s">
        <v>30</v>
      </c>
      <c r="HW40" s="4"/>
      <c r="HX40" s="4" t="s">
        <v>30</v>
      </c>
      <c r="HY40" s="4" t="s">
        <v>30</v>
      </c>
      <c r="HZ40" s="4" t="s">
        <v>30</v>
      </c>
      <c r="IA40" s="4" t="s">
        <v>30</v>
      </c>
      <c r="IB40" s="4"/>
      <c r="IC40" s="4" t="s">
        <v>30</v>
      </c>
      <c r="ID40" s="4" t="s">
        <v>30</v>
      </c>
      <c r="IE40" s="4" t="s">
        <v>30</v>
      </c>
      <c r="IF40" s="4" t="s">
        <v>30</v>
      </c>
      <c r="IG40" s="4"/>
      <c r="IH40" s="4" t="s">
        <v>30</v>
      </c>
      <c r="II40" s="4" t="s">
        <v>30</v>
      </c>
      <c r="IJ40" s="4" t="s">
        <v>30</v>
      </c>
      <c r="IK40" s="4" t="s">
        <v>30</v>
      </c>
      <c r="IL40" s="4"/>
      <c r="IM40" s="4" t="s">
        <v>30</v>
      </c>
      <c r="IN40" s="4" t="s">
        <v>30</v>
      </c>
      <c r="IO40" s="4" t="s">
        <v>30</v>
      </c>
      <c r="IP40" s="4"/>
      <c r="IQ40" s="4" t="s">
        <v>30</v>
      </c>
      <c r="IR40" s="4" t="s">
        <v>30</v>
      </c>
      <c r="IS40" s="4" t="s">
        <v>30</v>
      </c>
      <c r="IT40" s="4"/>
      <c r="IU40" s="4" t="s">
        <v>30</v>
      </c>
      <c r="IV40" s="4" t="s">
        <v>30</v>
      </c>
      <c r="IW40" s="4" t="s">
        <v>30</v>
      </c>
      <c r="IX40" s="4"/>
      <c r="IY40" s="4" t="s">
        <v>30</v>
      </c>
      <c r="IZ40" s="4" t="s">
        <v>30</v>
      </c>
      <c r="JA40" s="4" t="s">
        <v>30</v>
      </c>
      <c r="JB40" s="4" t="s">
        <v>30</v>
      </c>
      <c r="JC40" s="4" t="s">
        <v>30</v>
      </c>
      <c r="JD40" s="4" t="s">
        <v>30</v>
      </c>
      <c r="JE40" s="4" t="s">
        <v>30</v>
      </c>
      <c r="JF40" s="4" t="s">
        <v>30</v>
      </c>
      <c r="JG40" s="4" t="s">
        <v>30</v>
      </c>
      <c r="JH40" s="4" t="s">
        <v>30</v>
      </c>
      <c r="JI40" s="4" t="s">
        <v>30</v>
      </c>
      <c r="JJ40" s="4" t="s">
        <v>30</v>
      </c>
      <c r="JK40" s="4" t="s">
        <v>30</v>
      </c>
      <c r="JL40" s="4" t="s">
        <v>30</v>
      </c>
      <c r="JM40" s="4"/>
      <c r="JN40" s="4" t="s">
        <v>30</v>
      </c>
      <c r="JO40" s="4" t="s">
        <v>30</v>
      </c>
      <c r="JP40" s="4" t="s">
        <v>30</v>
      </c>
      <c r="JQ40" s="4" t="s">
        <v>30</v>
      </c>
      <c r="JR40" s="4" t="s">
        <v>30</v>
      </c>
      <c r="JS40" s="4" t="s">
        <v>30</v>
      </c>
      <c r="JT40" s="4" t="s">
        <v>30</v>
      </c>
      <c r="JU40" s="4" t="s">
        <v>30</v>
      </c>
      <c r="JV40" s="4" t="s">
        <v>30</v>
      </c>
      <c r="JW40" s="4" t="s">
        <v>30</v>
      </c>
      <c r="JX40" s="4" t="s">
        <v>30</v>
      </c>
      <c r="JY40" s="4" t="s">
        <v>30</v>
      </c>
      <c r="JZ40" s="4" t="s">
        <v>30</v>
      </c>
      <c r="KA40" s="4" t="s">
        <v>30</v>
      </c>
      <c r="KB40" s="4" t="s">
        <v>30</v>
      </c>
      <c r="KC40" s="4" t="s">
        <v>30</v>
      </c>
      <c r="KD40" s="4" t="s">
        <v>30</v>
      </c>
      <c r="KE40" s="4" t="s">
        <v>30</v>
      </c>
      <c r="KF40" s="4"/>
      <c r="KG40" s="4" t="s">
        <v>30</v>
      </c>
      <c r="KH40" s="4" t="s">
        <v>30</v>
      </c>
      <c r="KI40" s="4" t="s">
        <v>30</v>
      </c>
      <c r="KJ40" s="4" t="s">
        <v>30</v>
      </c>
      <c r="KK40" s="4" t="s">
        <v>30</v>
      </c>
      <c r="KL40" s="4" t="s">
        <v>30</v>
      </c>
      <c r="KM40" s="4" t="s">
        <v>30</v>
      </c>
      <c r="KN40" s="4" t="s">
        <v>30</v>
      </c>
      <c r="KO40" s="13"/>
      <c r="KP40" s="13"/>
    </row>
    <row r="41" spans="1:302" ht="17.25" customHeight="1" x14ac:dyDescent="0.3">
      <c r="A41" s="2">
        <v>1912</v>
      </c>
      <c r="B41" s="40">
        <f>'[13]EU PIByPOB'!B41</f>
        <v>95.703000000000003</v>
      </c>
      <c r="C41" s="49">
        <f>'[13]EU PIByPOB'!H41</f>
        <v>85.749912101081989</v>
      </c>
      <c r="D41" s="40">
        <f t="shared" si="20"/>
        <v>5.7828282828282784</v>
      </c>
      <c r="E41" s="49">
        <f>'[13]EU PIByPOB'!N41</f>
        <v>34.85</v>
      </c>
      <c r="F41" s="40">
        <f t="shared" si="34"/>
        <v>8.3644278606965337</v>
      </c>
      <c r="G41" s="49">
        <f>'[13]EU PIByPOB'!Q41</f>
        <v>40.641441076836124</v>
      </c>
      <c r="H41" s="40">
        <f t="shared" si="34"/>
        <v>2.4404713125706357</v>
      </c>
      <c r="I41" s="49">
        <f>'[13]EU PIByPOB'!T41</f>
        <v>364.14741439662288</v>
      </c>
      <c r="J41" s="49"/>
      <c r="K41" s="49">
        <f>'[13]EU INF'!U41</f>
        <v>43.642736708662731</v>
      </c>
      <c r="L41" s="28">
        <f t="shared" si="8"/>
        <v>6.6503730383328907</v>
      </c>
      <c r="M41" s="49">
        <f>'[13]EU INF'!W41</f>
        <v>44.279664840582662</v>
      </c>
      <c r="N41" s="28">
        <f t="shared" si="9"/>
        <v>7.3506891271056363</v>
      </c>
      <c r="O41" s="28"/>
      <c r="P41" s="24" t="str">
        <f>'[13]EU tasas'!B41</f>
        <v>-</v>
      </c>
      <c r="Q41" s="24" t="str">
        <f>'[13]EU tasas'!C41</f>
        <v>-</v>
      </c>
      <c r="R41" s="24" t="str">
        <f>'[13]EU tasas'!D41</f>
        <v>-</v>
      </c>
      <c r="S41" s="24" t="str">
        <f>'[13]EU tasas'!E41</f>
        <v>-</v>
      </c>
      <c r="T41" s="24" t="str">
        <f>'[13]EU tasas'!F41</f>
        <v>-</v>
      </c>
      <c r="U41" s="24" t="str">
        <f>'[13]EU tasas'!G41</f>
        <v>-</v>
      </c>
      <c r="V41" s="48">
        <f>'[13]EU tasas'!H41</f>
        <v>5.43</v>
      </c>
      <c r="W41" s="48"/>
      <c r="X41" s="20" t="str">
        <f>'[13]EU Fiscal'!B41</f>
        <v>-</v>
      </c>
      <c r="Y41" s="20"/>
      <c r="Z41" s="49">
        <f>[13]Petróleo!B41</f>
        <v>0.74</v>
      </c>
      <c r="AA41" s="28">
        <f t="shared" si="28"/>
        <v>21.311475409836067</v>
      </c>
      <c r="AB41" s="46" t="str">
        <f>[13]Petróleo!D41</f>
        <v>-</v>
      </c>
      <c r="AC41" s="46" t="s">
        <v>30</v>
      </c>
      <c r="AD41" s="46" t="s">
        <v>30</v>
      </c>
      <c r="AE41" s="46" t="s">
        <v>30</v>
      </c>
      <c r="AF41" s="28"/>
      <c r="AG41" s="40">
        <f>[14]Población!E41</f>
        <v>15.006803053331602</v>
      </c>
      <c r="AH41" s="28">
        <f t="shared" si="28"/>
        <v>-0.50776077026131183</v>
      </c>
      <c r="AI41" s="52">
        <f>[14]Población!G41</f>
        <v>15006803.053331602</v>
      </c>
      <c r="AJ41" s="52">
        <f>[14]Población!H41</f>
        <v>4371959.4000000004</v>
      </c>
      <c r="AK41" s="52">
        <f>[14]Población!I41</f>
        <v>10634843.6533316</v>
      </c>
      <c r="AL41" s="49">
        <f>[14]Población!J41</f>
        <v>29.133183026809956</v>
      </c>
      <c r="AM41" s="49">
        <f>[14]Población!K41</f>
        <v>70.866816973190041</v>
      </c>
      <c r="AN41" s="49"/>
      <c r="AO41" s="43">
        <f>[15]PIB!E41</f>
        <v>16604.808119150872</v>
      </c>
      <c r="AP41" s="28">
        <f t="shared" si="33"/>
        <v>1.6999999999999904</v>
      </c>
      <c r="AQ41" s="41">
        <f>[15]PIB!H41</f>
        <v>19.76843542419153</v>
      </c>
      <c r="AR41" s="28">
        <f t="shared" si="33"/>
        <v>2.3560030134922361</v>
      </c>
      <c r="AS41" s="58">
        <f>[15]PIB!B41</f>
        <v>3273.6999138277724</v>
      </c>
      <c r="AT41" s="28">
        <f t="shared" si="33"/>
        <v>3.5405442354013328</v>
      </c>
      <c r="AU41" s="28"/>
      <c r="AV41" s="51" t="s">
        <v>30</v>
      </c>
      <c r="AW41" s="51" t="s">
        <v>30</v>
      </c>
      <c r="AX41" s="51" t="s">
        <v>30</v>
      </c>
      <c r="AY41" s="51" t="s">
        <v>30</v>
      </c>
      <c r="AZ41" s="51" t="s">
        <v>30</v>
      </c>
      <c r="BA41" s="51" t="s">
        <v>30</v>
      </c>
      <c r="BB41" s="51" t="s">
        <v>30</v>
      </c>
      <c r="BC41" s="51" t="s">
        <v>30</v>
      </c>
      <c r="BD41" s="51" t="s">
        <v>30</v>
      </c>
      <c r="BE41" s="51" t="s">
        <v>30</v>
      </c>
      <c r="BF41" s="51" t="s">
        <v>30</v>
      </c>
      <c r="BG41" s="51" t="s">
        <v>30</v>
      </c>
      <c r="BH41" s="51" t="s">
        <v>30</v>
      </c>
      <c r="BI41" s="51" t="s">
        <v>30</v>
      </c>
      <c r="BJ41" s="51" t="s">
        <v>30</v>
      </c>
      <c r="BK41" s="51" t="s">
        <v>30</v>
      </c>
      <c r="BL41" s="51" t="s">
        <v>30</v>
      </c>
      <c r="BM41" s="51" t="s">
        <v>30</v>
      </c>
      <c r="BN41" s="51" t="s">
        <v>30</v>
      </c>
      <c r="BO41" s="28"/>
      <c r="BP41" s="43">
        <f>'[21]PIB POT'!F41</f>
        <v>15931.266640657124</v>
      </c>
      <c r="BQ41" s="41">
        <f>'[21]PIB POT'!I41</f>
        <v>38.257274966585044</v>
      </c>
      <c r="BR41" s="28">
        <f t="shared" si="32"/>
        <v>0.66692611710967853</v>
      </c>
      <c r="BS41" s="40">
        <f>'[22]PIB POT'!H32</f>
        <v>1.0262296890723555</v>
      </c>
      <c r="BT41" s="40"/>
      <c r="BU41" s="45">
        <f t="shared" si="35"/>
        <v>1570.7476595735018</v>
      </c>
      <c r="BV41" s="32">
        <f t="shared" si="15"/>
        <v>9.7504929100555628</v>
      </c>
      <c r="BW41" s="30">
        <f t="shared" si="36"/>
        <v>104.66903936776768</v>
      </c>
      <c r="BX41" s="28">
        <f t="shared" si="16"/>
        <v>10.31060689731731</v>
      </c>
      <c r="BY41" s="28"/>
      <c r="BZ41" s="41">
        <f>[20]PAnual!B41</f>
        <v>18.478662098509869</v>
      </c>
      <c r="CA41" s="35">
        <f t="shared" si="22"/>
        <v>1.8078350337008331</v>
      </c>
      <c r="CB41" s="44">
        <f>[20]PAnual!D41</f>
        <v>18.654608212729169</v>
      </c>
      <c r="CC41" s="35">
        <f t="shared" si="23"/>
        <v>5.9985271473522062</v>
      </c>
      <c r="CD41" s="35"/>
      <c r="CE41" s="44">
        <f>[16]TCA!B41</f>
        <v>2.0841666666666661</v>
      </c>
      <c r="CF41" s="27">
        <f t="shared" si="25"/>
        <v>-5.6582421727650161</v>
      </c>
      <c r="CG41" s="33">
        <f>[16]TCA!D41</f>
        <v>2.04</v>
      </c>
      <c r="CH41" s="27">
        <f t="shared" si="18"/>
        <v>-5.9907834101382456</v>
      </c>
      <c r="CI41" s="44">
        <f>[16]TCA!F41</f>
        <v>143.47760653805761</v>
      </c>
      <c r="CJ41" s="27">
        <f t="shared" si="24"/>
        <v>1.1847025475095974</v>
      </c>
      <c r="CK41" s="40">
        <f>[16]TCA!H41</f>
        <v>146.82221531285387</v>
      </c>
      <c r="CL41" s="27">
        <f t="shared" si="24"/>
        <v>5.032707443896367</v>
      </c>
      <c r="CM41" s="27"/>
      <c r="CN41" s="70" t="s">
        <v>30</v>
      </c>
      <c r="CO41" s="70" t="s">
        <v>30</v>
      </c>
      <c r="CP41" s="49">
        <f>[17]BPA!I41</f>
        <v>169.5</v>
      </c>
      <c r="CQ41" s="12" t="s">
        <v>30</v>
      </c>
      <c r="CR41" s="12" t="s">
        <v>30</v>
      </c>
      <c r="CS41" s="12" t="s">
        <v>30</v>
      </c>
      <c r="CT41" s="12" t="s">
        <v>30</v>
      </c>
      <c r="CU41" s="41">
        <f>[19]BPA!N32</f>
        <v>92.263476369452249</v>
      </c>
      <c r="CV41" s="4" t="s">
        <v>30</v>
      </c>
      <c r="CW41" s="4" t="s">
        <v>30</v>
      </c>
      <c r="CX41" s="4" t="s">
        <v>30</v>
      </c>
      <c r="CY41" s="4" t="s">
        <v>30</v>
      </c>
      <c r="CZ41" s="4" t="s">
        <v>30</v>
      </c>
      <c r="DA41" s="4" t="s">
        <v>30</v>
      </c>
      <c r="DB41" s="4" t="s">
        <v>30</v>
      </c>
      <c r="DC41" s="4" t="s">
        <v>30</v>
      </c>
      <c r="DD41" s="4"/>
      <c r="DE41" s="29">
        <f t="shared" si="30"/>
        <v>16.664896794468419</v>
      </c>
      <c r="DF41" s="29">
        <f t="shared" si="26"/>
        <v>77.236523630547751</v>
      </c>
      <c r="DG41" s="29">
        <f t="shared" si="27"/>
        <v>4.9171821558861621</v>
      </c>
      <c r="DH41" s="29">
        <f t="shared" si="19"/>
        <v>3.9877300613496924</v>
      </c>
      <c r="DI41" s="29">
        <f t="shared" si="29"/>
        <v>11.585907038141862</v>
      </c>
      <c r="DJ41" s="70" t="s">
        <v>30</v>
      </c>
      <c r="DK41" s="4" t="s">
        <v>30</v>
      </c>
      <c r="DL41" s="4"/>
      <c r="DM41" s="31">
        <f>'[18]GF1876-1976'!R41</f>
        <v>126</v>
      </c>
      <c r="DN41" s="4" t="s">
        <v>30</v>
      </c>
      <c r="DO41" s="4" t="s">
        <v>30</v>
      </c>
      <c r="DP41" s="29">
        <f t="shared" si="2"/>
        <v>3.8488561357682456</v>
      </c>
      <c r="DQ41" s="4"/>
      <c r="DR41" s="31">
        <f>'[18]GF1876-1976'!AK41</f>
        <v>153</v>
      </c>
      <c r="DS41" s="29">
        <f t="shared" si="3"/>
        <v>4.673611022004299</v>
      </c>
      <c r="DT41" s="4" t="s">
        <v>30</v>
      </c>
      <c r="DU41" s="4" t="s">
        <v>30</v>
      </c>
      <c r="DV41" s="4" t="s">
        <v>30</v>
      </c>
      <c r="DW41" s="4" t="s">
        <v>30</v>
      </c>
      <c r="DX41" s="4" t="s">
        <v>30</v>
      </c>
      <c r="DY41" s="4" t="s">
        <v>30</v>
      </c>
      <c r="DZ41" s="4" t="s">
        <v>30</v>
      </c>
      <c r="EA41" s="4" t="s">
        <v>30</v>
      </c>
      <c r="EB41" s="4" t="s">
        <v>30</v>
      </c>
      <c r="EC41" s="4"/>
      <c r="ED41" s="29">
        <f>'[18]GF1876-1976'!AN41</f>
        <v>-27</v>
      </c>
      <c r="EE41" s="29">
        <f t="shared" si="4"/>
        <v>-0.82475488623605275</v>
      </c>
      <c r="EF41" s="4" t="s">
        <v>30</v>
      </c>
      <c r="EG41" s="4" t="s">
        <v>30</v>
      </c>
      <c r="EH41" s="4" t="s">
        <v>30</v>
      </c>
      <c r="EI41" s="4"/>
      <c r="EJ41" s="63" t="s">
        <v>30</v>
      </c>
      <c r="EK41" s="63" t="s">
        <v>30</v>
      </c>
      <c r="EL41" s="4"/>
      <c r="EM41" s="5" t="s">
        <v>30</v>
      </c>
      <c r="EN41" s="5" t="s">
        <v>30</v>
      </c>
      <c r="EO41" s="5" t="s">
        <v>30</v>
      </c>
      <c r="EP41" s="5" t="s">
        <v>30</v>
      </c>
      <c r="EQ41" s="5" t="s">
        <v>30</v>
      </c>
      <c r="ER41" s="5" t="s">
        <v>30</v>
      </c>
      <c r="ES41" s="5" t="s">
        <v>30</v>
      </c>
      <c r="ET41" s="5" t="s">
        <v>30</v>
      </c>
      <c r="EU41" s="5" t="s">
        <v>30</v>
      </c>
      <c r="EV41" s="5" t="s">
        <v>30</v>
      </c>
      <c r="EW41" s="5"/>
      <c r="EX41" s="5" t="s">
        <v>30</v>
      </c>
      <c r="EY41" s="5" t="s">
        <v>30</v>
      </c>
      <c r="EZ41" s="5" t="s">
        <v>30</v>
      </c>
      <c r="FA41" s="5" t="s">
        <v>30</v>
      </c>
      <c r="FB41" s="5" t="s">
        <v>30</v>
      </c>
      <c r="FC41" s="5" t="s">
        <v>30</v>
      </c>
      <c r="FD41" s="5" t="s">
        <v>30</v>
      </c>
      <c r="FE41" s="5" t="s">
        <v>30</v>
      </c>
      <c r="FF41" s="5" t="s">
        <v>30</v>
      </c>
      <c r="FG41" s="5" t="s">
        <v>30</v>
      </c>
      <c r="FH41" s="5" t="s">
        <v>30</v>
      </c>
      <c r="FI41" s="5" t="s">
        <v>30</v>
      </c>
      <c r="FJ41" s="5" t="s">
        <v>30</v>
      </c>
      <c r="FK41" s="5" t="s">
        <v>30</v>
      </c>
      <c r="FL41" s="5" t="s">
        <v>30</v>
      </c>
      <c r="FM41" s="5" t="s">
        <v>30</v>
      </c>
      <c r="FN41" s="5"/>
      <c r="FO41" s="5"/>
      <c r="FP41" s="5" t="s">
        <v>30</v>
      </c>
      <c r="FQ41" s="5" t="s">
        <v>30</v>
      </c>
      <c r="FR41" s="5" t="s">
        <v>30</v>
      </c>
      <c r="FS41" s="5" t="s">
        <v>30</v>
      </c>
      <c r="FT41" s="5" t="s">
        <v>30</v>
      </c>
      <c r="FU41" s="5" t="s">
        <v>30</v>
      </c>
      <c r="FV41" s="5" t="s">
        <v>30</v>
      </c>
      <c r="FW41" s="5"/>
      <c r="FX41" s="52">
        <f>'[18]DE y DI'!I41</f>
        <v>219.65294117647056</v>
      </c>
      <c r="FY41" s="17">
        <f t="shared" si="31"/>
        <v>13.983973799847135</v>
      </c>
      <c r="FZ41" s="112" t="s">
        <v>30</v>
      </c>
      <c r="GA41" s="112" t="s">
        <v>30</v>
      </c>
      <c r="GB41" s="70" t="s">
        <v>30</v>
      </c>
      <c r="GC41" s="70" t="s">
        <v>30</v>
      </c>
      <c r="GD41" s="112"/>
      <c r="GE41" s="70" t="s">
        <v>30</v>
      </c>
      <c r="GF41" s="70" t="s">
        <v>30</v>
      </c>
      <c r="GG41" s="112" t="s">
        <v>30</v>
      </c>
      <c r="GH41" s="70" t="s">
        <v>30</v>
      </c>
      <c r="GI41" s="70" t="s">
        <v>30</v>
      </c>
      <c r="GJ41" s="134"/>
      <c r="GK41" s="134" t="s">
        <v>30</v>
      </c>
      <c r="GL41" s="134" t="s">
        <v>30</v>
      </c>
      <c r="GM41" s="134" t="s">
        <v>30</v>
      </c>
      <c r="GN41" s="134" t="s">
        <v>30</v>
      </c>
      <c r="GO41" s="134" t="s">
        <v>30</v>
      </c>
      <c r="GP41" s="70"/>
      <c r="GQ41" s="49">
        <v>13.983973799847135</v>
      </c>
      <c r="GR41" s="27">
        <v>0</v>
      </c>
      <c r="GS41" s="27">
        <v>13.983973799847135</v>
      </c>
      <c r="GT41" s="70"/>
      <c r="GU41" s="3" t="s">
        <v>30</v>
      </c>
      <c r="GV41" s="3" t="s">
        <v>30</v>
      </c>
      <c r="GW41" s="3" t="s">
        <v>30</v>
      </c>
      <c r="GX41" s="3" t="s">
        <v>30</v>
      </c>
      <c r="GY41" s="3" t="s">
        <v>30</v>
      </c>
      <c r="GZ41" s="3" t="s">
        <v>30</v>
      </c>
      <c r="HA41" s="3" t="s">
        <v>30</v>
      </c>
      <c r="HB41" s="3" t="s">
        <v>30</v>
      </c>
      <c r="HC41" s="3" t="s">
        <v>30</v>
      </c>
      <c r="HD41" s="3" t="s">
        <v>30</v>
      </c>
      <c r="HE41" s="3" t="s">
        <v>30</v>
      </c>
      <c r="HF41" s="3" t="s">
        <v>30</v>
      </c>
      <c r="HG41" s="3" t="s">
        <v>30</v>
      </c>
      <c r="HH41" s="3" t="s">
        <v>30</v>
      </c>
      <c r="HI41" s="3" t="s">
        <v>30</v>
      </c>
      <c r="HJ41" s="3" t="s">
        <v>30</v>
      </c>
      <c r="HK41" s="3" t="s">
        <v>30</v>
      </c>
      <c r="HL41" s="3" t="s">
        <v>30</v>
      </c>
      <c r="HM41" s="3" t="s">
        <v>30</v>
      </c>
      <c r="HN41" s="3" t="s">
        <v>30</v>
      </c>
      <c r="HO41" s="3" t="s">
        <v>30</v>
      </c>
      <c r="HP41" s="3"/>
      <c r="HQ41" s="3" t="s">
        <v>30</v>
      </c>
      <c r="HR41" s="3" t="s">
        <v>30</v>
      </c>
      <c r="HS41" s="3" t="s">
        <v>30</v>
      </c>
      <c r="HU41" s="4" t="s">
        <v>30</v>
      </c>
      <c r="HV41" s="4" t="s">
        <v>30</v>
      </c>
      <c r="HW41" s="4"/>
      <c r="HX41" s="4" t="s">
        <v>30</v>
      </c>
      <c r="HY41" s="4" t="s">
        <v>30</v>
      </c>
      <c r="HZ41" s="4" t="s">
        <v>30</v>
      </c>
      <c r="IA41" s="4" t="s">
        <v>30</v>
      </c>
      <c r="IB41" s="4"/>
      <c r="IC41" s="4" t="s">
        <v>30</v>
      </c>
      <c r="ID41" s="4" t="s">
        <v>30</v>
      </c>
      <c r="IE41" s="4" t="s">
        <v>30</v>
      </c>
      <c r="IF41" s="4" t="s">
        <v>30</v>
      </c>
      <c r="IG41" s="4"/>
      <c r="IH41" s="4" t="s">
        <v>30</v>
      </c>
      <c r="II41" s="4" t="s">
        <v>30</v>
      </c>
      <c r="IJ41" s="4" t="s">
        <v>30</v>
      </c>
      <c r="IK41" s="4" t="s">
        <v>30</v>
      </c>
      <c r="IL41" s="4"/>
      <c r="IM41" s="4" t="s">
        <v>30</v>
      </c>
      <c r="IN41" s="4" t="s">
        <v>30</v>
      </c>
      <c r="IO41" s="4" t="s">
        <v>30</v>
      </c>
      <c r="IP41" s="4"/>
      <c r="IQ41" s="4" t="s">
        <v>30</v>
      </c>
      <c r="IR41" s="4" t="s">
        <v>30</v>
      </c>
      <c r="IS41" s="4" t="s">
        <v>30</v>
      </c>
      <c r="IT41" s="4"/>
      <c r="IU41" s="4" t="s">
        <v>30</v>
      </c>
      <c r="IV41" s="4" t="s">
        <v>30</v>
      </c>
      <c r="IW41" s="4" t="s">
        <v>30</v>
      </c>
      <c r="IX41" s="4"/>
      <c r="IY41" s="4" t="s">
        <v>30</v>
      </c>
      <c r="IZ41" s="4" t="s">
        <v>30</v>
      </c>
      <c r="JA41" s="4" t="s">
        <v>30</v>
      </c>
      <c r="JB41" s="4" t="s">
        <v>30</v>
      </c>
      <c r="JC41" s="4" t="s">
        <v>30</v>
      </c>
      <c r="JD41" s="4" t="s">
        <v>30</v>
      </c>
      <c r="JE41" s="4" t="s">
        <v>30</v>
      </c>
      <c r="JF41" s="4" t="s">
        <v>30</v>
      </c>
      <c r="JG41" s="4" t="s">
        <v>30</v>
      </c>
      <c r="JH41" s="4" t="s">
        <v>30</v>
      </c>
      <c r="JI41" s="4" t="s">
        <v>30</v>
      </c>
      <c r="JJ41" s="4" t="s">
        <v>30</v>
      </c>
      <c r="JK41" s="4" t="s">
        <v>30</v>
      </c>
      <c r="JL41" s="4" t="s">
        <v>30</v>
      </c>
      <c r="JM41" s="4"/>
      <c r="JN41" s="4" t="s">
        <v>30</v>
      </c>
      <c r="JO41" s="4" t="s">
        <v>30</v>
      </c>
      <c r="JP41" s="4" t="s">
        <v>30</v>
      </c>
      <c r="JQ41" s="4" t="s">
        <v>30</v>
      </c>
      <c r="JR41" s="4" t="s">
        <v>30</v>
      </c>
      <c r="JS41" s="4" t="s">
        <v>30</v>
      </c>
      <c r="JT41" s="4" t="s">
        <v>30</v>
      </c>
      <c r="JU41" s="4" t="s">
        <v>30</v>
      </c>
      <c r="JV41" s="4" t="s">
        <v>30</v>
      </c>
      <c r="JW41" s="4" t="s">
        <v>30</v>
      </c>
      <c r="JX41" s="4" t="s">
        <v>30</v>
      </c>
      <c r="JY41" s="4" t="s">
        <v>30</v>
      </c>
      <c r="JZ41" s="4" t="s">
        <v>30</v>
      </c>
      <c r="KA41" s="4" t="s">
        <v>30</v>
      </c>
      <c r="KB41" s="4" t="s">
        <v>30</v>
      </c>
      <c r="KC41" s="4" t="s">
        <v>30</v>
      </c>
      <c r="KD41" s="4" t="s">
        <v>30</v>
      </c>
      <c r="KE41" s="4" t="s">
        <v>30</v>
      </c>
      <c r="KF41" s="4"/>
      <c r="KG41" s="4" t="s">
        <v>30</v>
      </c>
      <c r="KH41" s="4" t="s">
        <v>30</v>
      </c>
      <c r="KI41" s="4" t="s">
        <v>30</v>
      </c>
      <c r="KJ41" s="4" t="s">
        <v>30</v>
      </c>
      <c r="KK41" s="4" t="s">
        <v>30</v>
      </c>
      <c r="KL41" s="4" t="s">
        <v>30</v>
      </c>
      <c r="KM41" s="4" t="s">
        <v>30</v>
      </c>
      <c r="KN41" s="4" t="s">
        <v>30</v>
      </c>
      <c r="KO41" s="13"/>
      <c r="KP41" s="13"/>
    </row>
    <row r="42" spans="1:302" ht="17.25" customHeight="1" x14ac:dyDescent="0.3">
      <c r="A42" s="8">
        <v>1913</v>
      </c>
      <c r="B42" s="40">
        <f>'[13]EU PIByPOB'!B42</f>
        <v>97.605999999999995</v>
      </c>
      <c r="C42" s="49">
        <f>'[13]EU PIByPOB'!H42</f>
        <v>89.127504723826917</v>
      </c>
      <c r="D42" s="40">
        <f t="shared" si="20"/>
        <v>3.9388875626641173</v>
      </c>
      <c r="E42" s="49">
        <f>'[13]EU PIByPOB'!N42</f>
        <v>36.56</v>
      </c>
      <c r="F42" s="40">
        <f t="shared" si="34"/>
        <v>4.9067431850789101</v>
      </c>
      <c r="G42" s="49">
        <f>'[13]EU PIByPOB'!Q42</f>
        <v>41.019885066103761</v>
      </c>
      <c r="H42" s="40">
        <f t="shared" si="34"/>
        <v>0.93117758435818931</v>
      </c>
      <c r="I42" s="49">
        <f>'[13]EU PIByPOB'!T42</f>
        <v>374.56713726615169</v>
      </c>
      <c r="J42" s="49"/>
      <c r="K42" s="49">
        <f>'[13]EU INF'!U42</f>
        <v>44.021530180699692</v>
      </c>
      <c r="L42" s="28">
        <f t="shared" si="8"/>
        <v>0.86794161091592326</v>
      </c>
      <c r="M42" s="49">
        <f>'[13]EU INF'!W42</f>
        <v>43.598615916954969</v>
      </c>
      <c r="N42" s="28">
        <f t="shared" si="9"/>
        <v>-1.538062508105309</v>
      </c>
      <c r="O42" s="28"/>
      <c r="P42" s="24" t="str">
        <f>'[13]EU tasas'!B42</f>
        <v>-</v>
      </c>
      <c r="Q42" s="24" t="str">
        <f>'[13]EU tasas'!C42</f>
        <v>-</v>
      </c>
      <c r="R42" s="24" t="str">
        <f>'[13]EU tasas'!D42</f>
        <v>-</v>
      </c>
      <c r="S42" s="24" t="str">
        <f>'[13]EU tasas'!E42</f>
        <v>-</v>
      </c>
      <c r="T42" s="24" t="str">
        <f>'[13]EU tasas'!F42</f>
        <v>-</v>
      </c>
      <c r="U42" s="24" t="str">
        <f>'[13]EU tasas'!G42</f>
        <v>-</v>
      </c>
      <c r="V42" s="48">
        <f>'[13]EU tasas'!H42</f>
        <v>4.87</v>
      </c>
      <c r="W42" s="48"/>
      <c r="X42" s="20" t="str">
        <f>'[13]EU Fiscal'!B42</f>
        <v>-</v>
      </c>
      <c r="Y42" s="20"/>
      <c r="Z42" s="49">
        <f>[13]Petróleo!B42</f>
        <v>0.95</v>
      </c>
      <c r="AA42" s="28">
        <f t="shared" si="28"/>
        <v>28.378378378378379</v>
      </c>
      <c r="AB42" s="46" t="str">
        <f>[13]Petróleo!D42</f>
        <v>-</v>
      </c>
      <c r="AC42" s="46" t="s">
        <v>30</v>
      </c>
      <c r="AD42" s="46" t="s">
        <v>30</v>
      </c>
      <c r="AE42" s="46" t="s">
        <v>30</v>
      </c>
      <c r="AF42" s="28"/>
      <c r="AG42" s="40">
        <f>[14]Población!E42</f>
        <v>14.930604394556408</v>
      </c>
      <c r="AH42" s="28">
        <f t="shared" si="28"/>
        <v>-0.50776077026131183</v>
      </c>
      <c r="AI42" s="52">
        <f>[14]Población!G42</f>
        <v>14930604.394556407</v>
      </c>
      <c r="AJ42" s="52">
        <f>[14]Población!H42</f>
        <v>4382353.1000000006</v>
      </c>
      <c r="AK42" s="52">
        <f>[14]Población!I42</f>
        <v>10548251.294556407</v>
      </c>
      <c r="AL42" s="49">
        <f>[14]Población!J42</f>
        <v>29.351478240209588</v>
      </c>
      <c r="AM42" s="49">
        <f>[14]Población!K42</f>
        <v>70.648521759790412</v>
      </c>
      <c r="AN42" s="49"/>
      <c r="AO42" s="43">
        <f>[15]PIB!E42</f>
        <v>16588.203311031721</v>
      </c>
      <c r="AP42" s="28">
        <f t="shared" si="33"/>
        <v>-0.10000000000000009</v>
      </c>
      <c r="AQ42" s="41">
        <f>[15]PIB!H42</f>
        <v>20.22434071050386</v>
      </c>
      <c r="AR42" s="28">
        <f t="shared" si="33"/>
        <v>2.3062284724587601</v>
      </c>
      <c r="AS42" s="58">
        <f>[15]PIB!B42</f>
        <v>3319.7785117900039</v>
      </c>
      <c r="AT42" s="28">
        <f t="shared" si="33"/>
        <v>1.4075388451947113</v>
      </c>
      <c r="AU42" s="28"/>
      <c r="AV42" s="51" t="s">
        <v>30</v>
      </c>
      <c r="AW42" s="51" t="s">
        <v>30</v>
      </c>
      <c r="AX42" s="51" t="s">
        <v>30</v>
      </c>
      <c r="AY42" s="51" t="s">
        <v>30</v>
      </c>
      <c r="AZ42" s="51" t="s">
        <v>30</v>
      </c>
      <c r="BA42" s="51" t="s">
        <v>30</v>
      </c>
      <c r="BB42" s="51" t="s">
        <v>30</v>
      </c>
      <c r="BC42" s="51" t="s">
        <v>30</v>
      </c>
      <c r="BD42" s="51" t="s">
        <v>30</v>
      </c>
      <c r="BE42" s="51" t="s">
        <v>30</v>
      </c>
      <c r="BF42" s="51" t="s">
        <v>30</v>
      </c>
      <c r="BG42" s="51" t="s">
        <v>30</v>
      </c>
      <c r="BH42" s="51" t="s">
        <v>30</v>
      </c>
      <c r="BI42" s="51" t="s">
        <v>30</v>
      </c>
      <c r="BJ42" s="51" t="s">
        <v>30</v>
      </c>
      <c r="BK42" s="51" t="s">
        <v>30</v>
      </c>
      <c r="BL42" s="51" t="s">
        <v>30</v>
      </c>
      <c r="BM42" s="51" t="s">
        <v>30</v>
      </c>
      <c r="BN42" s="51" t="s">
        <v>30</v>
      </c>
      <c r="BO42" s="28"/>
      <c r="BP42" s="43">
        <f>'[21]PIB POT'!F42</f>
        <v>15999.224297901568</v>
      </c>
      <c r="BQ42" s="41">
        <f>'[21]PIB POT'!I42</f>
        <v>38.42046819145083</v>
      </c>
      <c r="BR42" s="28">
        <f t="shared" si="32"/>
        <v>0.42656782274306249</v>
      </c>
      <c r="BS42" s="40">
        <f>'[22]PIB POT'!H33</f>
        <v>-0.52433119458237254</v>
      </c>
      <c r="BT42" s="40"/>
      <c r="BU42" s="45">
        <f t="shared" si="35"/>
        <v>1554.9313872552716</v>
      </c>
      <c r="BV42" s="32">
        <f t="shared" si="15"/>
        <v>-1.0069263654051697</v>
      </c>
      <c r="BW42" s="30">
        <f t="shared" si="36"/>
        <v>104.14390108830347</v>
      </c>
      <c r="BX42" s="28">
        <f t="shared" si="16"/>
        <v>-0.50171309743187731</v>
      </c>
      <c r="BY42" s="28"/>
      <c r="BZ42" s="41">
        <f>[20]PAnual!B42</f>
        <v>18.904822265155143</v>
      </c>
      <c r="CA42" s="35">
        <f t="shared" si="22"/>
        <v>2.3062284724587379</v>
      </c>
      <c r="CB42" s="44">
        <f>[20]PAnual!D42</f>
        <v>19.682989136517509</v>
      </c>
      <c r="CC42" s="35">
        <f t="shared" si="23"/>
        <v>5.5127446905403943</v>
      </c>
      <c r="CD42" s="35"/>
      <c r="CE42" s="44">
        <f>[16]TCA!B42</f>
        <v>2.1349999999999993</v>
      </c>
      <c r="CF42" s="27">
        <f t="shared" si="25"/>
        <v>2.4390243902439046</v>
      </c>
      <c r="CG42" s="33">
        <f>[16]TCA!D42</f>
        <v>2.2200000000000002</v>
      </c>
      <c r="CH42" s="27">
        <f t="shared" si="18"/>
        <v>8.8235294117647189</v>
      </c>
      <c r="CI42" s="44">
        <f>[16]TCA!F42</f>
        <v>142.0586247037599</v>
      </c>
      <c r="CJ42" s="27">
        <f t="shared" si="24"/>
        <v>-0.98899184934572171</v>
      </c>
      <c r="CK42" s="40">
        <f>[16]TCA!H42</f>
        <v>144.57909722765342</v>
      </c>
      <c r="CL42" s="27">
        <f t="shared" si="24"/>
        <v>-1.5277783954020463</v>
      </c>
      <c r="CM42" s="27"/>
      <c r="CN42" s="70" t="s">
        <v>30</v>
      </c>
      <c r="CO42" s="70" t="s">
        <v>30</v>
      </c>
      <c r="CP42" s="49">
        <f>[17]BPA!I42</f>
        <v>144.9</v>
      </c>
      <c r="CQ42" s="12" t="s">
        <v>30</v>
      </c>
      <c r="CR42" s="12" t="s">
        <v>30</v>
      </c>
      <c r="CS42" s="12" t="s">
        <v>30</v>
      </c>
      <c r="CT42" s="12" t="s">
        <v>30</v>
      </c>
      <c r="CU42" s="41">
        <f>[19]BPA!N33</f>
        <v>80.240614519906359</v>
      </c>
      <c r="CV42" s="4" t="s">
        <v>30</v>
      </c>
      <c r="CW42" s="4" t="s">
        <v>30</v>
      </c>
      <c r="CX42" s="4" t="s">
        <v>30</v>
      </c>
      <c r="CY42" s="4" t="s">
        <v>30</v>
      </c>
      <c r="CZ42" s="4" t="s">
        <v>30</v>
      </c>
      <c r="DA42" s="4" t="s">
        <v>30</v>
      </c>
      <c r="DB42" s="4" t="s">
        <v>30</v>
      </c>
      <c r="DC42" s="4" t="s">
        <v>30</v>
      </c>
      <c r="DD42" s="4"/>
      <c r="DE42" s="29">
        <f t="shared" si="30"/>
        <v>14.479134987256209</v>
      </c>
      <c r="DF42" s="29">
        <f t="shared" si="26"/>
        <v>64.659385480093647</v>
      </c>
      <c r="DG42" s="29">
        <f t="shared" si="27"/>
        <v>4.1583433204875275</v>
      </c>
      <c r="DH42" s="29">
        <f t="shared" si="19"/>
        <v>-14.513274336283178</v>
      </c>
      <c r="DI42" s="29">
        <f t="shared" si="29"/>
        <v>-13.031008935109423</v>
      </c>
      <c r="DJ42" s="70" t="s">
        <v>30</v>
      </c>
      <c r="DK42" s="4" t="s">
        <v>30</v>
      </c>
      <c r="DL42" s="4"/>
      <c r="DM42" s="31">
        <f>'[18]GF1876-1976'!R42</f>
        <v>121</v>
      </c>
      <c r="DN42" s="4" t="s">
        <v>30</v>
      </c>
      <c r="DO42" s="4" t="s">
        <v>30</v>
      </c>
      <c r="DP42" s="29">
        <f t="shared" si="2"/>
        <v>3.6448214713805576</v>
      </c>
      <c r="DQ42" s="4"/>
      <c r="DR42" s="31">
        <f>'[18]GF1876-1976'!AK42</f>
        <v>111</v>
      </c>
      <c r="DS42" s="29">
        <f t="shared" si="3"/>
        <v>3.3435965563904291</v>
      </c>
      <c r="DT42" s="4" t="s">
        <v>30</v>
      </c>
      <c r="DU42" s="4" t="s">
        <v>30</v>
      </c>
      <c r="DV42" s="4" t="s">
        <v>30</v>
      </c>
      <c r="DW42" s="4" t="s">
        <v>30</v>
      </c>
      <c r="DX42" s="4" t="s">
        <v>30</v>
      </c>
      <c r="DY42" s="4" t="s">
        <v>30</v>
      </c>
      <c r="DZ42" s="4" t="s">
        <v>30</v>
      </c>
      <c r="EA42" s="4" t="s">
        <v>30</v>
      </c>
      <c r="EB42" s="4" t="s">
        <v>30</v>
      </c>
      <c r="EC42" s="4"/>
      <c r="ED42" s="29">
        <f>'[18]GF1876-1976'!AN42</f>
        <v>10</v>
      </c>
      <c r="EE42" s="29">
        <f t="shared" si="4"/>
        <v>0.30122491499012871</v>
      </c>
      <c r="EF42" s="4" t="s">
        <v>30</v>
      </c>
      <c r="EG42" s="4" t="s">
        <v>30</v>
      </c>
      <c r="EH42" s="4" t="s">
        <v>30</v>
      </c>
      <c r="EI42" s="4"/>
      <c r="EJ42" s="63" t="s">
        <v>30</v>
      </c>
      <c r="EK42" s="63" t="s">
        <v>30</v>
      </c>
      <c r="EL42" s="4"/>
      <c r="EM42" s="5" t="s">
        <v>30</v>
      </c>
      <c r="EN42" s="5" t="s">
        <v>30</v>
      </c>
      <c r="EO42" s="5" t="s">
        <v>30</v>
      </c>
      <c r="EP42" s="5" t="s">
        <v>30</v>
      </c>
      <c r="EQ42" s="5" t="s">
        <v>30</v>
      </c>
      <c r="ER42" s="5" t="s">
        <v>30</v>
      </c>
      <c r="ES42" s="5" t="s">
        <v>30</v>
      </c>
      <c r="ET42" s="5" t="s">
        <v>30</v>
      </c>
      <c r="EU42" s="5" t="s">
        <v>30</v>
      </c>
      <c r="EV42" s="5" t="s">
        <v>30</v>
      </c>
      <c r="EW42" s="5"/>
      <c r="EX42" s="5" t="s">
        <v>30</v>
      </c>
      <c r="EY42" s="5" t="s">
        <v>30</v>
      </c>
      <c r="EZ42" s="5" t="s">
        <v>30</v>
      </c>
      <c r="FA42" s="5" t="s">
        <v>30</v>
      </c>
      <c r="FB42" s="5" t="s">
        <v>30</v>
      </c>
      <c r="FC42" s="5" t="s">
        <v>30</v>
      </c>
      <c r="FD42" s="5" t="s">
        <v>30</v>
      </c>
      <c r="FE42" s="5" t="s">
        <v>30</v>
      </c>
      <c r="FF42" s="5" t="s">
        <v>30</v>
      </c>
      <c r="FG42" s="5" t="s">
        <v>30</v>
      </c>
      <c r="FH42" s="5" t="s">
        <v>30</v>
      </c>
      <c r="FI42" s="5" t="s">
        <v>30</v>
      </c>
      <c r="FJ42" s="5" t="s">
        <v>30</v>
      </c>
      <c r="FK42" s="5" t="s">
        <v>30</v>
      </c>
      <c r="FL42" s="5" t="s">
        <v>30</v>
      </c>
      <c r="FM42" s="5" t="s">
        <v>30</v>
      </c>
      <c r="FN42" s="5"/>
      <c r="FO42" s="5"/>
      <c r="FP42" s="5" t="s">
        <v>30</v>
      </c>
      <c r="FQ42" s="5" t="s">
        <v>30</v>
      </c>
      <c r="FR42" s="5" t="s">
        <v>30</v>
      </c>
      <c r="FS42" s="5" t="s">
        <v>30</v>
      </c>
      <c r="FT42" s="5" t="s">
        <v>30</v>
      </c>
      <c r="FU42" s="5" t="s">
        <v>30</v>
      </c>
      <c r="FV42" s="5" t="s">
        <v>30</v>
      </c>
      <c r="FW42" s="5"/>
      <c r="FX42" s="52">
        <f>'[18]DE y DI'!I42</f>
        <v>193.46531531531531</v>
      </c>
      <c r="FY42" s="17">
        <f t="shared" si="31"/>
        <v>12.44204836953068</v>
      </c>
      <c r="FZ42" s="112" t="s">
        <v>30</v>
      </c>
      <c r="GA42" s="112" t="s">
        <v>30</v>
      </c>
      <c r="GB42" s="70" t="s">
        <v>30</v>
      </c>
      <c r="GC42" s="70" t="s">
        <v>30</v>
      </c>
      <c r="GD42" s="112"/>
      <c r="GE42" s="37">
        <f>'[18]DE y DI'!AA42</f>
        <v>136.5</v>
      </c>
      <c r="GF42" s="27">
        <f>(GE42/AS42)*100</f>
        <v>4.1117200896152575</v>
      </c>
      <c r="GG42" s="112" t="s">
        <v>30</v>
      </c>
      <c r="GH42" s="70" t="s">
        <v>30</v>
      </c>
      <c r="GI42" s="70" t="s">
        <v>30</v>
      </c>
      <c r="GJ42" s="134"/>
      <c r="GK42" s="134" t="s">
        <v>30</v>
      </c>
      <c r="GL42" s="134" t="s">
        <v>30</v>
      </c>
      <c r="GM42" s="134" t="s">
        <v>30</v>
      </c>
      <c r="GN42" s="134" t="s">
        <v>30</v>
      </c>
      <c r="GO42" s="134" t="s">
        <v>30</v>
      </c>
      <c r="GP42" s="70"/>
      <c r="GQ42" s="49">
        <v>12.44204836953068</v>
      </c>
      <c r="GR42" s="27">
        <v>4.1117200896152575</v>
      </c>
      <c r="GS42" s="27">
        <v>16.553768459145935</v>
      </c>
      <c r="GT42" s="70"/>
      <c r="GU42" s="3" t="s">
        <v>30</v>
      </c>
      <c r="GV42" s="3" t="s">
        <v>30</v>
      </c>
      <c r="GW42" s="3" t="s">
        <v>30</v>
      </c>
      <c r="GX42" s="3" t="s">
        <v>30</v>
      </c>
      <c r="GY42" s="3" t="s">
        <v>30</v>
      </c>
      <c r="GZ42" s="3" t="s">
        <v>30</v>
      </c>
      <c r="HA42" s="3" t="s">
        <v>30</v>
      </c>
      <c r="HB42" s="3" t="s">
        <v>30</v>
      </c>
      <c r="HC42" s="3" t="s">
        <v>30</v>
      </c>
      <c r="HD42" s="3" t="s">
        <v>30</v>
      </c>
      <c r="HE42" s="3" t="s">
        <v>30</v>
      </c>
      <c r="HF42" s="3" t="s">
        <v>30</v>
      </c>
      <c r="HG42" s="3" t="s">
        <v>30</v>
      </c>
      <c r="HH42" s="3" t="s">
        <v>30</v>
      </c>
      <c r="HI42" s="3" t="s">
        <v>30</v>
      </c>
      <c r="HJ42" s="3" t="s">
        <v>30</v>
      </c>
      <c r="HK42" s="3" t="s">
        <v>30</v>
      </c>
      <c r="HL42" s="3" t="s">
        <v>30</v>
      </c>
      <c r="HM42" s="3" t="s">
        <v>30</v>
      </c>
      <c r="HN42" s="3" t="s">
        <v>30</v>
      </c>
      <c r="HO42" s="3" t="s">
        <v>30</v>
      </c>
      <c r="HP42" s="3"/>
      <c r="HQ42" s="3" t="s">
        <v>30</v>
      </c>
      <c r="HR42" s="3" t="s">
        <v>30</v>
      </c>
      <c r="HS42" s="3" t="s">
        <v>30</v>
      </c>
      <c r="HU42" s="4" t="s">
        <v>30</v>
      </c>
      <c r="HV42" s="4" t="s">
        <v>30</v>
      </c>
      <c r="HW42" s="4"/>
      <c r="HX42" s="4" t="s">
        <v>30</v>
      </c>
      <c r="HY42" s="4" t="s">
        <v>30</v>
      </c>
      <c r="HZ42" s="4" t="s">
        <v>30</v>
      </c>
      <c r="IA42" s="4" t="s">
        <v>30</v>
      </c>
      <c r="IB42" s="4"/>
      <c r="IC42" s="4" t="s">
        <v>30</v>
      </c>
      <c r="ID42" s="4" t="s">
        <v>30</v>
      </c>
      <c r="IE42" s="4" t="s">
        <v>30</v>
      </c>
      <c r="IF42" s="4" t="s">
        <v>30</v>
      </c>
      <c r="IG42" s="4"/>
      <c r="IH42" s="4" t="s">
        <v>30</v>
      </c>
      <c r="II42" s="4" t="s">
        <v>30</v>
      </c>
      <c r="IJ42" s="4" t="s">
        <v>30</v>
      </c>
      <c r="IK42" s="4" t="s">
        <v>30</v>
      </c>
      <c r="IL42" s="4"/>
      <c r="IM42" s="4" t="s">
        <v>30</v>
      </c>
      <c r="IN42" s="4" t="s">
        <v>30</v>
      </c>
      <c r="IO42" s="4" t="s">
        <v>30</v>
      </c>
      <c r="IP42" s="4"/>
      <c r="IQ42" s="4" t="s">
        <v>30</v>
      </c>
      <c r="IR42" s="4" t="s">
        <v>30</v>
      </c>
      <c r="IS42" s="4" t="s">
        <v>30</v>
      </c>
      <c r="IT42" s="4"/>
      <c r="IU42" s="4" t="s">
        <v>30</v>
      </c>
      <c r="IV42" s="4" t="s">
        <v>30</v>
      </c>
      <c r="IW42" s="4" t="s">
        <v>30</v>
      </c>
      <c r="IX42" s="4"/>
      <c r="IY42" s="4" t="s">
        <v>30</v>
      </c>
      <c r="IZ42" s="4" t="s">
        <v>30</v>
      </c>
      <c r="JA42" s="4" t="s">
        <v>30</v>
      </c>
      <c r="JB42" s="4" t="s">
        <v>30</v>
      </c>
      <c r="JC42" s="4" t="s">
        <v>30</v>
      </c>
      <c r="JD42" s="4" t="s">
        <v>30</v>
      </c>
      <c r="JE42" s="4" t="s">
        <v>30</v>
      </c>
      <c r="JF42" s="4" t="s">
        <v>30</v>
      </c>
      <c r="JG42" s="4" t="s">
        <v>30</v>
      </c>
      <c r="JH42" s="4" t="s">
        <v>30</v>
      </c>
      <c r="JI42" s="4" t="s">
        <v>30</v>
      </c>
      <c r="JJ42" s="4" t="s">
        <v>30</v>
      </c>
      <c r="JK42" s="4" t="s">
        <v>30</v>
      </c>
      <c r="JL42" s="4" t="s">
        <v>30</v>
      </c>
      <c r="JM42" s="4"/>
      <c r="JN42" s="4" t="s">
        <v>30</v>
      </c>
      <c r="JO42" s="4" t="s">
        <v>30</v>
      </c>
      <c r="JP42" s="4" t="s">
        <v>30</v>
      </c>
      <c r="JQ42" s="4" t="s">
        <v>30</v>
      </c>
      <c r="JR42" s="4" t="s">
        <v>30</v>
      </c>
      <c r="JS42" s="4" t="s">
        <v>30</v>
      </c>
      <c r="JT42" s="4" t="s">
        <v>30</v>
      </c>
      <c r="JU42" s="4" t="s">
        <v>30</v>
      </c>
      <c r="JV42" s="4" t="s">
        <v>30</v>
      </c>
      <c r="JW42" s="4" t="s">
        <v>30</v>
      </c>
      <c r="JX42" s="4" t="s">
        <v>30</v>
      </c>
      <c r="JY42" s="4" t="s">
        <v>30</v>
      </c>
      <c r="JZ42" s="4" t="s">
        <v>30</v>
      </c>
      <c r="KA42" s="4" t="s">
        <v>30</v>
      </c>
      <c r="KB42" s="4" t="s">
        <v>30</v>
      </c>
      <c r="KC42" s="4" t="s">
        <v>30</v>
      </c>
      <c r="KD42" s="4" t="s">
        <v>30</v>
      </c>
      <c r="KE42" s="4" t="s">
        <v>30</v>
      </c>
      <c r="KF42" s="4"/>
      <c r="KG42" s="4" t="s">
        <v>30</v>
      </c>
      <c r="KH42" s="4" t="s">
        <v>30</v>
      </c>
      <c r="KI42" s="4" t="s">
        <v>30</v>
      </c>
      <c r="KJ42" s="4" t="s">
        <v>30</v>
      </c>
      <c r="KK42" s="4" t="s">
        <v>30</v>
      </c>
      <c r="KL42" s="4" t="s">
        <v>30</v>
      </c>
      <c r="KM42" s="4" t="s">
        <v>30</v>
      </c>
      <c r="KN42" s="4" t="s">
        <v>30</v>
      </c>
      <c r="KO42" s="13"/>
      <c r="KP42" s="13"/>
    </row>
    <row r="43" spans="1:302" ht="17.25" customHeight="1" x14ac:dyDescent="0.3">
      <c r="A43" s="8">
        <v>1914</v>
      </c>
      <c r="B43" s="40">
        <f>'[13]EU PIByPOB'!B43</f>
        <v>99.504999999999995</v>
      </c>
      <c r="C43" s="49">
        <f>'[13]EU PIByPOB'!H43</f>
        <v>82.372319478337047</v>
      </c>
      <c r="D43" s="40">
        <f t="shared" si="20"/>
        <v>-7.5792374827744595</v>
      </c>
      <c r="E43" s="49">
        <f>'[13]EU PIByPOB'!N43</f>
        <v>34.25</v>
      </c>
      <c r="F43" s="40">
        <f t="shared" si="34"/>
        <v>-6.318380743982499</v>
      </c>
      <c r="G43" s="49">
        <f>'[13]EU PIByPOB'!Q43</f>
        <v>41.579501726920959</v>
      </c>
      <c r="H43" s="40">
        <f t="shared" si="34"/>
        <v>1.3642570180666613</v>
      </c>
      <c r="I43" s="49">
        <f>'[13]EU PIByPOB'!T43</f>
        <v>344.20380885382644</v>
      </c>
      <c r="J43" s="49"/>
      <c r="K43" s="49">
        <f>'[13]EU INF'!U43</f>
        <v>42.993079584775046</v>
      </c>
      <c r="L43" s="28">
        <f t="shared" si="8"/>
        <v>-2.3362445414847222</v>
      </c>
      <c r="M43" s="49">
        <f>'[13]EU INF'!W43</f>
        <v>42.445213379469394</v>
      </c>
      <c r="N43" s="28">
        <f t="shared" si="9"/>
        <v>-2.6455026455026287</v>
      </c>
      <c r="O43" s="28"/>
      <c r="P43" s="24" t="str">
        <f>'[13]EU tasas'!B43</f>
        <v>-</v>
      </c>
      <c r="Q43" s="24" t="str">
        <f>'[13]EU tasas'!C43</f>
        <v>-</v>
      </c>
      <c r="R43" s="24" t="str">
        <f>'[13]EU tasas'!D43</f>
        <v>-</v>
      </c>
      <c r="S43" s="24" t="str">
        <f>'[13]EU tasas'!E43</f>
        <v>-</v>
      </c>
      <c r="T43" s="24" t="str">
        <f>'[13]EU tasas'!F43</f>
        <v>-</v>
      </c>
      <c r="U43" s="24" t="str">
        <f>'[13]EU tasas'!G43</f>
        <v>-</v>
      </c>
      <c r="V43" s="24" t="str">
        <f>'[13]EU tasas'!H43</f>
        <v>-</v>
      </c>
      <c r="W43" s="24"/>
      <c r="X43" s="20" t="str">
        <f>'[13]EU Fiscal'!B43</f>
        <v>-</v>
      </c>
      <c r="Y43" s="20"/>
      <c r="Z43" s="49">
        <f>[13]Petróleo!B43</f>
        <v>0.81</v>
      </c>
      <c r="AA43" s="28">
        <f t="shared" si="28"/>
        <v>-14.736842105263149</v>
      </c>
      <c r="AB43" s="46" t="str">
        <f>[13]Petróleo!D43</f>
        <v>-</v>
      </c>
      <c r="AC43" s="46" t="s">
        <v>30</v>
      </c>
      <c r="AD43" s="46" t="s">
        <v>30</v>
      </c>
      <c r="AE43" s="46" t="s">
        <v>30</v>
      </c>
      <c r="AF43" s="28"/>
      <c r="AG43" s="40">
        <f>[14]Población!E43</f>
        <v>14.854792642677939</v>
      </c>
      <c r="AH43" s="28">
        <f t="shared" si="28"/>
        <v>-0.50776077026131183</v>
      </c>
      <c r="AI43" s="52">
        <f>[14]Población!G43</f>
        <v>14854792.642677939</v>
      </c>
      <c r="AJ43" s="52">
        <f>[14]Población!H43</f>
        <v>4392746.8000000007</v>
      </c>
      <c r="AK43" s="52">
        <f>[14]Población!I43</f>
        <v>10462045.84267794</v>
      </c>
      <c r="AL43" s="49">
        <f>[14]Población!J43</f>
        <v>29.571242801327323</v>
      </c>
      <c r="AM43" s="49">
        <f>[14]Población!K43</f>
        <v>70.428757198672685</v>
      </c>
      <c r="AN43" s="49"/>
      <c r="AO43" s="43">
        <f>[15]PIB!E43</f>
        <v>15924.675178590453</v>
      </c>
      <c r="AP43" s="28">
        <f t="shared" si="33"/>
        <v>-3.9999999999999925</v>
      </c>
      <c r="AQ43" s="41">
        <f>[15]PIB!H43</f>
        <v>35.632189880949795</v>
      </c>
      <c r="AR43" s="28">
        <f t="shared" si="33"/>
        <v>76.184679594740018</v>
      </c>
      <c r="AS43" s="58">
        <f>[15]PIB!B43</f>
        <v>5615.4717482630276</v>
      </c>
      <c r="AT43" s="28">
        <f t="shared" si="33"/>
        <v>69.152000000000015</v>
      </c>
      <c r="AU43" s="28"/>
      <c r="AV43" s="51" t="s">
        <v>30</v>
      </c>
      <c r="AW43" s="51" t="s">
        <v>30</v>
      </c>
      <c r="AX43" s="51" t="s">
        <v>30</v>
      </c>
      <c r="AY43" s="51" t="s">
        <v>30</v>
      </c>
      <c r="AZ43" s="51" t="s">
        <v>30</v>
      </c>
      <c r="BA43" s="51" t="s">
        <v>30</v>
      </c>
      <c r="BB43" s="51" t="s">
        <v>30</v>
      </c>
      <c r="BC43" s="51" t="s">
        <v>30</v>
      </c>
      <c r="BD43" s="51" t="s">
        <v>30</v>
      </c>
      <c r="BE43" s="51" t="s">
        <v>30</v>
      </c>
      <c r="BF43" s="51" t="s">
        <v>30</v>
      </c>
      <c r="BG43" s="51" t="s">
        <v>30</v>
      </c>
      <c r="BH43" s="51" t="s">
        <v>30</v>
      </c>
      <c r="BI43" s="51" t="s">
        <v>30</v>
      </c>
      <c r="BJ43" s="51" t="s">
        <v>30</v>
      </c>
      <c r="BK43" s="51" t="s">
        <v>30</v>
      </c>
      <c r="BL43" s="51" t="s">
        <v>30</v>
      </c>
      <c r="BM43" s="51" t="s">
        <v>30</v>
      </c>
      <c r="BN43" s="51" t="s">
        <v>30</v>
      </c>
      <c r="BO43" s="28"/>
      <c r="BP43" s="43">
        <f>'[21]PIB POT'!F43</f>
        <v>16047.671226167182</v>
      </c>
      <c r="BQ43" s="41">
        <f>'[21]PIB POT'!I43</f>
        <v>38.536808435936727</v>
      </c>
      <c r="BR43" s="28">
        <f t="shared" si="32"/>
        <v>0.30280798220929661</v>
      </c>
      <c r="BS43" s="40">
        <f>'[22]PIB POT'!H34</f>
        <v>-4.2898180706690496</v>
      </c>
      <c r="BT43" s="40"/>
      <c r="BU43" s="45">
        <f t="shared" si="35"/>
        <v>1494.8017076121637</v>
      </c>
      <c r="BV43" s="32">
        <f t="shared" si="15"/>
        <v>-3.8670310559006382</v>
      </c>
      <c r="BW43" s="30">
        <f t="shared" si="36"/>
        <v>100.62757142214065</v>
      </c>
      <c r="BX43" s="28">
        <f t="shared" si="16"/>
        <v>-3.3764143933703084</v>
      </c>
      <c r="BY43" s="28"/>
      <c r="BZ43" s="41">
        <f>[20]PAnual!B43</f>
        <v>33.307400535818672</v>
      </c>
      <c r="CA43" s="35">
        <f t="shared" si="22"/>
        <v>76.184679594740061</v>
      </c>
      <c r="CB43" s="44">
        <f>[20]PAnual!D43</f>
        <v>47.434230576742642</v>
      </c>
      <c r="CC43" s="35">
        <f t="shared" si="23"/>
        <v>140.99099099099095</v>
      </c>
      <c r="CD43" s="35"/>
      <c r="CE43" s="44">
        <f>[16]TCA!B43</f>
        <v>3.7566666666666664</v>
      </c>
      <c r="CF43" s="27">
        <f t="shared" si="25"/>
        <v>75.956284153005498</v>
      </c>
      <c r="CG43" s="33">
        <f>[16]TCA!D43</f>
        <v>5.35</v>
      </c>
      <c r="CH43" s="27">
        <f t="shared" si="18"/>
        <v>140.99099099099095</v>
      </c>
      <c r="CI43" s="44">
        <f>[16]TCA!F43</f>
        <v>145.64565893407192</v>
      </c>
      <c r="CJ43" s="27">
        <f t="shared" si="24"/>
        <v>2.5250379818840152</v>
      </c>
      <c r="CK43" s="40">
        <f>[16]TCA!H43</f>
        <v>148.50787704362222</v>
      </c>
      <c r="CL43" s="27">
        <f t="shared" si="24"/>
        <v>2.7173913043477826</v>
      </c>
      <c r="CM43" s="27"/>
      <c r="CN43" s="70" t="s">
        <v>30</v>
      </c>
      <c r="CO43" s="70" t="s">
        <v>30</v>
      </c>
      <c r="CP43" s="49">
        <f>[17]BPA!I43</f>
        <v>118.8</v>
      </c>
      <c r="CQ43" s="12" t="s">
        <v>30</v>
      </c>
      <c r="CR43" s="12" t="s">
        <v>30</v>
      </c>
      <c r="CS43" s="12" t="s">
        <v>30</v>
      </c>
      <c r="CT43" s="12" t="s">
        <v>30</v>
      </c>
      <c r="CU43" s="41">
        <f>[19]BPA!N34</f>
        <v>2.5905101153504884</v>
      </c>
      <c r="CV43" s="4" t="s">
        <v>30</v>
      </c>
      <c r="CW43" s="4" t="s">
        <v>30</v>
      </c>
      <c r="CX43" s="4" t="s">
        <v>30</v>
      </c>
      <c r="CY43" s="4" t="s">
        <v>30</v>
      </c>
      <c r="CZ43" s="4" t="s">
        <v>30</v>
      </c>
      <c r="DA43" s="4" t="s">
        <v>30</v>
      </c>
      <c r="DB43" s="4" t="s">
        <v>30</v>
      </c>
      <c r="DC43" s="4" t="s">
        <v>30</v>
      </c>
      <c r="DD43" s="4"/>
      <c r="DE43" s="29">
        <f t="shared" si="30"/>
        <v>8.1208436876395425</v>
      </c>
      <c r="DF43" s="29">
        <f t="shared" si="26"/>
        <v>116.20948988464951</v>
      </c>
      <c r="DG43" s="29">
        <f t="shared" si="27"/>
        <v>7.774241178134969</v>
      </c>
      <c r="DH43" s="29">
        <f t="shared" si="19"/>
        <v>-18.012422360248447</v>
      </c>
      <c r="DI43" s="29">
        <f t="shared" si="29"/>
        <v>-96.771572437661447</v>
      </c>
      <c r="DJ43" s="70" t="s">
        <v>30</v>
      </c>
      <c r="DK43" s="4" t="s">
        <v>30</v>
      </c>
      <c r="DL43" s="4"/>
      <c r="DM43" s="31" t="str">
        <f>'[18]GF1876-1976'!R43</f>
        <v>-</v>
      </c>
      <c r="DN43" s="4" t="s">
        <v>30</v>
      </c>
      <c r="DO43" s="4" t="s">
        <v>30</v>
      </c>
      <c r="DP43" s="4" t="s">
        <v>30</v>
      </c>
      <c r="DQ43" s="4"/>
      <c r="DR43" s="31" t="str">
        <f>'[18]GF1876-1976'!AK43</f>
        <v>-</v>
      </c>
      <c r="DS43" s="31" t="str">
        <f>'[18]GF1876-1976'!AL43</f>
        <v>-</v>
      </c>
      <c r="DT43" s="4" t="s">
        <v>30</v>
      </c>
      <c r="DU43" s="4" t="s">
        <v>30</v>
      </c>
      <c r="DV43" s="4" t="s">
        <v>30</v>
      </c>
      <c r="DW43" s="4" t="s">
        <v>30</v>
      </c>
      <c r="DX43" s="4" t="s">
        <v>30</v>
      </c>
      <c r="DY43" s="4" t="s">
        <v>30</v>
      </c>
      <c r="DZ43" s="4" t="s">
        <v>30</v>
      </c>
      <c r="EA43" s="4" t="s">
        <v>30</v>
      </c>
      <c r="EB43" s="4" t="s">
        <v>30</v>
      </c>
      <c r="EC43" s="4"/>
      <c r="ED43" s="4" t="str">
        <f>'[18]GF1876-1976'!AN43</f>
        <v>-</v>
      </c>
      <c r="EE43" s="4" t="str">
        <f>'[18]GF1876-1976'!AO43</f>
        <v>-</v>
      </c>
      <c r="EF43" s="4" t="s">
        <v>30</v>
      </c>
      <c r="EG43" s="4" t="s">
        <v>30</v>
      </c>
      <c r="EH43" s="4" t="s">
        <v>30</v>
      </c>
      <c r="EI43" s="4"/>
      <c r="EJ43" s="63" t="s">
        <v>30</v>
      </c>
      <c r="EK43" s="63" t="s">
        <v>30</v>
      </c>
      <c r="EL43" s="4"/>
      <c r="EM43" s="5" t="s">
        <v>30</v>
      </c>
      <c r="EN43" s="5" t="s">
        <v>30</v>
      </c>
      <c r="EO43" s="5" t="s">
        <v>30</v>
      </c>
      <c r="EP43" s="5" t="s">
        <v>30</v>
      </c>
      <c r="EQ43" s="5" t="s">
        <v>30</v>
      </c>
      <c r="ER43" s="5" t="s">
        <v>30</v>
      </c>
      <c r="ES43" s="5" t="s">
        <v>30</v>
      </c>
      <c r="ET43" s="5" t="s">
        <v>30</v>
      </c>
      <c r="EU43" s="5" t="s">
        <v>30</v>
      </c>
      <c r="EV43" s="5" t="s">
        <v>30</v>
      </c>
      <c r="EW43" s="5"/>
      <c r="EX43" s="5" t="s">
        <v>30</v>
      </c>
      <c r="EY43" s="5" t="s">
        <v>30</v>
      </c>
      <c r="EZ43" s="5" t="s">
        <v>30</v>
      </c>
      <c r="FA43" s="5" t="s">
        <v>30</v>
      </c>
      <c r="FB43" s="5" t="s">
        <v>30</v>
      </c>
      <c r="FC43" s="5" t="s">
        <v>30</v>
      </c>
      <c r="FD43" s="5" t="s">
        <v>30</v>
      </c>
      <c r="FE43" s="5" t="s">
        <v>30</v>
      </c>
      <c r="FF43" s="5" t="s">
        <v>30</v>
      </c>
      <c r="FG43" s="5" t="s">
        <v>30</v>
      </c>
      <c r="FH43" s="5" t="s">
        <v>30</v>
      </c>
      <c r="FI43" s="5" t="s">
        <v>30</v>
      </c>
      <c r="FJ43" s="5" t="s">
        <v>30</v>
      </c>
      <c r="FK43" s="5" t="s">
        <v>30</v>
      </c>
      <c r="FL43" s="5" t="s">
        <v>30</v>
      </c>
      <c r="FM43" s="5" t="s">
        <v>30</v>
      </c>
      <c r="FN43" s="5"/>
      <c r="FO43" s="5"/>
      <c r="FP43" s="5" t="s">
        <v>30</v>
      </c>
      <c r="FQ43" s="5" t="s">
        <v>30</v>
      </c>
      <c r="FR43" s="5" t="s">
        <v>30</v>
      </c>
      <c r="FS43" s="5" t="s">
        <v>30</v>
      </c>
      <c r="FT43" s="5" t="s">
        <v>30</v>
      </c>
      <c r="FU43" s="5" t="s">
        <v>30</v>
      </c>
      <c r="FV43" s="5" t="s">
        <v>30</v>
      </c>
      <c r="FW43" s="5"/>
      <c r="FX43" s="112" t="s">
        <v>30</v>
      </c>
      <c r="FY43" s="70" t="s">
        <v>30</v>
      </c>
      <c r="FZ43" s="112" t="s">
        <v>30</v>
      </c>
      <c r="GA43" s="112" t="s">
        <v>30</v>
      </c>
      <c r="GB43" s="70" t="s">
        <v>30</v>
      </c>
      <c r="GC43" s="70" t="s">
        <v>30</v>
      </c>
      <c r="GD43" s="112"/>
      <c r="GE43" s="70" t="s">
        <v>30</v>
      </c>
      <c r="GF43" s="70" t="s">
        <v>30</v>
      </c>
      <c r="GG43" s="112" t="s">
        <v>30</v>
      </c>
      <c r="GH43" s="70" t="s">
        <v>30</v>
      </c>
      <c r="GI43" s="70" t="s">
        <v>30</v>
      </c>
      <c r="GJ43" s="134"/>
      <c r="GK43" s="134" t="s">
        <v>30</v>
      </c>
      <c r="GL43" s="134" t="s">
        <v>30</v>
      </c>
      <c r="GM43" s="134" t="s">
        <v>30</v>
      </c>
      <c r="GN43" s="134" t="s">
        <v>30</v>
      </c>
      <c r="GO43" s="134" t="s">
        <v>30</v>
      </c>
      <c r="GP43" s="70"/>
      <c r="GQ43" s="49" t="s">
        <v>30</v>
      </c>
      <c r="GR43" s="27" t="s">
        <v>30</v>
      </c>
      <c r="GS43" s="27" t="s">
        <v>30</v>
      </c>
      <c r="GT43" s="70"/>
      <c r="GU43" s="3" t="s">
        <v>30</v>
      </c>
      <c r="GV43" s="3" t="s">
        <v>30</v>
      </c>
      <c r="GW43" s="3" t="s">
        <v>30</v>
      </c>
      <c r="GX43" s="3" t="s">
        <v>30</v>
      </c>
      <c r="GY43" s="3" t="s">
        <v>30</v>
      </c>
      <c r="GZ43" s="3" t="s">
        <v>30</v>
      </c>
      <c r="HA43" s="3" t="s">
        <v>30</v>
      </c>
      <c r="HB43" s="3" t="s">
        <v>30</v>
      </c>
      <c r="HC43" s="3" t="s">
        <v>30</v>
      </c>
      <c r="HD43" s="3" t="s">
        <v>30</v>
      </c>
      <c r="HE43" s="3" t="s">
        <v>30</v>
      </c>
      <c r="HF43" s="3" t="s">
        <v>30</v>
      </c>
      <c r="HG43" s="3" t="s">
        <v>30</v>
      </c>
      <c r="HH43" s="3" t="s">
        <v>30</v>
      </c>
      <c r="HI43" s="3" t="s">
        <v>30</v>
      </c>
      <c r="HJ43" s="3" t="s">
        <v>30</v>
      </c>
      <c r="HK43" s="3" t="s">
        <v>30</v>
      </c>
      <c r="HL43" s="3" t="s">
        <v>30</v>
      </c>
      <c r="HM43" s="3" t="s">
        <v>30</v>
      </c>
      <c r="HN43" s="3" t="s">
        <v>30</v>
      </c>
      <c r="HO43" s="3" t="s">
        <v>30</v>
      </c>
      <c r="HP43" s="3"/>
      <c r="HQ43" s="3" t="s">
        <v>30</v>
      </c>
      <c r="HR43" s="3" t="s">
        <v>30</v>
      </c>
      <c r="HS43" s="3" t="s">
        <v>30</v>
      </c>
      <c r="HU43" s="4" t="s">
        <v>30</v>
      </c>
      <c r="HV43" s="4" t="s">
        <v>30</v>
      </c>
      <c r="HW43" s="4"/>
      <c r="HX43" s="4" t="s">
        <v>30</v>
      </c>
      <c r="HY43" s="4" t="s">
        <v>30</v>
      </c>
      <c r="HZ43" s="4" t="s">
        <v>30</v>
      </c>
      <c r="IA43" s="4" t="s">
        <v>30</v>
      </c>
      <c r="IB43" s="4"/>
      <c r="IC43" s="4" t="s">
        <v>30</v>
      </c>
      <c r="ID43" s="4" t="s">
        <v>30</v>
      </c>
      <c r="IE43" s="4" t="s">
        <v>30</v>
      </c>
      <c r="IF43" s="4" t="s">
        <v>30</v>
      </c>
      <c r="IG43" s="4"/>
      <c r="IH43" s="4" t="s">
        <v>30</v>
      </c>
      <c r="II43" s="4" t="s">
        <v>30</v>
      </c>
      <c r="IJ43" s="4" t="s">
        <v>30</v>
      </c>
      <c r="IK43" s="4" t="s">
        <v>30</v>
      </c>
      <c r="IL43" s="4"/>
      <c r="IM43" s="4" t="s">
        <v>30</v>
      </c>
      <c r="IN43" s="4" t="s">
        <v>30</v>
      </c>
      <c r="IO43" s="4" t="s">
        <v>30</v>
      </c>
      <c r="IP43" s="4"/>
      <c r="IQ43" s="4" t="s">
        <v>30</v>
      </c>
      <c r="IR43" s="4" t="s">
        <v>30</v>
      </c>
      <c r="IS43" s="4" t="s">
        <v>30</v>
      </c>
      <c r="IT43" s="4"/>
      <c r="IU43" s="4" t="s">
        <v>30</v>
      </c>
      <c r="IV43" s="4" t="s">
        <v>30</v>
      </c>
      <c r="IW43" s="4" t="s">
        <v>30</v>
      </c>
      <c r="IX43" s="4"/>
      <c r="IY43" s="4" t="s">
        <v>30</v>
      </c>
      <c r="IZ43" s="4" t="s">
        <v>30</v>
      </c>
      <c r="JA43" s="4" t="s">
        <v>30</v>
      </c>
      <c r="JB43" s="4" t="s">
        <v>30</v>
      </c>
      <c r="JC43" s="4" t="s">
        <v>30</v>
      </c>
      <c r="JD43" s="4" t="s">
        <v>30</v>
      </c>
      <c r="JE43" s="4" t="s">
        <v>30</v>
      </c>
      <c r="JF43" s="4" t="s">
        <v>30</v>
      </c>
      <c r="JG43" s="4" t="s">
        <v>30</v>
      </c>
      <c r="JH43" s="4" t="s">
        <v>30</v>
      </c>
      <c r="JI43" s="4" t="s">
        <v>30</v>
      </c>
      <c r="JJ43" s="4" t="s">
        <v>30</v>
      </c>
      <c r="JK43" s="4" t="s">
        <v>30</v>
      </c>
      <c r="JL43" s="4" t="s">
        <v>30</v>
      </c>
      <c r="JM43" s="4"/>
      <c r="JN43" s="4" t="s">
        <v>30</v>
      </c>
      <c r="JO43" s="4" t="s">
        <v>30</v>
      </c>
      <c r="JP43" s="4" t="s">
        <v>30</v>
      </c>
      <c r="JQ43" s="4" t="s">
        <v>30</v>
      </c>
      <c r="JR43" s="4" t="s">
        <v>30</v>
      </c>
      <c r="JS43" s="4" t="s">
        <v>30</v>
      </c>
      <c r="JT43" s="4" t="s">
        <v>30</v>
      </c>
      <c r="JU43" s="4" t="s">
        <v>30</v>
      </c>
      <c r="JV43" s="4" t="s">
        <v>30</v>
      </c>
      <c r="JW43" s="4" t="s">
        <v>30</v>
      </c>
      <c r="JX43" s="4" t="s">
        <v>30</v>
      </c>
      <c r="JY43" s="4" t="s">
        <v>30</v>
      </c>
      <c r="JZ43" s="4" t="s">
        <v>30</v>
      </c>
      <c r="KA43" s="4" t="s">
        <v>30</v>
      </c>
      <c r="KB43" s="4" t="s">
        <v>30</v>
      </c>
      <c r="KC43" s="4" t="s">
        <v>30</v>
      </c>
      <c r="KD43" s="4" t="s">
        <v>30</v>
      </c>
      <c r="KE43" s="4" t="s">
        <v>30</v>
      </c>
      <c r="KF43" s="4"/>
      <c r="KG43" s="4" t="s">
        <v>30</v>
      </c>
      <c r="KH43" s="4" t="s">
        <v>30</v>
      </c>
      <c r="KI43" s="4" t="s">
        <v>30</v>
      </c>
      <c r="KJ43" s="4" t="s">
        <v>30</v>
      </c>
      <c r="KK43" s="4" t="s">
        <v>30</v>
      </c>
      <c r="KL43" s="4" t="s">
        <v>30</v>
      </c>
      <c r="KM43" s="4" t="s">
        <v>30</v>
      </c>
      <c r="KN43" s="4" t="s">
        <v>30</v>
      </c>
      <c r="KO43" s="13"/>
      <c r="KP43" s="13"/>
    </row>
    <row r="44" spans="1:302" ht="17.25" customHeight="1" x14ac:dyDescent="0.3">
      <c r="A44" s="8">
        <v>1915</v>
      </c>
      <c r="B44" s="40">
        <f>'[13]EU PIByPOB'!B44</f>
        <v>100.941</v>
      </c>
      <c r="C44" s="49">
        <f>'[13]EU PIByPOB'!H44</f>
        <v>85.422387967967325</v>
      </c>
      <c r="D44" s="40">
        <f t="shared" si="20"/>
        <v>3.7027833001988197</v>
      </c>
      <c r="E44" s="49">
        <f>'[13]EU PIByPOB'!N44</f>
        <v>36.36</v>
      </c>
      <c r="F44" s="40">
        <f t="shared" si="34"/>
        <v>6.160583941605835</v>
      </c>
      <c r="G44" s="49">
        <f>'[13]EU PIByPOB'!Q44</f>
        <v>42.564953831113563</v>
      </c>
      <c r="H44" s="40">
        <f t="shared" si="34"/>
        <v>2.370043081960671</v>
      </c>
      <c r="I44" s="49">
        <f>'[13]EU PIByPOB'!T44</f>
        <v>360.21041994828664</v>
      </c>
      <c r="J44" s="49"/>
      <c r="K44" s="49">
        <f>'[13]EU INF'!U44</f>
        <v>43.819684736639708</v>
      </c>
      <c r="L44" s="28">
        <f t="shared" si="8"/>
        <v>1.9226469930695211</v>
      </c>
      <c r="M44" s="49">
        <f>'[13]EU INF'!W44</f>
        <v>46.71280276816605</v>
      </c>
      <c r="N44" s="28">
        <f t="shared" si="9"/>
        <v>10.054347826086962</v>
      </c>
      <c r="O44" s="28"/>
      <c r="P44" s="24" t="str">
        <f>'[13]EU tasas'!B44</f>
        <v>-</v>
      </c>
      <c r="Q44" s="24" t="str">
        <f>'[13]EU tasas'!C44</f>
        <v>-</v>
      </c>
      <c r="R44" s="24" t="str">
        <f>'[13]EU tasas'!D44</f>
        <v>-</v>
      </c>
      <c r="S44" s="24" t="str">
        <f>'[13]EU tasas'!E44</f>
        <v>-</v>
      </c>
      <c r="T44" s="24" t="str">
        <f>'[13]EU tasas'!F44</f>
        <v>-</v>
      </c>
      <c r="U44" s="24" t="str">
        <f>'[13]EU tasas'!G44</f>
        <v>-</v>
      </c>
      <c r="V44" s="24" t="str">
        <f>'[13]EU tasas'!H44</f>
        <v>-</v>
      </c>
      <c r="W44" s="24"/>
      <c r="X44" s="20" t="str">
        <f>'[13]EU Fiscal'!B44</f>
        <v>-</v>
      </c>
      <c r="Y44" s="20"/>
      <c r="Z44" s="49">
        <f>[13]Petróleo!B44</f>
        <v>0.64</v>
      </c>
      <c r="AA44" s="28">
        <f t="shared" si="28"/>
        <v>-20.987654320987659</v>
      </c>
      <c r="AB44" s="46" t="str">
        <f>[13]Petróleo!D44</f>
        <v>-</v>
      </c>
      <c r="AC44" s="46" t="s">
        <v>30</v>
      </c>
      <c r="AD44" s="46" t="s">
        <v>30</v>
      </c>
      <c r="AE44" s="46" t="s">
        <v>30</v>
      </c>
      <c r="AF44" s="28"/>
      <c r="AG44" s="40">
        <f>[14]Población!E44</f>
        <v>14.779365833134756</v>
      </c>
      <c r="AH44" s="28">
        <f t="shared" si="28"/>
        <v>-0.50776077026131183</v>
      </c>
      <c r="AI44" s="52">
        <f>[14]Población!G44</f>
        <v>14779365.833134755</v>
      </c>
      <c r="AJ44" s="52">
        <f>[14]Población!H44</f>
        <v>4403140.5000000009</v>
      </c>
      <c r="AK44" s="52">
        <f>[14]Población!I44</f>
        <v>10376225.333134755</v>
      </c>
      <c r="AL44" s="49">
        <f>[14]Población!J44</f>
        <v>29.792486022156201</v>
      </c>
      <c r="AM44" s="49">
        <f>[14]Población!K44</f>
        <v>70.207513977843803</v>
      </c>
      <c r="AN44" s="49"/>
      <c r="AO44" s="43">
        <f>[15]PIB!E44</f>
        <v>15367.311547339787</v>
      </c>
      <c r="AP44" s="28">
        <f t="shared" si="33"/>
        <v>-3.5000000000000031</v>
      </c>
      <c r="AQ44" s="41">
        <f>[15]PIB!H44</f>
        <v>114.32652937845114</v>
      </c>
      <c r="AR44" s="28">
        <f t="shared" si="33"/>
        <v>220.85181898846491</v>
      </c>
      <c r="AS44" s="58">
        <f>[15]PIB!B44</f>
        <v>17389.347130769896</v>
      </c>
      <c r="AT44" s="28">
        <f t="shared" si="33"/>
        <v>209.66850000000002</v>
      </c>
      <c r="AU44" s="28"/>
      <c r="AV44" s="51" t="s">
        <v>30</v>
      </c>
      <c r="AW44" s="51" t="s">
        <v>30</v>
      </c>
      <c r="AX44" s="51" t="s">
        <v>30</v>
      </c>
      <c r="AY44" s="51" t="s">
        <v>30</v>
      </c>
      <c r="AZ44" s="51" t="s">
        <v>30</v>
      </c>
      <c r="BA44" s="51" t="s">
        <v>30</v>
      </c>
      <c r="BB44" s="51" t="s">
        <v>30</v>
      </c>
      <c r="BC44" s="51" t="s">
        <v>30</v>
      </c>
      <c r="BD44" s="51" t="s">
        <v>30</v>
      </c>
      <c r="BE44" s="51" t="s">
        <v>30</v>
      </c>
      <c r="BF44" s="51" t="s">
        <v>30</v>
      </c>
      <c r="BG44" s="51" t="s">
        <v>30</v>
      </c>
      <c r="BH44" s="51" t="s">
        <v>30</v>
      </c>
      <c r="BI44" s="51" t="s">
        <v>30</v>
      </c>
      <c r="BJ44" s="51" t="s">
        <v>30</v>
      </c>
      <c r="BK44" s="51" t="s">
        <v>30</v>
      </c>
      <c r="BL44" s="51" t="s">
        <v>30</v>
      </c>
      <c r="BM44" s="51" t="s">
        <v>30</v>
      </c>
      <c r="BN44" s="51" t="s">
        <v>30</v>
      </c>
      <c r="BO44" s="28"/>
      <c r="BP44" s="43">
        <f>'[21]PIB POT'!F44</f>
        <v>16100.866251200398</v>
      </c>
      <c r="BQ44" s="41">
        <f>'[21]PIB POT'!I44</f>
        <v>38.664550739512038</v>
      </c>
      <c r="BR44" s="28">
        <f t="shared" si="32"/>
        <v>0.33148127403355154</v>
      </c>
      <c r="BS44" s="40">
        <f>'[22]PIB POT'!H35</f>
        <v>-3.8188225922516805</v>
      </c>
      <c r="BT44" s="40"/>
      <c r="BU44" s="45">
        <f t="shared" si="35"/>
        <v>1442.7002597430778</v>
      </c>
      <c r="BV44" s="32">
        <f t="shared" si="15"/>
        <v>-3.4855089878318424</v>
      </c>
      <c r="BW44" s="30">
        <f t="shared" si="36"/>
        <v>97.615843333994789</v>
      </c>
      <c r="BX44" s="28">
        <f t="shared" si="16"/>
        <v>-2.9929452192693939</v>
      </c>
      <c r="BY44" s="28"/>
      <c r="BZ44" s="41">
        <f>[20]PAnual!B44</f>
        <v>106.86740047694796</v>
      </c>
      <c r="CA44" s="35">
        <f t="shared" si="22"/>
        <v>220.85181898846506</v>
      </c>
      <c r="CB44" s="44">
        <f>[20]PAnual!D44</f>
        <v>150.28228192070802</v>
      </c>
      <c r="CC44" s="35">
        <f t="shared" si="23"/>
        <v>216.82242990654208</v>
      </c>
      <c r="CD44" s="35"/>
      <c r="CE44" s="44">
        <f>[16]TCA!B44</f>
        <v>12.053333333333333</v>
      </c>
      <c r="CF44" s="27">
        <f t="shared" si="25"/>
        <v>220.85181898846494</v>
      </c>
      <c r="CG44" s="33">
        <f>[16]TCA!D44</f>
        <v>16.95</v>
      </c>
      <c r="CH44" s="27">
        <f t="shared" si="18"/>
        <v>216.82242990654208</v>
      </c>
      <c r="CI44" s="44">
        <f>[16]TCA!F44</f>
        <v>142.89823040405875</v>
      </c>
      <c r="CJ44" s="27">
        <f t="shared" si="24"/>
        <v>-1.8863785917964226</v>
      </c>
      <c r="CK44" s="40">
        <f>[16]TCA!H44</f>
        <v>134.94049074580977</v>
      </c>
      <c r="CL44" s="27">
        <f t="shared" si="24"/>
        <v>-9.1358024691358342</v>
      </c>
      <c r="CM44" s="27"/>
      <c r="CN44" s="70" t="s">
        <v>30</v>
      </c>
      <c r="CO44" s="70" t="s">
        <v>30</v>
      </c>
      <c r="CP44" s="49">
        <f>[17]BPA!I44</f>
        <v>155.80000000000001</v>
      </c>
      <c r="CQ44" s="12" t="s">
        <v>30</v>
      </c>
      <c r="CR44" s="12" t="s">
        <v>30</v>
      </c>
      <c r="CS44" s="12" t="s">
        <v>30</v>
      </c>
      <c r="CT44" s="12" t="s">
        <v>30</v>
      </c>
      <c r="CU44" s="41">
        <f>[19]BPA!N35</f>
        <v>4.3822986172566374</v>
      </c>
      <c r="CV44" s="4" t="s">
        <v>30</v>
      </c>
      <c r="CW44" s="4" t="s">
        <v>30</v>
      </c>
      <c r="CX44" s="4" t="s">
        <v>30</v>
      </c>
      <c r="CY44" s="4" t="s">
        <v>30</v>
      </c>
      <c r="CZ44" s="4" t="s">
        <v>30</v>
      </c>
      <c r="DA44" s="4" t="s">
        <v>30</v>
      </c>
      <c r="DB44" s="4" t="s">
        <v>30</v>
      </c>
      <c r="DC44" s="4" t="s">
        <v>30</v>
      </c>
      <c r="DD44" s="4"/>
      <c r="DE44" s="29">
        <f t="shared" si="30"/>
        <v>11.10295070202473</v>
      </c>
      <c r="DF44" s="29">
        <f t="shared" si="26"/>
        <v>151.41770138274336</v>
      </c>
      <c r="DG44" s="29">
        <f t="shared" si="27"/>
        <v>10.495437313479687</v>
      </c>
      <c r="DH44" s="29">
        <f t="shared" si="19"/>
        <v>31.144781144781163</v>
      </c>
      <c r="DI44" s="29">
        <f t="shared" si="29"/>
        <v>69.167400323535318</v>
      </c>
      <c r="DJ44" s="70" t="s">
        <v>30</v>
      </c>
      <c r="DK44" s="4" t="s">
        <v>30</v>
      </c>
      <c r="DL44" s="4"/>
      <c r="DM44" s="31" t="str">
        <f>'[18]GF1876-1976'!R44</f>
        <v>-</v>
      </c>
      <c r="DN44" s="4" t="s">
        <v>30</v>
      </c>
      <c r="DO44" s="4" t="s">
        <v>30</v>
      </c>
      <c r="DP44" s="4" t="s">
        <v>30</v>
      </c>
      <c r="DQ44" s="4"/>
      <c r="DR44" s="31" t="str">
        <f>'[18]GF1876-1976'!AK44</f>
        <v>-</v>
      </c>
      <c r="DS44" s="31" t="str">
        <f>'[18]GF1876-1976'!AL44</f>
        <v>-</v>
      </c>
      <c r="DT44" s="4" t="s">
        <v>30</v>
      </c>
      <c r="DU44" s="4" t="s">
        <v>30</v>
      </c>
      <c r="DV44" s="4" t="s">
        <v>30</v>
      </c>
      <c r="DW44" s="4" t="s">
        <v>30</v>
      </c>
      <c r="DX44" s="4" t="s">
        <v>30</v>
      </c>
      <c r="DY44" s="4" t="s">
        <v>30</v>
      </c>
      <c r="DZ44" s="4" t="s">
        <v>30</v>
      </c>
      <c r="EA44" s="4" t="s">
        <v>30</v>
      </c>
      <c r="EB44" s="4" t="s">
        <v>30</v>
      </c>
      <c r="EC44" s="4"/>
      <c r="ED44" s="4" t="str">
        <f>'[18]GF1876-1976'!AN44</f>
        <v>-</v>
      </c>
      <c r="EE44" s="4" t="str">
        <f>'[18]GF1876-1976'!AO44</f>
        <v>-</v>
      </c>
      <c r="EF44" s="4" t="s">
        <v>30</v>
      </c>
      <c r="EG44" s="4" t="s">
        <v>30</v>
      </c>
      <c r="EH44" s="4" t="s">
        <v>30</v>
      </c>
      <c r="EI44" s="4"/>
      <c r="EJ44" s="63" t="s">
        <v>30</v>
      </c>
      <c r="EK44" s="63" t="s">
        <v>30</v>
      </c>
      <c r="EL44" s="4"/>
      <c r="EM44" s="5" t="s">
        <v>30</v>
      </c>
      <c r="EN44" s="5" t="s">
        <v>30</v>
      </c>
      <c r="EO44" s="5" t="s">
        <v>30</v>
      </c>
      <c r="EP44" s="5" t="s">
        <v>30</v>
      </c>
      <c r="EQ44" s="5" t="s">
        <v>30</v>
      </c>
      <c r="ER44" s="5" t="s">
        <v>30</v>
      </c>
      <c r="ES44" s="5" t="s">
        <v>30</v>
      </c>
      <c r="ET44" s="5" t="s">
        <v>30</v>
      </c>
      <c r="EU44" s="5" t="s">
        <v>30</v>
      </c>
      <c r="EV44" s="5" t="s">
        <v>30</v>
      </c>
      <c r="EW44" s="5"/>
      <c r="EX44" s="5" t="s">
        <v>30</v>
      </c>
      <c r="EY44" s="5" t="s">
        <v>30</v>
      </c>
      <c r="EZ44" s="5" t="s">
        <v>30</v>
      </c>
      <c r="FA44" s="5" t="s">
        <v>30</v>
      </c>
      <c r="FB44" s="5" t="s">
        <v>30</v>
      </c>
      <c r="FC44" s="5" t="s">
        <v>30</v>
      </c>
      <c r="FD44" s="5" t="s">
        <v>30</v>
      </c>
      <c r="FE44" s="5" t="s">
        <v>30</v>
      </c>
      <c r="FF44" s="5" t="s">
        <v>30</v>
      </c>
      <c r="FG44" s="5" t="s">
        <v>30</v>
      </c>
      <c r="FH44" s="5" t="s">
        <v>30</v>
      </c>
      <c r="FI44" s="5" t="s">
        <v>30</v>
      </c>
      <c r="FJ44" s="5" t="s">
        <v>30</v>
      </c>
      <c r="FK44" s="5" t="s">
        <v>30</v>
      </c>
      <c r="FL44" s="5" t="s">
        <v>30</v>
      </c>
      <c r="FM44" s="5" t="s">
        <v>30</v>
      </c>
      <c r="FN44" s="5"/>
      <c r="FO44" s="5"/>
      <c r="FP44" s="5" t="s">
        <v>30</v>
      </c>
      <c r="FQ44" s="5" t="s">
        <v>30</v>
      </c>
      <c r="FR44" s="5" t="s">
        <v>30</v>
      </c>
      <c r="FS44" s="5" t="s">
        <v>30</v>
      </c>
      <c r="FT44" s="5" t="s">
        <v>30</v>
      </c>
      <c r="FU44" s="5" t="s">
        <v>30</v>
      </c>
      <c r="FV44" s="5" t="s">
        <v>30</v>
      </c>
      <c r="FW44" s="5"/>
      <c r="FX44" s="112" t="s">
        <v>30</v>
      </c>
      <c r="FY44" s="70" t="s">
        <v>30</v>
      </c>
      <c r="FZ44" s="112" t="s">
        <v>30</v>
      </c>
      <c r="GA44" s="112" t="s">
        <v>30</v>
      </c>
      <c r="GB44" s="70" t="s">
        <v>30</v>
      </c>
      <c r="GC44" s="70" t="s">
        <v>30</v>
      </c>
      <c r="GD44" s="112"/>
      <c r="GE44" s="70" t="s">
        <v>30</v>
      </c>
      <c r="GF44" s="70" t="s">
        <v>30</v>
      </c>
      <c r="GG44" s="112" t="s">
        <v>30</v>
      </c>
      <c r="GH44" s="70" t="s">
        <v>30</v>
      </c>
      <c r="GI44" s="70" t="s">
        <v>30</v>
      </c>
      <c r="GJ44" s="134"/>
      <c r="GK44" s="134" t="s">
        <v>30</v>
      </c>
      <c r="GL44" s="134" t="s">
        <v>30</v>
      </c>
      <c r="GM44" s="134" t="s">
        <v>30</v>
      </c>
      <c r="GN44" s="134" t="s">
        <v>30</v>
      </c>
      <c r="GO44" s="134" t="s">
        <v>30</v>
      </c>
      <c r="GP44" s="70"/>
      <c r="GQ44" s="49" t="s">
        <v>30</v>
      </c>
      <c r="GR44" s="27" t="s">
        <v>30</v>
      </c>
      <c r="GS44" s="27" t="s">
        <v>30</v>
      </c>
      <c r="GT44" s="70"/>
      <c r="GU44" s="3" t="s">
        <v>30</v>
      </c>
      <c r="GV44" s="3" t="s">
        <v>30</v>
      </c>
      <c r="GW44" s="3" t="s">
        <v>30</v>
      </c>
      <c r="GX44" s="3" t="s">
        <v>30</v>
      </c>
      <c r="GY44" s="3" t="s">
        <v>30</v>
      </c>
      <c r="GZ44" s="3" t="s">
        <v>30</v>
      </c>
      <c r="HA44" s="3" t="s">
        <v>30</v>
      </c>
      <c r="HB44" s="3" t="s">
        <v>30</v>
      </c>
      <c r="HC44" s="3" t="s">
        <v>30</v>
      </c>
      <c r="HD44" s="3" t="s">
        <v>30</v>
      </c>
      <c r="HE44" s="3" t="s">
        <v>30</v>
      </c>
      <c r="HF44" s="3" t="s">
        <v>30</v>
      </c>
      <c r="HG44" s="3" t="s">
        <v>30</v>
      </c>
      <c r="HH44" s="3" t="s">
        <v>30</v>
      </c>
      <c r="HI44" s="3" t="s">
        <v>30</v>
      </c>
      <c r="HJ44" s="3" t="s">
        <v>30</v>
      </c>
      <c r="HK44" s="3" t="s">
        <v>30</v>
      </c>
      <c r="HL44" s="3" t="s">
        <v>30</v>
      </c>
      <c r="HM44" s="3" t="s">
        <v>30</v>
      </c>
      <c r="HN44" s="3" t="s">
        <v>30</v>
      </c>
      <c r="HO44" s="3" t="s">
        <v>30</v>
      </c>
      <c r="HP44" s="3"/>
      <c r="HQ44" s="3" t="s">
        <v>30</v>
      </c>
      <c r="HR44" s="3" t="s">
        <v>30</v>
      </c>
      <c r="HS44" s="3" t="s">
        <v>30</v>
      </c>
      <c r="HU44" s="4" t="s">
        <v>30</v>
      </c>
      <c r="HV44" s="4" t="s">
        <v>30</v>
      </c>
      <c r="HW44" s="4"/>
      <c r="HX44" s="4" t="s">
        <v>30</v>
      </c>
      <c r="HY44" s="4" t="s">
        <v>30</v>
      </c>
      <c r="HZ44" s="4" t="s">
        <v>30</v>
      </c>
      <c r="IA44" s="4" t="s">
        <v>30</v>
      </c>
      <c r="IB44" s="4"/>
      <c r="IC44" s="4" t="s">
        <v>30</v>
      </c>
      <c r="ID44" s="4" t="s">
        <v>30</v>
      </c>
      <c r="IE44" s="4" t="s">
        <v>30</v>
      </c>
      <c r="IF44" s="4" t="s">
        <v>30</v>
      </c>
      <c r="IG44" s="4"/>
      <c r="IH44" s="4" t="s">
        <v>30</v>
      </c>
      <c r="II44" s="4" t="s">
        <v>30</v>
      </c>
      <c r="IJ44" s="4" t="s">
        <v>30</v>
      </c>
      <c r="IK44" s="4" t="s">
        <v>30</v>
      </c>
      <c r="IL44" s="4"/>
      <c r="IM44" s="4" t="s">
        <v>30</v>
      </c>
      <c r="IN44" s="4" t="s">
        <v>30</v>
      </c>
      <c r="IO44" s="4" t="s">
        <v>30</v>
      </c>
      <c r="IP44" s="4"/>
      <c r="IQ44" s="4" t="s">
        <v>30</v>
      </c>
      <c r="IR44" s="4" t="s">
        <v>30</v>
      </c>
      <c r="IS44" s="4" t="s">
        <v>30</v>
      </c>
      <c r="IT44" s="4"/>
      <c r="IU44" s="4" t="s">
        <v>30</v>
      </c>
      <c r="IV44" s="4" t="s">
        <v>30</v>
      </c>
      <c r="IW44" s="4" t="s">
        <v>30</v>
      </c>
      <c r="IX44" s="4"/>
      <c r="IY44" s="4" t="s">
        <v>30</v>
      </c>
      <c r="IZ44" s="4" t="s">
        <v>30</v>
      </c>
      <c r="JA44" s="4" t="s">
        <v>30</v>
      </c>
      <c r="JB44" s="4" t="s">
        <v>30</v>
      </c>
      <c r="JC44" s="4" t="s">
        <v>30</v>
      </c>
      <c r="JD44" s="4" t="s">
        <v>30</v>
      </c>
      <c r="JE44" s="4" t="s">
        <v>30</v>
      </c>
      <c r="JF44" s="4" t="s">
        <v>30</v>
      </c>
      <c r="JG44" s="4" t="s">
        <v>30</v>
      </c>
      <c r="JH44" s="4" t="s">
        <v>30</v>
      </c>
      <c r="JI44" s="4" t="s">
        <v>30</v>
      </c>
      <c r="JJ44" s="4" t="s">
        <v>30</v>
      </c>
      <c r="JK44" s="4" t="s">
        <v>30</v>
      </c>
      <c r="JL44" s="4" t="s">
        <v>30</v>
      </c>
      <c r="JM44" s="4"/>
      <c r="JN44" s="4" t="s">
        <v>30</v>
      </c>
      <c r="JO44" s="4" t="s">
        <v>30</v>
      </c>
      <c r="JP44" s="4" t="s">
        <v>30</v>
      </c>
      <c r="JQ44" s="4" t="s">
        <v>30</v>
      </c>
      <c r="JR44" s="4" t="s">
        <v>30</v>
      </c>
      <c r="JS44" s="4" t="s">
        <v>30</v>
      </c>
      <c r="JT44" s="4" t="s">
        <v>30</v>
      </c>
      <c r="JU44" s="4" t="s">
        <v>30</v>
      </c>
      <c r="JV44" s="4" t="s">
        <v>30</v>
      </c>
      <c r="JW44" s="4" t="s">
        <v>30</v>
      </c>
      <c r="JX44" s="4" t="s">
        <v>30</v>
      </c>
      <c r="JY44" s="4" t="s">
        <v>30</v>
      </c>
      <c r="JZ44" s="4" t="s">
        <v>30</v>
      </c>
      <c r="KA44" s="4" t="s">
        <v>30</v>
      </c>
      <c r="KB44" s="4" t="s">
        <v>30</v>
      </c>
      <c r="KC44" s="4" t="s">
        <v>30</v>
      </c>
      <c r="KD44" s="4" t="s">
        <v>30</v>
      </c>
      <c r="KE44" s="4" t="s">
        <v>30</v>
      </c>
      <c r="KF44" s="4"/>
      <c r="KG44" s="4" t="s">
        <v>30</v>
      </c>
      <c r="KH44" s="4" t="s">
        <v>30</v>
      </c>
      <c r="KI44" s="4" t="s">
        <v>30</v>
      </c>
      <c r="KJ44" s="4" t="s">
        <v>30</v>
      </c>
      <c r="KK44" s="4" t="s">
        <v>30</v>
      </c>
      <c r="KL44" s="4" t="s">
        <v>30</v>
      </c>
      <c r="KM44" s="4" t="s">
        <v>30</v>
      </c>
      <c r="KN44" s="4" t="s">
        <v>30</v>
      </c>
      <c r="KO44" s="13"/>
      <c r="KP44" s="13"/>
    </row>
    <row r="45" spans="1:302" ht="17.25" customHeight="1" x14ac:dyDescent="0.3">
      <c r="A45" s="2">
        <v>1916</v>
      </c>
      <c r="B45" s="40">
        <f>'[13]EU PIByPOB'!B45</f>
        <v>102.364</v>
      </c>
      <c r="C45" s="49">
        <f>'[13]EU PIByPOB'!H45</f>
        <v>99.28075285038139</v>
      </c>
      <c r="D45" s="40">
        <f t="shared" si="20"/>
        <v>16.223340522405948</v>
      </c>
      <c r="E45" s="49">
        <f>'[13]EU PIByPOB'!N45</f>
        <v>46.02</v>
      </c>
      <c r="F45" s="40">
        <f t="shared" si="34"/>
        <v>26.567656765676585</v>
      </c>
      <c r="G45" s="49">
        <f>'[13]EU PIByPOB'!Q45</f>
        <v>46.353395475710492</v>
      </c>
      <c r="H45" s="40">
        <f t="shared" si="34"/>
        <v>8.9003776666326537</v>
      </c>
      <c r="I45" s="49">
        <f>'[13]EU PIByPOB'!T45</f>
        <v>449.57211519674888</v>
      </c>
      <c r="J45" s="49"/>
      <c r="K45" s="49">
        <f>'[13]EU INF'!U45</f>
        <v>53.960015378700454</v>
      </c>
      <c r="L45" s="28">
        <f t="shared" si="8"/>
        <v>23.141039701688992</v>
      </c>
      <c r="M45" s="49">
        <f>'[13]EU INF'!W45</f>
        <v>62.629757785467049</v>
      </c>
      <c r="N45" s="28">
        <f t="shared" si="9"/>
        <v>34.074074074074012</v>
      </c>
      <c r="O45" s="28"/>
      <c r="P45" s="24" t="str">
        <f>'[13]EU tasas'!B45</f>
        <v>-</v>
      </c>
      <c r="Q45" s="24" t="str">
        <f>'[13]EU tasas'!C45</f>
        <v>-</v>
      </c>
      <c r="R45" s="24" t="str">
        <f>'[13]EU tasas'!D45</f>
        <v>-</v>
      </c>
      <c r="S45" s="24" t="str">
        <f>'[13]EU tasas'!E45</f>
        <v>-</v>
      </c>
      <c r="T45" s="24" t="str">
        <f>'[13]EU tasas'!F45</f>
        <v>-</v>
      </c>
      <c r="U45" s="24" t="str">
        <f>'[13]EU tasas'!G45</f>
        <v>-</v>
      </c>
      <c r="V45" s="24" t="str">
        <f>'[13]EU tasas'!H45</f>
        <v>-</v>
      </c>
      <c r="W45" s="24"/>
      <c r="X45" s="20" t="str">
        <f>'[13]EU Fiscal'!B45</f>
        <v>-</v>
      </c>
      <c r="Y45" s="20"/>
      <c r="Z45" s="49">
        <f>[13]Petróleo!B45</f>
        <v>1.1000000000000001</v>
      </c>
      <c r="AA45" s="28">
        <f t="shared" si="28"/>
        <v>71.875</v>
      </c>
      <c r="AB45" s="46" t="str">
        <f>[13]Petróleo!D45</f>
        <v>-</v>
      </c>
      <c r="AC45" s="46" t="s">
        <v>30</v>
      </c>
      <c r="AD45" s="46" t="s">
        <v>30</v>
      </c>
      <c r="AE45" s="46" t="s">
        <v>30</v>
      </c>
      <c r="AF45" s="28"/>
      <c r="AG45" s="40">
        <f>[14]Población!E45</f>
        <v>14.704322011340693</v>
      </c>
      <c r="AH45" s="28">
        <f t="shared" si="28"/>
        <v>-0.50776077026131183</v>
      </c>
      <c r="AI45" s="52">
        <f>[14]Población!G45</f>
        <v>14704322.011340693</v>
      </c>
      <c r="AJ45" s="52">
        <f>[14]Población!H45</f>
        <v>4413534.2000000011</v>
      </c>
      <c r="AK45" s="52">
        <f>[14]Población!I45</f>
        <v>10290787.81134069</v>
      </c>
      <c r="AL45" s="49">
        <f>[14]Población!J45</f>
        <v>30.015217271466632</v>
      </c>
      <c r="AM45" s="49">
        <f>[14]Población!K45</f>
        <v>69.984782728533361</v>
      </c>
      <c r="AN45" s="49"/>
      <c r="AO45" s="43">
        <f>[15]PIB!E45</f>
        <v>14675.782527709496</v>
      </c>
      <c r="AP45" s="28">
        <f t="shared" si="33"/>
        <v>-4.5000000000000036</v>
      </c>
      <c r="AQ45" s="41">
        <f>[15]PIB!H45</f>
        <v>2734.5966806882329</v>
      </c>
      <c r="AR45" s="28">
        <f t="shared" si="33"/>
        <v>2291.9178650442477</v>
      </c>
      <c r="AS45" s="58">
        <f>[15]PIB!B45</f>
        <v>397218.6832900733</v>
      </c>
      <c r="AT45" s="28">
        <f t="shared" si="33"/>
        <v>2184.264500000736</v>
      </c>
      <c r="AU45" s="28"/>
      <c r="AV45" s="51" t="s">
        <v>30</v>
      </c>
      <c r="AW45" s="51" t="s">
        <v>30</v>
      </c>
      <c r="AX45" s="51" t="s">
        <v>30</v>
      </c>
      <c r="AY45" s="51" t="s">
        <v>30</v>
      </c>
      <c r="AZ45" s="51" t="s">
        <v>30</v>
      </c>
      <c r="BA45" s="51" t="s">
        <v>30</v>
      </c>
      <c r="BB45" s="51" t="s">
        <v>30</v>
      </c>
      <c r="BC45" s="51" t="s">
        <v>30</v>
      </c>
      <c r="BD45" s="51" t="s">
        <v>30</v>
      </c>
      <c r="BE45" s="51" t="s">
        <v>30</v>
      </c>
      <c r="BF45" s="51" t="s">
        <v>30</v>
      </c>
      <c r="BG45" s="51" t="s">
        <v>30</v>
      </c>
      <c r="BH45" s="51" t="s">
        <v>30</v>
      </c>
      <c r="BI45" s="51" t="s">
        <v>30</v>
      </c>
      <c r="BJ45" s="51" t="s">
        <v>30</v>
      </c>
      <c r="BK45" s="51" t="s">
        <v>30</v>
      </c>
      <c r="BL45" s="51" t="s">
        <v>30</v>
      </c>
      <c r="BM45" s="51" t="s">
        <v>30</v>
      </c>
      <c r="BN45" s="51" t="s">
        <v>30</v>
      </c>
      <c r="BO45" s="28"/>
      <c r="BP45" s="43">
        <f>'[21]PIB POT'!F45</f>
        <v>16182.173269774506</v>
      </c>
      <c r="BQ45" s="41">
        <f>'[21]PIB POT'!I45</f>
        <v>38.859801063071664</v>
      </c>
      <c r="BR45" s="28">
        <f t="shared" si="32"/>
        <v>0.50498536728140753</v>
      </c>
      <c r="BS45" s="40">
        <f>'[22]PIB POT'!H36</f>
        <v>-4.9798379144988409</v>
      </c>
      <c r="BT45" s="40"/>
      <c r="BU45" s="45">
        <f t="shared" si="35"/>
        <v>1377.7684575352214</v>
      </c>
      <c r="BV45" s="32">
        <f t="shared" si="15"/>
        <v>-4.5007132818718487</v>
      </c>
      <c r="BW45" s="30">
        <f t="shared" si="36"/>
        <v>93.698196793610677</v>
      </c>
      <c r="BX45" s="28">
        <f t="shared" si="16"/>
        <v>-4.0133306301312182</v>
      </c>
      <c r="BY45" s="28"/>
      <c r="BZ45" s="41">
        <f>[20]PAnual!B45</f>
        <v>2556.1804439164994</v>
      </c>
      <c r="CA45" s="35">
        <f t="shared" si="22"/>
        <v>2291.9178650442473</v>
      </c>
      <c r="CB45" s="44">
        <f>[20]PAnual!D45</f>
        <v>14455.736926960471</v>
      </c>
      <c r="CC45" s="35">
        <f t="shared" si="23"/>
        <v>9519.0560471976405</v>
      </c>
      <c r="CD45" s="35"/>
      <c r="CE45" s="44">
        <f>[16]TCA!B45</f>
        <v>288.30583333333334</v>
      </c>
      <c r="CF45" s="27">
        <f t="shared" si="25"/>
        <v>2291.9178650442477</v>
      </c>
      <c r="CG45" s="33">
        <f>[16]TCA!D45</f>
        <v>1630.43</v>
      </c>
      <c r="CH45" s="27">
        <f t="shared" si="18"/>
        <v>9519.0560471976405</v>
      </c>
      <c r="CI45" s="44">
        <f>[16]TCA!F45</f>
        <v>116.0443591756508</v>
      </c>
      <c r="CJ45" s="27">
        <f t="shared" si="24"/>
        <v>-18.792304951905979</v>
      </c>
      <c r="CK45" s="40">
        <f>[16]TCA!H45</f>
        <v>100.64622237947145</v>
      </c>
      <c r="CL45" s="27">
        <f t="shared" si="24"/>
        <v>-25.414364640883925</v>
      </c>
      <c r="CM45" s="27"/>
      <c r="CN45" s="70" t="s">
        <v>30</v>
      </c>
      <c r="CO45" s="70" t="s">
        <v>30</v>
      </c>
      <c r="CP45" s="49">
        <f>[17]BPA!I45</f>
        <v>163.4</v>
      </c>
      <c r="CQ45" s="12" t="s">
        <v>30</v>
      </c>
      <c r="CR45" s="12" t="s">
        <v>30</v>
      </c>
      <c r="CS45" s="12" t="s">
        <v>30</v>
      </c>
      <c r="CT45" s="12" t="s">
        <v>30</v>
      </c>
      <c r="CU45" s="41">
        <f>[19]BPA!N36</f>
        <v>0.2937850338327066</v>
      </c>
      <c r="CV45" s="4" t="s">
        <v>30</v>
      </c>
      <c r="CW45" s="4" t="s">
        <v>30</v>
      </c>
      <c r="CX45" s="4" t="s">
        <v>30</v>
      </c>
      <c r="CY45" s="4" t="s">
        <v>30</v>
      </c>
      <c r="CZ45" s="4" t="s">
        <v>30</v>
      </c>
      <c r="DA45" s="4" t="s">
        <v>30</v>
      </c>
      <c r="DB45" s="4" t="s">
        <v>30</v>
      </c>
      <c r="DC45" s="4" t="s">
        <v>30</v>
      </c>
      <c r="DD45" s="4"/>
      <c r="DE45" s="29">
        <f t="shared" si="30"/>
        <v>11.88108089850417</v>
      </c>
      <c r="DF45" s="29">
        <f t="shared" si="26"/>
        <v>163.1062149661673</v>
      </c>
      <c r="DG45" s="29">
        <f t="shared" si="27"/>
        <v>11.838434395425084</v>
      </c>
      <c r="DH45" s="29">
        <f t="shared" si="19"/>
        <v>4.8780487804878092</v>
      </c>
      <c r="DI45" s="29">
        <f t="shared" si="29"/>
        <v>-93.296097334037469</v>
      </c>
      <c r="DJ45" s="70" t="s">
        <v>30</v>
      </c>
      <c r="DK45" s="4" t="s">
        <v>30</v>
      </c>
      <c r="DL45" s="4"/>
      <c r="DM45" s="31" t="str">
        <f>'[18]GF1876-1976'!R45</f>
        <v>-</v>
      </c>
      <c r="DN45" s="4" t="s">
        <v>30</v>
      </c>
      <c r="DO45" s="4" t="s">
        <v>30</v>
      </c>
      <c r="DP45" s="4" t="s">
        <v>30</v>
      </c>
      <c r="DQ45" s="4"/>
      <c r="DR45" s="31" t="str">
        <f>'[18]GF1876-1976'!AK45</f>
        <v>-</v>
      </c>
      <c r="DS45" s="31" t="str">
        <f>'[18]GF1876-1976'!AL45</f>
        <v>-</v>
      </c>
      <c r="DT45" s="4" t="s">
        <v>30</v>
      </c>
      <c r="DU45" s="4" t="s">
        <v>30</v>
      </c>
      <c r="DV45" s="4" t="s">
        <v>30</v>
      </c>
      <c r="DW45" s="4" t="s">
        <v>30</v>
      </c>
      <c r="DX45" s="4" t="s">
        <v>30</v>
      </c>
      <c r="DY45" s="4" t="s">
        <v>30</v>
      </c>
      <c r="DZ45" s="4" t="s">
        <v>30</v>
      </c>
      <c r="EA45" s="4" t="s">
        <v>30</v>
      </c>
      <c r="EB45" s="4" t="s">
        <v>30</v>
      </c>
      <c r="EC45" s="4"/>
      <c r="ED45" s="4" t="str">
        <f>'[18]GF1876-1976'!AN45</f>
        <v>-</v>
      </c>
      <c r="EE45" s="4" t="str">
        <f>'[18]GF1876-1976'!AO45</f>
        <v>-</v>
      </c>
      <c r="EF45" s="4" t="s">
        <v>30</v>
      </c>
      <c r="EG45" s="4" t="s">
        <v>30</v>
      </c>
      <c r="EH45" s="4" t="s">
        <v>30</v>
      </c>
      <c r="EI45" s="4"/>
      <c r="EJ45" s="63" t="s">
        <v>30</v>
      </c>
      <c r="EK45" s="63" t="s">
        <v>30</v>
      </c>
      <c r="EL45" s="4"/>
      <c r="EM45" s="5" t="s">
        <v>30</v>
      </c>
      <c r="EN45" s="5" t="s">
        <v>30</v>
      </c>
      <c r="EO45" s="5" t="s">
        <v>30</v>
      </c>
      <c r="EP45" s="5" t="s">
        <v>30</v>
      </c>
      <c r="EQ45" s="5" t="s">
        <v>30</v>
      </c>
      <c r="ER45" s="5" t="s">
        <v>30</v>
      </c>
      <c r="ES45" s="5" t="s">
        <v>30</v>
      </c>
      <c r="ET45" s="5" t="s">
        <v>30</v>
      </c>
      <c r="EU45" s="5" t="s">
        <v>30</v>
      </c>
      <c r="EV45" s="5" t="s">
        <v>30</v>
      </c>
      <c r="EW45" s="5"/>
      <c r="EX45" s="5" t="s">
        <v>30</v>
      </c>
      <c r="EY45" s="5" t="s">
        <v>30</v>
      </c>
      <c r="EZ45" s="5" t="s">
        <v>30</v>
      </c>
      <c r="FA45" s="5" t="s">
        <v>30</v>
      </c>
      <c r="FB45" s="5" t="s">
        <v>30</v>
      </c>
      <c r="FC45" s="5" t="s">
        <v>30</v>
      </c>
      <c r="FD45" s="5" t="s">
        <v>30</v>
      </c>
      <c r="FE45" s="5" t="s">
        <v>30</v>
      </c>
      <c r="FF45" s="5" t="s">
        <v>30</v>
      </c>
      <c r="FG45" s="5" t="s">
        <v>30</v>
      </c>
      <c r="FH45" s="5" t="s">
        <v>30</v>
      </c>
      <c r="FI45" s="5" t="s">
        <v>30</v>
      </c>
      <c r="FJ45" s="5" t="s">
        <v>30</v>
      </c>
      <c r="FK45" s="5" t="s">
        <v>30</v>
      </c>
      <c r="FL45" s="5" t="s">
        <v>30</v>
      </c>
      <c r="FM45" s="5" t="s">
        <v>30</v>
      </c>
      <c r="FN45" s="5"/>
      <c r="FO45" s="5"/>
      <c r="FP45" s="5" t="s">
        <v>30</v>
      </c>
      <c r="FQ45" s="5" t="s">
        <v>30</v>
      </c>
      <c r="FR45" s="5" t="s">
        <v>30</v>
      </c>
      <c r="FS45" s="5" t="s">
        <v>30</v>
      </c>
      <c r="FT45" s="5" t="s">
        <v>30</v>
      </c>
      <c r="FU45" s="5" t="s">
        <v>30</v>
      </c>
      <c r="FV45" s="5" t="s">
        <v>30</v>
      </c>
      <c r="FW45" s="5"/>
      <c r="FX45" s="112" t="s">
        <v>30</v>
      </c>
      <c r="FY45" s="112" t="s">
        <v>30</v>
      </c>
      <c r="FZ45" s="112" t="s">
        <v>30</v>
      </c>
      <c r="GA45" s="112" t="s">
        <v>30</v>
      </c>
      <c r="GB45" s="70" t="s">
        <v>30</v>
      </c>
      <c r="GC45" s="70" t="s">
        <v>30</v>
      </c>
      <c r="GD45" s="112"/>
      <c r="GE45" s="70" t="s">
        <v>30</v>
      </c>
      <c r="GF45" s="70" t="s">
        <v>30</v>
      </c>
      <c r="GG45" s="112" t="s">
        <v>30</v>
      </c>
      <c r="GH45" s="70" t="s">
        <v>30</v>
      </c>
      <c r="GI45" s="70" t="s">
        <v>30</v>
      </c>
      <c r="GJ45" s="134"/>
      <c r="GK45" s="134" t="s">
        <v>30</v>
      </c>
      <c r="GL45" s="134" t="s">
        <v>30</v>
      </c>
      <c r="GM45" s="134" t="s">
        <v>30</v>
      </c>
      <c r="GN45" s="134" t="s">
        <v>30</v>
      </c>
      <c r="GO45" s="134" t="s">
        <v>30</v>
      </c>
      <c r="GP45" s="70"/>
      <c r="GQ45" s="49" t="s">
        <v>30</v>
      </c>
      <c r="GR45" s="27" t="s">
        <v>30</v>
      </c>
      <c r="GS45" s="27" t="s">
        <v>30</v>
      </c>
      <c r="GT45" s="70"/>
      <c r="GU45" s="3" t="s">
        <v>30</v>
      </c>
      <c r="GV45" s="3" t="s">
        <v>30</v>
      </c>
      <c r="GW45" s="3" t="s">
        <v>30</v>
      </c>
      <c r="GX45" s="3" t="s">
        <v>30</v>
      </c>
      <c r="GY45" s="3" t="s">
        <v>30</v>
      </c>
      <c r="GZ45" s="3" t="s">
        <v>30</v>
      </c>
      <c r="HA45" s="3" t="s">
        <v>30</v>
      </c>
      <c r="HB45" s="3" t="s">
        <v>30</v>
      </c>
      <c r="HC45" s="3" t="s">
        <v>30</v>
      </c>
      <c r="HD45" s="3" t="s">
        <v>30</v>
      </c>
      <c r="HE45" s="3" t="s">
        <v>30</v>
      </c>
      <c r="HF45" s="3" t="s">
        <v>30</v>
      </c>
      <c r="HG45" s="3" t="s">
        <v>30</v>
      </c>
      <c r="HH45" s="3" t="s">
        <v>30</v>
      </c>
      <c r="HI45" s="3" t="s">
        <v>30</v>
      </c>
      <c r="HJ45" s="3" t="s">
        <v>30</v>
      </c>
      <c r="HK45" s="3" t="s">
        <v>30</v>
      </c>
      <c r="HL45" s="3" t="s">
        <v>30</v>
      </c>
      <c r="HM45" s="3" t="s">
        <v>30</v>
      </c>
      <c r="HN45" s="3" t="s">
        <v>30</v>
      </c>
      <c r="HO45" s="3" t="s">
        <v>30</v>
      </c>
      <c r="HP45" s="3"/>
      <c r="HQ45" s="3" t="s">
        <v>30</v>
      </c>
      <c r="HR45" s="3" t="s">
        <v>30</v>
      </c>
      <c r="HS45" s="3" t="s">
        <v>30</v>
      </c>
      <c r="HU45" s="4" t="s">
        <v>30</v>
      </c>
      <c r="HV45" s="4" t="s">
        <v>30</v>
      </c>
      <c r="HW45" s="4"/>
      <c r="HX45" s="4" t="s">
        <v>30</v>
      </c>
      <c r="HY45" s="4" t="s">
        <v>30</v>
      </c>
      <c r="HZ45" s="4" t="s">
        <v>30</v>
      </c>
      <c r="IA45" s="4" t="s">
        <v>30</v>
      </c>
      <c r="IB45" s="4"/>
      <c r="IC45" s="4" t="s">
        <v>30</v>
      </c>
      <c r="ID45" s="4" t="s">
        <v>30</v>
      </c>
      <c r="IE45" s="4" t="s">
        <v>30</v>
      </c>
      <c r="IF45" s="4" t="s">
        <v>30</v>
      </c>
      <c r="IG45" s="4"/>
      <c r="IH45" s="4" t="s">
        <v>30</v>
      </c>
      <c r="II45" s="4" t="s">
        <v>30</v>
      </c>
      <c r="IJ45" s="4" t="s">
        <v>30</v>
      </c>
      <c r="IK45" s="4" t="s">
        <v>30</v>
      </c>
      <c r="IL45" s="4"/>
      <c r="IM45" s="4" t="s">
        <v>30</v>
      </c>
      <c r="IN45" s="4" t="s">
        <v>30</v>
      </c>
      <c r="IO45" s="4" t="s">
        <v>30</v>
      </c>
      <c r="IP45" s="4"/>
      <c r="IQ45" s="4" t="s">
        <v>30</v>
      </c>
      <c r="IR45" s="4" t="s">
        <v>30</v>
      </c>
      <c r="IS45" s="4" t="s">
        <v>30</v>
      </c>
      <c r="IT45" s="4"/>
      <c r="IU45" s="4" t="s">
        <v>30</v>
      </c>
      <c r="IV45" s="4" t="s">
        <v>30</v>
      </c>
      <c r="IW45" s="4" t="s">
        <v>30</v>
      </c>
      <c r="IX45" s="4"/>
      <c r="IY45" s="4" t="s">
        <v>30</v>
      </c>
      <c r="IZ45" s="4" t="s">
        <v>30</v>
      </c>
      <c r="JA45" s="4" t="s">
        <v>30</v>
      </c>
      <c r="JB45" s="4" t="s">
        <v>30</v>
      </c>
      <c r="JC45" s="4" t="s">
        <v>30</v>
      </c>
      <c r="JD45" s="4" t="s">
        <v>30</v>
      </c>
      <c r="JE45" s="4" t="s">
        <v>30</v>
      </c>
      <c r="JF45" s="4" t="s">
        <v>30</v>
      </c>
      <c r="JG45" s="4" t="s">
        <v>30</v>
      </c>
      <c r="JH45" s="4" t="s">
        <v>30</v>
      </c>
      <c r="JI45" s="4" t="s">
        <v>30</v>
      </c>
      <c r="JJ45" s="4" t="s">
        <v>30</v>
      </c>
      <c r="JK45" s="4" t="s">
        <v>30</v>
      </c>
      <c r="JL45" s="4" t="s">
        <v>30</v>
      </c>
      <c r="JM45" s="4"/>
      <c r="JN45" s="4" t="s">
        <v>30</v>
      </c>
      <c r="JO45" s="4" t="s">
        <v>30</v>
      </c>
      <c r="JP45" s="4" t="s">
        <v>30</v>
      </c>
      <c r="JQ45" s="4" t="s">
        <v>30</v>
      </c>
      <c r="JR45" s="4" t="s">
        <v>30</v>
      </c>
      <c r="JS45" s="4" t="s">
        <v>30</v>
      </c>
      <c r="JT45" s="4" t="s">
        <v>30</v>
      </c>
      <c r="JU45" s="4" t="s">
        <v>30</v>
      </c>
      <c r="JV45" s="4" t="s">
        <v>30</v>
      </c>
      <c r="JW45" s="4" t="s">
        <v>30</v>
      </c>
      <c r="JX45" s="4" t="s">
        <v>30</v>
      </c>
      <c r="JY45" s="4" t="s">
        <v>30</v>
      </c>
      <c r="JZ45" s="4" t="s">
        <v>30</v>
      </c>
      <c r="KA45" s="4" t="s">
        <v>30</v>
      </c>
      <c r="KB45" s="4" t="s">
        <v>30</v>
      </c>
      <c r="KC45" s="4" t="s">
        <v>30</v>
      </c>
      <c r="KD45" s="4" t="s">
        <v>30</v>
      </c>
      <c r="KE45" s="4" t="s">
        <v>30</v>
      </c>
      <c r="KF45" s="4"/>
      <c r="KG45" s="4" t="s">
        <v>30</v>
      </c>
      <c r="KH45" s="4" t="s">
        <v>30</v>
      </c>
      <c r="KI45" s="4" t="s">
        <v>30</v>
      </c>
      <c r="KJ45" s="4" t="s">
        <v>30</v>
      </c>
      <c r="KK45" s="4" t="s">
        <v>30</v>
      </c>
      <c r="KL45" s="4" t="s">
        <v>30</v>
      </c>
      <c r="KM45" s="4" t="s">
        <v>30</v>
      </c>
      <c r="KN45" s="4" t="s">
        <v>30</v>
      </c>
      <c r="KO45" s="13"/>
      <c r="KP45" s="13"/>
    </row>
    <row r="46" spans="1:302" ht="17.25" customHeight="1" x14ac:dyDescent="0.3">
      <c r="A46" s="8">
        <v>1917</v>
      </c>
      <c r="B46" s="40">
        <f>'[13]EU PIByPOB'!B46</f>
        <v>103.81699999999999</v>
      </c>
      <c r="C46" s="49">
        <f>'[13]EU PIByPOB'!H46</f>
        <v>99.260282592061714</v>
      </c>
      <c r="D46" s="40">
        <f t="shared" si="20"/>
        <v>-2.0618556701046398E-2</v>
      </c>
      <c r="E46" s="49">
        <f>'[13]EU PIByPOB'!N46</f>
        <v>55.1</v>
      </c>
      <c r="F46" s="40">
        <f t="shared" si="34"/>
        <v>19.730551933941754</v>
      </c>
      <c r="G46" s="49">
        <f>'[13]EU PIByPOB'!Q46</f>
        <v>55.510621732207923</v>
      </c>
      <c r="H46" s="40">
        <f t="shared" si="34"/>
        <v>19.755243736774108</v>
      </c>
      <c r="I46" s="49">
        <f>'[13]EU PIByPOB'!T46</f>
        <v>530.74159338066033</v>
      </c>
      <c r="J46" s="49"/>
      <c r="K46" s="49">
        <f>'[13]EU INF'!U46</f>
        <v>74.192618223759993</v>
      </c>
      <c r="L46" s="28">
        <f t="shared" si="8"/>
        <v>37.495546847167738</v>
      </c>
      <c r="M46" s="49">
        <f>'[13]EU INF'!W46</f>
        <v>77.623990772779578</v>
      </c>
      <c r="N46" s="28">
        <f t="shared" si="9"/>
        <v>23.941068139963129</v>
      </c>
      <c r="O46" s="28"/>
      <c r="P46" s="24" t="str">
        <f>'[13]EU tasas'!B46</f>
        <v>-</v>
      </c>
      <c r="Q46" s="24" t="str">
        <f>'[13]EU tasas'!C46</f>
        <v>-</v>
      </c>
      <c r="R46" s="24" t="str">
        <f>'[13]EU tasas'!D46</f>
        <v>-</v>
      </c>
      <c r="S46" s="24" t="str">
        <f>'[13]EU tasas'!E46</f>
        <v>-</v>
      </c>
      <c r="T46" s="24" t="str">
        <f>'[13]EU tasas'!F46</f>
        <v>-</v>
      </c>
      <c r="U46" s="24" t="str">
        <f>'[13]EU tasas'!G46</f>
        <v>-</v>
      </c>
      <c r="V46" s="24" t="str">
        <f>'[13]EU tasas'!H46</f>
        <v>-</v>
      </c>
      <c r="W46" s="24"/>
      <c r="X46" s="20" t="str">
        <f>'[13]EU Fiscal'!B46</f>
        <v>-</v>
      </c>
      <c r="Y46" s="20"/>
      <c r="Z46" s="49">
        <f>[13]Petróleo!B46</f>
        <v>1.56</v>
      </c>
      <c r="AA46" s="28">
        <f t="shared" si="28"/>
        <v>41.81818181818182</v>
      </c>
      <c r="AB46" s="46" t="str">
        <f>[13]Petróleo!D46</f>
        <v>-</v>
      </c>
      <c r="AC46" s="46" t="s">
        <v>30</v>
      </c>
      <c r="AD46" s="46" t="s">
        <v>30</v>
      </c>
      <c r="AE46" s="46" t="s">
        <v>30</v>
      </c>
      <c r="AF46" s="28"/>
      <c r="AG46" s="40">
        <f>[14]Población!E46</f>
        <v>14.629659232634205</v>
      </c>
      <c r="AH46" s="28">
        <f t="shared" si="28"/>
        <v>-0.50776077026131183</v>
      </c>
      <c r="AI46" s="52">
        <f>[14]Población!G46</f>
        <v>14629659.232634205</v>
      </c>
      <c r="AJ46" s="52">
        <f>[14]Población!H46</f>
        <v>4423927.9000000013</v>
      </c>
      <c r="AK46" s="52">
        <f>[14]Población!I46</f>
        <v>10205731.332634205</v>
      </c>
      <c r="AL46" s="49">
        <f>[14]Población!J46</f>
        <v>30.239445975143415</v>
      </c>
      <c r="AM46" s="49">
        <f>[14]Población!K46</f>
        <v>69.760554024856589</v>
      </c>
      <c r="AN46" s="49"/>
      <c r="AO46" s="43">
        <f>[15]PIB!E46</f>
        <v>15556.329479372067</v>
      </c>
      <c r="AP46" s="28">
        <f t="shared" si="33"/>
        <v>6.0000000000000053</v>
      </c>
      <c r="AQ46" s="41">
        <f>[15]PIB!H46</f>
        <v>31.84652026262939</v>
      </c>
      <c r="AR46" s="28">
        <f t="shared" si="33"/>
        <v>-98.835421673421536</v>
      </c>
      <c r="AS46" s="58">
        <f>[15]PIB!B46</f>
        <v>5052.6216514497828</v>
      </c>
      <c r="AT46" s="28">
        <f t="shared" si="33"/>
        <v>-98.72799999999998</v>
      </c>
      <c r="AU46" s="28"/>
      <c r="AV46" s="51" t="s">
        <v>30</v>
      </c>
      <c r="AW46" s="51" t="s">
        <v>30</v>
      </c>
      <c r="AX46" s="51" t="s">
        <v>30</v>
      </c>
      <c r="AY46" s="51" t="s">
        <v>30</v>
      </c>
      <c r="AZ46" s="51" t="s">
        <v>30</v>
      </c>
      <c r="BA46" s="51" t="s">
        <v>30</v>
      </c>
      <c r="BB46" s="51" t="s">
        <v>30</v>
      </c>
      <c r="BC46" s="51" t="s">
        <v>30</v>
      </c>
      <c r="BD46" s="51" t="s">
        <v>30</v>
      </c>
      <c r="BE46" s="51" t="s">
        <v>30</v>
      </c>
      <c r="BF46" s="51" t="s">
        <v>30</v>
      </c>
      <c r="BG46" s="51" t="s">
        <v>30</v>
      </c>
      <c r="BH46" s="51" t="s">
        <v>30</v>
      </c>
      <c r="BI46" s="51" t="s">
        <v>30</v>
      </c>
      <c r="BJ46" s="51" t="s">
        <v>30</v>
      </c>
      <c r="BK46" s="51" t="s">
        <v>30</v>
      </c>
      <c r="BL46" s="51" t="s">
        <v>30</v>
      </c>
      <c r="BM46" s="51" t="s">
        <v>30</v>
      </c>
      <c r="BN46" s="51" t="s">
        <v>30</v>
      </c>
      <c r="BO46" s="28"/>
      <c r="BP46" s="43">
        <f>'[21]PIB POT'!F46</f>
        <v>16307.919782295427</v>
      </c>
      <c r="BQ46" s="41">
        <f>'[21]PIB POT'!I46</f>
        <v>39.161768195636306</v>
      </c>
      <c r="BR46" s="28">
        <f t="shared" si="32"/>
        <v>0.77706813803428698</v>
      </c>
      <c r="BS46" s="40">
        <f>'[22]PIB POT'!H37</f>
        <v>5.1826590696326669</v>
      </c>
      <c r="BT46" s="40"/>
      <c r="BU46" s="45">
        <f t="shared" si="35"/>
        <v>2649.9763906205148</v>
      </c>
      <c r="BV46" s="32">
        <f t="shared" si="15"/>
        <v>92.338297202799097</v>
      </c>
      <c r="BW46" s="30">
        <f t="shared" si="36"/>
        <v>181.13726017002804</v>
      </c>
      <c r="BX46" s="28">
        <f t="shared" si="16"/>
        <v>93.319899815168995</v>
      </c>
      <c r="BY46" s="28"/>
      <c r="BZ46" s="41">
        <f>[20]PAnual!B46</f>
        <v>29.768723438088855</v>
      </c>
      <c r="CA46" s="35">
        <f t="shared" si="22"/>
        <v>-98.835421673421536</v>
      </c>
      <c r="CB46" s="44">
        <f>[20]PAnual!D46</f>
        <v>41.443557372749929</v>
      </c>
      <c r="CC46" s="35">
        <f t="shared" si="23"/>
        <v>-99.713307197120784</v>
      </c>
      <c r="CD46" s="35"/>
      <c r="CE46" s="44">
        <f>[16]TCA!B46</f>
        <v>1.906666666666667</v>
      </c>
      <c r="CF46" s="27">
        <f t="shared" si="25"/>
        <v>-99.338665248419645</v>
      </c>
      <c r="CG46" s="33">
        <f>[16]TCA!D46</f>
        <v>1.92</v>
      </c>
      <c r="CH46" s="27">
        <f t="shared" si="18"/>
        <v>-99.882239654569645</v>
      </c>
      <c r="CI46" s="44">
        <f>[16]TCA!F46</f>
        <v>148.62188351488084</v>
      </c>
      <c r="CJ46" s="27">
        <f t="shared" si="24"/>
        <v>28.073337274342649</v>
      </c>
      <c r="CK46" s="40">
        <f>[16]TCA!H46</f>
        <v>197.69694757276159</v>
      </c>
      <c r="CL46" s="27">
        <f t="shared" si="24"/>
        <v>96.427588536184643</v>
      </c>
      <c r="CM46" s="27"/>
      <c r="CN46" s="70" t="s">
        <v>30</v>
      </c>
      <c r="CO46" s="70" t="s">
        <v>30</v>
      </c>
      <c r="CP46" s="49">
        <f>[17]BPA!I46</f>
        <v>219.2</v>
      </c>
      <c r="CQ46" s="12" t="s">
        <v>30</v>
      </c>
      <c r="CR46" s="12" t="s">
        <v>30</v>
      </c>
      <c r="CS46" s="12" t="s">
        <v>30</v>
      </c>
      <c r="CT46" s="12" t="s">
        <v>30</v>
      </c>
      <c r="CU46" s="41">
        <f>[19]BPA!N37</f>
        <v>99.880904370629366</v>
      </c>
      <c r="CV46" s="4" t="s">
        <v>30</v>
      </c>
      <c r="CW46" s="4" t="s">
        <v>30</v>
      </c>
      <c r="CX46" s="4" t="s">
        <v>30</v>
      </c>
      <c r="CY46" s="4" t="s">
        <v>30</v>
      </c>
      <c r="CZ46" s="4" t="s">
        <v>30</v>
      </c>
      <c r="DA46" s="4" t="s">
        <v>30</v>
      </c>
      <c r="DB46" s="4" t="s">
        <v>30</v>
      </c>
      <c r="DC46" s="4" t="s">
        <v>30</v>
      </c>
      <c r="DD46" s="4"/>
      <c r="DE46" s="29">
        <f t="shared" si="30"/>
        <v>12.040896118924056</v>
      </c>
      <c r="DF46" s="29">
        <f t="shared" si="26"/>
        <v>119.31909562937062</v>
      </c>
      <c r="DG46" s="29">
        <f t="shared" si="27"/>
        <v>4.502647497226608</v>
      </c>
      <c r="DH46" s="29">
        <f t="shared" si="19"/>
        <v>34.149326805385542</v>
      </c>
      <c r="DI46" s="29">
        <f t="shared" si="29"/>
        <v>33897.955262590302</v>
      </c>
      <c r="DJ46" s="70" t="s">
        <v>30</v>
      </c>
      <c r="DK46" s="4" t="s">
        <v>30</v>
      </c>
      <c r="DL46" s="4"/>
      <c r="DM46" s="31">
        <f>'[18]GF1876-1976'!R46</f>
        <v>154</v>
      </c>
      <c r="DN46" s="4" t="s">
        <v>30</v>
      </c>
      <c r="DO46" s="4" t="s">
        <v>30</v>
      </c>
      <c r="DP46" s="29">
        <f t="shared" si="2"/>
        <v>3.0479226552776169</v>
      </c>
      <c r="DQ46" s="4"/>
      <c r="DR46" s="31">
        <f>'[18]GF1876-1976'!AK46</f>
        <v>126</v>
      </c>
      <c r="DS46" s="29">
        <f t="shared" si="3"/>
        <v>2.4937548997725956</v>
      </c>
      <c r="DT46" s="4" t="s">
        <v>30</v>
      </c>
      <c r="DU46" s="4" t="s">
        <v>30</v>
      </c>
      <c r="DV46" s="4" t="s">
        <v>30</v>
      </c>
      <c r="DW46" s="4" t="s">
        <v>30</v>
      </c>
      <c r="DX46" s="4" t="s">
        <v>30</v>
      </c>
      <c r="DY46" s="4" t="s">
        <v>30</v>
      </c>
      <c r="DZ46" s="4" t="s">
        <v>30</v>
      </c>
      <c r="EA46" s="4" t="s">
        <v>30</v>
      </c>
      <c r="EB46" s="4" t="s">
        <v>30</v>
      </c>
      <c r="EC46" s="4"/>
      <c r="ED46" s="29">
        <f>'[18]GF1876-1976'!AN46</f>
        <v>28</v>
      </c>
      <c r="EE46" s="29">
        <f t="shared" si="4"/>
        <v>0.55416775550502129</v>
      </c>
      <c r="EF46" s="4" t="s">
        <v>30</v>
      </c>
      <c r="EG46" s="4" t="s">
        <v>30</v>
      </c>
      <c r="EH46" s="4" t="s">
        <v>30</v>
      </c>
      <c r="EI46" s="4"/>
      <c r="EJ46" s="63" t="s">
        <v>30</v>
      </c>
      <c r="EK46" s="63" t="s">
        <v>30</v>
      </c>
      <c r="EL46" s="4"/>
      <c r="EM46" s="5" t="s">
        <v>30</v>
      </c>
      <c r="EN46" s="5" t="s">
        <v>30</v>
      </c>
      <c r="EO46" s="5" t="s">
        <v>30</v>
      </c>
      <c r="EP46" s="5" t="s">
        <v>30</v>
      </c>
      <c r="EQ46" s="5" t="s">
        <v>30</v>
      </c>
      <c r="ER46" s="5" t="s">
        <v>30</v>
      </c>
      <c r="ES46" s="5" t="s">
        <v>30</v>
      </c>
      <c r="ET46" s="5" t="s">
        <v>30</v>
      </c>
      <c r="EU46" s="5" t="s">
        <v>30</v>
      </c>
      <c r="EV46" s="5" t="s">
        <v>30</v>
      </c>
      <c r="EW46" s="5"/>
      <c r="EX46" s="5" t="s">
        <v>30</v>
      </c>
      <c r="EY46" s="5" t="s">
        <v>30</v>
      </c>
      <c r="EZ46" s="5" t="s">
        <v>30</v>
      </c>
      <c r="FA46" s="5" t="s">
        <v>30</v>
      </c>
      <c r="FB46" s="5" t="s">
        <v>30</v>
      </c>
      <c r="FC46" s="5" t="s">
        <v>30</v>
      </c>
      <c r="FD46" s="5" t="s">
        <v>30</v>
      </c>
      <c r="FE46" s="5" t="s">
        <v>30</v>
      </c>
      <c r="FF46" s="5" t="s">
        <v>30</v>
      </c>
      <c r="FG46" s="5" t="s">
        <v>30</v>
      </c>
      <c r="FH46" s="5" t="s">
        <v>30</v>
      </c>
      <c r="FI46" s="5" t="s">
        <v>30</v>
      </c>
      <c r="FJ46" s="5" t="s">
        <v>30</v>
      </c>
      <c r="FK46" s="5" t="s">
        <v>30</v>
      </c>
      <c r="FL46" s="5" t="s">
        <v>30</v>
      </c>
      <c r="FM46" s="5" t="s">
        <v>30</v>
      </c>
      <c r="FN46" s="5"/>
      <c r="FO46" s="5"/>
      <c r="FP46" s="5" t="s">
        <v>30</v>
      </c>
      <c r="FQ46" s="5" t="s">
        <v>30</v>
      </c>
      <c r="FR46" s="5" t="s">
        <v>30</v>
      </c>
      <c r="FS46" s="5" t="s">
        <v>30</v>
      </c>
      <c r="FT46" s="5" t="s">
        <v>30</v>
      </c>
      <c r="FU46" s="5" t="s">
        <v>30</v>
      </c>
      <c r="FV46" s="5" t="s">
        <v>30</v>
      </c>
      <c r="FW46" s="5"/>
      <c r="FX46" s="52">
        <f>'[18]DE y DI'!I46</f>
        <v>259.39791666666667</v>
      </c>
      <c r="FY46" s="17">
        <f t="shared" ref="FY46:FY80" si="37">(FX46/BU46)*100</f>
        <v>9.788687838306604</v>
      </c>
      <c r="FZ46" s="112" t="s">
        <v>30</v>
      </c>
      <c r="GA46" s="112" t="s">
        <v>30</v>
      </c>
      <c r="GB46" s="70" t="s">
        <v>30</v>
      </c>
      <c r="GC46" s="70" t="s">
        <v>30</v>
      </c>
      <c r="GD46" s="112"/>
      <c r="GE46" s="70" t="s">
        <v>30</v>
      </c>
      <c r="GF46" s="70" t="s">
        <v>30</v>
      </c>
      <c r="GG46" s="112" t="s">
        <v>30</v>
      </c>
      <c r="GH46" s="70" t="s">
        <v>30</v>
      </c>
      <c r="GI46" s="70" t="s">
        <v>30</v>
      </c>
      <c r="GJ46" s="134"/>
      <c r="GK46" s="134" t="s">
        <v>30</v>
      </c>
      <c r="GL46" s="134" t="s">
        <v>30</v>
      </c>
      <c r="GM46" s="134" t="s">
        <v>30</v>
      </c>
      <c r="GN46" s="134" t="s">
        <v>30</v>
      </c>
      <c r="GO46" s="134" t="s">
        <v>30</v>
      </c>
      <c r="GP46" s="70"/>
      <c r="GQ46" s="49">
        <v>9.7886878383066378</v>
      </c>
      <c r="GR46" s="27">
        <v>0</v>
      </c>
      <c r="GS46" s="27">
        <v>9.7886878383066378</v>
      </c>
      <c r="GT46" s="70"/>
      <c r="GU46" s="3" t="s">
        <v>30</v>
      </c>
      <c r="GV46" s="3" t="s">
        <v>30</v>
      </c>
      <c r="GW46" s="3" t="s">
        <v>30</v>
      </c>
      <c r="GX46" s="3" t="s">
        <v>30</v>
      </c>
      <c r="GY46" s="3" t="s">
        <v>30</v>
      </c>
      <c r="GZ46" s="3" t="s">
        <v>30</v>
      </c>
      <c r="HA46" s="3" t="s">
        <v>30</v>
      </c>
      <c r="HB46" s="3" t="s">
        <v>30</v>
      </c>
      <c r="HC46" s="3" t="s">
        <v>30</v>
      </c>
      <c r="HD46" s="3" t="s">
        <v>30</v>
      </c>
      <c r="HE46" s="3" t="s">
        <v>30</v>
      </c>
      <c r="HF46" s="3" t="s">
        <v>30</v>
      </c>
      <c r="HG46" s="3" t="s">
        <v>30</v>
      </c>
      <c r="HH46" s="3" t="s">
        <v>30</v>
      </c>
      <c r="HI46" s="3" t="s">
        <v>30</v>
      </c>
      <c r="HJ46" s="3" t="s">
        <v>30</v>
      </c>
      <c r="HK46" s="3" t="s">
        <v>30</v>
      </c>
      <c r="HL46" s="3" t="s">
        <v>30</v>
      </c>
      <c r="HM46" s="3" t="s">
        <v>30</v>
      </c>
      <c r="HN46" s="3" t="s">
        <v>30</v>
      </c>
      <c r="HO46" s="3" t="s">
        <v>30</v>
      </c>
      <c r="HP46" s="3"/>
      <c r="HQ46" s="3" t="s">
        <v>30</v>
      </c>
      <c r="HR46" s="3" t="s">
        <v>30</v>
      </c>
      <c r="HS46" s="3" t="s">
        <v>30</v>
      </c>
      <c r="HU46" s="4" t="s">
        <v>30</v>
      </c>
      <c r="HV46" s="4" t="s">
        <v>30</v>
      </c>
      <c r="HW46" s="4"/>
      <c r="HX46" s="4" t="s">
        <v>30</v>
      </c>
      <c r="HY46" s="4" t="s">
        <v>30</v>
      </c>
      <c r="HZ46" s="4" t="s">
        <v>30</v>
      </c>
      <c r="IA46" s="4" t="s">
        <v>30</v>
      </c>
      <c r="IB46" s="4"/>
      <c r="IC46" s="4" t="s">
        <v>30</v>
      </c>
      <c r="ID46" s="4" t="s">
        <v>30</v>
      </c>
      <c r="IE46" s="4" t="s">
        <v>30</v>
      </c>
      <c r="IF46" s="4" t="s">
        <v>30</v>
      </c>
      <c r="IG46" s="4"/>
      <c r="IH46" s="4" t="s">
        <v>30</v>
      </c>
      <c r="II46" s="4" t="s">
        <v>30</v>
      </c>
      <c r="IJ46" s="4" t="s">
        <v>30</v>
      </c>
      <c r="IK46" s="4" t="s">
        <v>30</v>
      </c>
      <c r="IL46" s="4"/>
      <c r="IM46" s="4" t="s">
        <v>30</v>
      </c>
      <c r="IN46" s="4" t="s">
        <v>30</v>
      </c>
      <c r="IO46" s="4" t="s">
        <v>30</v>
      </c>
      <c r="IP46" s="4"/>
      <c r="IQ46" s="4" t="s">
        <v>30</v>
      </c>
      <c r="IR46" s="4" t="s">
        <v>30</v>
      </c>
      <c r="IS46" s="4" t="s">
        <v>30</v>
      </c>
      <c r="IT46" s="4"/>
      <c r="IU46" s="4" t="s">
        <v>30</v>
      </c>
      <c r="IV46" s="4" t="s">
        <v>30</v>
      </c>
      <c r="IW46" s="4" t="s">
        <v>30</v>
      </c>
      <c r="IX46" s="4"/>
      <c r="IY46" s="4" t="s">
        <v>30</v>
      </c>
      <c r="IZ46" s="4" t="s">
        <v>30</v>
      </c>
      <c r="JA46" s="4" t="s">
        <v>30</v>
      </c>
      <c r="JB46" s="4" t="s">
        <v>30</v>
      </c>
      <c r="JC46" s="4" t="s">
        <v>30</v>
      </c>
      <c r="JD46" s="4" t="s">
        <v>30</v>
      </c>
      <c r="JE46" s="4" t="s">
        <v>30</v>
      </c>
      <c r="JF46" s="4" t="s">
        <v>30</v>
      </c>
      <c r="JG46" s="4" t="s">
        <v>30</v>
      </c>
      <c r="JH46" s="4" t="s">
        <v>30</v>
      </c>
      <c r="JI46" s="4" t="s">
        <v>30</v>
      </c>
      <c r="JJ46" s="4" t="s">
        <v>30</v>
      </c>
      <c r="JK46" s="4" t="s">
        <v>30</v>
      </c>
      <c r="JL46" s="4" t="s">
        <v>30</v>
      </c>
      <c r="JM46" s="4"/>
      <c r="JN46" s="4" t="s">
        <v>30</v>
      </c>
      <c r="JO46" s="4" t="s">
        <v>30</v>
      </c>
      <c r="JP46" s="4" t="s">
        <v>30</v>
      </c>
      <c r="JQ46" s="4" t="s">
        <v>30</v>
      </c>
      <c r="JR46" s="4" t="s">
        <v>30</v>
      </c>
      <c r="JS46" s="4" t="s">
        <v>30</v>
      </c>
      <c r="JT46" s="4" t="s">
        <v>30</v>
      </c>
      <c r="JU46" s="4" t="s">
        <v>30</v>
      </c>
      <c r="JV46" s="4" t="s">
        <v>30</v>
      </c>
      <c r="JW46" s="4" t="s">
        <v>30</v>
      </c>
      <c r="JX46" s="4" t="s">
        <v>30</v>
      </c>
      <c r="JY46" s="4" t="s">
        <v>30</v>
      </c>
      <c r="JZ46" s="4" t="s">
        <v>30</v>
      </c>
      <c r="KA46" s="4" t="s">
        <v>30</v>
      </c>
      <c r="KB46" s="4" t="s">
        <v>30</v>
      </c>
      <c r="KC46" s="4" t="s">
        <v>30</v>
      </c>
      <c r="KD46" s="4" t="s">
        <v>30</v>
      </c>
      <c r="KE46" s="4" t="s">
        <v>30</v>
      </c>
      <c r="KF46" s="4"/>
      <c r="KG46" s="4" t="s">
        <v>30</v>
      </c>
      <c r="KH46" s="4" t="s">
        <v>30</v>
      </c>
      <c r="KI46" s="4" t="s">
        <v>30</v>
      </c>
      <c r="KJ46" s="4" t="s">
        <v>30</v>
      </c>
      <c r="KK46" s="4" t="s">
        <v>30</v>
      </c>
      <c r="KL46" s="4" t="s">
        <v>30</v>
      </c>
      <c r="KM46" s="4" t="s">
        <v>30</v>
      </c>
      <c r="KN46" s="4" t="s">
        <v>30</v>
      </c>
      <c r="KO46" s="13"/>
      <c r="KP46" s="13"/>
    </row>
    <row r="47" spans="1:302" ht="17.25" customHeight="1" x14ac:dyDescent="0.3">
      <c r="A47" s="8">
        <v>1918</v>
      </c>
      <c r="B47" s="40">
        <f>'[13]EU PIByPOB'!B47</f>
        <v>104.958</v>
      </c>
      <c r="C47" s="49">
        <f>'[13]EU PIByPOB'!H47</f>
        <v>106.89568894529725</v>
      </c>
      <c r="D47" s="40">
        <f t="shared" si="20"/>
        <v>7.6923076923077094</v>
      </c>
      <c r="E47" s="49">
        <f>'[13]EU PIByPOB'!N47</f>
        <v>69.7</v>
      </c>
      <c r="F47" s="40">
        <f t="shared" si="34"/>
        <v>26.497277676951004</v>
      </c>
      <c r="G47" s="49">
        <f>'[13]EU PIByPOB'!Q47</f>
        <v>65.203752076164875</v>
      </c>
      <c r="H47" s="40">
        <f t="shared" si="34"/>
        <v>17.461757842883042</v>
      </c>
      <c r="I47" s="49">
        <f>'[13]EU PIByPOB'!T47</f>
        <v>664.0751538710723</v>
      </c>
      <c r="J47" s="49"/>
      <c r="K47" s="49">
        <f>'[13]EU INF'!U47</f>
        <v>82.68935024990374</v>
      </c>
      <c r="L47" s="28">
        <f t="shared" si="8"/>
        <v>11.452260655525293</v>
      </c>
      <c r="M47" s="49">
        <f>'[13]EU INF'!W47</f>
        <v>86.04382929642432</v>
      </c>
      <c r="N47" s="28">
        <f t="shared" si="9"/>
        <v>10.846953937592874</v>
      </c>
      <c r="O47" s="28"/>
      <c r="P47" s="24" t="str">
        <f>'[13]EU tasas'!B47</f>
        <v>-</v>
      </c>
      <c r="Q47" s="24" t="str">
        <f>'[13]EU tasas'!C47</f>
        <v>-</v>
      </c>
      <c r="R47" s="24" t="str">
        <f>'[13]EU tasas'!D47</f>
        <v>-</v>
      </c>
      <c r="S47" s="24" t="str">
        <f>'[13]EU tasas'!E47</f>
        <v>-</v>
      </c>
      <c r="T47" s="24" t="str">
        <f>'[13]EU tasas'!F47</f>
        <v>-</v>
      </c>
      <c r="U47" s="24" t="str">
        <f>'[13]EU tasas'!G47</f>
        <v>-</v>
      </c>
      <c r="V47" s="24" t="str">
        <f>'[13]EU tasas'!H47</f>
        <v>-</v>
      </c>
      <c r="W47" s="24"/>
      <c r="X47" s="20" t="str">
        <f>'[13]EU Fiscal'!B47</f>
        <v>-</v>
      </c>
      <c r="Y47" s="20"/>
      <c r="Z47" s="49">
        <f>[13]Petróleo!B47</f>
        <v>1.98</v>
      </c>
      <c r="AA47" s="28">
        <f t="shared" si="28"/>
        <v>26.923076923076916</v>
      </c>
      <c r="AB47" s="46" t="str">
        <f>[13]Petróleo!D47</f>
        <v>-</v>
      </c>
      <c r="AC47" s="46" t="s">
        <v>30</v>
      </c>
      <c r="AD47" s="46" t="s">
        <v>30</v>
      </c>
      <c r="AE47" s="46" t="s">
        <v>30</v>
      </c>
      <c r="AF47" s="28"/>
      <c r="AG47" s="40">
        <f>[14]Población!E47</f>
        <v>14.555375562227978</v>
      </c>
      <c r="AH47" s="28">
        <f t="shared" si="28"/>
        <v>-0.50776077026130073</v>
      </c>
      <c r="AI47" s="52">
        <f>[14]Población!G47</f>
        <v>14555375.562227977</v>
      </c>
      <c r="AJ47" s="52">
        <f>[14]Población!H47</f>
        <v>4434321.6000000015</v>
      </c>
      <c r="AK47" s="52">
        <f>[14]Población!I47</f>
        <v>10121053.962227976</v>
      </c>
      <c r="AL47" s="49">
        <f>[14]Población!J47</f>
        <v>30.465181616524667</v>
      </c>
      <c r="AM47" s="49">
        <f>[14]Población!K47</f>
        <v>69.53481838347534</v>
      </c>
      <c r="AN47" s="49"/>
      <c r="AO47" s="43">
        <f>[15]PIB!E47</f>
        <v>16023.01936375323</v>
      </c>
      <c r="AP47" s="28">
        <f t="shared" si="33"/>
        <v>3.0000000000000027</v>
      </c>
      <c r="AQ47" s="41">
        <f>[15]PIB!H47</f>
        <v>37.748941581771973</v>
      </c>
      <c r="AR47" s="28">
        <f t="shared" si="33"/>
        <v>18.533959975742896</v>
      </c>
      <c r="AS47" s="58">
        <f>[15]PIB!B47</f>
        <v>6770.6645915922527</v>
      </c>
      <c r="AT47" s="28">
        <f t="shared" si="33"/>
        <v>34.003000000000007</v>
      </c>
      <c r="AU47" s="28"/>
      <c r="AV47" s="51" t="s">
        <v>30</v>
      </c>
      <c r="AW47" s="51" t="s">
        <v>30</v>
      </c>
      <c r="AX47" s="51" t="s">
        <v>30</v>
      </c>
      <c r="AY47" s="51" t="s">
        <v>30</v>
      </c>
      <c r="AZ47" s="51" t="s">
        <v>30</v>
      </c>
      <c r="BA47" s="51" t="s">
        <v>30</v>
      </c>
      <c r="BB47" s="51" t="s">
        <v>30</v>
      </c>
      <c r="BC47" s="51" t="s">
        <v>30</v>
      </c>
      <c r="BD47" s="51" t="s">
        <v>30</v>
      </c>
      <c r="BE47" s="51" t="s">
        <v>30</v>
      </c>
      <c r="BF47" s="51" t="s">
        <v>30</v>
      </c>
      <c r="BG47" s="51" t="s">
        <v>30</v>
      </c>
      <c r="BH47" s="51" t="s">
        <v>30</v>
      </c>
      <c r="BI47" s="51" t="s">
        <v>30</v>
      </c>
      <c r="BJ47" s="51" t="s">
        <v>30</v>
      </c>
      <c r="BK47" s="51" t="s">
        <v>30</v>
      </c>
      <c r="BL47" s="51" t="s">
        <v>30</v>
      </c>
      <c r="BM47" s="51" t="s">
        <v>30</v>
      </c>
      <c r="BN47" s="51" t="s">
        <v>30</v>
      </c>
      <c r="BO47" s="28"/>
      <c r="BP47" s="43">
        <f>'[21]PIB POT'!F47</f>
        <v>16479.111005647894</v>
      </c>
      <c r="BQ47" s="41">
        <f>'[21]PIB POT'!I47</f>
        <v>39.572866060695404</v>
      </c>
      <c r="BR47" s="28">
        <f t="shared" si="32"/>
        <v>1.0497428589164359</v>
      </c>
      <c r="BS47" s="40">
        <f>'[22]PIB POT'!H38</f>
        <v>1.9299971339922006</v>
      </c>
      <c r="BT47" s="40"/>
      <c r="BU47" s="45">
        <f t="shared" si="35"/>
        <v>3738.9772249934213</v>
      </c>
      <c r="BV47" s="32">
        <f t="shared" si="15"/>
        <v>41.0947372296365</v>
      </c>
      <c r="BW47" s="30">
        <f t="shared" si="36"/>
        <v>256.87947446002551</v>
      </c>
      <c r="BX47" s="28">
        <f t="shared" si="16"/>
        <v>41.814817237988763</v>
      </c>
      <c r="BY47" s="28"/>
      <c r="BZ47" s="41">
        <f>[20]PAnual!B47</f>
        <v>38.732003892619076</v>
      </c>
      <c r="CA47" s="35">
        <f t="shared" si="22"/>
        <v>30.109723963042946</v>
      </c>
      <c r="CB47" s="44">
        <f>[20]PAnual!D47</f>
        <v>36.722467553486005</v>
      </c>
      <c r="CC47" s="35">
        <f t="shared" si="23"/>
        <v>-11.391613361762587</v>
      </c>
      <c r="CD47" s="35"/>
      <c r="CE47" s="44">
        <f>[16]TCA!B47</f>
        <v>1.8108333333333331</v>
      </c>
      <c r="CF47" s="27">
        <f t="shared" si="25"/>
        <v>-5.0262237762238033</v>
      </c>
      <c r="CG47" s="33">
        <f>[16]TCA!D47</f>
        <v>1.9</v>
      </c>
      <c r="CH47" s="27">
        <f t="shared" si="18"/>
        <v>-1.041666666666663</v>
      </c>
      <c r="CI47" s="44">
        <f>[16]TCA!F47</f>
        <v>182.68375433613832</v>
      </c>
      <c r="CJ47" s="27">
        <f t="shared" si="24"/>
        <v>22.918476078825243</v>
      </c>
      <c r="CK47" s="40">
        <f>[16]TCA!H47</f>
        <v>159.69769856577969</v>
      </c>
      <c r="CL47" s="27">
        <f t="shared" si="24"/>
        <v>-19.220958883543926</v>
      </c>
      <c r="CM47" s="27"/>
      <c r="CN47" s="70" t="s">
        <v>30</v>
      </c>
      <c r="CO47" s="70" t="s">
        <v>30</v>
      </c>
      <c r="CP47" s="49">
        <f>[17]BPA!I47</f>
        <v>252.2</v>
      </c>
      <c r="CQ47" s="12" t="s">
        <v>30</v>
      </c>
      <c r="CR47" s="12" t="s">
        <v>30</v>
      </c>
      <c r="CS47" s="12" t="s">
        <v>30</v>
      </c>
      <c r="CT47" s="12" t="s">
        <v>30</v>
      </c>
      <c r="CU47" s="41">
        <f>[19]BPA!N38</f>
        <v>152.53610529222277</v>
      </c>
      <c r="CV47" s="4" t="s">
        <v>30</v>
      </c>
      <c r="CW47" s="4" t="s">
        <v>30</v>
      </c>
      <c r="CX47" s="4" t="s">
        <v>30</v>
      </c>
      <c r="CY47" s="4" t="s">
        <v>30</v>
      </c>
      <c r="CZ47" s="4" t="s">
        <v>30</v>
      </c>
      <c r="DA47" s="4" t="s">
        <v>30</v>
      </c>
      <c r="DB47" s="4" t="s">
        <v>30</v>
      </c>
      <c r="DC47" s="4" t="s">
        <v>30</v>
      </c>
      <c r="DD47" s="4"/>
      <c r="DE47" s="29">
        <f t="shared" si="30"/>
        <v>10.824781241959421</v>
      </c>
      <c r="DF47" s="29">
        <f t="shared" si="26"/>
        <v>99.663894707777217</v>
      </c>
      <c r="DG47" s="29">
        <f t="shared" si="27"/>
        <v>2.6655389618735263</v>
      </c>
      <c r="DH47" s="29">
        <f t="shared" ref="DH47:DH78" si="38">((CP47/CP46)-1)*100</f>
        <v>15.054744525547449</v>
      </c>
      <c r="DI47" s="29">
        <f t="shared" si="29"/>
        <v>52.717985738500197</v>
      </c>
      <c r="DJ47" s="70" t="s">
        <v>30</v>
      </c>
      <c r="DK47" s="4" t="s">
        <v>30</v>
      </c>
      <c r="DL47" s="4"/>
      <c r="DM47" s="31">
        <f>'[18]GF1876-1976'!R47</f>
        <v>157</v>
      </c>
      <c r="DN47" s="4" t="s">
        <v>30</v>
      </c>
      <c r="DO47" s="4" t="s">
        <v>30</v>
      </c>
      <c r="DP47" s="29">
        <f t="shared" si="2"/>
        <v>2.3188270202449712</v>
      </c>
      <c r="DQ47" s="4"/>
      <c r="DR47" s="31">
        <f>'[18]GF1876-1976'!AK47</f>
        <v>166</v>
      </c>
      <c r="DS47" s="29">
        <f t="shared" si="3"/>
        <v>2.4517534099405434</v>
      </c>
      <c r="DT47" s="4" t="s">
        <v>30</v>
      </c>
      <c r="DU47" s="4" t="s">
        <v>30</v>
      </c>
      <c r="DV47" s="4" t="s">
        <v>30</v>
      </c>
      <c r="DW47" s="4" t="s">
        <v>30</v>
      </c>
      <c r="DX47" s="4" t="s">
        <v>30</v>
      </c>
      <c r="DY47" s="4" t="s">
        <v>30</v>
      </c>
      <c r="DZ47" s="4" t="s">
        <v>30</v>
      </c>
      <c r="EA47" s="4" t="s">
        <v>30</v>
      </c>
      <c r="EB47" s="4" t="s">
        <v>30</v>
      </c>
      <c r="EC47" s="4"/>
      <c r="ED47" s="29">
        <f>'[18]GF1876-1976'!AN47</f>
        <v>-9</v>
      </c>
      <c r="EE47" s="29">
        <f t="shared" si="4"/>
        <v>-0.13292638969557161</v>
      </c>
      <c r="EF47" s="4" t="s">
        <v>30</v>
      </c>
      <c r="EG47" s="4" t="s">
        <v>30</v>
      </c>
      <c r="EH47" s="4" t="s">
        <v>30</v>
      </c>
      <c r="EI47" s="4"/>
      <c r="EJ47" s="63" t="s">
        <v>30</v>
      </c>
      <c r="EK47" s="63" t="s">
        <v>30</v>
      </c>
      <c r="EL47" s="4"/>
      <c r="EM47" s="5" t="s">
        <v>30</v>
      </c>
      <c r="EN47" s="5" t="s">
        <v>30</v>
      </c>
      <c r="EO47" s="5" t="s">
        <v>30</v>
      </c>
      <c r="EP47" s="5" t="s">
        <v>30</v>
      </c>
      <c r="EQ47" s="5" t="s">
        <v>30</v>
      </c>
      <c r="ER47" s="5" t="s">
        <v>30</v>
      </c>
      <c r="ES47" s="5" t="s">
        <v>30</v>
      </c>
      <c r="ET47" s="5" t="s">
        <v>30</v>
      </c>
      <c r="EU47" s="5" t="s">
        <v>30</v>
      </c>
      <c r="EV47" s="5" t="s">
        <v>30</v>
      </c>
      <c r="EW47" s="5"/>
      <c r="EX47" s="5" t="s">
        <v>30</v>
      </c>
      <c r="EY47" s="5" t="s">
        <v>30</v>
      </c>
      <c r="EZ47" s="5" t="s">
        <v>30</v>
      </c>
      <c r="FA47" s="5" t="s">
        <v>30</v>
      </c>
      <c r="FB47" s="5" t="s">
        <v>30</v>
      </c>
      <c r="FC47" s="5" t="s">
        <v>30</v>
      </c>
      <c r="FD47" s="5" t="s">
        <v>30</v>
      </c>
      <c r="FE47" s="5" t="s">
        <v>30</v>
      </c>
      <c r="FF47" s="5" t="s">
        <v>30</v>
      </c>
      <c r="FG47" s="5" t="s">
        <v>30</v>
      </c>
      <c r="FH47" s="5" t="s">
        <v>30</v>
      </c>
      <c r="FI47" s="5" t="s">
        <v>30</v>
      </c>
      <c r="FJ47" s="5" t="s">
        <v>30</v>
      </c>
      <c r="FK47" s="5" t="s">
        <v>30</v>
      </c>
      <c r="FL47" s="5" t="s">
        <v>30</v>
      </c>
      <c r="FM47" s="5" t="s">
        <v>30</v>
      </c>
      <c r="FN47" s="5"/>
      <c r="FO47" s="5"/>
      <c r="FP47" s="5" t="s">
        <v>30</v>
      </c>
      <c r="FQ47" s="5" t="s">
        <v>30</v>
      </c>
      <c r="FR47" s="5" t="s">
        <v>30</v>
      </c>
      <c r="FS47" s="5" t="s">
        <v>30</v>
      </c>
      <c r="FT47" s="5" t="s">
        <v>30</v>
      </c>
      <c r="FU47" s="5" t="s">
        <v>30</v>
      </c>
      <c r="FV47" s="5" t="s">
        <v>30</v>
      </c>
      <c r="FW47" s="5"/>
      <c r="FX47" s="52">
        <f>'[18]DE y DI'!I47</f>
        <v>271.55421052631579</v>
      </c>
      <c r="FY47" s="17">
        <f t="shared" si="37"/>
        <v>7.2627939189117043</v>
      </c>
      <c r="FZ47" s="112" t="s">
        <v>30</v>
      </c>
      <c r="GA47" s="112" t="s">
        <v>30</v>
      </c>
      <c r="GB47" s="70" t="s">
        <v>30</v>
      </c>
      <c r="GC47" s="70" t="s">
        <v>30</v>
      </c>
      <c r="GD47" s="112"/>
      <c r="GE47" s="70" t="s">
        <v>30</v>
      </c>
      <c r="GF47" s="70" t="s">
        <v>30</v>
      </c>
      <c r="GG47" s="112" t="s">
        <v>30</v>
      </c>
      <c r="GH47" s="70" t="s">
        <v>30</v>
      </c>
      <c r="GI47" s="70" t="s">
        <v>30</v>
      </c>
      <c r="GJ47" s="134"/>
      <c r="GK47" s="134" t="s">
        <v>30</v>
      </c>
      <c r="GL47" s="134" t="s">
        <v>30</v>
      </c>
      <c r="GM47" s="134" t="s">
        <v>30</v>
      </c>
      <c r="GN47" s="134" t="s">
        <v>30</v>
      </c>
      <c r="GO47" s="134" t="s">
        <v>30</v>
      </c>
      <c r="GP47" s="70"/>
      <c r="GQ47" s="49">
        <v>7.2627939189117043</v>
      </c>
      <c r="GR47" s="27">
        <v>0</v>
      </c>
      <c r="GS47" s="27">
        <v>7.2627939189117043</v>
      </c>
      <c r="GT47" s="70"/>
      <c r="GU47" s="3" t="s">
        <v>30</v>
      </c>
      <c r="GV47" s="3" t="s">
        <v>30</v>
      </c>
      <c r="GW47" s="3" t="s">
        <v>30</v>
      </c>
      <c r="GX47" s="3" t="s">
        <v>30</v>
      </c>
      <c r="GY47" s="3" t="s">
        <v>30</v>
      </c>
      <c r="GZ47" s="3" t="s">
        <v>30</v>
      </c>
      <c r="HA47" s="3" t="s">
        <v>30</v>
      </c>
      <c r="HB47" s="3" t="s">
        <v>30</v>
      </c>
      <c r="HC47" s="3" t="s">
        <v>30</v>
      </c>
      <c r="HD47" s="3" t="s">
        <v>30</v>
      </c>
      <c r="HE47" s="3" t="s">
        <v>30</v>
      </c>
      <c r="HF47" s="3" t="s">
        <v>30</v>
      </c>
      <c r="HG47" s="3" t="s">
        <v>30</v>
      </c>
      <c r="HH47" s="3" t="s">
        <v>30</v>
      </c>
      <c r="HI47" s="3" t="s">
        <v>30</v>
      </c>
      <c r="HJ47" s="3" t="s">
        <v>30</v>
      </c>
      <c r="HK47" s="3" t="s">
        <v>30</v>
      </c>
      <c r="HL47" s="3" t="s">
        <v>30</v>
      </c>
      <c r="HM47" s="3" t="s">
        <v>30</v>
      </c>
      <c r="HN47" s="3" t="s">
        <v>30</v>
      </c>
      <c r="HO47" s="3" t="s">
        <v>30</v>
      </c>
      <c r="HP47" s="3"/>
      <c r="HQ47" s="3" t="s">
        <v>30</v>
      </c>
      <c r="HR47" s="3" t="s">
        <v>30</v>
      </c>
      <c r="HS47" s="3" t="s">
        <v>30</v>
      </c>
      <c r="HU47" s="4" t="s">
        <v>30</v>
      </c>
      <c r="HV47" s="4" t="s">
        <v>30</v>
      </c>
      <c r="HW47" s="4"/>
      <c r="HX47" s="4" t="s">
        <v>30</v>
      </c>
      <c r="HY47" s="4" t="s">
        <v>30</v>
      </c>
      <c r="HZ47" s="4" t="s">
        <v>30</v>
      </c>
      <c r="IA47" s="4" t="s">
        <v>30</v>
      </c>
      <c r="IB47" s="4"/>
      <c r="IC47" s="4" t="s">
        <v>30</v>
      </c>
      <c r="ID47" s="4" t="s">
        <v>30</v>
      </c>
      <c r="IE47" s="4" t="s">
        <v>30</v>
      </c>
      <c r="IF47" s="4" t="s">
        <v>30</v>
      </c>
      <c r="IG47" s="4"/>
      <c r="IH47" s="4" t="s">
        <v>30</v>
      </c>
      <c r="II47" s="4" t="s">
        <v>30</v>
      </c>
      <c r="IJ47" s="4" t="s">
        <v>30</v>
      </c>
      <c r="IK47" s="4" t="s">
        <v>30</v>
      </c>
      <c r="IL47" s="4"/>
      <c r="IM47" s="4" t="s">
        <v>30</v>
      </c>
      <c r="IN47" s="4" t="s">
        <v>30</v>
      </c>
      <c r="IO47" s="4" t="s">
        <v>30</v>
      </c>
      <c r="IP47" s="4"/>
      <c r="IQ47" s="4" t="s">
        <v>30</v>
      </c>
      <c r="IR47" s="4" t="s">
        <v>30</v>
      </c>
      <c r="IS47" s="4" t="s">
        <v>30</v>
      </c>
      <c r="IT47" s="4"/>
      <c r="IU47" s="4" t="s">
        <v>30</v>
      </c>
      <c r="IV47" s="4" t="s">
        <v>30</v>
      </c>
      <c r="IW47" s="4" t="s">
        <v>30</v>
      </c>
      <c r="IX47" s="4"/>
      <c r="IY47" s="4" t="s">
        <v>30</v>
      </c>
      <c r="IZ47" s="4" t="s">
        <v>30</v>
      </c>
      <c r="JA47" s="4" t="s">
        <v>30</v>
      </c>
      <c r="JB47" s="4" t="s">
        <v>30</v>
      </c>
      <c r="JC47" s="4" t="s">
        <v>30</v>
      </c>
      <c r="JD47" s="4" t="s">
        <v>30</v>
      </c>
      <c r="JE47" s="4" t="s">
        <v>30</v>
      </c>
      <c r="JF47" s="4" t="s">
        <v>30</v>
      </c>
      <c r="JG47" s="4" t="s">
        <v>30</v>
      </c>
      <c r="JH47" s="4" t="s">
        <v>30</v>
      </c>
      <c r="JI47" s="4" t="s">
        <v>30</v>
      </c>
      <c r="JJ47" s="4" t="s">
        <v>30</v>
      </c>
      <c r="JK47" s="4" t="s">
        <v>30</v>
      </c>
      <c r="JL47" s="4" t="s">
        <v>30</v>
      </c>
      <c r="JM47" s="4"/>
      <c r="JN47" s="4" t="s">
        <v>30</v>
      </c>
      <c r="JO47" s="4" t="s">
        <v>30</v>
      </c>
      <c r="JP47" s="4" t="s">
        <v>30</v>
      </c>
      <c r="JQ47" s="4" t="s">
        <v>30</v>
      </c>
      <c r="JR47" s="4" t="s">
        <v>30</v>
      </c>
      <c r="JS47" s="4" t="s">
        <v>30</v>
      </c>
      <c r="JT47" s="4" t="s">
        <v>30</v>
      </c>
      <c r="JU47" s="4" t="s">
        <v>30</v>
      </c>
      <c r="JV47" s="4" t="s">
        <v>30</v>
      </c>
      <c r="JW47" s="4" t="s">
        <v>30</v>
      </c>
      <c r="JX47" s="4" t="s">
        <v>30</v>
      </c>
      <c r="JY47" s="4" t="s">
        <v>30</v>
      </c>
      <c r="JZ47" s="4" t="s">
        <v>30</v>
      </c>
      <c r="KA47" s="4" t="s">
        <v>30</v>
      </c>
      <c r="KB47" s="4" t="s">
        <v>30</v>
      </c>
      <c r="KC47" s="4" t="s">
        <v>30</v>
      </c>
      <c r="KD47" s="4" t="s">
        <v>30</v>
      </c>
      <c r="KE47" s="4" t="s">
        <v>30</v>
      </c>
      <c r="KF47" s="4"/>
      <c r="KG47" s="4" t="s">
        <v>30</v>
      </c>
      <c r="KH47" s="4" t="s">
        <v>30</v>
      </c>
      <c r="KI47" s="4" t="s">
        <v>30</v>
      </c>
      <c r="KJ47" s="4" t="s">
        <v>30</v>
      </c>
      <c r="KK47" s="4" t="s">
        <v>30</v>
      </c>
      <c r="KL47" s="4" t="s">
        <v>30</v>
      </c>
      <c r="KM47" s="4" t="s">
        <v>30</v>
      </c>
      <c r="KN47" s="4" t="s">
        <v>30</v>
      </c>
      <c r="KO47" s="13"/>
      <c r="KP47" s="13"/>
    </row>
    <row r="48" spans="1:302" ht="17.25" customHeight="1" x14ac:dyDescent="0.3">
      <c r="A48" s="8">
        <v>1919</v>
      </c>
      <c r="B48" s="40">
        <f>'[13]EU PIByPOB'!B48</f>
        <v>105.473</v>
      </c>
      <c r="C48" s="49">
        <f>'[13]EU PIByPOB'!H48</f>
        <v>103.80467993902764</v>
      </c>
      <c r="D48" s="40">
        <f t="shared" si="20"/>
        <v>-2.8916124090386908</v>
      </c>
      <c r="E48" s="49">
        <f>'[13]EU PIByPOB'!N48</f>
        <v>77.22</v>
      </c>
      <c r="F48" s="40">
        <f t="shared" ref="F48:H63" si="39">((E48/E47)-1)*100</f>
        <v>10.789096126255382</v>
      </c>
      <c r="G48" s="49">
        <f>'[13]EU PIByPOB'!Q48</f>
        <v>74.389709640603058</v>
      </c>
      <c r="H48" s="40">
        <f t="shared" si="39"/>
        <v>14.088081240643957</v>
      </c>
      <c r="I48" s="49">
        <f>'[13]EU PIByPOB'!T48</f>
        <v>732.13049785253088</v>
      </c>
      <c r="J48" s="49"/>
      <c r="K48" s="49">
        <f>'[13]EU INF'!U48</f>
        <v>87.447135717031756</v>
      </c>
      <c r="L48" s="28">
        <f t="shared" si="8"/>
        <v>5.7538068115773555</v>
      </c>
      <c r="M48" s="49">
        <f>'[13]EU INF'!W48</f>
        <v>95.040369088811815</v>
      </c>
      <c r="N48" s="28">
        <f t="shared" si="9"/>
        <v>10.455764075066988</v>
      </c>
      <c r="O48" s="28"/>
      <c r="P48" s="24" t="str">
        <f>'[13]EU tasas'!B48</f>
        <v>-</v>
      </c>
      <c r="Q48" s="24" t="str">
        <f>'[13]EU tasas'!C48</f>
        <v>-</v>
      </c>
      <c r="R48" s="24" t="str">
        <f>'[13]EU tasas'!D48</f>
        <v>-</v>
      </c>
      <c r="S48" s="24" t="str">
        <f>'[13]EU tasas'!E48</f>
        <v>-</v>
      </c>
      <c r="T48" s="24" t="str">
        <f>'[13]EU tasas'!F48</f>
        <v>-</v>
      </c>
      <c r="U48" s="24" t="str">
        <f>'[13]EU tasas'!G48</f>
        <v>-</v>
      </c>
      <c r="V48" s="24" t="str">
        <f>'[13]EU tasas'!H48</f>
        <v>-</v>
      </c>
      <c r="W48" s="24"/>
      <c r="X48" s="20" t="str">
        <f>'[13]EU Fiscal'!B48</f>
        <v>-</v>
      </c>
      <c r="Y48" s="20"/>
      <c r="Z48" s="49">
        <f>[13]Petróleo!B48</f>
        <v>2.0099999999999998</v>
      </c>
      <c r="AA48" s="28">
        <f t="shared" si="28"/>
        <v>1.5151515151515138</v>
      </c>
      <c r="AB48" s="46" t="str">
        <f>[13]Petróleo!D48</f>
        <v>-</v>
      </c>
      <c r="AC48" s="46" t="s">
        <v>30</v>
      </c>
      <c r="AD48" s="46" t="s">
        <v>30</v>
      </c>
      <c r="AE48" s="46" t="s">
        <v>30</v>
      </c>
      <c r="AF48" s="28"/>
      <c r="AG48" s="40">
        <f>[14]Población!E48</f>
        <v>14.481469075158783</v>
      </c>
      <c r="AH48" s="28">
        <f t="shared" si="28"/>
        <v>-0.50776077026131183</v>
      </c>
      <c r="AI48" s="52">
        <f>[14]Población!G48</f>
        <v>14481469.075158782</v>
      </c>
      <c r="AJ48" s="52">
        <f>[14]Población!H48</f>
        <v>4444715.3000000017</v>
      </c>
      <c r="AK48" s="52">
        <f>[14]Población!I48</f>
        <v>10036753.775158782</v>
      </c>
      <c r="AL48" s="49">
        <f>[14]Población!J48</f>
        <v>30.692433736742746</v>
      </c>
      <c r="AM48" s="49">
        <f>[14]Población!K48</f>
        <v>69.307566263257257</v>
      </c>
      <c r="AN48" s="49"/>
      <c r="AO48" s="43">
        <f>[15]PIB!E48</f>
        <v>16423.59484784706</v>
      </c>
      <c r="AP48" s="28">
        <f t="shared" si="33"/>
        <v>2.4999999999999911</v>
      </c>
      <c r="AQ48" s="41">
        <f>[15]PIB!H48</f>
        <v>36.666227487033545</v>
      </c>
      <c r="AR48" s="28">
        <f t="shared" si="33"/>
        <v>-2.8681972245315768</v>
      </c>
      <c r="AS48" s="58">
        <f>[15]PIB!B48</f>
        <v>6516.5268551322051</v>
      </c>
      <c r="AT48" s="28">
        <f t="shared" si="33"/>
        <v>-3.7535124214487459</v>
      </c>
      <c r="AU48" s="28"/>
      <c r="AV48" s="51" t="s">
        <v>30</v>
      </c>
      <c r="AW48" s="51" t="s">
        <v>30</v>
      </c>
      <c r="AX48" s="51" t="s">
        <v>30</v>
      </c>
      <c r="AY48" s="51" t="s">
        <v>30</v>
      </c>
      <c r="AZ48" s="51" t="s">
        <v>30</v>
      </c>
      <c r="BA48" s="51" t="s">
        <v>30</v>
      </c>
      <c r="BB48" s="51" t="s">
        <v>30</v>
      </c>
      <c r="BC48" s="51" t="s">
        <v>30</v>
      </c>
      <c r="BD48" s="51" t="s">
        <v>30</v>
      </c>
      <c r="BE48" s="51" t="s">
        <v>30</v>
      </c>
      <c r="BF48" s="51" t="s">
        <v>30</v>
      </c>
      <c r="BG48" s="51" t="s">
        <v>30</v>
      </c>
      <c r="BH48" s="51" t="s">
        <v>30</v>
      </c>
      <c r="BI48" s="51" t="s">
        <v>30</v>
      </c>
      <c r="BJ48" s="51" t="s">
        <v>30</v>
      </c>
      <c r="BK48" s="51" t="s">
        <v>30</v>
      </c>
      <c r="BL48" s="51" t="s">
        <v>30</v>
      </c>
      <c r="BM48" s="51" t="s">
        <v>30</v>
      </c>
      <c r="BN48" s="51" t="s">
        <v>30</v>
      </c>
      <c r="BO48" s="28"/>
      <c r="BP48" s="43">
        <f>'[21]PIB POT'!F48</f>
        <v>16689.254955637145</v>
      </c>
      <c r="BQ48" s="41">
        <f>'[21]PIB POT'!I48</f>
        <v>40.077504835416924</v>
      </c>
      <c r="BR48" s="28">
        <f t="shared" si="32"/>
        <v>1.2752141175408571</v>
      </c>
      <c r="BS48" s="40">
        <f>'[22]PIB POT'!H39</f>
        <v>1.2093639032326742</v>
      </c>
      <c r="BT48" s="40"/>
      <c r="BU48" s="45">
        <f t="shared" si="35"/>
        <v>3282.8850655577867</v>
      </c>
      <c r="BV48" s="32">
        <f t="shared" si="15"/>
        <v>-12.198313388668392</v>
      </c>
      <c r="BW48" s="30">
        <f t="shared" si="36"/>
        <v>226.6955823694145</v>
      </c>
      <c r="BX48" s="28">
        <f t="shared" si="16"/>
        <v>-11.750215603663616</v>
      </c>
      <c r="BY48" s="28"/>
      <c r="BZ48" s="41">
        <f>[20]PAnual!B48</f>
        <v>37.15457628600786</v>
      </c>
      <c r="CA48" s="35">
        <f t="shared" si="22"/>
        <v>-4.072672333155003</v>
      </c>
      <c r="CB48" s="44">
        <f>[20]PAnual!D48</f>
        <v>38.558119646925803</v>
      </c>
      <c r="CC48" s="35">
        <f t="shared" si="23"/>
        <v>4.9987166324435783</v>
      </c>
      <c r="CD48" s="35"/>
      <c r="CE48" s="44">
        <f>[16]TCA!B48</f>
        <v>1.9849999999999997</v>
      </c>
      <c r="CF48" s="27">
        <f t="shared" si="25"/>
        <v>9.6180395766221736</v>
      </c>
      <c r="CG48" s="33">
        <f>[16]TCA!D48</f>
        <v>1.98</v>
      </c>
      <c r="CH48" s="27">
        <f t="shared" si="18"/>
        <v>4.2105263157894868</v>
      </c>
      <c r="CI48" s="44">
        <f>[16]TCA!F48</f>
        <v>151.16951993776922</v>
      </c>
      <c r="CJ48" s="27">
        <f t="shared" si="24"/>
        <v>-17.250704373188476</v>
      </c>
      <c r="CK48" s="40">
        <f>[16]TCA!H48</f>
        <v>145.674211086112</v>
      </c>
      <c r="CL48" s="27">
        <f t="shared" si="24"/>
        <v>-8.781270867151159</v>
      </c>
      <c r="CM48" s="27"/>
      <c r="CN48" s="70" t="s">
        <v>30</v>
      </c>
      <c r="CO48" s="70" t="s">
        <v>30</v>
      </c>
      <c r="CP48" s="49">
        <f>[17]BPA!I48</f>
        <v>271.89999999999998</v>
      </c>
      <c r="CQ48" s="12" t="s">
        <v>30</v>
      </c>
      <c r="CR48" s="12" t="s">
        <v>30</v>
      </c>
      <c r="CS48" s="12" t="s">
        <v>30</v>
      </c>
      <c r="CT48" s="12" t="s">
        <v>30</v>
      </c>
      <c r="CU48" s="41">
        <f>[19]BPA!N39</f>
        <v>119.41478438287155</v>
      </c>
      <c r="CV48" s="4" t="s">
        <v>30</v>
      </c>
      <c r="CW48" s="4" t="s">
        <v>30</v>
      </c>
      <c r="CX48" s="4" t="s">
        <v>30</v>
      </c>
      <c r="CY48" s="4" t="s">
        <v>30</v>
      </c>
      <c r="CZ48" s="4" t="s">
        <v>30</v>
      </c>
      <c r="DA48" s="4" t="s">
        <v>30</v>
      </c>
      <c r="DB48" s="4" t="s">
        <v>30</v>
      </c>
      <c r="DC48" s="4" t="s">
        <v>30</v>
      </c>
      <c r="DD48" s="4"/>
      <c r="DE48" s="29">
        <f t="shared" si="30"/>
        <v>11.919844178778284</v>
      </c>
      <c r="DF48" s="29">
        <f t="shared" si="26"/>
        <v>152.48521561712843</v>
      </c>
      <c r="DG48" s="29">
        <f t="shared" si="27"/>
        <v>4.6448539187959677</v>
      </c>
      <c r="DH48" s="29">
        <f t="shared" si="38"/>
        <v>7.8112609040444037</v>
      </c>
      <c r="DI48" s="29">
        <f t="shared" si="29"/>
        <v>-21.713758094123804</v>
      </c>
      <c r="DJ48" s="70" t="s">
        <v>30</v>
      </c>
      <c r="DK48" s="4" t="s">
        <v>30</v>
      </c>
      <c r="DL48" s="4"/>
      <c r="DM48" s="31">
        <f>'[18]GF1876-1976'!R48</f>
        <v>188</v>
      </c>
      <c r="DN48" s="4" t="s">
        <v>30</v>
      </c>
      <c r="DO48" s="4" t="s">
        <v>30</v>
      </c>
      <c r="DP48" s="29">
        <f t="shared" si="2"/>
        <v>2.8849723814448383</v>
      </c>
      <c r="DQ48" s="4"/>
      <c r="DR48" s="31">
        <f>'[18]GF1876-1976'!AK48</f>
        <v>168</v>
      </c>
      <c r="DS48" s="29">
        <f t="shared" si="3"/>
        <v>2.5780604259719833</v>
      </c>
      <c r="DT48" s="4" t="s">
        <v>30</v>
      </c>
      <c r="DU48" s="4" t="s">
        <v>30</v>
      </c>
      <c r="DV48" s="4" t="s">
        <v>30</v>
      </c>
      <c r="DW48" s="4" t="s">
        <v>30</v>
      </c>
      <c r="DX48" s="4" t="s">
        <v>30</v>
      </c>
      <c r="DY48" s="4" t="s">
        <v>30</v>
      </c>
      <c r="DZ48" s="4" t="s">
        <v>30</v>
      </c>
      <c r="EA48" s="4" t="s">
        <v>30</v>
      </c>
      <c r="EB48" s="4" t="s">
        <v>30</v>
      </c>
      <c r="EC48" s="4"/>
      <c r="ED48" s="29">
        <f>'[18]GF1876-1976'!AN48</f>
        <v>20</v>
      </c>
      <c r="EE48" s="29">
        <f t="shared" si="4"/>
        <v>0.3069119554728551</v>
      </c>
      <c r="EF48" s="4" t="s">
        <v>30</v>
      </c>
      <c r="EG48" s="4" t="s">
        <v>30</v>
      </c>
      <c r="EH48" s="4" t="s">
        <v>30</v>
      </c>
      <c r="EI48" s="4"/>
      <c r="EJ48" s="63" t="s">
        <v>30</v>
      </c>
      <c r="EK48" s="63" t="s">
        <v>30</v>
      </c>
      <c r="EL48" s="4"/>
      <c r="EM48" s="5" t="s">
        <v>30</v>
      </c>
      <c r="EN48" s="5" t="s">
        <v>30</v>
      </c>
      <c r="EO48" s="5" t="s">
        <v>30</v>
      </c>
      <c r="EP48" s="5" t="s">
        <v>30</v>
      </c>
      <c r="EQ48" s="5" t="s">
        <v>30</v>
      </c>
      <c r="ER48" s="5" t="s">
        <v>30</v>
      </c>
      <c r="ES48" s="5" t="s">
        <v>30</v>
      </c>
      <c r="ET48" s="5" t="s">
        <v>30</v>
      </c>
      <c r="EU48" s="5" t="s">
        <v>30</v>
      </c>
      <c r="EV48" s="5" t="s">
        <v>30</v>
      </c>
      <c r="EW48" s="5"/>
      <c r="EX48" s="5" t="s">
        <v>30</v>
      </c>
      <c r="EY48" s="5" t="s">
        <v>30</v>
      </c>
      <c r="EZ48" s="5" t="s">
        <v>30</v>
      </c>
      <c r="FA48" s="5" t="s">
        <v>30</v>
      </c>
      <c r="FB48" s="5" t="s">
        <v>30</v>
      </c>
      <c r="FC48" s="5" t="s">
        <v>30</v>
      </c>
      <c r="FD48" s="5" t="s">
        <v>30</v>
      </c>
      <c r="FE48" s="5" t="s">
        <v>30</v>
      </c>
      <c r="FF48" s="5" t="s">
        <v>30</v>
      </c>
      <c r="FG48" s="5" t="s">
        <v>30</v>
      </c>
      <c r="FH48" s="5" t="s">
        <v>30</v>
      </c>
      <c r="FI48" s="5" t="s">
        <v>30</v>
      </c>
      <c r="FJ48" s="5" t="s">
        <v>30</v>
      </c>
      <c r="FK48" s="5" t="s">
        <v>30</v>
      </c>
      <c r="FL48" s="5" t="s">
        <v>30</v>
      </c>
      <c r="FM48" s="5" t="s">
        <v>30</v>
      </c>
      <c r="FN48" s="5"/>
      <c r="FO48" s="5"/>
      <c r="FP48" s="5" t="s">
        <v>30</v>
      </c>
      <c r="FQ48" s="5" t="s">
        <v>30</v>
      </c>
      <c r="FR48" s="5" t="s">
        <v>30</v>
      </c>
      <c r="FS48" s="5" t="s">
        <v>30</v>
      </c>
      <c r="FT48" s="5" t="s">
        <v>30</v>
      </c>
      <c r="FU48" s="5" t="s">
        <v>30</v>
      </c>
      <c r="FV48" s="5" t="s">
        <v>30</v>
      </c>
      <c r="FW48" s="5"/>
      <c r="FX48" s="52">
        <f>'[18]DE y DI'!I48</f>
        <v>269.9878787878788</v>
      </c>
      <c r="FY48" s="17">
        <f t="shared" si="37"/>
        <v>8.2241039024010387</v>
      </c>
      <c r="FZ48" s="112" t="s">
        <v>30</v>
      </c>
      <c r="GA48" s="112" t="s">
        <v>30</v>
      </c>
      <c r="GB48" s="70" t="s">
        <v>30</v>
      </c>
      <c r="GC48" s="70" t="s">
        <v>30</v>
      </c>
      <c r="GD48" s="112"/>
      <c r="GE48" s="70" t="s">
        <v>30</v>
      </c>
      <c r="GF48" s="70" t="s">
        <v>30</v>
      </c>
      <c r="GG48" s="112" t="s">
        <v>30</v>
      </c>
      <c r="GH48" s="70" t="s">
        <v>30</v>
      </c>
      <c r="GI48" s="70" t="s">
        <v>30</v>
      </c>
      <c r="GJ48" s="134"/>
      <c r="GK48" s="134" t="s">
        <v>30</v>
      </c>
      <c r="GL48" s="134" t="s">
        <v>30</v>
      </c>
      <c r="GM48" s="134" t="s">
        <v>30</v>
      </c>
      <c r="GN48" s="134" t="s">
        <v>30</v>
      </c>
      <c r="GO48" s="134" t="s">
        <v>30</v>
      </c>
      <c r="GP48" s="70"/>
      <c r="GQ48" s="49">
        <v>8.2241039024010387</v>
      </c>
      <c r="GR48" s="27">
        <v>0</v>
      </c>
      <c r="GS48" s="27">
        <v>8.2241039024010387</v>
      </c>
      <c r="GT48" s="70"/>
      <c r="GU48" s="3" t="s">
        <v>30</v>
      </c>
      <c r="GV48" s="3" t="s">
        <v>30</v>
      </c>
      <c r="GW48" s="3" t="s">
        <v>30</v>
      </c>
      <c r="GX48" s="3" t="s">
        <v>30</v>
      </c>
      <c r="GY48" s="3" t="s">
        <v>30</v>
      </c>
      <c r="GZ48" s="3" t="s">
        <v>30</v>
      </c>
      <c r="HA48" s="3" t="s">
        <v>30</v>
      </c>
      <c r="HB48" s="3" t="s">
        <v>30</v>
      </c>
      <c r="HC48" s="3" t="s">
        <v>30</v>
      </c>
      <c r="HD48" s="3" t="s">
        <v>30</v>
      </c>
      <c r="HE48" s="3" t="s">
        <v>30</v>
      </c>
      <c r="HF48" s="3" t="s">
        <v>30</v>
      </c>
      <c r="HG48" s="3" t="s">
        <v>30</v>
      </c>
      <c r="HH48" s="3" t="s">
        <v>30</v>
      </c>
      <c r="HI48" s="3" t="s">
        <v>30</v>
      </c>
      <c r="HJ48" s="3" t="s">
        <v>30</v>
      </c>
      <c r="HK48" s="3" t="s">
        <v>30</v>
      </c>
      <c r="HL48" s="3" t="s">
        <v>30</v>
      </c>
      <c r="HM48" s="3" t="s">
        <v>30</v>
      </c>
      <c r="HN48" s="3" t="s">
        <v>30</v>
      </c>
      <c r="HO48" s="3" t="s">
        <v>30</v>
      </c>
      <c r="HP48" s="3"/>
      <c r="HQ48" s="3" t="s">
        <v>30</v>
      </c>
      <c r="HR48" s="3" t="s">
        <v>30</v>
      </c>
      <c r="HS48" s="3" t="s">
        <v>30</v>
      </c>
      <c r="HU48" s="4" t="s">
        <v>30</v>
      </c>
      <c r="HV48" s="4" t="s">
        <v>30</v>
      </c>
      <c r="HW48" s="4"/>
      <c r="HX48" s="4" t="s">
        <v>30</v>
      </c>
      <c r="HY48" s="4" t="s">
        <v>30</v>
      </c>
      <c r="HZ48" s="4" t="s">
        <v>30</v>
      </c>
      <c r="IA48" s="4" t="s">
        <v>30</v>
      </c>
      <c r="IB48" s="4"/>
      <c r="IC48" s="4" t="s">
        <v>30</v>
      </c>
      <c r="ID48" s="4" t="s">
        <v>30</v>
      </c>
      <c r="IE48" s="4" t="s">
        <v>30</v>
      </c>
      <c r="IF48" s="4" t="s">
        <v>30</v>
      </c>
      <c r="IG48" s="4"/>
      <c r="IH48" s="4" t="s">
        <v>30</v>
      </c>
      <c r="II48" s="4" t="s">
        <v>30</v>
      </c>
      <c r="IJ48" s="4" t="s">
        <v>30</v>
      </c>
      <c r="IK48" s="4" t="s">
        <v>30</v>
      </c>
      <c r="IL48" s="4"/>
      <c r="IM48" s="4" t="s">
        <v>30</v>
      </c>
      <c r="IN48" s="4" t="s">
        <v>30</v>
      </c>
      <c r="IO48" s="4" t="s">
        <v>30</v>
      </c>
      <c r="IP48" s="4"/>
      <c r="IQ48" s="4" t="s">
        <v>30</v>
      </c>
      <c r="IR48" s="4" t="s">
        <v>30</v>
      </c>
      <c r="IS48" s="4" t="s">
        <v>30</v>
      </c>
      <c r="IT48" s="4"/>
      <c r="IU48" s="4" t="s">
        <v>30</v>
      </c>
      <c r="IV48" s="4" t="s">
        <v>30</v>
      </c>
      <c r="IW48" s="4" t="s">
        <v>30</v>
      </c>
      <c r="IX48" s="4"/>
      <c r="IY48" s="4" t="s">
        <v>30</v>
      </c>
      <c r="IZ48" s="4" t="s">
        <v>30</v>
      </c>
      <c r="JA48" s="4" t="s">
        <v>30</v>
      </c>
      <c r="JB48" s="4" t="s">
        <v>30</v>
      </c>
      <c r="JC48" s="4" t="s">
        <v>30</v>
      </c>
      <c r="JD48" s="4" t="s">
        <v>30</v>
      </c>
      <c r="JE48" s="4" t="s">
        <v>30</v>
      </c>
      <c r="JF48" s="4" t="s">
        <v>30</v>
      </c>
      <c r="JG48" s="4" t="s">
        <v>30</v>
      </c>
      <c r="JH48" s="4" t="s">
        <v>30</v>
      </c>
      <c r="JI48" s="4" t="s">
        <v>30</v>
      </c>
      <c r="JJ48" s="4" t="s">
        <v>30</v>
      </c>
      <c r="JK48" s="4" t="s">
        <v>30</v>
      </c>
      <c r="JL48" s="4" t="s">
        <v>30</v>
      </c>
      <c r="JM48" s="4"/>
      <c r="JN48" s="4" t="s">
        <v>30</v>
      </c>
      <c r="JO48" s="4" t="s">
        <v>30</v>
      </c>
      <c r="JP48" s="4" t="s">
        <v>30</v>
      </c>
      <c r="JQ48" s="4" t="s">
        <v>30</v>
      </c>
      <c r="JR48" s="4" t="s">
        <v>30</v>
      </c>
      <c r="JS48" s="4" t="s">
        <v>30</v>
      </c>
      <c r="JT48" s="4" t="s">
        <v>30</v>
      </c>
      <c r="JU48" s="4" t="s">
        <v>30</v>
      </c>
      <c r="JV48" s="4" t="s">
        <v>30</v>
      </c>
      <c r="JW48" s="4" t="s">
        <v>30</v>
      </c>
      <c r="JX48" s="4" t="s">
        <v>30</v>
      </c>
      <c r="JY48" s="4" t="s">
        <v>30</v>
      </c>
      <c r="JZ48" s="4" t="s">
        <v>30</v>
      </c>
      <c r="KA48" s="4" t="s">
        <v>30</v>
      </c>
      <c r="KB48" s="4" t="s">
        <v>30</v>
      </c>
      <c r="KC48" s="4" t="s">
        <v>30</v>
      </c>
      <c r="KD48" s="4" t="s">
        <v>30</v>
      </c>
      <c r="KE48" s="4" t="s">
        <v>30</v>
      </c>
      <c r="KF48" s="4"/>
      <c r="KG48" s="4" t="s">
        <v>30</v>
      </c>
      <c r="KH48" s="4" t="s">
        <v>30</v>
      </c>
      <c r="KI48" s="4" t="s">
        <v>30</v>
      </c>
      <c r="KJ48" s="4" t="s">
        <v>30</v>
      </c>
      <c r="KK48" s="4" t="s">
        <v>30</v>
      </c>
      <c r="KL48" s="4" t="s">
        <v>30</v>
      </c>
      <c r="KM48" s="4" t="s">
        <v>30</v>
      </c>
      <c r="KN48" s="4" t="s">
        <v>30</v>
      </c>
      <c r="KO48" s="13"/>
      <c r="KP48" s="13"/>
    </row>
    <row r="49" spans="1:300" ht="16.5" customHeight="1" x14ac:dyDescent="0.3">
      <c r="A49" s="2">
        <v>1920</v>
      </c>
      <c r="B49" s="40">
        <f>'[13]EU PIByPOB'!B49</f>
        <v>106.881</v>
      </c>
      <c r="C49" s="49">
        <f>'[13]EU PIByPOB'!H49</f>
        <v>101.59389204050368</v>
      </c>
      <c r="D49" s="40">
        <f t="shared" si="20"/>
        <v>-2.1297574442910694</v>
      </c>
      <c r="E49" s="49">
        <f>'[13]EU PIByPOB'!N49</f>
        <v>87.24</v>
      </c>
      <c r="F49" s="40">
        <f t="shared" si="39"/>
        <v>12.975912975912962</v>
      </c>
      <c r="G49" s="49">
        <f>'[13]EU PIByPOB'!Q49</f>
        <v>85.871304118577285</v>
      </c>
      <c r="H49" s="40">
        <f t="shared" si="39"/>
        <v>15.434385392072292</v>
      </c>
      <c r="I49" s="49">
        <f>'[13]EU PIByPOB'!T49</f>
        <v>816.23487804193439</v>
      </c>
      <c r="J49" s="49"/>
      <c r="K49" s="49">
        <f>'[13]EU INF'!U49</f>
        <v>97.491349480968651</v>
      </c>
      <c r="L49" s="28">
        <f t="shared" si="8"/>
        <v>11.48604088810723</v>
      </c>
      <c r="M49" s="49">
        <f>'[13]EU INF'!W49</f>
        <v>76.124567474048277</v>
      </c>
      <c r="N49" s="28">
        <f t="shared" si="9"/>
        <v>-19.902912621359249</v>
      </c>
      <c r="O49" s="28"/>
      <c r="P49" s="24" t="str">
        <f>'[13]EU tasas'!B49</f>
        <v>-</v>
      </c>
      <c r="Q49" s="24" t="str">
        <f>'[13]EU tasas'!C49</f>
        <v>-</v>
      </c>
      <c r="R49" s="24" t="str">
        <f>'[13]EU tasas'!D49</f>
        <v>-</v>
      </c>
      <c r="S49" s="24" t="str">
        <f>'[13]EU tasas'!E49</f>
        <v>-</v>
      </c>
      <c r="T49" s="24" t="str">
        <f>'[13]EU tasas'!F49</f>
        <v>-</v>
      </c>
      <c r="U49" s="24" t="str">
        <f>'[13]EU tasas'!G49</f>
        <v>-</v>
      </c>
      <c r="V49" s="24" t="str">
        <f>'[13]EU tasas'!H49</f>
        <v>-</v>
      </c>
      <c r="W49" s="24"/>
      <c r="X49" s="20" t="str">
        <f>'[13]EU Fiscal'!B49</f>
        <v>-</v>
      </c>
      <c r="Y49" s="20"/>
      <c r="Z49" s="49">
        <f>[13]Petróleo!B49</f>
        <v>3.07</v>
      </c>
      <c r="AA49" s="28">
        <f t="shared" si="28"/>
        <v>52.736318407960205</v>
      </c>
      <c r="AB49" s="46" t="str">
        <f>[13]Petróleo!D49</f>
        <v>-</v>
      </c>
      <c r="AC49" s="46" t="s">
        <v>30</v>
      </c>
      <c r="AD49" s="46" t="s">
        <v>30</v>
      </c>
      <c r="AE49" s="46" t="s">
        <v>30</v>
      </c>
      <c r="AF49" s="28"/>
      <c r="AG49" s="40">
        <f>[14]Población!E49</f>
        <v>14.407937856237602</v>
      </c>
      <c r="AH49" s="28">
        <f t="shared" si="28"/>
        <v>-0.50776077026132294</v>
      </c>
      <c r="AI49" s="52">
        <f>[14]Población!G49</f>
        <v>14407937.856237601</v>
      </c>
      <c r="AJ49" s="52">
        <f>[14]Población!H49</f>
        <v>4455109.0000000019</v>
      </c>
      <c r="AK49" s="52">
        <f>[14]Población!I49</f>
        <v>9952828.8562376015</v>
      </c>
      <c r="AL49" s="49">
        <f>[14]Población!J49</f>
        <v>30.921211935067166</v>
      </c>
      <c r="AM49" s="49">
        <f>[14]Población!K49</f>
        <v>69.078788064932837</v>
      </c>
      <c r="AN49" s="49"/>
      <c r="AO49" s="43">
        <f>[15]PIB!E49</f>
        <v>16998.420667521706</v>
      </c>
      <c r="AP49" s="28">
        <f t="shared" si="33"/>
        <v>3.499999999999992</v>
      </c>
      <c r="AQ49" s="41">
        <f>[15]PIB!H49</f>
        <v>40.339247543097116</v>
      </c>
      <c r="AR49" s="28">
        <f t="shared" si="33"/>
        <v>10.017447410870073</v>
      </c>
      <c r="AS49" s="58">
        <f>[15]PIB!B49</f>
        <v>7335.8350723089443</v>
      </c>
      <c r="AT49" s="28">
        <f t="shared" si="33"/>
        <v>12.572774353434578</v>
      </c>
      <c r="AU49" s="28"/>
      <c r="AV49" s="51" t="s">
        <v>30</v>
      </c>
      <c r="AW49" s="51" t="s">
        <v>30</v>
      </c>
      <c r="AX49" s="51" t="s">
        <v>30</v>
      </c>
      <c r="AY49" s="51" t="s">
        <v>30</v>
      </c>
      <c r="AZ49" s="51" t="s">
        <v>30</v>
      </c>
      <c r="BA49" s="51" t="s">
        <v>30</v>
      </c>
      <c r="BB49" s="51" t="s">
        <v>30</v>
      </c>
      <c r="BC49" s="51" t="s">
        <v>30</v>
      </c>
      <c r="BD49" s="51" t="s">
        <v>30</v>
      </c>
      <c r="BE49" s="51" t="s">
        <v>30</v>
      </c>
      <c r="BF49" s="51" t="s">
        <v>30</v>
      </c>
      <c r="BG49" s="51" t="s">
        <v>30</v>
      </c>
      <c r="BH49" s="51" t="s">
        <v>30</v>
      </c>
      <c r="BI49" s="51" t="s">
        <v>30</v>
      </c>
      <c r="BJ49" s="51" t="s">
        <v>30</v>
      </c>
      <c r="BK49" s="51" t="s">
        <v>30</v>
      </c>
      <c r="BL49" s="51" t="s">
        <v>30</v>
      </c>
      <c r="BM49" s="51" t="s">
        <v>30</v>
      </c>
      <c r="BN49" s="51" t="s">
        <v>30</v>
      </c>
      <c r="BO49" s="28"/>
      <c r="BP49" s="43">
        <f>'[21]PIB POT'!F49</f>
        <v>16927.025425852458</v>
      </c>
      <c r="BQ49" s="41">
        <f>'[21]PIB POT'!I49</f>
        <v>40.648485816599369</v>
      </c>
      <c r="BR49" s="28">
        <f t="shared" si="32"/>
        <v>1.4246919400976887</v>
      </c>
      <c r="BS49" s="40">
        <f>'[22]PIB POT'!H40</f>
        <v>2.0461566312945045</v>
      </c>
      <c r="BT49" s="40"/>
      <c r="BU49" s="45">
        <f t="shared" si="35"/>
        <v>3649.6691902034554</v>
      </c>
      <c r="BV49" s="32">
        <f t="shared" si="15"/>
        <v>11.172615468441617</v>
      </c>
      <c r="BW49" s="30">
        <f t="shared" si="36"/>
        <v>253.3096149233744</v>
      </c>
      <c r="BX49" s="28">
        <f t="shared" si="16"/>
        <v>11.739987288588051</v>
      </c>
      <c r="BY49" s="28"/>
      <c r="BZ49" s="41">
        <f>[20]PAnual!B49</f>
        <v>40.395931793107124</v>
      </c>
      <c r="CA49" s="35">
        <f t="shared" si="22"/>
        <v>8.7239738172439694</v>
      </c>
      <c r="CB49" s="44">
        <f>[20]PAnual!D49</f>
        <v>38.89626608519103</v>
      </c>
      <c r="CC49" s="35">
        <f t="shared" si="23"/>
        <v>0.87697854916581885</v>
      </c>
      <c r="CD49" s="35"/>
      <c r="CE49" s="44">
        <f>[16]TCA!B49</f>
        <v>2.0099999999999998</v>
      </c>
      <c r="CF49" s="27">
        <f t="shared" si="25"/>
        <v>1.2594458438287326</v>
      </c>
      <c r="CG49" s="33">
        <f>[16]TCA!D49</f>
        <v>2.0299999999999998</v>
      </c>
      <c r="CH49" s="27">
        <f t="shared" si="18"/>
        <v>2.5252525252525082</v>
      </c>
      <c r="CI49" s="44">
        <f>[16]TCA!F49</f>
        <v>145.59065902418959</v>
      </c>
      <c r="CJ49" s="27">
        <f t="shared" si="24"/>
        <v>-3.6904667792000967</v>
      </c>
      <c r="CK49" s="40">
        <f>[16]TCA!H49</f>
        <v>178.94813195949629</v>
      </c>
      <c r="CL49" s="27">
        <f t="shared" si="24"/>
        <v>22.841325602728112</v>
      </c>
      <c r="CM49" s="27"/>
      <c r="CN49" s="4" t="s">
        <v>30</v>
      </c>
      <c r="CO49" s="4" t="s">
        <v>30</v>
      </c>
      <c r="CP49" s="49">
        <f>[17]BPA!I49</f>
        <v>343.9</v>
      </c>
      <c r="CQ49" s="12" t="s">
        <v>30</v>
      </c>
      <c r="CR49" s="12" t="s">
        <v>30</v>
      </c>
      <c r="CS49" s="12" t="s">
        <v>30</v>
      </c>
      <c r="CT49" s="12" t="s">
        <v>30</v>
      </c>
      <c r="CU49" s="41">
        <f>[19]BPA!N40</f>
        <v>197.5</v>
      </c>
      <c r="CV49" s="4" t="s">
        <v>30</v>
      </c>
      <c r="CW49" s="4" t="s">
        <v>30</v>
      </c>
      <c r="CX49" s="4" t="s">
        <v>30</v>
      </c>
      <c r="CY49" s="4" t="s">
        <v>30</v>
      </c>
      <c r="CZ49" s="4" t="s">
        <v>30</v>
      </c>
      <c r="DA49" s="4" t="s">
        <v>30</v>
      </c>
      <c r="DB49" s="4" t="s">
        <v>30</v>
      </c>
      <c r="DC49" s="4" t="s">
        <v>30</v>
      </c>
      <c r="DD49" s="4"/>
      <c r="DE49" s="29">
        <f t="shared" si="30"/>
        <v>14.834221179641188</v>
      </c>
      <c r="DF49" s="29">
        <f t="shared" si="26"/>
        <v>146.39999999999998</v>
      </c>
      <c r="DG49" s="29">
        <f t="shared" si="27"/>
        <v>4.0113224615801064</v>
      </c>
      <c r="DH49" s="29">
        <f t="shared" si="38"/>
        <v>26.480323648400137</v>
      </c>
      <c r="DI49" s="29">
        <f t="shared" si="29"/>
        <v>65.389906300688125</v>
      </c>
      <c r="DJ49" s="70" t="s">
        <v>30</v>
      </c>
      <c r="DK49" s="7" t="s">
        <v>30</v>
      </c>
      <c r="DL49" s="7"/>
      <c r="DM49" s="31">
        <f>'[18]GF1876-1976'!R49</f>
        <v>260</v>
      </c>
      <c r="DN49" s="4" t="s">
        <v>30</v>
      </c>
      <c r="DO49" s="4" t="s">
        <v>30</v>
      </c>
      <c r="DP49" s="29">
        <f t="shared" si="2"/>
        <v>3.5442454395061169</v>
      </c>
      <c r="DQ49" s="7"/>
      <c r="DR49" s="31">
        <f>'[18]GF1876-1976'!AK49</f>
        <v>213</v>
      </c>
      <c r="DS49" s="29">
        <f t="shared" si="3"/>
        <v>2.9035549177492417</v>
      </c>
      <c r="DT49" s="4" t="s">
        <v>30</v>
      </c>
      <c r="DU49" s="4" t="s">
        <v>30</v>
      </c>
      <c r="DV49" s="4" t="s">
        <v>30</v>
      </c>
      <c r="DW49" s="4" t="s">
        <v>30</v>
      </c>
      <c r="DX49" s="4" t="s">
        <v>30</v>
      </c>
      <c r="DY49" s="4" t="s">
        <v>30</v>
      </c>
      <c r="DZ49" s="4" t="s">
        <v>30</v>
      </c>
      <c r="EA49" s="4" t="s">
        <v>30</v>
      </c>
      <c r="EB49" s="4" t="s">
        <v>30</v>
      </c>
      <c r="EC49" s="7"/>
      <c r="ED49" s="29">
        <f>'[18]GF1876-1976'!AN49</f>
        <v>47</v>
      </c>
      <c r="EE49" s="29">
        <f t="shared" si="4"/>
        <v>0.64069052175687491</v>
      </c>
      <c r="EF49" s="4" t="s">
        <v>30</v>
      </c>
      <c r="EG49" s="4" t="s">
        <v>30</v>
      </c>
      <c r="EH49" s="4" t="s">
        <v>30</v>
      </c>
      <c r="EI49" s="4"/>
      <c r="EJ49" s="63" t="s">
        <v>30</v>
      </c>
      <c r="EK49" s="63" t="s">
        <v>30</v>
      </c>
      <c r="EL49" s="7"/>
      <c r="EM49" s="5" t="s">
        <v>30</v>
      </c>
      <c r="EN49" s="5" t="s">
        <v>30</v>
      </c>
      <c r="EO49" s="5" t="s">
        <v>30</v>
      </c>
      <c r="EP49" s="5" t="s">
        <v>30</v>
      </c>
      <c r="EQ49" s="5" t="s">
        <v>30</v>
      </c>
      <c r="ER49" s="5" t="s">
        <v>30</v>
      </c>
      <c r="ES49" s="5" t="s">
        <v>30</v>
      </c>
      <c r="ET49" s="5" t="s">
        <v>30</v>
      </c>
      <c r="EU49" s="5" t="s">
        <v>30</v>
      </c>
      <c r="EV49" s="5" t="s">
        <v>30</v>
      </c>
      <c r="EW49" s="5"/>
      <c r="EX49" s="5" t="s">
        <v>30</v>
      </c>
      <c r="EY49" s="5" t="s">
        <v>30</v>
      </c>
      <c r="EZ49" s="5" t="s">
        <v>30</v>
      </c>
      <c r="FA49" s="5" t="s">
        <v>30</v>
      </c>
      <c r="FB49" s="5" t="s">
        <v>30</v>
      </c>
      <c r="FC49" s="5" t="s">
        <v>30</v>
      </c>
      <c r="FD49" s="5" t="s">
        <v>30</v>
      </c>
      <c r="FE49" s="5" t="s">
        <v>30</v>
      </c>
      <c r="FF49" s="5" t="s">
        <v>30</v>
      </c>
      <c r="FG49" s="5" t="s">
        <v>30</v>
      </c>
      <c r="FH49" s="5" t="s">
        <v>30</v>
      </c>
      <c r="FI49" s="5" t="s">
        <v>30</v>
      </c>
      <c r="FJ49" s="5" t="s">
        <v>30</v>
      </c>
      <c r="FK49" s="5" t="s">
        <v>30</v>
      </c>
      <c r="FL49" s="5" t="s">
        <v>30</v>
      </c>
      <c r="FM49" s="5" t="s">
        <v>30</v>
      </c>
      <c r="FN49" s="5"/>
      <c r="FO49" s="5"/>
      <c r="FP49" s="5" t="s">
        <v>30</v>
      </c>
      <c r="FQ49" s="5" t="s">
        <v>30</v>
      </c>
      <c r="FR49" s="5" t="s">
        <v>30</v>
      </c>
      <c r="FS49" s="5" t="s">
        <v>30</v>
      </c>
      <c r="FT49" s="5" t="s">
        <v>30</v>
      </c>
      <c r="FU49" s="5" t="s">
        <v>30</v>
      </c>
      <c r="FV49" s="5" t="s">
        <v>30</v>
      </c>
      <c r="FW49" s="5"/>
      <c r="FX49" s="52">
        <f>'[18]DE y DI'!I49</f>
        <v>272.5433497536946</v>
      </c>
      <c r="FY49" s="17">
        <f t="shared" si="37"/>
        <v>7.4676179004185679</v>
      </c>
      <c r="FZ49" s="112" t="s">
        <v>30</v>
      </c>
      <c r="GA49" s="112" t="s">
        <v>30</v>
      </c>
      <c r="GB49" s="70" t="s">
        <v>30</v>
      </c>
      <c r="GC49" s="70" t="s">
        <v>30</v>
      </c>
      <c r="GD49" s="112"/>
      <c r="GE49" s="70" t="s">
        <v>30</v>
      </c>
      <c r="GF49" s="70" t="s">
        <v>30</v>
      </c>
      <c r="GG49" s="112" t="s">
        <v>30</v>
      </c>
      <c r="GH49" s="70" t="s">
        <v>30</v>
      </c>
      <c r="GI49" s="70" t="s">
        <v>30</v>
      </c>
      <c r="GJ49" s="134"/>
      <c r="GK49" s="134" t="s">
        <v>30</v>
      </c>
      <c r="GL49" s="134" t="s">
        <v>30</v>
      </c>
      <c r="GM49" s="134" t="s">
        <v>30</v>
      </c>
      <c r="GN49" s="134" t="s">
        <v>30</v>
      </c>
      <c r="GO49" s="134" t="s">
        <v>30</v>
      </c>
      <c r="GP49" s="3"/>
      <c r="GQ49" s="29">
        <v>7.4676179004185679</v>
      </c>
      <c r="GR49" s="27">
        <v>0</v>
      </c>
      <c r="GS49" s="27">
        <v>7.4676179004185679</v>
      </c>
      <c r="GT49" s="3"/>
      <c r="GU49" s="3" t="s">
        <v>30</v>
      </c>
      <c r="GV49" s="3" t="s">
        <v>30</v>
      </c>
      <c r="GW49" s="3" t="s">
        <v>30</v>
      </c>
      <c r="GX49" s="3" t="s">
        <v>30</v>
      </c>
      <c r="GY49" s="3" t="s">
        <v>30</v>
      </c>
      <c r="GZ49" s="3" t="s">
        <v>30</v>
      </c>
      <c r="HA49" s="3" t="s">
        <v>30</v>
      </c>
      <c r="HB49" s="3" t="s">
        <v>30</v>
      </c>
      <c r="HC49" s="3" t="s">
        <v>30</v>
      </c>
      <c r="HD49" s="3" t="s">
        <v>30</v>
      </c>
      <c r="HE49" s="3" t="s">
        <v>30</v>
      </c>
      <c r="HF49" s="3" t="s">
        <v>30</v>
      </c>
      <c r="HG49" s="3" t="s">
        <v>30</v>
      </c>
      <c r="HH49" s="3" t="s">
        <v>30</v>
      </c>
      <c r="HI49" s="3" t="s">
        <v>30</v>
      </c>
      <c r="HJ49" s="3" t="s">
        <v>30</v>
      </c>
      <c r="HK49" s="3" t="s">
        <v>30</v>
      </c>
      <c r="HL49" s="3" t="s">
        <v>30</v>
      </c>
      <c r="HM49" s="3" t="s">
        <v>30</v>
      </c>
      <c r="HN49" s="3" t="s">
        <v>30</v>
      </c>
      <c r="HO49" s="3" t="s">
        <v>30</v>
      </c>
      <c r="HP49" s="3"/>
      <c r="HQ49" s="3" t="s">
        <v>30</v>
      </c>
      <c r="HR49" s="3" t="s">
        <v>30</v>
      </c>
      <c r="HS49" s="3" t="s">
        <v>30</v>
      </c>
      <c r="HU49" s="4" t="s">
        <v>30</v>
      </c>
      <c r="HV49" s="4" t="s">
        <v>30</v>
      </c>
      <c r="HW49" s="4"/>
      <c r="HX49" s="4" t="s">
        <v>30</v>
      </c>
      <c r="HY49" s="4" t="s">
        <v>30</v>
      </c>
      <c r="HZ49" s="4" t="s">
        <v>30</v>
      </c>
      <c r="IA49" s="4" t="s">
        <v>30</v>
      </c>
      <c r="IB49" s="4"/>
      <c r="IC49" s="4" t="s">
        <v>30</v>
      </c>
      <c r="ID49" s="4" t="s">
        <v>30</v>
      </c>
      <c r="IE49" s="4" t="s">
        <v>30</v>
      </c>
      <c r="IF49" s="4" t="s">
        <v>30</v>
      </c>
      <c r="IG49" s="4"/>
      <c r="IH49" s="4" t="s">
        <v>30</v>
      </c>
      <c r="II49" s="4" t="s">
        <v>30</v>
      </c>
      <c r="IJ49" s="4" t="s">
        <v>30</v>
      </c>
      <c r="IK49" s="4" t="s">
        <v>30</v>
      </c>
      <c r="IL49" s="4"/>
      <c r="IM49" s="4" t="s">
        <v>30</v>
      </c>
      <c r="IN49" s="4" t="s">
        <v>30</v>
      </c>
      <c r="IO49" s="4" t="s">
        <v>30</v>
      </c>
      <c r="IP49" s="4"/>
      <c r="IQ49" s="4" t="s">
        <v>30</v>
      </c>
      <c r="IR49" s="4" t="s">
        <v>30</v>
      </c>
      <c r="IS49" s="4" t="s">
        <v>30</v>
      </c>
      <c r="IT49" s="4"/>
      <c r="IU49" s="4" t="s">
        <v>30</v>
      </c>
      <c r="IV49" s="4" t="s">
        <v>30</v>
      </c>
      <c r="IW49" s="4" t="s">
        <v>30</v>
      </c>
      <c r="IX49" s="4"/>
      <c r="IY49" s="4" t="s">
        <v>30</v>
      </c>
      <c r="IZ49" s="4" t="s">
        <v>30</v>
      </c>
      <c r="JA49" s="4" t="s">
        <v>30</v>
      </c>
      <c r="JB49" s="4" t="s">
        <v>30</v>
      </c>
      <c r="JC49" s="4" t="s">
        <v>30</v>
      </c>
      <c r="JD49" s="4" t="s">
        <v>30</v>
      </c>
      <c r="JE49" s="4" t="s">
        <v>30</v>
      </c>
      <c r="JF49" s="4" t="s">
        <v>30</v>
      </c>
      <c r="JG49" s="4" t="s">
        <v>30</v>
      </c>
      <c r="JH49" s="4" t="s">
        <v>30</v>
      </c>
      <c r="JI49" s="4" t="s">
        <v>30</v>
      </c>
      <c r="JJ49" s="4" t="s">
        <v>30</v>
      </c>
      <c r="JK49" s="4" t="s">
        <v>30</v>
      </c>
      <c r="JL49" s="4" t="s">
        <v>30</v>
      </c>
      <c r="JM49" s="4"/>
      <c r="JN49" s="4" t="s">
        <v>30</v>
      </c>
      <c r="JO49" s="4" t="s">
        <v>30</v>
      </c>
      <c r="JP49" s="4" t="s">
        <v>30</v>
      </c>
      <c r="JQ49" s="4" t="s">
        <v>30</v>
      </c>
      <c r="JR49" s="4" t="s">
        <v>30</v>
      </c>
      <c r="JS49" s="4" t="s">
        <v>30</v>
      </c>
      <c r="JT49" s="4" t="s">
        <v>30</v>
      </c>
      <c r="JU49" s="4" t="s">
        <v>30</v>
      </c>
      <c r="JV49" s="4" t="s">
        <v>30</v>
      </c>
      <c r="JW49" s="4" t="s">
        <v>30</v>
      </c>
      <c r="JX49" s="4" t="s">
        <v>30</v>
      </c>
      <c r="JY49" s="4" t="s">
        <v>30</v>
      </c>
      <c r="JZ49" s="4" t="s">
        <v>30</v>
      </c>
      <c r="KA49" s="4" t="s">
        <v>30</v>
      </c>
      <c r="KB49" s="4" t="s">
        <v>30</v>
      </c>
      <c r="KC49" s="4" t="s">
        <v>30</v>
      </c>
      <c r="KD49" s="4" t="s">
        <v>30</v>
      </c>
      <c r="KE49" s="4" t="s">
        <v>30</v>
      </c>
      <c r="KF49" s="4"/>
      <c r="KG49" s="4" t="s">
        <v>30</v>
      </c>
      <c r="KH49" s="4" t="s">
        <v>30</v>
      </c>
      <c r="KI49" s="4" t="s">
        <v>30</v>
      </c>
      <c r="KJ49" s="4" t="s">
        <v>30</v>
      </c>
      <c r="KK49" s="4" t="s">
        <v>30</v>
      </c>
      <c r="KL49" s="4" t="s">
        <v>30</v>
      </c>
      <c r="KM49" s="4" t="s">
        <v>30</v>
      </c>
      <c r="KN49" s="4" t="s">
        <v>30</v>
      </c>
    </row>
    <row r="50" spans="1:300" ht="17.25" customHeight="1" x14ac:dyDescent="0.3">
      <c r="A50" s="8">
        <v>1921</v>
      </c>
      <c r="B50" s="40">
        <f>'[13]EU PIByPOB'!B50</f>
        <v>108.964</v>
      </c>
      <c r="C50" s="49">
        <f>'[13]EU PIByPOB'!H50</f>
        <v>98.011596834562084</v>
      </c>
      <c r="D50" s="40">
        <f t="shared" si="20"/>
        <v>-3.5260930888575404</v>
      </c>
      <c r="E50" s="49">
        <f>'[13]EU PIByPOB'!N50</f>
        <v>73.27</v>
      </c>
      <c r="F50" s="40">
        <f t="shared" si="39"/>
        <v>-16.013296652911514</v>
      </c>
      <c r="G50" s="49">
        <f>'[13]EU PIByPOB'!Q50</f>
        <v>74.756459813296914</v>
      </c>
      <c r="H50" s="40">
        <f t="shared" si="39"/>
        <v>-12.943607203091023</v>
      </c>
      <c r="I50" s="49">
        <f>'[13]EU PIByPOB'!T50</f>
        <v>672.42391982673178</v>
      </c>
      <c r="J50" s="49"/>
      <c r="K50" s="49">
        <f>'[13]EU INF'!U50</f>
        <v>61.61091887735472</v>
      </c>
      <c r="L50" s="28">
        <f t="shared" si="8"/>
        <v>-36.803706990042407</v>
      </c>
      <c r="M50" s="49">
        <f>'[13]EU INF'!W50</f>
        <v>58.708189158016019</v>
      </c>
      <c r="N50" s="28">
        <f t="shared" si="9"/>
        <v>-22.878787878787875</v>
      </c>
      <c r="O50" s="28"/>
      <c r="P50" s="24" t="str">
        <f>'[13]EU tasas'!B50</f>
        <v>-</v>
      </c>
      <c r="Q50" s="24" t="str">
        <f>'[13]EU tasas'!C50</f>
        <v>-</v>
      </c>
      <c r="R50" s="24" t="str">
        <f>'[13]EU tasas'!D50</f>
        <v>-</v>
      </c>
      <c r="S50" s="24" t="str">
        <f>'[13]EU tasas'!E50</f>
        <v>-</v>
      </c>
      <c r="T50" s="24" t="str">
        <f>'[13]EU tasas'!F50</f>
        <v>-</v>
      </c>
      <c r="U50" s="24" t="str">
        <f>'[13]EU tasas'!G50</f>
        <v>-</v>
      </c>
      <c r="V50" s="24" t="str">
        <f>'[13]EU tasas'!H50</f>
        <v>-</v>
      </c>
      <c r="W50" s="24"/>
      <c r="X50" s="20" t="str">
        <f>'[13]EU Fiscal'!B50</f>
        <v>-</v>
      </c>
      <c r="Y50" s="20"/>
      <c r="Z50" s="49">
        <f>[13]Petróleo!B50</f>
        <v>1.73</v>
      </c>
      <c r="AA50" s="28">
        <f t="shared" si="28"/>
        <v>-43.648208469055369</v>
      </c>
      <c r="AB50" s="46" t="str">
        <f>[13]Petróleo!D50</f>
        <v>-</v>
      </c>
      <c r="AC50" s="46" t="s">
        <v>30</v>
      </c>
      <c r="AD50" s="46" t="s">
        <v>30</v>
      </c>
      <c r="AE50" s="46" t="s">
        <v>30</v>
      </c>
      <c r="AF50" s="28"/>
      <c r="AG50" s="40">
        <f>[14]Población!E50</f>
        <v>14.33478</v>
      </c>
      <c r="AH50" s="28">
        <f t="shared" si="28"/>
        <v>-0.50776077026130073</v>
      </c>
      <c r="AI50" s="52">
        <f>[14]Población!G50</f>
        <v>14334780</v>
      </c>
      <c r="AJ50" s="52">
        <f>[14]Población!H50</f>
        <v>4465502.700000002</v>
      </c>
      <c r="AK50" s="52">
        <f>[14]Población!I50</f>
        <v>9869277.299999997</v>
      </c>
      <c r="AL50" s="49">
        <f>[14]Población!J50</f>
        <v>31.15152586924949</v>
      </c>
      <c r="AM50" s="49">
        <f>[14]Población!K50</f>
        <v>68.848474130750503</v>
      </c>
      <c r="AN50" s="49"/>
      <c r="AO50" s="43">
        <f>[15]PIB!E50</f>
        <v>17117.409612194355</v>
      </c>
      <c r="AP50" s="28">
        <f t="shared" si="33"/>
        <v>0.69999999999998952</v>
      </c>
      <c r="AQ50" s="41">
        <f>[15]PIB!H50</f>
        <v>31.868139651889187</v>
      </c>
      <c r="AR50" s="28">
        <f t="shared" si="33"/>
        <v>-20.999667587149908</v>
      </c>
      <c r="AS50" s="58">
        <f>[15]PIB!B50</f>
        <v>5455</v>
      </c>
      <c r="AT50" s="28">
        <f t="shared" si="33"/>
        <v>-25.639004336515892</v>
      </c>
      <c r="AU50" s="28"/>
      <c r="AV50" s="51" t="s">
        <v>30</v>
      </c>
      <c r="AW50" s="51" t="s">
        <v>30</v>
      </c>
      <c r="AX50" s="51" t="s">
        <v>30</v>
      </c>
      <c r="AY50" s="51" t="s">
        <v>30</v>
      </c>
      <c r="AZ50" s="51" t="s">
        <v>30</v>
      </c>
      <c r="BA50" s="51" t="s">
        <v>30</v>
      </c>
      <c r="BB50" s="51" t="s">
        <v>30</v>
      </c>
      <c r="BC50" s="51" t="s">
        <v>30</v>
      </c>
      <c r="BD50" s="51" t="s">
        <v>30</v>
      </c>
      <c r="BE50" s="51" t="s">
        <v>30</v>
      </c>
      <c r="BF50" s="51" t="s">
        <v>30</v>
      </c>
      <c r="BG50" s="51" t="s">
        <v>30</v>
      </c>
      <c r="BH50" s="51" t="s">
        <v>30</v>
      </c>
      <c r="BI50" s="51" t="s">
        <v>30</v>
      </c>
      <c r="BJ50" s="51" t="s">
        <v>30</v>
      </c>
      <c r="BK50" s="51" t="s">
        <v>30</v>
      </c>
      <c r="BL50" s="51" t="s">
        <v>30</v>
      </c>
      <c r="BM50" s="51" t="s">
        <v>30</v>
      </c>
      <c r="BN50" s="51" t="s">
        <v>30</v>
      </c>
      <c r="BO50" s="28"/>
      <c r="BP50" s="43">
        <f>'[21]PIB POT'!F50</f>
        <v>17177.808374605593</v>
      </c>
      <c r="BQ50" s="41">
        <f>'[21]PIB POT'!I50</f>
        <v>41.250714907592965</v>
      </c>
      <c r="BR50" s="28">
        <f t="shared" si="32"/>
        <v>1.4815535656377721</v>
      </c>
      <c r="BS50" s="40">
        <f>'[22]PIB POT'!H41</f>
        <v>-0.77014347748657341</v>
      </c>
      <c r="BT50" s="40"/>
      <c r="BU50" s="45">
        <f t="shared" si="35"/>
        <v>2675.112382509195</v>
      </c>
      <c r="BV50" s="32">
        <f t="shared" si="15"/>
        <v>-26.702606644739014</v>
      </c>
      <c r="BW50" s="30">
        <f t="shared" si="36"/>
        <v>186.61691232855998</v>
      </c>
      <c r="BX50" s="28">
        <f t="shared" si="16"/>
        <v>-26.328531830498747</v>
      </c>
      <c r="BY50" s="28"/>
      <c r="BZ50" s="41">
        <f>[20]PAnual!B50</f>
        <v>36.17361778870594</v>
      </c>
      <c r="CA50" s="35">
        <f t="shared" si="22"/>
        <v>-10.452324818316605</v>
      </c>
      <c r="CB50" s="44">
        <f>[20]PAnual!D50</f>
        <v>31.664409506543151</v>
      </c>
      <c r="CC50" s="35">
        <f t="shared" si="23"/>
        <v>-18.592675612637432</v>
      </c>
      <c r="CD50" s="35"/>
      <c r="CE50" s="44">
        <f>[16]TCA!B50</f>
        <v>2.0391666666666666</v>
      </c>
      <c r="CF50" s="27">
        <f t="shared" si="25"/>
        <v>1.4510779436152532</v>
      </c>
      <c r="CG50" s="33">
        <f>[16]TCA!D50</f>
        <v>2.06</v>
      </c>
      <c r="CH50" s="27">
        <f t="shared" si="18"/>
        <v>1.4778325123152802</v>
      </c>
      <c r="CI50" s="44">
        <f>[16]TCA!F50</f>
        <v>203.34783702326132</v>
      </c>
      <c r="CJ50" s="27">
        <f t="shared" si="24"/>
        <v>39.670936573942896</v>
      </c>
      <c r="CK50" s="40">
        <f>[16]TCA!H50</f>
        <v>186.14253364080756</v>
      </c>
      <c r="CL50" s="27">
        <f t="shared" si="24"/>
        <v>4.0203837852521795</v>
      </c>
      <c r="CM50" s="27"/>
      <c r="CN50" s="4" t="s">
        <v>30</v>
      </c>
      <c r="CO50" s="4" t="s">
        <v>30</v>
      </c>
      <c r="CP50" s="49">
        <f>[17]BPA!I50</f>
        <v>254.2</v>
      </c>
      <c r="CQ50" s="12" t="s">
        <v>30</v>
      </c>
      <c r="CR50" s="12" t="s">
        <v>30</v>
      </c>
      <c r="CS50" s="12" t="s">
        <v>30</v>
      </c>
      <c r="CT50" s="12" t="s">
        <v>30</v>
      </c>
      <c r="CU50" s="41">
        <f>[19]BPA!N41</f>
        <v>241.7</v>
      </c>
      <c r="CV50" s="4" t="s">
        <v>30</v>
      </c>
      <c r="CW50" s="4" t="s">
        <v>30</v>
      </c>
      <c r="CX50" s="4" t="s">
        <v>30</v>
      </c>
      <c r="CY50" s="4" t="s">
        <v>30</v>
      </c>
      <c r="CZ50" s="4" t="s">
        <v>30</v>
      </c>
      <c r="DA50" s="4" t="s">
        <v>30</v>
      </c>
      <c r="DB50" s="4" t="s">
        <v>30</v>
      </c>
      <c r="DC50" s="4" t="s">
        <v>30</v>
      </c>
      <c r="DD50" s="4"/>
      <c r="DE50" s="29">
        <f t="shared" si="30"/>
        <v>18.537538955087072</v>
      </c>
      <c r="DF50" s="29">
        <f t="shared" si="26"/>
        <v>12.5</v>
      </c>
      <c r="DG50" s="29">
        <f t="shared" si="27"/>
        <v>0.46727008860372748</v>
      </c>
      <c r="DH50" s="29">
        <f t="shared" si="38"/>
        <v>-26.083163710380919</v>
      </c>
      <c r="DI50" s="29">
        <f t="shared" si="29"/>
        <v>22.379746835443036</v>
      </c>
      <c r="DJ50" s="70" t="s">
        <v>30</v>
      </c>
      <c r="DK50" s="7" t="s">
        <v>30</v>
      </c>
      <c r="DL50" s="7"/>
      <c r="DM50" s="31">
        <f>'[18]GF1876-1976'!R50</f>
        <v>293</v>
      </c>
      <c r="DN50" s="4" t="s">
        <v>30</v>
      </c>
      <c r="DO50" s="4" t="s">
        <v>30</v>
      </c>
      <c r="DP50" s="29">
        <f t="shared" si="2"/>
        <v>5.3712190650779101</v>
      </c>
      <c r="DQ50" s="7"/>
      <c r="DR50" s="31">
        <f>'[18]GF1876-1976'!AK50</f>
        <v>258</v>
      </c>
      <c r="DS50" s="29">
        <f t="shared" si="3"/>
        <v>4.7296058661778186</v>
      </c>
      <c r="DT50" s="4" t="s">
        <v>30</v>
      </c>
      <c r="DU50" s="4" t="s">
        <v>30</v>
      </c>
      <c r="DV50" s="4" t="s">
        <v>30</v>
      </c>
      <c r="DW50" s="4" t="s">
        <v>30</v>
      </c>
      <c r="DX50" s="4" t="s">
        <v>30</v>
      </c>
      <c r="DY50" s="4" t="s">
        <v>30</v>
      </c>
      <c r="DZ50" s="4" t="s">
        <v>30</v>
      </c>
      <c r="EA50" s="4" t="s">
        <v>30</v>
      </c>
      <c r="EB50" s="4" t="s">
        <v>30</v>
      </c>
      <c r="EC50" s="7"/>
      <c r="ED50" s="29">
        <f>'[18]GF1876-1976'!AN50</f>
        <v>35</v>
      </c>
      <c r="EE50" s="29">
        <f t="shared" si="4"/>
        <v>0.64161319890009172</v>
      </c>
      <c r="EF50" s="4" t="s">
        <v>30</v>
      </c>
      <c r="EG50" s="4" t="s">
        <v>30</v>
      </c>
      <c r="EH50" s="4" t="s">
        <v>30</v>
      </c>
      <c r="EI50" s="4"/>
      <c r="EJ50" s="63" t="s">
        <v>30</v>
      </c>
      <c r="EK50" s="63" t="s">
        <v>30</v>
      </c>
      <c r="EL50" s="7"/>
      <c r="EM50" s="5" t="s">
        <v>30</v>
      </c>
      <c r="EN50" s="5" t="s">
        <v>30</v>
      </c>
      <c r="EO50" s="5" t="s">
        <v>30</v>
      </c>
      <c r="EP50" s="5" t="s">
        <v>30</v>
      </c>
      <c r="EQ50" s="5" t="s">
        <v>30</v>
      </c>
      <c r="ER50" s="5" t="s">
        <v>30</v>
      </c>
      <c r="ES50" s="5" t="s">
        <v>30</v>
      </c>
      <c r="ET50" s="5" t="s">
        <v>30</v>
      </c>
      <c r="EU50" s="5" t="s">
        <v>30</v>
      </c>
      <c r="EV50" s="5" t="s">
        <v>30</v>
      </c>
      <c r="EW50" s="5"/>
      <c r="EX50" s="5" t="s">
        <v>30</v>
      </c>
      <c r="EY50" s="5" t="s">
        <v>30</v>
      </c>
      <c r="EZ50" s="5" t="s">
        <v>30</v>
      </c>
      <c r="FA50" s="5" t="s">
        <v>30</v>
      </c>
      <c r="FB50" s="5" t="s">
        <v>30</v>
      </c>
      <c r="FC50" s="5" t="s">
        <v>30</v>
      </c>
      <c r="FD50" s="5" t="s">
        <v>30</v>
      </c>
      <c r="FE50" s="5" t="s">
        <v>30</v>
      </c>
      <c r="FF50" s="5" t="s">
        <v>30</v>
      </c>
      <c r="FG50" s="5" t="s">
        <v>30</v>
      </c>
      <c r="FH50" s="5" t="s">
        <v>30</v>
      </c>
      <c r="FI50" s="5" t="s">
        <v>30</v>
      </c>
      <c r="FJ50" s="5" t="s">
        <v>30</v>
      </c>
      <c r="FK50" s="5" t="s">
        <v>30</v>
      </c>
      <c r="FL50" s="5" t="s">
        <v>30</v>
      </c>
      <c r="FM50" s="5" t="s">
        <v>30</v>
      </c>
      <c r="FN50" s="5"/>
      <c r="FO50" s="5"/>
      <c r="FP50" s="5" t="s">
        <v>30</v>
      </c>
      <c r="FQ50" s="5" t="s">
        <v>30</v>
      </c>
      <c r="FR50" s="5" t="s">
        <v>30</v>
      </c>
      <c r="FS50" s="5" t="s">
        <v>30</v>
      </c>
      <c r="FT50" s="5" t="s">
        <v>30</v>
      </c>
      <c r="FU50" s="5" t="s">
        <v>30</v>
      </c>
      <c r="FV50" s="5" t="s">
        <v>30</v>
      </c>
      <c r="FW50" s="5"/>
      <c r="FX50" s="52">
        <f>'[18]DE y DI'!I50</f>
        <v>277.58786407766991</v>
      </c>
      <c r="FY50" s="17">
        <f t="shared" si="37"/>
        <v>10.376680467431381</v>
      </c>
      <c r="FZ50" s="112" t="s">
        <v>30</v>
      </c>
      <c r="GA50" s="112" t="s">
        <v>30</v>
      </c>
      <c r="GB50" s="70" t="s">
        <v>30</v>
      </c>
      <c r="GC50" s="70" t="s">
        <v>30</v>
      </c>
      <c r="GD50" s="112"/>
      <c r="GE50" s="70" t="s">
        <v>30</v>
      </c>
      <c r="GF50" s="70" t="s">
        <v>30</v>
      </c>
      <c r="GG50" s="112" t="s">
        <v>30</v>
      </c>
      <c r="GH50" s="70" t="s">
        <v>30</v>
      </c>
      <c r="GI50" s="70" t="s">
        <v>30</v>
      </c>
      <c r="GJ50" s="134"/>
      <c r="GK50" s="134" t="s">
        <v>30</v>
      </c>
      <c r="GL50" s="134" t="s">
        <v>30</v>
      </c>
      <c r="GM50" s="134" t="s">
        <v>30</v>
      </c>
      <c r="GN50" s="134" t="s">
        <v>30</v>
      </c>
      <c r="GO50" s="134" t="s">
        <v>30</v>
      </c>
      <c r="GP50" s="3"/>
      <c r="GQ50" s="29">
        <v>10.376680467431381</v>
      </c>
      <c r="GR50" s="27">
        <v>0</v>
      </c>
      <c r="GS50" s="27">
        <v>10.376680467431381</v>
      </c>
      <c r="GT50" s="3"/>
      <c r="GU50" s="3" t="s">
        <v>30</v>
      </c>
      <c r="GV50" s="3" t="s">
        <v>30</v>
      </c>
      <c r="GW50" s="3" t="s">
        <v>30</v>
      </c>
      <c r="GX50" s="3" t="s">
        <v>30</v>
      </c>
      <c r="GY50" s="3" t="s">
        <v>30</v>
      </c>
      <c r="GZ50" s="3" t="s">
        <v>30</v>
      </c>
      <c r="HA50" s="3" t="s">
        <v>30</v>
      </c>
      <c r="HB50" s="3" t="s">
        <v>30</v>
      </c>
      <c r="HC50" s="3" t="s">
        <v>30</v>
      </c>
      <c r="HD50" s="3" t="s">
        <v>30</v>
      </c>
      <c r="HE50" s="3" t="s">
        <v>30</v>
      </c>
      <c r="HF50" s="3" t="s">
        <v>30</v>
      </c>
      <c r="HG50" s="3" t="s">
        <v>30</v>
      </c>
      <c r="HH50" s="3" t="s">
        <v>30</v>
      </c>
      <c r="HI50" s="3" t="s">
        <v>30</v>
      </c>
      <c r="HJ50" s="3" t="s">
        <v>30</v>
      </c>
      <c r="HK50" s="3" t="s">
        <v>30</v>
      </c>
      <c r="HL50" s="3" t="s">
        <v>30</v>
      </c>
      <c r="HM50" s="3" t="s">
        <v>30</v>
      </c>
      <c r="HN50" s="3" t="s">
        <v>30</v>
      </c>
      <c r="HO50" s="3" t="s">
        <v>30</v>
      </c>
      <c r="HP50" s="3"/>
      <c r="HQ50" s="3" t="s">
        <v>30</v>
      </c>
      <c r="HR50" s="3" t="s">
        <v>30</v>
      </c>
      <c r="HS50" s="3" t="s">
        <v>30</v>
      </c>
      <c r="HU50" s="4" t="s">
        <v>30</v>
      </c>
      <c r="HV50" s="4" t="s">
        <v>30</v>
      </c>
      <c r="HW50" s="4"/>
      <c r="HX50" s="4" t="s">
        <v>30</v>
      </c>
      <c r="HY50" s="4" t="s">
        <v>30</v>
      </c>
      <c r="HZ50" s="4" t="s">
        <v>30</v>
      </c>
      <c r="IA50" s="4" t="s">
        <v>30</v>
      </c>
      <c r="IB50" s="4"/>
      <c r="IC50" s="4" t="s">
        <v>30</v>
      </c>
      <c r="ID50" s="4" t="s">
        <v>30</v>
      </c>
      <c r="IE50" s="4" t="s">
        <v>30</v>
      </c>
      <c r="IF50" s="4" t="s">
        <v>30</v>
      </c>
      <c r="IG50" s="4"/>
      <c r="IH50" s="4" t="s">
        <v>30</v>
      </c>
      <c r="II50" s="4" t="s">
        <v>30</v>
      </c>
      <c r="IJ50" s="4" t="s">
        <v>30</v>
      </c>
      <c r="IK50" s="4" t="s">
        <v>30</v>
      </c>
      <c r="IL50" s="4"/>
      <c r="IM50" s="4" t="s">
        <v>30</v>
      </c>
      <c r="IN50" s="4" t="s">
        <v>30</v>
      </c>
      <c r="IO50" s="4" t="s">
        <v>30</v>
      </c>
      <c r="IP50" s="4"/>
      <c r="IQ50" s="4" t="s">
        <v>30</v>
      </c>
      <c r="IR50" s="4" t="s">
        <v>30</v>
      </c>
      <c r="IS50" s="4" t="s">
        <v>30</v>
      </c>
      <c r="IT50" s="4"/>
      <c r="IU50" s="4" t="s">
        <v>30</v>
      </c>
      <c r="IV50" s="4" t="s">
        <v>30</v>
      </c>
      <c r="IW50" s="4" t="s">
        <v>30</v>
      </c>
      <c r="IX50" s="4"/>
      <c r="IY50" s="4" t="s">
        <v>30</v>
      </c>
      <c r="IZ50" s="4" t="s">
        <v>30</v>
      </c>
      <c r="JA50" s="4" t="s">
        <v>30</v>
      </c>
      <c r="JB50" s="4" t="s">
        <v>30</v>
      </c>
      <c r="JC50" s="4" t="s">
        <v>30</v>
      </c>
      <c r="JD50" s="4" t="s">
        <v>30</v>
      </c>
      <c r="JE50" s="4" t="s">
        <v>30</v>
      </c>
      <c r="JF50" s="4" t="s">
        <v>30</v>
      </c>
      <c r="JG50" s="4" t="s">
        <v>30</v>
      </c>
      <c r="JH50" s="4" t="s">
        <v>30</v>
      </c>
      <c r="JI50" s="4" t="s">
        <v>30</v>
      </c>
      <c r="JJ50" s="4" t="s">
        <v>30</v>
      </c>
      <c r="JK50" s="4" t="s">
        <v>30</v>
      </c>
      <c r="JL50" s="4" t="s">
        <v>30</v>
      </c>
      <c r="JM50" s="4"/>
      <c r="JN50" s="4" t="s">
        <v>30</v>
      </c>
      <c r="JO50" s="4" t="s">
        <v>30</v>
      </c>
      <c r="JP50" s="4" t="s">
        <v>30</v>
      </c>
      <c r="JQ50" s="4" t="s">
        <v>30</v>
      </c>
      <c r="JR50" s="4" t="s">
        <v>30</v>
      </c>
      <c r="JS50" s="4" t="s">
        <v>30</v>
      </c>
      <c r="JT50" s="4" t="s">
        <v>30</v>
      </c>
      <c r="JU50" s="4" t="s">
        <v>30</v>
      </c>
      <c r="JV50" s="4" t="s">
        <v>30</v>
      </c>
      <c r="JW50" s="4" t="s">
        <v>30</v>
      </c>
      <c r="JX50" s="4" t="s">
        <v>30</v>
      </c>
      <c r="JY50" s="4" t="s">
        <v>30</v>
      </c>
      <c r="JZ50" s="4" t="s">
        <v>30</v>
      </c>
      <c r="KA50" s="4" t="s">
        <v>30</v>
      </c>
      <c r="KB50" s="4" t="s">
        <v>30</v>
      </c>
      <c r="KC50" s="4" t="s">
        <v>30</v>
      </c>
      <c r="KD50" s="4" t="s">
        <v>30</v>
      </c>
      <c r="KE50" s="4" t="s">
        <v>30</v>
      </c>
      <c r="KF50" s="4"/>
      <c r="KG50" s="4" t="s">
        <v>30</v>
      </c>
      <c r="KH50" s="4" t="s">
        <v>30</v>
      </c>
      <c r="KI50" s="4" t="s">
        <v>30</v>
      </c>
      <c r="KJ50" s="4" t="s">
        <v>30</v>
      </c>
      <c r="KK50" s="4" t="s">
        <v>30</v>
      </c>
      <c r="KL50" s="4" t="s">
        <v>30</v>
      </c>
      <c r="KM50" s="4" t="s">
        <v>30</v>
      </c>
      <c r="KN50" s="4" t="s">
        <v>30</v>
      </c>
    </row>
    <row r="51" spans="1:300" ht="17.25" customHeight="1" x14ac:dyDescent="0.3">
      <c r="A51" s="8">
        <v>1922</v>
      </c>
      <c r="B51" s="40">
        <f>'[13]EU PIByPOB'!B51</f>
        <v>110.48399999999999</v>
      </c>
      <c r="C51" s="49">
        <f>'[13]EU PIByPOB'!H51</f>
        <v>105.05336569652729</v>
      </c>
      <c r="D51" s="40">
        <f t="shared" si="20"/>
        <v>7.1846282372598269</v>
      </c>
      <c r="E51" s="49">
        <f>'[13]EU PIByPOB'!N51</f>
        <v>72.989999999999995</v>
      </c>
      <c r="F51" s="40">
        <f t="shared" si="39"/>
        <v>-0.38214821891633388</v>
      </c>
      <c r="G51" s="49">
        <f>'[13]EU PIByPOB'!Q51</f>
        <v>69.478973392294463</v>
      </c>
      <c r="H51" s="40">
        <f t="shared" si="39"/>
        <v>-7.0595724224807981</v>
      </c>
      <c r="I51" s="49">
        <f>'[13]EU PIByPOB'!T51</f>
        <v>660.63864450961216</v>
      </c>
      <c r="J51" s="49"/>
      <c r="K51" s="49">
        <f>'[13]EU INF'!U51</f>
        <v>61.063052672049082</v>
      </c>
      <c r="L51" s="28">
        <f t="shared" si="8"/>
        <v>-0.88923556942275273</v>
      </c>
      <c r="M51" s="49">
        <f>'[13]EU INF'!W51</f>
        <v>63.552479815455463</v>
      </c>
      <c r="N51" s="28">
        <f t="shared" si="9"/>
        <v>8.2514734774066909</v>
      </c>
      <c r="O51" s="28"/>
      <c r="P51" s="24" t="str">
        <f>'[13]EU tasas'!B51</f>
        <v>-</v>
      </c>
      <c r="Q51" s="24" t="str">
        <f>'[13]EU tasas'!C51</f>
        <v>-</v>
      </c>
      <c r="R51" s="24" t="str">
        <f>'[13]EU tasas'!D51</f>
        <v>-</v>
      </c>
      <c r="S51" s="24" t="str">
        <f>'[13]EU tasas'!E51</f>
        <v>-</v>
      </c>
      <c r="T51" s="24" t="str">
        <f>'[13]EU tasas'!F51</f>
        <v>-</v>
      </c>
      <c r="U51" s="24" t="str">
        <f>'[13]EU tasas'!G51</f>
        <v>-</v>
      </c>
      <c r="V51" s="24" t="str">
        <f>'[13]EU tasas'!H51</f>
        <v>-</v>
      </c>
      <c r="W51" s="24"/>
      <c r="X51" s="20" t="str">
        <f>'[13]EU Fiscal'!B51</f>
        <v>-</v>
      </c>
      <c r="Y51" s="20"/>
      <c r="Z51" s="49">
        <f>[13]Petróleo!B51</f>
        <v>1.61</v>
      </c>
      <c r="AA51" s="28">
        <f t="shared" si="28"/>
        <v>-6.9364161849710948</v>
      </c>
      <c r="AB51" s="46" t="str">
        <f>[13]Petróleo!D51</f>
        <v>-</v>
      </c>
      <c r="AC51" s="46" t="s">
        <v>30</v>
      </c>
      <c r="AD51" s="46" t="s">
        <v>30</v>
      </c>
      <c r="AE51" s="46" t="s">
        <v>30</v>
      </c>
      <c r="AF51" s="28"/>
      <c r="AG51" s="40">
        <f>[14]Población!E51</f>
        <v>14.565757502000238</v>
      </c>
      <c r="AH51" s="28">
        <f t="shared" si="28"/>
        <v>1.6113083144648099</v>
      </c>
      <c r="AI51" s="52">
        <f>[14]Población!G51</f>
        <v>14565757.502000239</v>
      </c>
      <c r="AJ51" s="52">
        <f>[14]Población!H51</f>
        <v>4562881.9273371221</v>
      </c>
      <c r="AK51" s="52">
        <f>[14]Población!I51</f>
        <v>10002875.574663118</v>
      </c>
      <c r="AL51" s="49">
        <f>[14]Población!J51</f>
        <v>31.326087412278596</v>
      </c>
      <c r="AM51" s="49">
        <f>[14]Población!K51</f>
        <v>68.673912587721404</v>
      </c>
      <c r="AN51" s="49"/>
      <c r="AO51" s="43">
        <f>[15]PIB!E51</f>
        <v>17516.471177041003</v>
      </c>
      <c r="AP51" s="28">
        <f t="shared" si="33"/>
        <v>2.331319831023726</v>
      </c>
      <c r="AQ51" s="41">
        <f>[15]PIB!H51</f>
        <v>26.203908045224054</v>
      </c>
      <c r="AR51" s="28">
        <f t="shared" si="33"/>
        <v>-17.773963803780902</v>
      </c>
      <c r="AS51" s="58">
        <f>[15]PIB!B51</f>
        <v>4590</v>
      </c>
      <c r="AT51" s="28">
        <f t="shared" si="33"/>
        <v>-15.857011915673692</v>
      </c>
      <c r="AU51" s="28"/>
      <c r="AV51" s="51" t="s">
        <v>30</v>
      </c>
      <c r="AW51" s="51" t="s">
        <v>30</v>
      </c>
      <c r="AX51" s="51" t="s">
        <v>30</v>
      </c>
      <c r="AY51" s="51" t="s">
        <v>30</v>
      </c>
      <c r="AZ51" s="51" t="s">
        <v>30</v>
      </c>
      <c r="BA51" s="51" t="s">
        <v>30</v>
      </c>
      <c r="BB51" s="51" t="s">
        <v>30</v>
      </c>
      <c r="BC51" s="51" t="s">
        <v>30</v>
      </c>
      <c r="BD51" s="51" t="s">
        <v>30</v>
      </c>
      <c r="BE51" s="51" t="s">
        <v>30</v>
      </c>
      <c r="BF51" s="51" t="s">
        <v>30</v>
      </c>
      <c r="BG51" s="51" t="s">
        <v>30</v>
      </c>
      <c r="BH51" s="51" t="s">
        <v>30</v>
      </c>
      <c r="BI51" s="51" t="s">
        <v>30</v>
      </c>
      <c r="BJ51" s="51" t="s">
        <v>30</v>
      </c>
      <c r="BK51" s="51" t="s">
        <v>30</v>
      </c>
      <c r="BL51" s="51" t="s">
        <v>30</v>
      </c>
      <c r="BM51" s="51" t="s">
        <v>30</v>
      </c>
      <c r="BN51" s="51" t="s">
        <v>30</v>
      </c>
      <c r="BO51" s="28"/>
      <c r="BP51" s="43">
        <f>'[21]PIB POT'!F51</f>
        <v>17426.871650132751</v>
      </c>
      <c r="BQ51" s="41">
        <f>'[21]PIB POT'!I51</f>
        <v>41.848814382722196</v>
      </c>
      <c r="BR51" s="28">
        <f t="shared" si="32"/>
        <v>1.4499129929482546</v>
      </c>
      <c r="BS51" s="40">
        <f>'[22]PIB POT'!H42</f>
        <v>0.86880985115949105</v>
      </c>
      <c r="BT51" s="40"/>
      <c r="BU51" s="45">
        <f t="shared" si="35"/>
        <v>2236.2971985383683</v>
      </c>
      <c r="BV51" s="32">
        <f t="shared" si="15"/>
        <v>-16.403616791576724</v>
      </c>
      <c r="BW51" s="30">
        <f t="shared" si="36"/>
        <v>153.5311293100458</v>
      </c>
      <c r="BX51" s="28">
        <f t="shared" si="16"/>
        <v>-17.729252191389257</v>
      </c>
      <c r="BY51" s="28"/>
      <c r="BZ51" s="41">
        <f>[20]PAnual!B51</f>
        <v>28.839060520619785</v>
      </c>
      <c r="CA51" s="35">
        <f t="shared" si="22"/>
        <v>-20.275984865346086</v>
      </c>
      <c r="CB51" s="44">
        <f>[20]PAnual!D51</f>
        <v>24.696472099224223</v>
      </c>
      <c r="CC51" s="35">
        <f t="shared" si="23"/>
        <v>-22.005581395348838</v>
      </c>
      <c r="CD51" s="35"/>
      <c r="CE51" s="44">
        <f>[16]TCA!B51</f>
        <v>2.0524999999999998</v>
      </c>
      <c r="CF51" s="27">
        <f t="shared" si="25"/>
        <v>0.6538618716795952</v>
      </c>
      <c r="CG51" s="33">
        <f>[16]TCA!D51</f>
        <v>2.06</v>
      </c>
      <c r="CH51" s="27">
        <f t="shared" si="18"/>
        <v>0</v>
      </c>
      <c r="CI51" s="44">
        <f>[16]TCA!F51</f>
        <v>162.50901271589336</v>
      </c>
      <c r="CJ51" s="27">
        <f t="shared" si="24"/>
        <v>-20.083235162563508</v>
      </c>
      <c r="CK51" s="40">
        <f>[16]TCA!H51</f>
        <v>134.11437482134218</v>
      </c>
      <c r="CL51" s="27">
        <f t="shared" si="24"/>
        <v>-27.950709492255122</v>
      </c>
      <c r="CM51" s="27"/>
      <c r="CN51" s="4" t="s">
        <v>30</v>
      </c>
      <c r="CO51" s="4" t="s">
        <v>30</v>
      </c>
      <c r="CP51" s="49">
        <f>[17]BPA!I51</f>
        <v>277</v>
      </c>
      <c r="CQ51" s="12" t="s">
        <v>30</v>
      </c>
      <c r="CR51" s="12" t="s">
        <v>30</v>
      </c>
      <c r="CS51" s="12" t="s">
        <v>30</v>
      </c>
      <c r="CT51" s="12" t="s">
        <v>30</v>
      </c>
      <c r="CU51" s="41">
        <f>[19]BPA!N42</f>
        <v>150.69999999999999</v>
      </c>
      <c r="CV51" s="4" t="s">
        <v>30</v>
      </c>
      <c r="CW51" s="4" t="s">
        <v>30</v>
      </c>
      <c r="CX51" s="4" t="s">
        <v>30</v>
      </c>
      <c r="CY51" s="4" t="s">
        <v>30</v>
      </c>
      <c r="CZ51" s="4" t="s">
        <v>30</v>
      </c>
      <c r="DA51" s="4" t="s">
        <v>30</v>
      </c>
      <c r="DB51" s="4" t="s">
        <v>30</v>
      </c>
      <c r="DC51" s="4" t="s">
        <v>30</v>
      </c>
      <c r="DD51" s="4"/>
      <c r="DE51" s="29">
        <f t="shared" si="30"/>
        <v>19.125364923747274</v>
      </c>
      <c r="DF51" s="29">
        <f t="shared" si="26"/>
        <v>126.30000000000001</v>
      </c>
      <c r="DG51" s="29">
        <f t="shared" si="27"/>
        <v>5.6477287581699347</v>
      </c>
      <c r="DH51" s="29">
        <f t="shared" si="38"/>
        <v>8.9693154996066227</v>
      </c>
      <c r="DI51" s="29">
        <f t="shared" si="29"/>
        <v>-37.64997931319818</v>
      </c>
      <c r="DJ51" s="70" t="s">
        <v>30</v>
      </c>
      <c r="DK51" s="7" t="s">
        <v>30</v>
      </c>
      <c r="DL51" s="7"/>
      <c r="DM51" s="31">
        <f>'[18]GF1876-1976'!R51</f>
        <v>280</v>
      </c>
      <c r="DN51" s="4" t="s">
        <v>30</v>
      </c>
      <c r="DO51" s="4" t="s">
        <v>30</v>
      </c>
      <c r="DP51" s="29">
        <f t="shared" si="2"/>
        <v>6.1002178649237475</v>
      </c>
      <c r="DQ51" s="7"/>
      <c r="DR51" s="31">
        <f>'[18]GF1876-1976'!AK51</f>
        <v>228</v>
      </c>
      <c r="DS51" s="29">
        <f t="shared" si="3"/>
        <v>4.9673202614379086</v>
      </c>
      <c r="DT51" s="4" t="s">
        <v>30</v>
      </c>
      <c r="DU51" s="4" t="s">
        <v>30</v>
      </c>
      <c r="DV51" s="4" t="s">
        <v>30</v>
      </c>
      <c r="DW51" s="4" t="s">
        <v>30</v>
      </c>
      <c r="DX51" s="4" t="s">
        <v>30</v>
      </c>
      <c r="DY51" s="4" t="s">
        <v>30</v>
      </c>
      <c r="DZ51" s="4" t="s">
        <v>30</v>
      </c>
      <c r="EA51" s="4" t="s">
        <v>30</v>
      </c>
      <c r="EB51" s="4" t="s">
        <v>30</v>
      </c>
      <c r="EC51" s="7"/>
      <c r="ED51" s="29">
        <f>'[18]GF1876-1976'!AN51</f>
        <v>52</v>
      </c>
      <c r="EE51" s="29">
        <f t="shared" si="4"/>
        <v>1.1328976034858389</v>
      </c>
      <c r="EF51" s="4" t="s">
        <v>30</v>
      </c>
      <c r="EG51" s="4" t="s">
        <v>30</v>
      </c>
      <c r="EH51" s="4" t="s">
        <v>30</v>
      </c>
      <c r="EI51" s="4"/>
      <c r="EJ51" s="63" t="s">
        <v>30</v>
      </c>
      <c r="EK51" s="63" t="s">
        <v>30</v>
      </c>
      <c r="EL51" s="7"/>
      <c r="EM51" s="5" t="s">
        <v>30</v>
      </c>
      <c r="EN51" s="5" t="s">
        <v>30</v>
      </c>
      <c r="EO51" s="5" t="s">
        <v>30</v>
      </c>
      <c r="EP51" s="5" t="s">
        <v>30</v>
      </c>
      <c r="EQ51" s="5" t="s">
        <v>30</v>
      </c>
      <c r="ER51" s="5" t="s">
        <v>30</v>
      </c>
      <c r="ES51" s="5" t="s">
        <v>30</v>
      </c>
      <c r="ET51" s="5" t="s">
        <v>30</v>
      </c>
      <c r="EU51" s="5" t="s">
        <v>30</v>
      </c>
      <c r="EV51" s="5" t="s">
        <v>30</v>
      </c>
      <c r="EW51" s="5"/>
      <c r="EX51" s="5" t="s">
        <v>30</v>
      </c>
      <c r="EY51" s="5" t="s">
        <v>30</v>
      </c>
      <c r="EZ51" s="5" t="s">
        <v>30</v>
      </c>
      <c r="FA51" s="5" t="s">
        <v>30</v>
      </c>
      <c r="FB51" s="5" t="s">
        <v>30</v>
      </c>
      <c r="FC51" s="5" t="s">
        <v>30</v>
      </c>
      <c r="FD51" s="5" t="s">
        <v>30</v>
      </c>
      <c r="FE51" s="5" t="s">
        <v>30</v>
      </c>
      <c r="FF51" s="5" t="s">
        <v>30</v>
      </c>
      <c r="FG51" s="5" t="s">
        <v>30</v>
      </c>
      <c r="FH51" s="5" t="s">
        <v>30</v>
      </c>
      <c r="FI51" s="5" t="s">
        <v>30</v>
      </c>
      <c r="FJ51" s="5" t="s">
        <v>30</v>
      </c>
      <c r="FK51" s="5" t="s">
        <v>30</v>
      </c>
      <c r="FL51" s="5" t="s">
        <v>30</v>
      </c>
      <c r="FM51" s="5" t="s">
        <v>30</v>
      </c>
      <c r="FN51" s="5"/>
      <c r="FO51" s="5"/>
      <c r="FP51" s="5" t="s">
        <v>30</v>
      </c>
      <c r="FQ51" s="5" t="s">
        <v>30</v>
      </c>
      <c r="FR51" s="5" t="s">
        <v>30</v>
      </c>
      <c r="FS51" s="5" t="s">
        <v>30</v>
      </c>
      <c r="FT51" s="5" t="s">
        <v>30</v>
      </c>
      <c r="FU51" s="5" t="s">
        <v>30</v>
      </c>
      <c r="FV51" s="5" t="s">
        <v>30</v>
      </c>
      <c r="FW51" s="5"/>
      <c r="FX51" s="52">
        <f>'[18]DE y DI'!I51</f>
        <v>720.91262135922329</v>
      </c>
      <c r="FY51" s="17">
        <f t="shared" si="37"/>
        <v>32.236887915899906</v>
      </c>
      <c r="FZ51" s="112" t="s">
        <v>30</v>
      </c>
      <c r="GA51" s="112" t="s">
        <v>30</v>
      </c>
      <c r="GB51" s="70" t="s">
        <v>30</v>
      </c>
      <c r="GC51" s="70" t="s">
        <v>30</v>
      </c>
      <c r="GD51" s="112"/>
      <c r="GE51" s="37">
        <f>'[18]DE y DI'!AA51</f>
        <v>113.47499999999999</v>
      </c>
      <c r="GF51" s="27">
        <f>(GE51/AS51)*100</f>
        <v>2.4722222222222223</v>
      </c>
      <c r="GG51" s="112" t="s">
        <v>30</v>
      </c>
      <c r="GH51" s="70" t="s">
        <v>30</v>
      </c>
      <c r="GI51" s="70" t="s">
        <v>30</v>
      </c>
      <c r="GJ51" s="134"/>
      <c r="GK51" s="134" t="s">
        <v>30</v>
      </c>
      <c r="GL51" s="134" t="s">
        <v>30</v>
      </c>
      <c r="GM51" s="134" t="s">
        <v>30</v>
      </c>
      <c r="GN51" s="134" t="s">
        <v>30</v>
      </c>
      <c r="GO51" s="134" t="s">
        <v>30</v>
      </c>
      <c r="GP51" s="3"/>
      <c r="GQ51" s="29">
        <v>32.236887915899906</v>
      </c>
      <c r="GR51" s="27">
        <v>2.4722222222222223</v>
      </c>
      <c r="GS51" s="27">
        <v>34.709110138122128</v>
      </c>
      <c r="GT51" s="3"/>
      <c r="GU51" s="3" t="s">
        <v>30</v>
      </c>
      <c r="GV51" s="3" t="s">
        <v>30</v>
      </c>
      <c r="GW51" s="3" t="s">
        <v>30</v>
      </c>
      <c r="GX51" s="3" t="s">
        <v>30</v>
      </c>
      <c r="GY51" s="3" t="s">
        <v>30</v>
      </c>
      <c r="GZ51" s="3" t="s">
        <v>30</v>
      </c>
      <c r="HA51" s="3" t="s">
        <v>30</v>
      </c>
      <c r="HB51" s="3" t="s">
        <v>30</v>
      </c>
      <c r="HC51" s="3" t="s">
        <v>30</v>
      </c>
      <c r="HD51" s="3" t="s">
        <v>30</v>
      </c>
      <c r="HE51" s="3" t="s">
        <v>30</v>
      </c>
      <c r="HF51" s="3" t="s">
        <v>30</v>
      </c>
      <c r="HG51" s="3" t="s">
        <v>30</v>
      </c>
      <c r="HH51" s="3" t="s">
        <v>30</v>
      </c>
      <c r="HI51" s="3" t="s">
        <v>30</v>
      </c>
      <c r="HJ51" s="3" t="s">
        <v>30</v>
      </c>
      <c r="HK51" s="3" t="s">
        <v>30</v>
      </c>
      <c r="HL51" s="3" t="s">
        <v>30</v>
      </c>
      <c r="HM51" s="3" t="s">
        <v>30</v>
      </c>
      <c r="HN51" s="3" t="s">
        <v>30</v>
      </c>
      <c r="HO51" s="3" t="s">
        <v>30</v>
      </c>
      <c r="HP51" s="3"/>
      <c r="HQ51" s="3" t="s">
        <v>30</v>
      </c>
      <c r="HR51" s="3" t="s">
        <v>30</v>
      </c>
      <c r="HS51" s="3" t="s">
        <v>30</v>
      </c>
      <c r="HU51" s="4" t="s">
        <v>30</v>
      </c>
      <c r="HV51" s="4" t="s">
        <v>30</v>
      </c>
      <c r="HW51" s="4"/>
      <c r="HX51" s="4" t="s">
        <v>30</v>
      </c>
      <c r="HY51" s="4" t="s">
        <v>30</v>
      </c>
      <c r="HZ51" s="4" t="s">
        <v>30</v>
      </c>
      <c r="IA51" s="4" t="s">
        <v>30</v>
      </c>
      <c r="IB51" s="4"/>
      <c r="IC51" s="4" t="s">
        <v>30</v>
      </c>
      <c r="ID51" s="4" t="s">
        <v>30</v>
      </c>
      <c r="IE51" s="4" t="s">
        <v>30</v>
      </c>
      <c r="IF51" s="4" t="s">
        <v>30</v>
      </c>
      <c r="IG51" s="4"/>
      <c r="IH51" s="4" t="s">
        <v>30</v>
      </c>
      <c r="II51" s="4" t="s">
        <v>30</v>
      </c>
      <c r="IJ51" s="4" t="s">
        <v>30</v>
      </c>
      <c r="IK51" s="4" t="s">
        <v>30</v>
      </c>
      <c r="IL51" s="4"/>
      <c r="IM51" s="4" t="s">
        <v>30</v>
      </c>
      <c r="IN51" s="4" t="s">
        <v>30</v>
      </c>
      <c r="IO51" s="4" t="s">
        <v>30</v>
      </c>
      <c r="IP51" s="4"/>
      <c r="IQ51" s="4" t="s">
        <v>30</v>
      </c>
      <c r="IR51" s="4" t="s">
        <v>30</v>
      </c>
      <c r="IS51" s="4" t="s">
        <v>30</v>
      </c>
      <c r="IT51" s="4"/>
      <c r="IU51" s="4" t="s">
        <v>30</v>
      </c>
      <c r="IV51" s="4" t="s">
        <v>30</v>
      </c>
      <c r="IW51" s="4" t="s">
        <v>30</v>
      </c>
      <c r="IX51" s="4"/>
      <c r="IY51" s="4" t="s">
        <v>30</v>
      </c>
      <c r="IZ51" s="4" t="s">
        <v>30</v>
      </c>
      <c r="JA51" s="4" t="s">
        <v>30</v>
      </c>
      <c r="JB51" s="4" t="s">
        <v>30</v>
      </c>
      <c r="JC51" s="4" t="s">
        <v>30</v>
      </c>
      <c r="JD51" s="4" t="s">
        <v>30</v>
      </c>
      <c r="JE51" s="4" t="s">
        <v>30</v>
      </c>
      <c r="JF51" s="4" t="s">
        <v>30</v>
      </c>
      <c r="JG51" s="4" t="s">
        <v>30</v>
      </c>
      <c r="JH51" s="4" t="s">
        <v>30</v>
      </c>
      <c r="JI51" s="4" t="s">
        <v>30</v>
      </c>
      <c r="JJ51" s="4" t="s">
        <v>30</v>
      </c>
      <c r="JK51" s="4" t="s">
        <v>30</v>
      </c>
      <c r="JL51" s="4" t="s">
        <v>30</v>
      </c>
      <c r="JM51" s="4"/>
      <c r="JN51" s="4" t="s">
        <v>30</v>
      </c>
      <c r="JO51" s="4" t="s">
        <v>30</v>
      </c>
      <c r="JP51" s="4" t="s">
        <v>30</v>
      </c>
      <c r="JQ51" s="4" t="s">
        <v>30</v>
      </c>
      <c r="JR51" s="4" t="s">
        <v>30</v>
      </c>
      <c r="JS51" s="4" t="s">
        <v>30</v>
      </c>
      <c r="JT51" s="4" t="s">
        <v>30</v>
      </c>
      <c r="JU51" s="4" t="s">
        <v>30</v>
      </c>
      <c r="JV51" s="4" t="s">
        <v>30</v>
      </c>
      <c r="JW51" s="4" t="s">
        <v>30</v>
      </c>
      <c r="JX51" s="4" t="s">
        <v>30</v>
      </c>
      <c r="JY51" s="4" t="s">
        <v>30</v>
      </c>
      <c r="JZ51" s="4" t="s">
        <v>30</v>
      </c>
      <c r="KA51" s="4" t="s">
        <v>30</v>
      </c>
      <c r="KB51" s="4" t="s">
        <v>30</v>
      </c>
      <c r="KC51" s="4" t="s">
        <v>30</v>
      </c>
      <c r="KD51" s="4" t="s">
        <v>30</v>
      </c>
      <c r="KE51" s="4" t="s">
        <v>30</v>
      </c>
      <c r="KF51" s="4"/>
      <c r="KG51" s="4" t="s">
        <v>30</v>
      </c>
      <c r="KH51" s="4" t="s">
        <v>30</v>
      </c>
      <c r="KI51" s="4" t="s">
        <v>30</v>
      </c>
      <c r="KJ51" s="4" t="s">
        <v>30</v>
      </c>
      <c r="KK51" s="4" t="s">
        <v>30</v>
      </c>
      <c r="KL51" s="4" t="s">
        <v>30</v>
      </c>
      <c r="KM51" s="4" t="s">
        <v>30</v>
      </c>
      <c r="KN51" s="4" t="s">
        <v>30</v>
      </c>
    </row>
    <row r="52" spans="1:300" ht="16.5" customHeight="1" x14ac:dyDescent="0.3">
      <c r="A52" s="8">
        <v>1923</v>
      </c>
      <c r="B52" s="40">
        <f>'[13]EU PIByPOB'!B52</f>
        <v>112.387</v>
      </c>
      <c r="C52" s="49">
        <f>'[13]EU PIByPOB'!H52</f>
        <v>119.75101117004768</v>
      </c>
      <c r="D52" s="40">
        <f t="shared" si="20"/>
        <v>13.990646921278248</v>
      </c>
      <c r="E52" s="49">
        <f>'[13]EU PIByPOB'!N52</f>
        <v>85.62</v>
      </c>
      <c r="F52" s="40">
        <f t="shared" si="39"/>
        <v>17.303740238388833</v>
      </c>
      <c r="G52" s="49">
        <f>'[13]EU PIByPOB'!Q52</f>
        <v>71.498352425950472</v>
      </c>
      <c r="H52" s="40">
        <f t="shared" si="39"/>
        <v>2.9064606672498217</v>
      </c>
      <c r="I52" s="49">
        <f>'[13]EU PIByPOB'!T52</f>
        <v>761.83188447062389</v>
      </c>
      <c r="J52" s="49"/>
      <c r="K52" s="49">
        <f>'[13]EU INF'!U52</f>
        <v>63.533256439830716</v>
      </c>
      <c r="L52" s="28">
        <f t="shared" si="8"/>
        <v>4.0453329135841543</v>
      </c>
      <c r="M52" s="49">
        <f>'[13]EU INF'!W52</f>
        <v>61.93771626297567</v>
      </c>
      <c r="N52" s="28">
        <f t="shared" si="9"/>
        <v>-2.5408348457349961</v>
      </c>
      <c r="O52" s="28"/>
      <c r="P52" s="24" t="str">
        <f>'[13]EU tasas'!B52</f>
        <v>-</v>
      </c>
      <c r="Q52" s="24" t="str">
        <f>'[13]EU tasas'!C52</f>
        <v>-</v>
      </c>
      <c r="R52" s="24" t="str">
        <f>'[13]EU tasas'!D52</f>
        <v>-</v>
      </c>
      <c r="S52" s="24" t="str">
        <f>'[13]EU tasas'!E52</f>
        <v>-</v>
      </c>
      <c r="T52" s="24" t="str">
        <f>'[13]EU tasas'!F52</f>
        <v>-</v>
      </c>
      <c r="U52" s="24" t="str">
        <f>'[13]EU tasas'!G52</f>
        <v>-</v>
      </c>
      <c r="V52" s="24" t="str">
        <f>'[13]EU tasas'!H52</f>
        <v>-</v>
      </c>
      <c r="W52" s="24"/>
      <c r="X52" s="20" t="str">
        <f>'[13]EU Fiscal'!B52</f>
        <v>-</v>
      </c>
      <c r="Y52" s="20"/>
      <c r="Z52" s="49">
        <f>[13]Petróleo!B52</f>
        <v>1.34</v>
      </c>
      <c r="AA52" s="28">
        <f t="shared" si="28"/>
        <v>-16.770186335403725</v>
      </c>
      <c r="AB52" s="46" t="str">
        <f>[13]Petróleo!D52</f>
        <v>-</v>
      </c>
      <c r="AC52" s="46" t="s">
        <v>30</v>
      </c>
      <c r="AD52" s="46" t="s">
        <v>30</v>
      </c>
      <c r="AE52" s="46" t="s">
        <v>30</v>
      </c>
      <c r="AF52" s="28"/>
      <c r="AG52" s="40">
        <f>[14]Población!E52</f>
        <v>14.800456763694751</v>
      </c>
      <c r="AH52" s="28">
        <f t="shared" si="28"/>
        <v>1.6113083144648099</v>
      </c>
      <c r="AI52" s="52">
        <f>[14]Población!G52</f>
        <v>14800456.76369475</v>
      </c>
      <c r="AJ52" s="52">
        <f>[14]Población!H52</f>
        <v>4662384.7037019422</v>
      </c>
      <c r="AK52" s="52">
        <f>[14]Población!I52</f>
        <v>10138072.059992809</v>
      </c>
      <c r="AL52" s="49">
        <f>[14]Población!J52</f>
        <v>31.501627133148258</v>
      </c>
      <c r="AM52" s="49">
        <f>[14]Población!K52</f>
        <v>68.498372866851739</v>
      </c>
      <c r="AN52" s="49"/>
      <c r="AO52" s="43">
        <f>[15]PIB!E52</f>
        <v>18118.273587703054</v>
      </c>
      <c r="AP52" s="28">
        <f t="shared" si="33"/>
        <v>3.4356372615212516</v>
      </c>
      <c r="AQ52" s="41">
        <f>[15]PIB!H52</f>
        <v>27.673718335962334</v>
      </c>
      <c r="AR52" s="28">
        <f t="shared" si="33"/>
        <v>5.6091262730795899</v>
      </c>
      <c r="AS52" s="58">
        <f>[15]PIB!B52</f>
        <v>5014</v>
      </c>
      <c r="AT52" s="28">
        <f t="shared" si="33"/>
        <v>9.2374727668845367</v>
      </c>
      <c r="AU52" s="28"/>
      <c r="AV52" s="51" t="s">
        <v>30</v>
      </c>
      <c r="AW52" s="51" t="s">
        <v>30</v>
      </c>
      <c r="AX52" s="51" t="s">
        <v>30</v>
      </c>
      <c r="AY52" s="51" t="s">
        <v>30</v>
      </c>
      <c r="AZ52" s="51" t="s">
        <v>30</v>
      </c>
      <c r="BA52" s="51" t="s">
        <v>30</v>
      </c>
      <c r="BB52" s="51" t="s">
        <v>30</v>
      </c>
      <c r="BC52" s="51" t="s">
        <v>30</v>
      </c>
      <c r="BD52" s="51" t="s">
        <v>30</v>
      </c>
      <c r="BE52" s="51" t="s">
        <v>30</v>
      </c>
      <c r="BF52" s="51" t="s">
        <v>30</v>
      </c>
      <c r="BG52" s="51" t="s">
        <v>30</v>
      </c>
      <c r="BH52" s="51" t="s">
        <v>30</v>
      </c>
      <c r="BI52" s="51" t="s">
        <v>30</v>
      </c>
      <c r="BJ52" s="51" t="s">
        <v>30</v>
      </c>
      <c r="BK52" s="51" t="s">
        <v>30</v>
      </c>
      <c r="BL52" s="51" t="s">
        <v>30</v>
      </c>
      <c r="BM52" s="51" t="s">
        <v>30</v>
      </c>
      <c r="BN52" s="51" t="s">
        <v>30</v>
      </c>
      <c r="BO52" s="28"/>
      <c r="BP52" s="43">
        <f>'[21]PIB POT'!F52</f>
        <v>17658.001446045891</v>
      </c>
      <c r="BQ52" s="41">
        <f>'[21]PIB POT'!I52</f>
        <v>42.403848477290275</v>
      </c>
      <c r="BR52" s="28">
        <f t="shared" si="32"/>
        <v>1.3262839168921126</v>
      </c>
      <c r="BS52" s="40">
        <f>'[22]PIB POT'!H43</f>
        <v>2.0817435151961439</v>
      </c>
      <c r="BT52" s="40"/>
      <c r="BU52" s="45">
        <f t="shared" si="35"/>
        <v>2439.9026763990264</v>
      </c>
      <c r="BV52" s="32">
        <f t="shared" si="15"/>
        <v>9.1045804642483787</v>
      </c>
      <c r="BW52" s="30">
        <f t="shared" si="36"/>
        <v>164.85320117849761</v>
      </c>
      <c r="BX52" s="28">
        <f t="shared" si="16"/>
        <v>7.3744470709830034</v>
      </c>
      <c r="BY52" s="28"/>
      <c r="BZ52" s="41">
        <f>[20]PAnual!B52</f>
        <v>25.8994251078263</v>
      </c>
      <c r="CA52" s="35">
        <f t="shared" si="22"/>
        <v>-10.193242635943921</v>
      </c>
      <c r="CB52" s="44">
        <f>[20]PAnual!D52</f>
        <v>27.69855267309109</v>
      </c>
      <c r="CC52" s="35">
        <f t="shared" si="23"/>
        <v>12.155908592147323</v>
      </c>
      <c r="CD52" s="35"/>
      <c r="CE52" s="44">
        <f>[16]TCA!B52</f>
        <v>2.0550000000000002</v>
      </c>
      <c r="CF52" s="27">
        <f t="shared" si="25"/>
        <v>0.12180267965897773</v>
      </c>
      <c r="CG52" s="33">
        <f>[16]TCA!D52</f>
        <v>2.0499999999999998</v>
      </c>
      <c r="CH52" s="27">
        <f t="shared" si="18"/>
        <v>-0.48543689320389438</v>
      </c>
      <c r="CI52" s="44">
        <f>[16]TCA!F52</f>
        <v>140.09905406268211</v>
      </c>
      <c r="CJ52" s="27">
        <f t="shared" ref="CJ52:CJ115" si="40">((CI52/CI51)-1)*100</f>
        <v>-13.789978954822335</v>
      </c>
      <c r="CK52" s="40">
        <f>[16]TCA!H52</f>
        <v>155.09155841015786</v>
      </c>
      <c r="CL52" s="27">
        <f t="shared" ref="CL52:CL115" si="41">((CK52/CK51)-1)*100</f>
        <v>15.641264120091547</v>
      </c>
      <c r="CM52" s="27"/>
      <c r="CN52" s="4" t="s">
        <v>30</v>
      </c>
      <c r="CO52" s="4" t="s">
        <v>30</v>
      </c>
      <c r="CP52" s="49">
        <f>[17]BPA!I52</f>
        <v>263.60000000000002</v>
      </c>
      <c r="CQ52" s="12" t="s">
        <v>30</v>
      </c>
      <c r="CR52" s="12" t="s">
        <v>30</v>
      </c>
      <c r="CS52" s="12" t="s">
        <v>30</v>
      </c>
      <c r="CT52" s="12" t="s">
        <v>30</v>
      </c>
      <c r="CU52" s="41">
        <f>[19]BPA!N43</f>
        <v>152.9</v>
      </c>
      <c r="CV52" s="4" t="s">
        <v>30</v>
      </c>
      <c r="CW52" s="4" t="s">
        <v>30</v>
      </c>
      <c r="CX52" s="4" t="s">
        <v>30</v>
      </c>
      <c r="CY52" s="4" t="s">
        <v>30</v>
      </c>
      <c r="CZ52" s="4" t="s">
        <v>30</v>
      </c>
      <c r="DA52" s="4" t="s">
        <v>30</v>
      </c>
      <c r="DB52" s="4" t="s">
        <v>30</v>
      </c>
      <c r="DC52" s="4" t="s">
        <v>30</v>
      </c>
      <c r="DD52" s="4"/>
      <c r="DE52" s="29">
        <f t="shared" si="30"/>
        <v>17.070353011567612</v>
      </c>
      <c r="DF52" s="29">
        <f t="shared" si="26"/>
        <v>110.70000000000002</v>
      </c>
      <c r="DG52" s="29">
        <f t="shared" si="27"/>
        <v>4.5370662145991236</v>
      </c>
      <c r="DH52" s="29">
        <f t="shared" si="38"/>
        <v>-4.8375451263537812</v>
      </c>
      <c r="DI52" s="29">
        <f t="shared" si="29"/>
        <v>1.4598540145985606</v>
      </c>
      <c r="DJ52" s="70" t="s">
        <v>30</v>
      </c>
      <c r="DK52" s="7" t="s">
        <v>30</v>
      </c>
      <c r="DL52" s="7"/>
      <c r="DM52" s="31">
        <f>'[18]GF1876-1976'!R52</f>
        <v>287</v>
      </c>
      <c r="DN52" s="4" t="s">
        <v>30</v>
      </c>
      <c r="DO52" s="4" t="s">
        <v>30</v>
      </c>
      <c r="DP52" s="29">
        <f t="shared" si="2"/>
        <v>5.7239728759473474</v>
      </c>
      <c r="DQ52" s="7"/>
      <c r="DR52" s="31">
        <f>'[18]GF1876-1976'!AK52</f>
        <v>236</v>
      </c>
      <c r="DS52" s="29">
        <f t="shared" si="3"/>
        <v>4.7068209014758677</v>
      </c>
      <c r="DT52" s="4" t="s">
        <v>30</v>
      </c>
      <c r="DU52" s="4" t="s">
        <v>30</v>
      </c>
      <c r="DV52" s="4" t="s">
        <v>30</v>
      </c>
      <c r="DW52" s="4" t="s">
        <v>30</v>
      </c>
      <c r="DX52" s="4" t="s">
        <v>30</v>
      </c>
      <c r="DY52" s="4" t="s">
        <v>30</v>
      </c>
      <c r="DZ52" s="4" t="s">
        <v>30</v>
      </c>
      <c r="EA52" s="4" t="s">
        <v>30</v>
      </c>
      <c r="EB52" s="4" t="s">
        <v>30</v>
      </c>
      <c r="EC52" s="7"/>
      <c r="ED52" s="29">
        <f>'[18]GF1876-1976'!AN52</f>
        <v>51</v>
      </c>
      <c r="EE52" s="29">
        <f t="shared" si="4"/>
        <v>1.0171519744714799</v>
      </c>
      <c r="EF52" s="4" t="s">
        <v>30</v>
      </c>
      <c r="EG52" s="4" t="s">
        <v>30</v>
      </c>
      <c r="EH52" s="4" t="s">
        <v>30</v>
      </c>
      <c r="EI52" s="4"/>
      <c r="EJ52" s="63" t="s">
        <v>30</v>
      </c>
      <c r="EK52" s="63" t="s">
        <v>30</v>
      </c>
      <c r="EL52" s="7"/>
      <c r="EM52" s="5" t="s">
        <v>30</v>
      </c>
      <c r="EN52" s="5" t="s">
        <v>30</v>
      </c>
      <c r="EO52" s="5" t="s">
        <v>30</v>
      </c>
      <c r="EP52" s="5" t="s">
        <v>30</v>
      </c>
      <c r="EQ52" s="5" t="s">
        <v>30</v>
      </c>
      <c r="ER52" s="5" t="s">
        <v>30</v>
      </c>
      <c r="ES52" s="5" t="s">
        <v>30</v>
      </c>
      <c r="ET52" s="5" t="s">
        <v>30</v>
      </c>
      <c r="EU52" s="5" t="s">
        <v>30</v>
      </c>
      <c r="EV52" s="5" t="s">
        <v>30</v>
      </c>
      <c r="EW52" s="5"/>
      <c r="EX52" s="5" t="s">
        <v>30</v>
      </c>
      <c r="EY52" s="5" t="s">
        <v>30</v>
      </c>
      <c r="EZ52" s="5" t="s">
        <v>30</v>
      </c>
      <c r="FA52" s="5" t="s">
        <v>30</v>
      </c>
      <c r="FB52" s="5" t="s">
        <v>30</v>
      </c>
      <c r="FC52" s="5" t="s">
        <v>30</v>
      </c>
      <c r="FD52" s="5" t="s">
        <v>30</v>
      </c>
      <c r="FE52" s="5" t="s">
        <v>30</v>
      </c>
      <c r="FF52" s="5" t="s">
        <v>30</v>
      </c>
      <c r="FG52" s="5" t="s">
        <v>30</v>
      </c>
      <c r="FH52" s="5" t="s">
        <v>30</v>
      </c>
      <c r="FI52" s="5" t="s">
        <v>30</v>
      </c>
      <c r="FJ52" s="5" t="s">
        <v>30</v>
      </c>
      <c r="FK52" s="5" t="s">
        <v>30</v>
      </c>
      <c r="FL52" s="5" t="s">
        <v>30</v>
      </c>
      <c r="FM52" s="5" t="s">
        <v>30</v>
      </c>
      <c r="FN52" s="5"/>
      <c r="FO52" s="5"/>
      <c r="FP52" s="5" t="s">
        <v>30</v>
      </c>
      <c r="FQ52" s="5" t="s">
        <v>30</v>
      </c>
      <c r="FR52" s="5" t="s">
        <v>30</v>
      </c>
      <c r="FS52" s="5" t="s">
        <v>30</v>
      </c>
      <c r="FT52" s="5" t="s">
        <v>30</v>
      </c>
      <c r="FU52" s="5" t="s">
        <v>30</v>
      </c>
      <c r="FV52" s="5" t="s">
        <v>30</v>
      </c>
      <c r="FW52" s="5"/>
      <c r="FX52" s="52">
        <f>'[18]DE y DI'!I52</f>
        <v>741.74975609756109</v>
      </c>
      <c r="FY52" s="17">
        <f t="shared" si="37"/>
        <v>30.400792755893264</v>
      </c>
      <c r="FZ52" s="112" t="s">
        <v>30</v>
      </c>
      <c r="GA52" s="112" t="s">
        <v>30</v>
      </c>
      <c r="GB52" s="70" t="s">
        <v>30</v>
      </c>
      <c r="GC52" s="70" t="s">
        <v>30</v>
      </c>
      <c r="GD52" s="112"/>
      <c r="GE52" s="70" t="s">
        <v>30</v>
      </c>
      <c r="GF52" s="70" t="s">
        <v>30</v>
      </c>
      <c r="GG52" s="112" t="s">
        <v>30</v>
      </c>
      <c r="GH52" s="70" t="s">
        <v>30</v>
      </c>
      <c r="GI52" s="70" t="s">
        <v>30</v>
      </c>
      <c r="GJ52" s="134"/>
      <c r="GK52" s="134" t="s">
        <v>30</v>
      </c>
      <c r="GL52" s="134" t="s">
        <v>30</v>
      </c>
      <c r="GM52" s="134" t="s">
        <v>30</v>
      </c>
      <c r="GN52" s="134" t="s">
        <v>30</v>
      </c>
      <c r="GO52" s="134" t="s">
        <v>30</v>
      </c>
      <c r="GP52" s="3"/>
      <c r="GQ52" s="29">
        <v>30.400792755893264</v>
      </c>
      <c r="GR52" s="27">
        <v>0</v>
      </c>
      <c r="GS52" s="27">
        <v>30.400792755893264</v>
      </c>
      <c r="GT52" s="3"/>
      <c r="GU52" s="3" t="s">
        <v>30</v>
      </c>
      <c r="GV52" s="3" t="s">
        <v>30</v>
      </c>
      <c r="GW52" s="3" t="s">
        <v>30</v>
      </c>
      <c r="GX52" s="3" t="s">
        <v>30</v>
      </c>
      <c r="GY52" s="3" t="s">
        <v>30</v>
      </c>
      <c r="GZ52" s="3" t="s">
        <v>30</v>
      </c>
      <c r="HA52" s="3" t="s">
        <v>30</v>
      </c>
      <c r="HB52" s="3" t="s">
        <v>30</v>
      </c>
      <c r="HC52" s="3" t="s">
        <v>30</v>
      </c>
      <c r="HD52" s="3" t="s">
        <v>30</v>
      </c>
      <c r="HE52" s="3" t="s">
        <v>30</v>
      </c>
      <c r="HF52" s="3" t="s">
        <v>30</v>
      </c>
      <c r="HG52" s="3" t="s">
        <v>30</v>
      </c>
      <c r="HH52" s="3" t="s">
        <v>30</v>
      </c>
      <c r="HI52" s="3" t="s">
        <v>30</v>
      </c>
      <c r="HJ52" s="3" t="s">
        <v>30</v>
      </c>
      <c r="HK52" s="3" t="s">
        <v>30</v>
      </c>
      <c r="HL52" s="3" t="s">
        <v>30</v>
      </c>
      <c r="HM52" s="3" t="s">
        <v>30</v>
      </c>
      <c r="HN52" s="3" t="s">
        <v>30</v>
      </c>
      <c r="HO52" s="3" t="s">
        <v>30</v>
      </c>
      <c r="HP52" s="3"/>
      <c r="HQ52" s="3" t="s">
        <v>30</v>
      </c>
      <c r="HR52" s="3" t="s">
        <v>30</v>
      </c>
      <c r="HS52" s="3" t="s">
        <v>30</v>
      </c>
      <c r="HU52" s="4" t="s">
        <v>30</v>
      </c>
      <c r="HV52" s="4" t="s">
        <v>30</v>
      </c>
      <c r="HW52" s="4"/>
      <c r="HX52" s="4" t="s">
        <v>30</v>
      </c>
      <c r="HY52" s="4" t="s">
        <v>30</v>
      </c>
      <c r="HZ52" s="4" t="s">
        <v>30</v>
      </c>
      <c r="IA52" s="4" t="s">
        <v>30</v>
      </c>
      <c r="IB52" s="4"/>
      <c r="IC52" s="4" t="s">
        <v>30</v>
      </c>
      <c r="ID52" s="4" t="s">
        <v>30</v>
      </c>
      <c r="IE52" s="4" t="s">
        <v>30</v>
      </c>
      <c r="IF52" s="4" t="s">
        <v>30</v>
      </c>
      <c r="IG52" s="4"/>
      <c r="IH52" s="4" t="s">
        <v>30</v>
      </c>
      <c r="II52" s="4" t="s">
        <v>30</v>
      </c>
      <c r="IJ52" s="4" t="s">
        <v>30</v>
      </c>
      <c r="IK52" s="4" t="s">
        <v>30</v>
      </c>
      <c r="IL52" s="4"/>
      <c r="IM52" s="4" t="s">
        <v>30</v>
      </c>
      <c r="IN52" s="4" t="s">
        <v>30</v>
      </c>
      <c r="IO52" s="4" t="s">
        <v>30</v>
      </c>
      <c r="IP52" s="4"/>
      <c r="IQ52" s="4" t="s">
        <v>30</v>
      </c>
      <c r="IR52" s="4" t="s">
        <v>30</v>
      </c>
      <c r="IS52" s="4" t="s">
        <v>30</v>
      </c>
      <c r="IT52" s="4"/>
      <c r="IU52" s="4" t="s">
        <v>30</v>
      </c>
      <c r="IV52" s="4" t="s">
        <v>30</v>
      </c>
      <c r="IW52" s="4" t="s">
        <v>30</v>
      </c>
      <c r="IX52" s="4"/>
      <c r="IY52" s="4" t="s">
        <v>30</v>
      </c>
      <c r="IZ52" s="4" t="s">
        <v>30</v>
      </c>
      <c r="JA52" s="4" t="s">
        <v>30</v>
      </c>
      <c r="JB52" s="4" t="s">
        <v>30</v>
      </c>
      <c r="JC52" s="4" t="s">
        <v>30</v>
      </c>
      <c r="JD52" s="4" t="s">
        <v>30</v>
      </c>
      <c r="JE52" s="4" t="s">
        <v>30</v>
      </c>
      <c r="JF52" s="4" t="s">
        <v>30</v>
      </c>
      <c r="JG52" s="4" t="s">
        <v>30</v>
      </c>
      <c r="JH52" s="4" t="s">
        <v>30</v>
      </c>
      <c r="JI52" s="4" t="s">
        <v>30</v>
      </c>
      <c r="JJ52" s="4" t="s">
        <v>30</v>
      </c>
      <c r="JK52" s="4" t="s">
        <v>30</v>
      </c>
      <c r="JL52" s="4" t="s">
        <v>30</v>
      </c>
      <c r="JM52" s="4"/>
      <c r="JN52" s="4" t="s">
        <v>30</v>
      </c>
      <c r="JO52" s="4" t="s">
        <v>30</v>
      </c>
      <c r="JP52" s="4" t="s">
        <v>30</v>
      </c>
      <c r="JQ52" s="4" t="s">
        <v>30</v>
      </c>
      <c r="JR52" s="4" t="s">
        <v>30</v>
      </c>
      <c r="JS52" s="4" t="s">
        <v>30</v>
      </c>
      <c r="JT52" s="4" t="s">
        <v>30</v>
      </c>
      <c r="JU52" s="4" t="s">
        <v>30</v>
      </c>
      <c r="JV52" s="4" t="s">
        <v>30</v>
      </c>
      <c r="JW52" s="4" t="s">
        <v>30</v>
      </c>
      <c r="JX52" s="4" t="s">
        <v>30</v>
      </c>
      <c r="JY52" s="4" t="s">
        <v>30</v>
      </c>
      <c r="JZ52" s="4" t="s">
        <v>30</v>
      </c>
      <c r="KA52" s="4" t="s">
        <v>30</v>
      </c>
      <c r="KB52" s="4" t="s">
        <v>30</v>
      </c>
      <c r="KC52" s="4" t="s">
        <v>30</v>
      </c>
      <c r="KD52" s="4" t="s">
        <v>30</v>
      </c>
      <c r="KE52" s="4" t="s">
        <v>30</v>
      </c>
      <c r="KF52" s="4"/>
      <c r="KG52" s="4" t="s">
        <v>30</v>
      </c>
      <c r="KH52" s="4" t="s">
        <v>30</v>
      </c>
      <c r="KI52" s="4" t="s">
        <v>30</v>
      </c>
      <c r="KJ52" s="4" t="s">
        <v>30</v>
      </c>
      <c r="KK52" s="4" t="s">
        <v>30</v>
      </c>
      <c r="KL52" s="4" t="s">
        <v>30</v>
      </c>
      <c r="KM52" s="4" t="s">
        <v>30</v>
      </c>
      <c r="KN52" s="4" t="s">
        <v>30</v>
      </c>
    </row>
    <row r="53" spans="1:300" ht="16.2" customHeight="1" x14ac:dyDescent="0.3">
      <c r="A53" s="8">
        <v>1924</v>
      </c>
      <c r="B53" s="40">
        <f>'[13]EU PIByPOB'!B53</f>
        <v>114.55800000000001</v>
      </c>
      <c r="C53" s="49">
        <f>'[13]EU PIByPOB'!H53</f>
        <v>122.92390120959594</v>
      </c>
      <c r="D53" s="40">
        <f t="shared" si="20"/>
        <v>2.6495726495726402</v>
      </c>
      <c r="E53" s="49">
        <f>'[13]EU PIByPOB'!N53</f>
        <v>87.91</v>
      </c>
      <c r="F53" s="40">
        <f t="shared" si="39"/>
        <v>2.6746087362765625</v>
      </c>
      <c r="G53" s="49">
        <f>'[13]EU PIByPOB'!Q53</f>
        <v>71.515790773761566</v>
      </c>
      <c r="H53" s="40">
        <f t="shared" si="39"/>
        <v>2.4389859653273227E-2</v>
      </c>
      <c r="I53" s="49">
        <f>'[13]EU PIByPOB'!T53</f>
        <v>767.38420712652101</v>
      </c>
      <c r="J53" s="49"/>
      <c r="K53" s="49">
        <f>'[13]EU INF'!U53</f>
        <v>61.764705882352835</v>
      </c>
      <c r="L53" s="28">
        <f t="shared" si="8"/>
        <v>-2.7836611195158678</v>
      </c>
      <c r="M53" s="49">
        <f>'[13]EU INF'!W53</f>
        <v>64.129181084198294</v>
      </c>
      <c r="N53" s="28">
        <f t="shared" si="9"/>
        <v>3.5381750465549588</v>
      </c>
      <c r="O53" s="28"/>
      <c r="P53" s="24" t="str">
        <f>'[13]EU tasas'!B53</f>
        <v>-</v>
      </c>
      <c r="Q53" s="24" t="str">
        <f>'[13]EU tasas'!C53</f>
        <v>-</v>
      </c>
      <c r="R53" s="24" t="str">
        <f>'[13]EU tasas'!D53</f>
        <v>-</v>
      </c>
      <c r="S53" s="24" t="str">
        <f>'[13]EU tasas'!E53</f>
        <v>-</v>
      </c>
      <c r="T53" s="24" t="str">
        <f>'[13]EU tasas'!F53</f>
        <v>-</v>
      </c>
      <c r="U53" s="24" t="str">
        <f>'[13]EU tasas'!G53</f>
        <v>-</v>
      </c>
      <c r="V53" s="24" t="str">
        <f>'[13]EU tasas'!H53</f>
        <v>-</v>
      </c>
      <c r="W53" s="24"/>
      <c r="X53" s="20" t="str">
        <f>'[13]EU Fiscal'!B53</f>
        <v>-</v>
      </c>
      <c r="Y53" s="20"/>
      <c r="Z53" s="49">
        <f>[13]Petróleo!B53</f>
        <v>1.43</v>
      </c>
      <c r="AA53" s="28">
        <f t="shared" si="28"/>
        <v>6.7164179104477473</v>
      </c>
      <c r="AB53" s="46" t="str">
        <f>[13]Petróleo!D53</f>
        <v>-</v>
      </c>
      <c r="AC53" s="46" t="s">
        <v>30</v>
      </c>
      <c r="AD53" s="46" t="s">
        <v>30</v>
      </c>
      <c r="AE53" s="46" t="s">
        <v>30</v>
      </c>
      <c r="AF53" s="28"/>
      <c r="AG53" s="40">
        <f>[14]Población!E53</f>
        <v>15.038937754106934</v>
      </c>
      <c r="AH53" s="28">
        <f t="shared" si="28"/>
        <v>1.6113083144648099</v>
      </c>
      <c r="AI53" s="52">
        <f>[14]Población!G53</f>
        <v>15038937.754106933</v>
      </c>
      <c r="AJ53" s="52">
        <f>[14]Población!H53</f>
        <v>4764057.3373328438</v>
      </c>
      <c r="AK53" s="52">
        <f>[14]Población!I53</f>
        <v>10274880.416774089</v>
      </c>
      <c r="AL53" s="49">
        <f>[14]Población!J53</f>
        <v>31.678150513202592</v>
      </c>
      <c r="AM53" s="49">
        <f>[14]Población!K53</f>
        <v>68.321849486797404</v>
      </c>
      <c r="AN53" s="49"/>
      <c r="AO53" s="43">
        <f>[15]PIB!E53</f>
        <v>17825.313065499799</v>
      </c>
      <c r="AP53" s="28">
        <f t="shared" si="33"/>
        <v>-1.6169339798582594</v>
      </c>
      <c r="AQ53" s="41">
        <f>[15]PIB!H53</f>
        <v>25.991128363220682</v>
      </c>
      <c r="AR53" s="28">
        <f t="shared" si="33"/>
        <v>-6.0801008101434189</v>
      </c>
      <c r="AS53" s="58">
        <f>[15]PIB!B53</f>
        <v>4633</v>
      </c>
      <c r="AT53" s="28">
        <f t="shared" si="33"/>
        <v>-7.5987235739928156</v>
      </c>
      <c r="AU53" s="28"/>
      <c r="AV53" s="51" t="s">
        <v>30</v>
      </c>
      <c r="AW53" s="51" t="s">
        <v>30</v>
      </c>
      <c r="AX53" s="51" t="s">
        <v>30</v>
      </c>
      <c r="AY53" s="51" t="s">
        <v>30</v>
      </c>
      <c r="AZ53" s="51" t="s">
        <v>30</v>
      </c>
      <c r="BA53" s="51" t="s">
        <v>30</v>
      </c>
      <c r="BB53" s="51" t="s">
        <v>30</v>
      </c>
      <c r="BC53" s="51" t="s">
        <v>30</v>
      </c>
      <c r="BD53" s="51" t="s">
        <v>30</v>
      </c>
      <c r="BE53" s="51" t="s">
        <v>30</v>
      </c>
      <c r="BF53" s="51" t="s">
        <v>30</v>
      </c>
      <c r="BG53" s="51" t="s">
        <v>30</v>
      </c>
      <c r="BH53" s="51" t="s">
        <v>30</v>
      </c>
      <c r="BI53" s="51" t="s">
        <v>30</v>
      </c>
      <c r="BJ53" s="51" t="s">
        <v>30</v>
      </c>
      <c r="BK53" s="51" t="s">
        <v>30</v>
      </c>
      <c r="BL53" s="51" t="s">
        <v>30</v>
      </c>
      <c r="BM53" s="51" t="s">
        <v>30</v>
      </c>
      <c r="BN53" s="51" t="s">
        <v>30</v>
      </c>
      <c r="BO53" s="28"/>
      <c r="BP53" s="43">
        <f>'[21]PIB POT'!F53</f>
        <v>17855.097936834001</v>
      </c>
      <c r="BQ53" s="41">
        <f>'[21]PIB POT'!I53</f>
        <v>42.87715513978668</v>
      </c>
      <c r="BR53" s="28">
        <f t="shared" si="32"/>
        <v>1.1161879864510116</v>
      </c>
      <c r="BS53" s="40">
        <f>'[22]PIB POT'!H44</f>
        <v>-2.7029519414591641</v>
      </c>
      <c r="BT53" s="40"/>
      <c r="BU53" s="45">
        <f t="shared" si="35"/>
        <v>2241.7741935483868</v>
      </c>
      <c r="BV53" s="32">
        <f t="shared" si="15"/>
        <v>-8.1203436828493061</v>
      </c>
      <c r="BW53" s="30">
        <f t="shared" si="36"/>
        <v>149.06466335603977</v>
      </c>
      <c r="BX53" s="28">
        <f t="shared" si="16"/>
        <v>-9.5773316560365362</v>
      </c>
      <c r="BY53" s="28"/>
      <c r="BZ53" s="41">
        <f>[20]PAnual!B53</f>
        <v>27.010084953835644</v>
      </c>
      <c r="CA53" s="35">
        <f t="shared" si="22"/>
        <v>4.2883571406908461</v>
      </c>
      <c r="CB53" s="44">
        <f>[20]PAnual!D53</f>
        <v>25.05111348569751</v>
      </c>
      <c r="CC53" s="35">
        <f t="shared" si="23"/>
        <v>-9.5580416010889397</v>
      </c>
      <c r="CD53" s="35"/>
      <c r="CE53" s="44">
        <f>[16]TCA!B53</f>
        <v>2.0666666666666669</v>
      </c>
      <c r="CF53" s="27">
        <f t="shared" si="25"/>
        <v>0.56772100567721306</v>
      </c>
      <c r="CG53" s="33">
        <f>[16]TCA!D53</f>
        <v>2.0499999999999998</v>
      </c>
      <c r="CH53" s="27">
        <f t="shared" si="18"/>
        <v>0</v>
      </c>
      <c r="CI53" s="44">
        <f>[16]TCA!F53</f>
        <v>149.44216778120881</v>
      </c>
      <c r="CJ53" s="27">
        <f t="shared" si="40"/>
        <v>6.668934191623066</v>
      </c>
      <c r="CK53" s="40">
        <f>[16]TCA!H53</f>
        <v>135.47451717636295</v>
      </c>
      <c r="CL53" s="27">
        <f t="shared" si="41"/>
        <v>-12.648684064361094</v>
      </c>
      <c r="CM53" s="27"/>
      <c r="CN53" s="4" t="s">
        <v>30</v>
      </c>
      <c r="CO53" s="4" t="s">
        <v>30</v>
      </c>
      <c r="CP53" s="49">
        <f>[17]BPA!I53</f>
        <v>296.60000000000002</v>
      </c>
      <c r="CQ53" s="12" t="s">
        <v>30</v>
      </c>
      <c r="CR53" s="12" t="s">
        <v>30</v>
      </c>
      <c r="CS53" s="12" t="s">
        <v>30</v>
      </c>
      <c r="CT53" s="12" t="s">
        <v>30</v>
      </c>
      <c r="CU53" s="41">
        <f>[19]BPA!N44</f>
        <v>155.1</v>
      </c>
      <c r="CV53" s="4" t="s">
        <v>30</v>
      </c>
      <c r="CW53" s="4" t="s">
        <v>30</v>
      </c>
      <c r="CX53" s="4" t="s">
        <v>30</v>
      </c>
      <c r="CY53" s="4" t="s">
        <v>30</v>
      </c>
      <c r="CZ53" s="4" t="s">
        <v>30</v>
      </c>
      <c r="DA53" s="4" t="s">
        <v>30</v>
      </c>
      <c r="DB53" s="4" t="s">
        <v>30</v>
      </c>
      <c r="DC53" s="4" t="s">
        <v>30</v>
      </c>
      <c r="DD53" s="4"/>
      <c r="DE53" s="29">
        <f t="shared" si="30"/>
        <v>20.149219368299882</v>
      </c>
      <c r="DF53" s="29">
        <f t="shared" ref="DF53:DF84" si="42">CP53-CU53</f>
        <v>141.50000000000003</v>
      </c>
      <c r="DG53" s="29">
        <f t="shared" ref="DG53:DG84" si="43">(DF53/BU53)*100</f>
        <v>6.3119648895604019</v>
      </c>
      <c r="DH53" s="29">
        <f t="shared" si="38"/>
        <v>12.518968133535658</v>
      </c>
      <c r="DI53" s="29">
        <f t="shared" si="29"/>
        <v>1.4388489208633004</v>
      </c>
      <c r="DJ53" s="70" t="s">
        <v>30</v>
      </c>
      <c r="DK53" s="7" t="s">
        <v>30</v>
      </c>
      <c r="DL53" s="7"/>
      <c r="DM53" s="31">
        <f>'[18]GF1876-1976'!R53</f>
        <v>273</v>
      </c>
      <c r="DN53" s="4" t="s">
        <v>30</v>
      </c>
      <c r="DO53" s="4" t="s">
        <v>30</v>
      </c>
      <c r="DP53" s="29">
        <f t="shared" si="2"/>
        <v>5.8925102525361535</v>
      </c>
      <c r="DQ53" s="7"/>
      <c r="DR53" s="31">
        <f>'[18]GF1876-1976'!AK53</f>
        <v>211</v>
      </c>
      <c r="DS53" s="29">
        <f t="shared" si="3"/>
        <v>4.5542844808979064</v>
      </c>
      <c r="DT53" s="4" t="s">
        <v>30</v>
      </c>
      <c r="DU53" s="4" t="s">
        <v>30</v>
      </c>
      <c r="DV53" s="4" t="s">
        <v>30</v>
      </c>
      <c r="DW53" s="4" t="s">
        <v>30</v>
      </c>
      <c r="DX53" s="4" t="s">
        <v>30</v>
      </c>
      <c r="DY53" s="4" t="s">
        <v>30</v>
      </c>
      <c r="DZ53" s="4" t="s">
        <v>30</v>
      </c>
      <c r="EA53" s="4" t="s">
        <v>30</v>
      </c>
      <c r="EB53" s="4" t="s">
        <v>30</v>
      </c>
      <c r="EC53" s="7"/>
      <c r="ED53" s="29">
        <f>'[18]GF1876-1976'!AN53</f>
        <v>62</v>
      </c>
      <c r="EE53" s="29">
        <f t="shared" si="4"/>
        <v>1.3382257716382473</v>
      </c>
      <c r="EF53" s="4" t="s">
        <v>30</v>
      </c>
      <c r="EG53" s="4" t="s">
        <v>30</v>
      </c>
      <c r="EH53" s="4" t="s">
        <v>30</v>
      </c>
      <c r="EI53" s="4"/>
      <c r="EJ53" s="63" t="s">
        <v>30</v>
      </c>
      <c r="EK53" s="63" t="s">
        <v>30</v>
      </c>
      <c r="EL53" s="7"/>
      <c r="EM53" s="5" t="s">
        <v>30</v>
      </c>
      <c r="EN53" s="5" t="s">
        <v>30</v>
      </c>
      <c r="EO53" s="5" t="s">
        <v>30</v>
      </c>
      <c r="EP53" s="5" t="s">
        <v>30</v>
      </c>
      <c r="EQ53" s="5" t="s">
        <v>30</v>
      </c>
      <c r="ER53" s="5" t="s">
        <v>30</v>
      </c>
      <c r="ES53" s="5" t="s">
        <v>30</v>
      </c>
      <c r="ET53" s="5" t="s">
        <v>30</v>
      </c>
      <c r="EU53" s="5" t="s">
        <v>30</v>
      </c>
      <c r="EV53" s="5" t="s">
        <v>30</v>
      </c>
      <c r="EW53" s="5"/>
      <c r="EX53" s="5" t="s">
        <v>30</v>
      </c>
      <c r="EY53" s="5" t="s">
        <v>30</v>
      </c>
      <c r="EZ53" s="5" t="s">
        <v>30</v>
      </c>
      <c r="FA53" s="5" t="s">
        <v>30</v>
      </c>
      <c r="FB53" s="5" t="s">
        <v>30</v>
      </c>
      <c r="FC53" s="5" t="s">
        <v>30</v>
      </c>
      <c r="FD53" s="5" t="s">
        <v>30</v>
      </c>
      <c r="FE53" s="5" t="s">
        <v>30</v>
      </c>
      <c r="FF53" s="5" t="s">
        <v>30</v>
      </c>
      <c r="FG53" s="5" t="s">
        <v>30</v>
      </c>
      <c r="FH53" s="5" t="s">
        <v>30</v>
      </c>
      <c r="FI53" s="5" t="s">
        <v>30</v>
      </c>
      <c r="FJ53" s="5" t="s">
        <v>30</v>
      </c>
      <c r="FK53" s="5" t="s">
        <v>30</v>
      </c>
      <c r="FL53" s="5" t="s">
        <v>30</v>
      </c>
      <c r="FM53" s="5" t="s">
        <v>30</v>
      </c>
      <c r="FN53" s="5"/>
      <c r="FO53" s="5"/>
      <c r="FP53" s="5" t="s">
        <v>30</v>
      </c>
      <c r="FQ53" s="5" t="s">
        <v>30</v>
      </c>
      <c r="FR53" s="5" t="s">
        <v>30</v>
      </c>
      <c r="FS53" s="5" t="s">
        <v>30</v>
      </c>
      <c r="FT53" s="5" t="s">
        <v>30</v>
      </c>
      <c r="FU53" s="5" t="s">
        <v>30</v>
      </c>
      <c r="FV53" s="5" t="s">
        <v>30</v>
      </c>
      <c r="FW53" s="5"/>
      <c r="FX53" s="52">
        <f>'[18]DE y DI'!I53</f>
        <v>780.46487804878052</v>
      </c>
      <c r="FY53" s="17">
        <f t="shared" si="37"/>
        <v>34.814607122112669</v>
      </c>
      <c r="FZ53" s="112" t="s">
        <v>30</v>
      </c>
      <c r="GA53" s="112" t="s">
        <v>30</v>
      </c>
      <c r="GB53" s="70" t="s">
        <v>30</v>
      </c>
      <c r="GC53" s="70" t="s">
        <v>30</v>
      </c>
      <c r="GD53" s="112"/>
      <c r="GE53" s="70" t="s">
        <v>30</v>
      </c>
      <c r="GF53" s="70" t="s">
        <v>30</v>
      </c>
      <c r="GG53" s="112" t="s">
        <v>30</v>
      </c>
      <c r="GH53" s="70" t="s">
        <v>30</v>
      </c>
      <c r="GI53" s="70" t="s">
        <v>30</v>
      </c>
      <c r="GJ53" s="134"/>
      <c r="GK53" s="134" t="s">
        <v>30</v>
      </c>
      <c r="GL53" s="134" t="s">
        <v>30</v>
      </c>
      <c r="GM53" s="134" t="s">
        <v>30</v>
      </c>
      <c r="GN53" s="134" t="s">
        <v>30</v>
      </c>
      <c r="GO53" s="134" t="s">
        <v>30</v>
      </c>
      <c r="GP53" s="3"/>
      <c r="GQ53" s="29">
        <v>34.814607122112669</v>
      </c>
      <c r="GR53" s="27">
        <v>0</v>
      </c>
      <c r="GS53" s="27">
        <v>34.814607122112669</v>
      </c>
      <c r="GT53" s="3"/>
      <c r="GU53" s="3" t="s">
        <v>30</v>
      </c>
      <c r="GV53" s="3" t="s">
        <v>30</v>
      </c>
      <c r="GW53" s="3" t="s">
        <v>30</v>
      </c>
      <c r="GX53" s="3" t="s">
        <v>30</v>
      </c>
      <c r="GY53" s="3" t="s">
        <v>30</v>
      </c>
      <c r="GZ53" s="3" t="s">
        <v>30</v>
      </c>
      <c r="HA53" s="3" t="s">
        <v>30</v>
      </c>
      <c r="HB53" s="3" t="s">
        <v>30</v>
      </c>
      <c r="HC53" s="3" t="s">
        <v>30</v>
      </c>
      <c r="HD53" s="3" t="s">
        <v>30</v>
      </c>
      <c r="HE53" s="3" t="s">
        <v>30</v>
      </c>
      <c r="HF53" s="3" t="s">
        <v>30</v>
      </c>
      <c r="HG53" s="3" t="s">
        <v>30</v>
      </c>
      <c r="HH53" s="3" t="s">
        <v>30</v>
      </c>
      <c r="HI53" s="3" t="s">
        <v>30</v>
      </c>
      <c r="HJ53" s="3" t="s">
        <v>30</v>
      </c>
      <c r="HK53" s="3" t="s">
        <v>30</v>
      </c>
      <c r="HL53" s="3" t="s">
        <v>30</v>
      </c>
      <c r="HM53" s="3" t="s">
        <v>30</v>
      </c>
      <c r="HN53" s="3" t="s">
        <v>30</v>
      </c>
      <c r="HO53" s="3" t="s">
        <v>30</v>
      </c>
      <c r="HP53" s="3"/>
      <c r="HQ53" s="3" t="s">
        <v>30</v>
      </c>
      <c r="HR53" s="3" t="s">
        <v>30</v>
      </c>
      <c r="HS53" s="3" t="s">
        <v>30</v>
      </c>
      <c r="HU53" s="4" t="s">
        <v>30</v>
      </c>
      <c r="HV53" s="4" t="s">
        <v>30</v>
      </c>
      <c r="HW53" s="4"/>
      <c r="HX53" s="4" t="s">
        <v>30</v>
      </c>
      <c r="HY53" s="4" t="s">
        <v>30</v>
      </c>
      <c r="HZ53" s="4" t="s">
        <v>30</v>
      </c>
      <c r="IA53" s="4" t="s">
        <v>30</v>
      </c>
      <c r="IB53" s="4"/>
      <c r="IC53" s="4" t="s">
        <v>30</v>
      </c>
      <c r="ID53" s="4" t="s">
        <v>30</v>
      </c>
      <c r="IE53" s="4" t="s">
        <v>30</v>
      </c>
      <c r="IF53" s="4" t="s">
        <v>30</v>
      </c>
      <c r="IG53" s="4"/>
      <c r="IH53" s="4" t="s">
        <v>30</v>
      </c>
      <c r="II53" s="4" t="s">
        <v>30</v>
      </c>
      <c r="IJ53" s="4" t="s">
        <v>30</v>
      </c>
      <c r="IK53" s="4" t="s">
        <v>30</v>
      </c>
      <c r="IL53" s="4"/>
      <c r="IM53" s="4" t="s">
        <v>30</v>
      </c>
      <c r="IN53" s="4" t="s">
        <v>30</v>
      </c>
      <c r="IO53" s="4" t="s">
        <v>30</v>
      </c>
      <c r="IP53" s="4"/>
      <c r="IQ53" s="4" t="s">
        <v>30</v>
      </c>
      <c r="IR53" s="4" t="s">
        <v>30</v>
      </c>
      <c r="IS53" s="4" t="s">
        <v>30</v>
      </c>
      <c r="IT53" s="4"/>
      <c r="IU53" s="4" t="s">
        <v>30</v>
      </c>
      <c r="IV53" s="4" t="s">
        <v>30</v>
      </c>
      <c r="IW53" s="4" t="s">
        <v>30</v>
      </c>
      <c r="IX53" s="4"/>
      <c r="IY53" s="4" t="s">
        <v>30</v>
      </c>
      <c r="IZ53" s="4" t="s">
        <v>30</v>
      </c>
      <c r="JA53" s="4" t="s">
        <v>30</v>
      </c>
      <c r="JB53" s="4" t="s">
        <v>30</v>
      </c>
      <c r="JC53" s="4" t="s">
        <v>30</v>
      </c>
      <c r="JD53" s="4" t="s">
        <v>30</v>
      </c>
      <c r="JE53" s="4" t="s">
        <v>30</v>
      </c>
      <c r="JF53" s="4" t="s">
        <v>30</v>
      </c>
      <c r="JG53" s="4" t="s">
        <v>30</v>
      </c>
      <c r="JH53" s="4" t="s">
        <v>30</v>
      </c>
      <c r="JI53" s="4" t="s">
        <v>30</v>
      </c>
      <c r="JJ53" s="4" t="s">
        <v>30</v>
      </c>
      <c r="JK53" s="4" t="s">
        <v>30</v>
      </c>
      <c r="JL53" s="4" t="s">
        <v>30</v>
      </c>
      <c r="JM53" s="4"/>
      <c r="JN53" s="4" t="s">
        <v>30</v>
      </c>
      <c r="JO53" s="4" t="s">
        <v>30</v>
      </c>
      <c r="JP53" s="4" t="s">
        <v>30</v>
      </c>
      <c r="JQ53" s="4" t="s">
        <v>30</v>
      </c>
      <c r="JR53" s="4" t="s">
        <v>30</v>
      </c>
      <c r="JS53" s="4" t="s">
        <v>30</v>
      </c>
      <c r="JT53" s="4" t="s">
        <v>30</v>
      </c>
      <c r="JU53" s="4" t="s">
        <v>30</v>
      </c>
      <c r="JV53" s="4" t="s">
        <v>30</v>
      </c>
      <c r="JW53" s="4" t="s">
        <v>30</v>
      </c>
      <c r="JX53" s="4" t="s">
        <v>30</v>
      </c>
      <c r="JY53" s="4" t="s">
        <v>30</v>
      </c>
      <c r="JZ53" s="4" t="s">
        <v>30</v>
      </c>
      <c r="KA53" s="4" t="s">
        <v>30</v>
      </c>
      <c r="KB53" s="4" t="s">
        <v>30</v>
      </c>
      <c r="KC53" s="4" t="s">
        <v>30</v>
      </c>
      <c r="KD53" s="4" t="s">
        <v>30</v>
      </c>
      <c r="KE53" s="4" t="s">
        <v>30</v>
      </c>
      <c r="KF53" s="4"/>
      <c r="KG53" s="4" t="s">
        <v>30</v>
      </c>
      <c r="KH53" s="4" t="s">
        <v>30</v>
      </c>
      <c r="KI53" s="4" t="s">
        <v>30</v>
      </c>
      <c r="KJ53" s="4" t="s">
        <v>30</v>
      </c>
      <c r="KK53" s="4" t="s">
        <v>30</v>
      </c>
      <c r="KL53" s="4" t="s">
        <v>30</v>
      </c>
      <c r="KM53" s="4" t="s">
        <v>30</v>
      </c>
      <c r="KN53" s="4" t="s">
        <v>30</v>
      </c>
    </row>
    <row r="54" spans="1:300" ht="15.6" customHeight="1" x14ac:dyDescent="0.3">
      <c r="A54" s="8">
        <v>1925</v>
      </c>
      <c r="B54" s="40">
        <f>'[13]EU PIByPOB'!B54</f>
        <v>116.28400000000001</v>
      </c>
      <c r="C54" s="49">
        <f>'[13]EU PIByPOB'!H54</f>
        <v>125.70785634107055</v>
      </c>
      <c r="D54" s="40">
        <f t="shared" si="20"/>
        <v>2.2647793505412128</v>
      </c>
      <c r="E54" s="49">
        <f>'[13]EU PIByPOB'!N54</f>
        <v>91.49</v>
      </c>
      <c r="F54" s="40">
        <f t="shared" si="39"/>
        <v>4.0723467182345541</v>
      </c>
      <c r="G54" s="49">
        <f>'[13]EU PIByPOB'!Q54</f>
        <v>72.779858525126173</v>
      </c>
      <c r="H54" s="40">
        <f t="shared" si="39"/>
        <v>1.7675365645657859</v>
      </c>
      <c r="I54" s="49">
        <f>'[13]EU PIByPOB'!T54</f>
        <v>786.78064050084276</v>
      </c>
      <c r="J54" s="49"/>
      <c r="K54" s="49">
        <f>'[13]EU INF'!U54</f>
        <v>65.24413687043436</v>
      </c>
      <c r="L54" s="28">
        <f t="shared" si="8"/>
        <v>5.6333644568939079</v>
      </c>
      <c r="M54" s="49">
        <f>'[13]EU INF'!W54</f>
        <v>65.282583621683884</v>
      </c>
      <c r="N54" s="28">
        <f t="shared" si="9"/>
        <v>1.7985611510791477</v>
      </c>
      <c r="O54" s="28"/>
      <c r="P54" s="24" t="str">
        <f>'[13]EU tasas'!B54</f>
        <v>-</v>
      </c>
      <c r="Q54" s="24" t="str">
        <f>'[13]EU tasas'!C54</f>
        <v>-</v>
      </c>
      <c r="R54" s="24" t="str">
        <f>'[13]EU tasas'!D54</f>
        <v>-</v>
      </c>
      <c r="S54" s="24" t="str">
        <f>'[13]EU tasas'!E54</f>
        <v>-</v>
      </c>
      <c r="T54" s="24" t="str">
        <f>'[13]EU tasas'!F54</f>
        <v>-</v>
      </c>
      <c r="U54" s="24" t="str">
        <f>'[13]EU tasas'!G54</f>
        <v>-</v>
      </c>
      <c r="V54" s="24" t="str">
        <f>'[13]EU tasas'!H54</f>
        <v>-</v>
      </c>
      <c r="W54" s="24"/>
      <c r="X54" s="20" t="str">
        <f>'[13]EU Fiscal'!B54</f>
        <v>-</v>
      </c>
      <c r="Y54" s="20"/>
      <c r="Z54" s="49">
        <f>[13]Petróleo!B54</f>
        <v>1.68</v>
      </c>
      <c r="AA54" s="28">
        <f t="shared" si="28"/>
        <v>17.48251748251748</v>
      </c>
      <c r="AB54" s="46" t="str">
        <f>[13]Petróleo!D54</f>
        <v>-</v>
      </c>
      <c r="AC54" s="46" t="s">
        <v>30</v>
      </c>
      <c r="AD54" s="46" t="s">
        <v>30</v>
      </c>
      <c r="AE54" s="46" t="s">
        <v>30</v>
      </c>
      <c r="AF54" s="28"/>
      <c r="AG54" s="40">
        <f>[14]Población!E54</f>
        <v>15.281261408546046</v>
      </c>
      <c r="AH54" s="28">
        <f t="shared" si="28"/>
        <v>1.6113083144648099</v>
      </c>
      <c r="AI54" s="52">
        <f>[14]Población!G54</f>
        <v>15281261.408546045</v>
      </c>
      <c r="AJ54" s="52">
        <f>[14]Población!H54</f>
        <v>4867947.1463120682</v>
      </c>
      <c r="AK54" s="52">
        <f>[14]Población!I54</f>
        <v>10413314.262233978</v>
      </c>
      <c r="AL54" s="49">
        <f>[14]Población!J54</f>
        <v>31.855663064501133</v>
      </c>
      <c r="AM54" s="49">
        <f>[14]Población!K54</f>
        <v>68.14433693549887</v>
      </c>
      <c r="AN54" s="49"/>
      <c r="AO54" s="43">
        <f>[15]PIB!E54</f>
        <v>18930.58857660343</v>
      </c>
      <c r="AP54" s="28">
        <f t="shared" si="33"/>
        <v>6.2005952268117559</v>
      </c>
      <c r="AQ54" s="41">
        <f>[15]PIB!H54</f>
        <v>27.674786649132244</v>
      </c>
      <c r="AR54" s="28">
        <f t="shared" si="33"/>
        <v>6.4778191326778201</v>
      </c>
      <c r="AS54" s="58">
        <f>[15]PIB!B54</f>
        <v>5239</v>
      </c>
      <c r="AT54" s="28">
        <f t="shared" si="33"/>
        <v>13.080077703431892</v>
      </c>
      <c r="AU54" s="28"/>
      <c r="AV54" s="51" t="s">
        <v>30</v>
      </c>
      <c r="AW54" s="51" t="s">
        <v>30</v>
      </c>
      <c r="AX54" s="51" t="s">
        <v>30</v>
      </c>
      <c r="AY54" s="51" t="s">
        <v>30</v>
      </c>
      <c r="AZ54" s="51" t="s">
        <v>30</v>
      </c>
      <c r="BA54" s="51" t="s">
        <v>30</v>
      </c>
      <c r="BB54" s="51" t="s">
        <v>30</v>
      </c>
      <c r="BC54" s="51" t="s">
        <v>30</v>
      </c>
      <c r="BD54" s="51" t="s">
        <v>30</v>
      </c>
      <c r="BE54" s="51" t="s">
        <v>30</v>
      </c>
      <c r="BF54" s="51" t="s">
        <v>30</v>
      </c>
      <c r="BG54" s="51" t="s">
        <v>30</v>
      </c>
      <c r="BH54" s="51" t="s">
        <v>30</v>
      </c>
      <c r="BI54" s="51" t="s">
        <v>30</v>
      </c>
      <c r="BJ54" s="51" t="s">
        <v>30</v>
      </c>
      <c r="BK54" s="51" t="s">
        <v>30</v>
      </c>
      <c r="BL54" s="51" t="s">
        <v>30</v>
      </c>
      <c r="BM54" s="51" t="s">
        <v>30</v>
      </c>
      <c r="BN54" s="51" t="s">
        <v>30</v>
      </c>
      <c r="BO54" s="28"/>
      <c r="BP54" s="43">
        <f>'[21]PIB POT'!F54</f>
        <v>18006.171729209378</v>
      </c>
      <c r="BQ54" s="41">
        <f>'[21]PIB POT'!I54</f>
        <v>43.239943092905207</v>
      </c>
      <c r="BR54" s="28">
        <f t="shared" si="32"/>
        <v>0.84611013005824187</v>
      </c>
      <c r="BS54" s="40">
        <f>'[22]PIB POT'!H45</f>
        <v>5.3095603686130977</v>
      </c>
      <c r="BT54" s="40"/>
      <c r="BU54" s="45">
        <f t="shared" si="35"/>
        <v>2592.4948453608245</v>
      </c>
      <c r="BV54" s="32">
        <f t="shared" si="15"/>
        <v>15.644780496705613</v>
      </c>
      <c r="BW54" s="30">
        <f t="shared" si="36"/>
        <v>169.65188776307247</v>
      </c>
      <c r="BX54" s="28">
        <f t="shared" si="16"/>
        <v>13.810935431330407</v>
      </c>
      <c r="BY54" s="28"/>
      <c r="BZ54" s="41">
        <f>[20]PAnual!B54</f>
        <v>30.997444130487498</v>
      </c>
      <c r="CA54" s="35">
        <f t="shared" si="22"/>
        <v>14.762482915055086</v>
      </c>
      <c r="CB54" s="44">
        <f>[20]PAnual!D54</f>
        <v>31.011680841738503</v>
      </c>
      <c r="CC54" s="35">
        <f t="shared" si="23"/>
        <v>23.793622424983528</v>
      </c>
      <c r="CD54" s="35"/>
      <c r="CE54" s="44">
        <f>[16]TCA!B54</f>
        <v>2.0208333333333335</v>
      </c>
      <c r="CF54" s="27">
        <f t="shared" si="25"/>
        <v>-2.2177419354838745</v>
      </c>
      <c r="CG54" s="33">
        <f>[16]TCA!D54</f>
        <v>2.04</v>
      </c>
      <c r="CH54" s="27">
        <f t="shared" si="18"/>
        <v>-0.48780487804876982</v>
      </c>
      <c r="CI54" s="44">
        <f>[16]TCA!F54</f>
        <v>166.03969231815466</v>
      </c>
      <c r="CJ54" s="27">
        <f t="shared" si="40"/>
        <v>11.106319443415401</v>
      </c>
      <c r="CK54" s="40">
        <f>[16]TCA!H54</f>
        <v>165.55333630523265</v>
      </c>
      <c r="CL54" s="27">
        <f t="shared" si="41"/>
        <v>22.202566029235292</v>
      </c>
      <c r="CM54" s="27"/>
      <c r="CN54" s="4" t="s">
        <v>30</v>
      </c>
      <c r="CO54" s="4" t="s">
        <v>30</v>
      </c>
      <c r="CP54" s="49">
        <f>[17]BPA!I54</f>
        <v>314.10000000000002</v>
      </c>
      <c r="CQ54" s="12" t="s">
        <v>30</v>
      </c>
      <c r="CR54" s="12" t="s">
        <v>30</v>
      </c>
      <c r="CS54" s="12" t="s">
        <v>30</v>
      </c>
      <c r="CT54" s="12" t="s">
        <v>30</v>
      </c>
      <c r="CU54" s="41">
        <f>[19]BPA!N45</f>
        <v>192.6</v>
      </c>
      <c r="CV54" s="4" t="s">
        <v>30</v>
      </c>
      <c r="CW54" s="4" t="s">
        <v>30</v>
      </c>
      <c r="CX54" s="4" t="s">
        <v>30</v>
      </c>
      <c r="CY54" s="4" t="s">
        <v>30</v>
      </c>
      <c r="CZ54" s="4" t="s">
        <v>30</v>
      </c>
      <c r="DA54" s="4" t="s">
        <v>30</v>
      </c>
      <c r="DB54" s="4" t="s">
        <v>30</v>
      </c>
      <c r="DC54" s="4" t="s">
        <v>30</v>
      </c>
      <c r="DD54" s="4"/>
      <c r="DE54" s="29">
        <f t="shared" si="30"/>
        <v>19.544879748043524</v>
      </c>
      <c r="DF54" s="29">
        <f t="shared" si="42"/>
        <v>121.50000000000003</v>
      </c>
      <c r="DG54" s="29">
        <f t="shared" si="43"/>
        <v>4.6866052681809522</v>
      </c>
      <c r="DH54" s="29">
        <f t="shared" si="38"/>
        <v>5.9002022926500253</v>
      </c>
      <c r="DI54" s="29">
        <f t="shared" ref="DI54:DI85" si="44">((CU54/CU53)-1)*100</f>
        <v>24.177949709864599</v>
      </c>
      <c r="DJ54" s="70" t="s">
        <v>30</v>
      </c>
      <c r="DK54" s="7" t="s">
        <v>30</v>
      </c>
      <c r="DL54" s="7"/>
      <c r="DM54" s="31">
        <f>'[18]GF1876-1976'!R54</f>
        <v>322</v>
      </c>
      <c r="DN54" s="4" t="s">
        <v>30</v>
      </c>
      <c r="DO54" s="4" t="s">
        <v>30</v>
      </c>
      <c r="DP54" s="29">
        <f t="shared" si="2"/>
        <v>6.1462111089902658</v>
      </c>
      <c r="DQ54" s="7"/>
      <c r="DR54" s="31">
        <f>'[18]GF1876-1976'!AK54</f>
        <v>298</v>
      </c>
      <c r="DS54" s="29">
        <f t="shared" si="3"/>
        <v>5.6881084176369532</v>
      </c>
      <c r="DT54" s="4" t="s">
        <v>30</v>
      </c>
      <c r="DU54" s="4" t="s">
        <v>30</v>
      </c>
      <c r="DV54" s="4" t="s">
        <v>30</v>
      </c>
      <c r="DW54" s="4" t="s">
        <v>30</v>
      </c>
      <c r="DX54" s="4" t="s">
        <v>30</v>
      </c>
      <c r="DY54" s="4" t="s">
        <v>30</v>
      </c>
      <c r="DZ54" s="4" t="s">
        <v>30</v>
      </c>
      <c r="EA54" s="4" t="s">
        <v>30</v>
      </c>
      <c r="EB54" s="4" t="s">
        <v>30</v>
      </c>
      <c r="EC54" s="7"/>
      <c r="ED54" s="29">
        <f>'[18]GF1876-1976'!AN54</f>
        <v>24</v>
      </c>
      <c r="EE54" s="29">
        <f t="shared" si="4"/>
        <v>0.45810269135331172</v>
      </c>
      <c r="EF54" s="4" t="s">
        <v>30</v>
      </c>
      <c r="EG54" s="4" t="s">
        <v>30</v>
      </c>
      <c r="EH54" s="4" t="s">
        <v>30</v>
      </c>
      <c r="EI54" s="4"/>
      <c r="EJ54" s="141" t="s">
        <v>199</v>
      </c>
      <c r="EK54" s="141"/>
      <c r="EL54" s="7"/>
      <c r="EM54" s="5" t="s">
        <v>30</v>
      </c>
      <c r="EN54" s="5" t="s">
        <v>30</v>
      </c>
      <c r="EO54" s="5" t="s">
        <v>30</v>
      </c>
      <c r="EP54" s="5" t="s">
        <v>30</v>
      </c>
      <c r="EQ54" s="5" t="s">
        <v>30</v>
      </c>
      <c r="ER54" s="5" t="s">
        <v>30</v>
      </c>
      <c r="ES54" s="5" t="s">
        <v>30</v>
      </c>
      <c r="ET54" s="5" t="s">
        <v>30</v>
      </c>
      <c r="EU54" s="5" t="s">
        <v>30</v>
      </c>
      <c r="EV54" s="5" t="s">
        <v>30</v>
      </c>
      <c r="EW54" s="5"/>
      <c r="EX54" s="5" t="s">
        <v>30</v>
      </c>
      <c r="EY54" s="5" t="s">
        <v>30</v>
      </c>
      <c r="EZ54" s="5" t="s">
        <v>30</v>
      </c>
      <c r="FA54" s="5" t="s">
        <v>30</v>
      </c>
      <c r="FB54" s="5" t="s">
        <v>30</v>
      </c>
      <c r="FC54" s="5" t="s">
        <v>30</v>
      </c>
      <c r="FD54" s="5" t="s">
        <v>30</v>
      </c>
      <c r="FE54" s="5" t="s">
        <v>30</v>
      </c>
      <c r="FF54" s="5" t="s">
        <v>30</v>
      </c>
      <c r="FG54" s="5" t="s">
        <v>30</v>
      </c>
      <c r="FH54" s="5" t="s">
        <v>30</v>
      </c>
      <c r="FI54" s="5" t="s">
        <v>30</v>
      </c>
      <c r="FJ54" s="5" t="s">
        <v>30</v>
      </c>
      <c r="FK54" s="5" t="s">
        <v>30</v>
      </c>
      <c r="FL54" s="5" t="s">
        <v>30</v>
      </c>
      <c r="FM54" s="5" t="s">
        <v>30</v>
      </c>
      <c r="FN54" s="5"/>
      <c r="FO54" s="5"/>
      <c r="FP54" s="5" t="s">
        <v>30</v>
      </c>
      <c r="FQ54" s="5" t="s">
        <v>30</v>
      </c>
      <c r="FR54" s="5" t="s">
        <v>30</v>
      </c>
      <c r="FS54" s="5" t="s">
        <v>30</v>
      </c>
      <c r="FT54" s="5" t="s">
        <v>30</v>
      </c>
      <c r="FU54" s="5" t="s">
        <v>30</v>
      </c>
      <c r="FV54" s="5" t="s">
        <v>30</v>
      </c>
      <c r="FW54" s="5"/>
      <c r="FX54" s="52">
        <f>'[18]DE y DI'!I54</f>
        <v>420.06862745098039</v>
      </c>
      <c r="FY54" s="17">
        <f t="shared" si="37"/>
        <v>16.203257962216512</v>
      </c>
      <c r="FZ54" s="112" t="s">
        <v>30</v>
      </c>
      <c r="GA54" s="112" t="s">
        <v>30</v>
      </c>
      <c r="GB54" s="70" t="s">
        <v>30</v>
      </c>
      <c r="GC54" s="70" t="s">
        <v>30</v>
      </c>
      <c r="GD54" s="112"/>
      <c r="GE54" s="37">
        <f>'[18]DE y DI'!AA54</f>
        <v>108.01600000000001</v>
      </c>
      <c r="GF54" s="27">
        <f>(GE54/AS54)*100</f>
        <v>2.0617675128841384</v>
      </c>
      <c r="GG54" s="112" t="s">
        <v>30</v>
      </c>
      <c r="GH54" s="70" t="s">
        <v>30</v>
      </c>
      <c r="GI54" s="70" t="s">
        <v>30</v>
      </c>
      <c r="GJ54" s="134"/>
      <c r="GK54" s="134" t="s">
        <v>30</v>
      </c>
      <c r="GL54" s="134" t="s">
        <v>30</v>
      </c>
      <c r="GM54" s="134" t="s">
        <v>30</v>
      </c>
      <c r="GN54" s="134" t="s">
        <v>30</v>
      </c>
      <c r="GO54" s="134" t="s">
        <v>30</v>
      </c>
      <c r="GP54" s="3"/>
      <c r="GQ54" s="29">
        <v>16.203257962216512</v>
      </c>
      <c r="GR54" s="27">
        <v>2.0617675128841384</v>
      </c>
      <c r="GS54" s="27">
        <v>18.26502547510065</v>
      </c>
      <c r="GT54" s="3"/>
      <c r="GU54" s="3" t="s">
        <v>30</v>
      </c>
      <c r="GV54" s="3" t="s">
        <v>30</v>
      </c>
      <c r="GW54" s="3" t="s">
        <v>30</v>
      </c>
      <c r="GX54" s="3" t="s">
        <v>30</v>
      </c>
      <c r="GY54" s="3" t="s">
        <v>30</v>
      </c>
      <c r="GZ54" s="3" t="s">
        <v>30</v>
      </c>
      <c r="HA54" s="3" t="s">
        <v>30</v>
      </c>
      <c r="HB54" s="3" t="s">
        <v>30</v>
      </c>
      <c r="HC54" s="3" t="s">
        <v>30</v>
      </c>
      <c r="HD54" s="3" t="s">
        <v>30</v>
      </c>
      <c r="HE54" s="3" t="s">
        <v>30</v>
      </c>
      <c r="HF54" s="3" t="s">
        <v>30</v>
      </c>
      <c r="HG54" s="3" t="s">
        <v>30</v>
      </c>
      <c r="HH54" s="3" t="s">
        <v>30</v>
      </c>
      <c r="HI54" s="3" t="s">
        <v>30</v>
      </c>
      <c r="HJ54" s="3" t="s">
        <v>30</v>
      </c>
      <c r="HK54" s="3" t="s">
        <v>30</v>
      </c>
      <c r="HL54" s="3" t="s">
        <v>30</v>
      </c>
      <c r="HM54" s="3" t="s">
        <v>30</v>
      </c>
      <c r="HN54" s="3" t="s">
        <v>30</v>
      </c>
      <c r="HO54" s="3" t="s">
        <v>30</v>
      </c>
      <c r="HP54" s="3"/>
      <c r="HQ54" s="3" t="s">
        <v>30</v>
      </c>
      <c r="HR54" s="3" t="s">
        <v>30</v>
      </c>
      <c r="HS54" s="3" t="s">
        <v>30</v>
      </c>
      <c r="HU54" s="4" t="s">
        <v>30</v>
      </c>
      <c r="HV54" s="4" t="s">
        <v>30</v>
      </c>
      <c r="HW54" s="4"/>
      <c r="HX54" s="4" t="s">
        <v>30</v>
      </c>
      <c r="HY54" s="4" t="s">
        <v>30</v>
      </c>
      <c r="HZ54" s="4" t="s">
        <v>30</v>
      </c>
      <c r="IA54" s="4" t="s">
        <v>30</v>
      </c>
      <c r="IB54" s="4"/>
      <c r="IC54" s="4" t="s">
        <v>30</v>
      </c>
      <c r="ID54" s="4" t="s">
        <v>30</v>
      </c>
      <c r="IE54" s="4" t="s">
        <v>30</v>
      </c>
      <c r="IF54" s="4" t="s">
        <v>30</v>
      </c>
      <c r="IG54" s="4"/>
      <c r="IH54" s="4" t="s">
        <v>30</v>
      </c>
      <c r="II54" s="4" t="s">
        <v>30</v>
      </c>
      <c r="IJ54" s="4" t="s">
        <v>30</v>
      </c>
      <c r="IK54" s="4" t="s">
        <v>30</v>
      </c>
      <c r="IL54" s="4"/>
      <c r="IM54" s="4" t="s">
        <v>30</v>
      </c>
      <c r="IN54" s="4" t="s">
        <v>30</v>
      </c>
      <c r="IO54" s="4" t="s">
        <v>30</v>
      </c>
      <c r="IP54" s="4"/>
      <c r="IQ54" s="4" t="s">
        <v>30</v>
      </c>
      <c r="IR54" s="4" t="s">
        <v>30</v>
      </c>
      <c r="IS54" s="4" t="s">
        <v>30</v>
      </c>
      <c r="IT54" s="4"/>
      <c r="IU54" s="4" t="s">
        <v>30</v>
      </c>
      <c r="IV54" s="4" t="s">
        <v>30</v>
      </c>
      <c r="IW54" s="4" t="s">
        <v>30</v>
      </c>
      <c r="IX54" s="4"/>
      <c r="IY54" s="4" t="s">
        <v>30</v>
      </c>
      <c r="IZ54" s="4" t="s">
        <v>30</v>
      </c>
      <c r="JA54" s="4" t="s">
        <v>30</v>
      </c>
      <c r="JB54" s="4" t="s">
        <v>30</v>
      </c>
      <c r="JC54" s="4" t="s">
        <v>30</v>
      </c>
      <c r="JD54" s="4" t="s">
        <v>30</v>
      </c>
      <c r="JE54" s="4" t="s">
        <v>30</v>
      </c>
      <c r="JF54" s="4" t="s">
        <v>30</v>
      </c>
      <c r="JG54" s="4" t="s">
        <v>30</v>
      </c>
      <c r="JH54" s="4" t="s">
        <v>30</v>
      </c>
      <c r="JI54" s="4" t="s">
        <v>30</v>
      </c>
      <c r="JJ54" s="4" t="s">
        <v>30</v>
      </c>
      <c r="JK54" s="4" t="s">
        <v>30</v>
      </c>
      <c r="JL54" s="4" t="s">
        <v>30</v>
      </c>
      <c r="JM54" s="4"/>
      <c r="JN54" s="31">
        <f>'[23]A-Mon'!B54</f>
        <v>300</v>
      </c>
      <c r="JO54" s="31">
        <f>'[23]A-Mon'!C54</f>
        <v>100</v>
      </c>
      <c r="JP54" s="4" t="s">
        <v>30</v>
      </c>
      <c r="JQ54" s="31">
        <f>'[23]A-Mon'!E54</f>
        <v>400</v>
      </c>
      <c r="JR54" s="4" t="s">
        <v>30</v>
      </c>
      <c r="JS54" s="4" t="s">
        <v>30</v>
      </c>
      <c r="JT54" s="4" t="s">
        <v>30</v>
      </c>
      <c r="JU54" s="31">
        <f>'[23]A-Mon'!J54</f>
        <v>400</v>
      </c>
      <c r="JV54" s="31">
        <f>'[23]A-Mon'!L54</f>
        <v>300</v>
      </c>
      <c r="JW54" s="31">
        <f>'[23]A-Mon'!M54</f>
        <v>100</v>
      </c>
      <c r="JX54" s="3" t="s">
        <v>30</v>
      </c>
      <c r="JY54" s="31">
        <f>'[23]A-Mon'!O54</f>
        <v>400</v>
      </c>
      <c r="JZ54" s="4" t="s">
        <v>30</v>
      </c>
      <c r="KA54" s="4" t="s">
        <v>30</v>
      </c>
      <c r="KB54" s="4" t="s">
        <v>30</v>
      </c>
      <c r="KC54" s="4" t="s">
        <v>30</v>
      </c>
      <c r="KD54" s="4" t="s">
        <v>30</v>
      </c>
      <c r="KE54" s="31">
        <f>'[23]A-Mon'!V54</f>
        <v>400</v>
      </c>
      <c r="KF54" s="4"/>
      <c r="KG54" s="29">
        <f>'[24]RI A'!F5</f>
        <v>27.4</v>
      </c>
      <c r="KH54" s="10">
        <f t="shared" ref="KH54:KH85" si="45">(KG54/(BU54))*100</f>
        <v>1.0568969905198193</v>
      </c>
      <c r="KI54" s="4" t="s">
        <v>30</v>
      </c>
      <c r="KJ54" s="4" t="s">
        <v>30</v>
      </c>
      <c r="KK54" s="11">
        <f t="shared" ref="KK54:KK85" si="46">(KG54*CG54)</f>
        <v>55.896000000000001</v>
      </c>
      <c r="KL54" s="4" t="s">
        <v>30</v>
      </c>
      <c r="KM54" s="16">
        <f t="shared" ref="KM54:KM85" si="47">KG54/(CU54/12)</f>
        <v>1.7071651090342677</v>
      </c>
      <c r="KN54" s="4" t="s">
        <v>30</v>
      </c>
    </row>
    <row r="55" spans="1:300" s="13" customFormat="1" ht="16.5" customHeight="1" x14ac:dyDescent="0.3">
      <c r="A55" s="8">
        <v>1926</v>
      </c>
      <c r="B55" s="40">
        <f>'[13]EU PIByPOB'!B55</f>
        <v>117.857</v>
      </c>
      <c r="C55" s="49">
        <f>'[13]EU PIByPOB'!H55</f>
        <v>133.2613816610274</v>
      </c>
      <c r="D55" s="40">
        <f t="shared" si="20"/>
        <v>6.0087933561309148</v>
      </c>
      <c r="E55" s="49">
        <f>'[13]EU PIByPOB'!N55</f>
        <v>97.52</v>
      </c>
      <c r="F55" s="40">
        <f t="shared" si="39"/>
        <v>6.5908842496447795</v>
      </c>
      <c r="G55" s="49">
        <f>'[13]EU PIByPOB'!Q55</f>
        <v>73.179490400345998</v>
      </c>
      <c r="H55" s="40">
        <f t="shared" si="39"/>
        <v>0.54909680139301198</v>
      </c>
      <c r="I55" s="49">
        <f>'[13]EU PIByPOB'!T55</f>
        <v>827.4434272041542</v>
      </c>
      <c r="J55" s="49"/>
      <c r="K55" s="49">
        <f>'[13]EU INF'!U55</f>
        <v>63.177623990772695</v>
      </c>
      <c r="L55" s="28">
        <f t="shared" si="8"/>
        <v>-3.1673541543901007</v>
      </c>
      <c r="M55" s="49">
        <f>'[13]EU INF'!W55</f>
        <v>61.822376009227142</v>
      </c>
      <c r="N55" s="28">
        <f t="shared" si="9"/>
        <v>-5.3003533568904526</v>
      </c>
      <c r="O55" s="28"/>
      <c r="P55" s="24" t="str">
        <f>'[13]EU tasas'!B55</f>
        <v>-</v>
      </c>
      <c r="Q55" s="24" t="str">
        <f>'[13]EU tasas'!C55</f>
        <v>-</v>
      </c>
      <c r="R55" s="24" t="str">
        <f>'[13]EU tasas'!D55</f>
        <v>-</v>
      </c>
      <c r="S55" s="24" t="str">
        <f>'[13]EU tasas'!E55</f>
        <v>-</v>
      </c>
      <c r="T55" s="24" t="str">
        <f>'[13]EU tasas'!F55</f>
        <v>-</v>
      </c>
      <c r="U55" s="24" t="str">
        <f>'[13]EU tasas'!G55</f>
        <v>-</v>
      </c>
      <c r="V55" s="24" t="str">
        <f>'[13]EU tasas'!H55</f>
        <v>-</v>
      </c>
      <c r="W55" s="24"/>
      <c r="X55" s="20" t="str">
        <f>'[13]EU Fiscal'!B55</f>
        <v>-</v>
      </c>
      <c r="Y55" s="20"/>
      <c r="Z55" s="49">
        <f>[13]Petróleo!B55</f>
        <v>1.88</v>
      </c>
      <c r="AA55" s="28">
        <f t="shared" si="28"/>
        <v>11.904761904761907</v>
      </c>
      <c r="AB55" s="46" t="str">
        <f>[13]Petróleo!D55</f>
        <v>-</v>
      </c>
      <c r="AC55" s="46" t="s">
        <v>30</v>
      </c>
      <c r="AD55" s="46" t="s">
        <v>30</v>
      </c>
      <c r="AE55" s="46" t="s">
        <v>30</v>
      </c>
      <c r="AF55" s="28"/>
      <c r="AG55" s="40">
        <f>[14]Población!E55</f>
        <v>15.52748964417705</v>
      </c>
      <c r="AH55" s="28">
        <f t="shared" si="28"/>
        <v>1.6113083144648099</v>
      </c>
      <c r="AI55" s="52">
        <f>[14]Población!G55</f>
        <v>15527489.644177051</v>
      </c>
      <c r="AJ55" s="52">
        <f>[14]Población!H55</f>
        <v>4974102.48058738</v>
      </c>
      <c r="AK55" s="52">
        <f>[14]Población!I55</f>
        <v>10553387.163589671</v>
      </c>
      <c r="AL55" s="49">
        <f>[14]Población!J55</f>
        <v>32.034170329990935</v>
      </c>
      <c r="AM55" s="49">
        <f>[14]Población!K55</f>
        <v>67.965829670009072</v>
      </c>
      <c r="AN55" s="49"/>
      <c r="AO55" s="43">
        <f>[15]PIB!E55</f>
        <v>20066.275214579371</v>
      </c>
      <c r="AP55" s="28">
        <f t="shared" si="33"/>
        <v>5.9992146223047271</v>
      </c>
      <c r="AQ55" s="41">
        <f>[15]PIB!H55</f>
        <v>27.254684496833963</v>
      </c>
      <c r="AR55" s="28">
        <f t="shared" si="33"/>
        <v>-1.5179959926139186</v>
      </c>
      <c r="AS55" s="58">
        <f>[15]PIB!B55</f>
        <v>5469</v>
      </c>
      <c r="AT55" s="28">
        <f t="shared" si="33"/>
        <v>4.390150792135894</v>
      </c>
      <c r="AU55" s="28"/>
      <c r="AV55" s="51" t="s">
        <v>30</v>
      </c>
      <c r="AW55" s="51" t="s">
        <v>30</v>
      </c>
      <c r="AX55" s="51" t="s">
        <v>30</v>
      </c>
      <c r="AY55" s="51" t="s">
        <v>30</v>
      </c>
      <c r="AZ55" s="51" t="s">
        <v>30</v>
      </c>
      <c r="BA55" s="51" t="s">
        <v>30</v>
      </c>
      <c r="BB55" s="51" t="s">
        <v>30</v>
      </c>
      <c r="BC55" s="51" t="s">
        <v>30</v>
      </c>
      <c r="BD55" s="51" t="s">
        <v>30</v>
      </c>
      <c r="BE55" s="51" t="s">
        <v>30</v>
      </c>
      <c r="BF55" s="51" t="s">
        <v>30</v>
      </c>
      <c r="BG55" s="51" t="s">
        <v>30</v>
      </c>
      <c r="BH55" s="51" t="s">
        <v>30</v>
      </c>
      <c r="BI55" s="51" t="s">
        <v>30</v>
      </c>
      <c r="BJ55" s="51" t="s">
        <v>30</v>
      </c>
      <c r="BK55" s="51" t="s">
        <v>30</v>
      </c>
      <c r="BL55" s="51" t="s">
        <v>30</v>
      </c>
      <c r="BM55" s="51" t="s">
        <v>30</v>
      </c>
      <c r="BN55" s="51" t="s">
        <v>30</v>
      </c>
      <c r="BO55" s="28"/>
      <c r="BP55" s="43">
        <f>'[21]PIB POT'!F55</f>
        <v>18098.877475972502</v>
      </c>
      <c r="BQ55" s="41">
        <f>'[21]PIB POT'!I55</f>
        <v>43.462566273151801</v>
      </c>
      <c r="BR55" s="28">
        <f t="shared" si="32"/>
        <v>0.51485539601259234</v>
      </c>
      <c r="BS55" s="40">
        <f>'[22]PIB POT'!H46</f>
        <v>5.4562673394739969</v>
      </c>
      <c r="BT55" s="40"/>
      <c r="BU55" s="45">
        <f t="shared" si="35"/>
        <v>2649.4953572870418</v>
      </c>
      <c r="BV55" s="32">
        <f t="shared" si="15"/>
        <v>2.1986740698141771</v>
      </c>
      <c r="BW55" s="30">
        <f t="shared" si="36"/>
        <v>170.63256315103237</v>
      </c>
      <c r="BX55" s="28">
        <f t="shared" si="16"/>
        <v>0.57805156246151235</v>
      </c>
      <c r="BY55" s="28"/>
      <c r="BZ55" s="41">
        <f>[20]PAnual!B55</f>
        <v>31.173095692060233</v>
      </c>
      <c r="CA55" s="35">
        <f t="shared" si="22"/>
        <v>0.56666466058721277</v>
      </c>
      <c r="CB55" s="44">
        <f>[20]PAnual!D55</f>
        <v>30.692385772853925</v>
      </c>
      <c r="CC55" s="35">
        <f t="shared" si="23"/>
        <v>-1.0295961399642728</v>
      </c>
      <c r="CD55" s="35"/>
      <c r="CE55" s="44">
        <f>[16]TCA!B55</f>
        <v>2.064166666666666</v>
      </c>
      <c r="CF55" s="27">
        <f t="shared" si="25"/>
        <v>2.1443298969071822</v>
      </c>
      <c r="CG55" s="33">
        <f>[16]TCA!D55</f>
        <v>2.13</v>
      </c>
      <c r="CH55" s="27">
        <f t="shared" si="18"/>
        <v>4.4117647058823373</v>
      </c>
      <c r="CI55" s="44">
        <f>[16]TCA!F55</f>
        <v>168.82233565821116</v>
      </c>
      <c r="CJ55" s="27">
        <f t="shared" si="40"/>
        <v>1.6758904459570845</v>
      </c>
      <c r="CK55" s="40">
        <f>[16]TCA!H55</f>
        <v>165.7087667599842</v>
      </c>
      <c r="CL55" s="27">
        <f t="shared" si="41"/>
        <v>9.3885425821316204E-2</v>
      </c>
      <c r="CM55" s="27"/>
      <c r="CN55" s="4" t="s">
        <v>30</v>
      </c>
      <c r="CO55" s="4" t="s">
        <v>30</v>
      </c>
      <c r="CP55" s="49">
        <f>[17]BPA!I55</f>
        <v>326.7</v>
      </c>
      <c r="CQ55" s="12" t="s">
        <v>30</v>
      </c>
      <c r="CR55" s="12" t="s">
        <v>30</v>
      </c>
      <c r="CS55" s="12" t="s">
        <v>30</v>
      </c>
      <c r="CT55" s="12" t="s">
        <v>30</v>
      </c>
      <c r="CU55" s="41">
        <f>[19]BPA!N46</f>
        <v>184.1</v>
      </c>
      <c r="CV55" s="4" t="s">
        <v>30</v>
      </c>
      <c r="CW55" s="4" t="s">
        <v>30</v>
      </c>
      <c r="CX55" s="4" t="s">
        <v>30</v>
      </c>
      <c r="CY55" s="4" t="s">
        <v>30</v>
      </c>
      <c r="CZ55" s="4" t="s">
        <v>30</v>
      </c>
      <c r="DA55" s="4" t="s">
        <v>30</v>
      </c>
      <c r="DB55" s="4" t="s">
        <v>30</v>
      </c>
      <c r="DC55" s="4" t="s">
        <v>30</v>
      </c>
      <c r="DD55" s="4"/>
      <c r="DE55" s="29">
        <f t="shared" si="30"/>
        <v>19.279143048698717</v>
      </c>
      <c r="DF55" s="29">
        <f t="shared" si="42"/>
        <v>142.6</v>
      </c>
      <c r="DG55" s="29">
        <f t="shared" si="43"/>
        <v>5.3821570061559072</v>
      </c>
      <c r="DH55" s="29">
        <f t="shared" si="38"/>
        <v>4.0114613180515679</v>
      </c>
      <c r="DI55" s="29">
        <f t="shared" si="44"/>
        <v>-4.4132917964693652</v>
      </c>
      <c r="DJ55" s="70" t="s">
        <v>30</v>
      </c>
      <c r="DK55" s="7" t="s">
        <v>30</v>
      </c>
      <c r="DL55" s="7"/>
      <c r="DM55" s="31">
        <f>'[18]GF1876-1976'!R55</f>
        <v>309</v>
      </c>
      <c r="DN55" s="4" t="s">
        <v>30</v>
      </c>
      <c r="DO55" s="4" t="s">
        <v>30</v>
      </c>
      <c r="DP55" s="29">
        <f t="shared" si="2"/>
        <v>5.6500274273176085</v>
      </c>
      <c r="DQ55" s="7"/>
      <c r="DR55" s="31">
        <f>'[18]GF1876-1976'!AK55</f>
        <v>325</v>
      </c>
      <c r="DS55" s="29">
        <f t="shared" si="3"/>
        <v>5.942585481806546</v>
      </c>
      <c r="DT55" s="4" t="s">
        <v>30</v>
      </c>
      <c r="DU55" s="4" t="s">
        <v>30</v>
      </c>
      <c r="DV55" s="4" t="s">
        <v>30</v>
      </c>
      <c r="DW55" s="4" t="s">
        <v>30</v>
      </c>
      <c r="DX55" s="4" t="s">
        <v>30</v>
      </c>
      <c r="DY55" s="4" t="s">
        <v>30</v>
      </c>
      <c r="DZ55" s="4" t="s">
        <v>30</v>
      </c>
      <c r="EA55" s="4" t="s">
        <v>30</v>
      </c>
      <c r="EB55" s="4" t="s">
        <v>30</v>
      </c>
      <c r="EC55" s="7"/>
      <c r="ED55" s="29">
        <f>'[18]GF1876-1976'!AN55</f>
        <v>-16</v>
      </c>
      <c r="EE55" s="29">
        <f t="shared" si="4"/>
        <v>-0.29255805448893762</v>
      </c>
      <c r="EF55" s="4" t="s">
        <v>30</v>
      </c>
      <c r="EG55" s="4" t="s">
        <v>30</v>
      </c>
      <c r="EH55" s="4" t="s">
        <v>30</v>
      </c>
      <c r="EI55" s="4"/>
      <c r="EJ55" s="141"/>
      <c r="EK55" s="141"/>
      <c r="EL55" s="7"/>
      <c r="EM55" s="5" t="s">
        <v>30</v>
      </c>
      <c r="EN55" s="5" t="s">
        <v>30</v>
      </c>
      <c r="EO55" s="5" t="s">
        <v>30</v>
      </c>
      <c r="EP55" s="5" t="s">
        <v>30</v>
      </c>
      <c r="EQ55" s="5" t="s">
        <v>30</v>
      </c>
      <c r="ER55" s="5" t="s">
        <v>30</v>
      </c>
      <c r="ES55" s="5" t="s">
        <v>30</v>
      </c>
      <c r="ET55" s="5" t="s">
        <v>30</v>
      </c>
      <c r="EU55" s="5" t="s">
        <v>30</v>
      </c>
      <c r="EV55" s="5" t="s">
        <v>30</v>
      </c>
      <c r="EW55" s="5"/>
      <c r="EX55" s="5" t="s">
        <v>30</v>
      </c>
      <c r="EY55" s="5" t="s">
        <v>30</v>
      </c>
      <c r="EZ55" s="5" t="s">
        <v>30</v>
      </c>
      <c r="FA55" s="5" t="s">
        <v>30</v>
      </c>
      <c r="FB55" s="5" t="s">
        <v>30</v>
      </c>
      <c r="FC55" s="5" t="s">
        <v>30</v>
      </c>
      <c r="FD55" s="5" t="s">
        <v>30</v>
      </c>
      <c r="FE55" s="5" t="s">
        <v>30</v>
      </c>
      <c r="FF55" s="5" t="s">
        <v>30</v>
      </c>
      <c r="FG55" s="5" t="s">
        <v>30</v>
      </c>
      <c r="FH55" s="5" t="s">
        <v>30</v>
      </c>
      <c r="FI55" s="5" t="s">
        <v>30</v>
      </c>
      <c r="FJ55" s="5" t="s">
        <v>30</v>
      </c>
      <c r="FK55" s="5" t="s">
        <v>30</v>
      </c>
      <c r="FL55" s="5" t="s">
        <v>30</v>
      </c>
      <c r="FM55" s="5" t="s">
        <v>30</v>
      </c>
      <c r="FN55" s="5"/>
      <c r="FO55" s="5"/>
      <c r="FP55" s="5" t="s">
        <v>30</v>
      </c>
      <c r="FQ55" s="5" t="s">
        <v>30</v>
      </c>
      <c r="FR55" s="5" t="s">
        <v>30</v>
      </c>
      <c r="FS55" s="5" t="s">
        <v>30</v>
      </c>
      <c r="FT55" s="5" t="s">
        <v>30</v>
      </c>
      <c r="FU55" s="5" t="s">
        <v>30</v>
      </c>
      <c r="FV55" s="5" t="s">
        <v>30</v>
      </c>
      <c r="FW55" s="5"/>
      <c r="FX55" s="52">
        <f>'[18]DE y DI'!I55</f>
        <v>411.1568075117371</v>
      </c>
      <c r="FY55" s="17">
        <f t="shared" si="37"/>
        <v>15.51830639676011</v>
      </c>
      <c r="FZ55" s="112" t="s">
        <v>30</v>
      </c>
      <c r="GA55" s="112" t="s">
        <v>30</v>
      </c>
      <c r="GB55" s="70" t="s">
        <v>30</v>
      </c>
      <c r="GC55" s="70" t="s">
        <v>30</v>
      </c>
      <c r="GD55" s="112"/>
      <c r="GE55" s="70" t="s">
        <v>30</v>
      </c>
      <c r="GF55" s="70" t="s">
        <v>30</v>
      </c>
      <c r="GG55" s="112" t="s">
        <v>30</v>
      </c>
      <c r="GH55" s="70" t="s">
        <v>30</v>
      </c>
      <c r="GI55" s="70" t="s">
        <v>30</v>
      </c>
      <c r="GJ55" s="134"/>
      <c r="GK55" s="134" t="s">
        <v>30</v>
      </c>
      <c r="GL55" s="134" t="s">
        <v>30</v>
      </c>
      <c r="GM55" s="134" t="s">
        <v>30</v>
      </c>
      <c r="GN55" s="134" t="s">
        <v>30</v>
      </c>
      <c r="GO55" s="134" t="s">
        <v>30</v>
      </c>
      <c r="GP55" s="3"/>
      <c r="GQ55" s="29">
        <v>15.51830639676011</v>
      </c>
      <c r="GR55" s="75">
        <v>0</v>
      </c>
      <c r="GS55" s="75">
        <v>15.51830639676011</v>
      </c>
      <c r="GT55" s="3"/>
      <c r="GU55" s="3" t="s">
        <v>30</v>
      </c>
      <c r="GV55" s="3" t="s">
        <v>30</v>
      </c>
      <c r="GW55" s="3" t="s">
        <v>30</v>
      </c>
      <c r="GX55" s="3" t="s">
        <v>30</v>
      </c>
      <c r="GY55" s="3" t="s">
        <v>30</v>
      </c>
      <c r="GZ55" s="3" t="s">
        <v>30</v>
      </c>
      <c r="HA55" s="3" t="s">
        <v>30</v>
      </c>
      <c r="HB55" s="3" t="s">
        <v>30</v>
      </c>
      <c r="HC55" s="3" t="s">
        <v>30</v>
      </c>
      <c r="HD55" s="3" t="s">
        <v>30</v>
      </c>
      <c r="HE55" s="3" t="s">
        <v>30</v>
      </c>
      <c r="HF55" s="3" t="s">
        <v>30</v>
      </c>
      <c r="HG55" s="3" t="s">
        <v>30</v>
      </c>
      <c r="HH55" s="3" t="s">
        <v>30</v>
      </c>
      <c r="HI55" s="3" t="s">
        <v>30</v>
      </c>
      <c r="HJ55" s="3" t="s">
        <v>30</v>
      </c>
      <c r="HK55" s="3" t="s">
        <v>30</v>
      </c>
      <c r="HL55" s="3" t="s">
        <v>30</v>
      </c>
      <c r="HM55" s="3" t="s">
        <v>30</v>
      </c>
      <c r="HN55" s="3" t="s">
        <v>30</v>
      </c>
      <c r="HO55" s="3" t="s">
        <v>30</v>
      </c>
      <c r="HP55" s="3"/>
      <c r="HQ55" s="3" t="s">
        <v>30</v>
      </c>
      <c r="HR55" s="3" t="s">
        <v>30</v>
      </c>
      <c r="HS55" s="3" t="s">
        <v>30</v>
      </c>
      <c r="HU55" s="4" t="s">
        <v>30</v>
      </c>
      <c r="HV55" s="4" t="s">
        <v>30</v>
      </c>
      <c r="HW55" s="4"/>
      <c r="HX55" s="4" t="s">
        <v>30</v>
      </c>
      <c r="HY55" s="4" t="s">
        <v>30</v>
      </c>
      <c r="HZ55" s="4" t="s">
        <v>30</v>
      </c>
      <c r="IA55" s="4" t="s">
        <v>30</v>
      </c>
      <c r="IB55" s="4"/>
      <c r="IC55" s="4" t="s">
        <v>30</v>
      </c>
      <c r="ID55" s="4" t="s">
        <v>30</v>
      </c>
      <c r="IE55" s="4" t="s">
        <v>30</v>
      </c>
      <c r="IF55" s="4" t="s">
        <v>30</v>
      </c>
      <c r="IG55" s="4"/>
      <c r="IH55" s="4" t="s">
        <v>30</v>
      </c>
      <c r="II55" s="4" t="s">
        <v>30</v>
      </c>
      <c r="IJ55" s="4" t="s">
        <v>30</v>
      </c>
      <c r="IK55" s="4" t="s">
        <v>30</v>
      </c>
      <c r="IL55" s="4"/>
      <c r="IM55" s="4" t="s">
        <v>30</v>
      </c>
      <c r="IN55" s="4" t="s">
        <v>30</v>
      </c>
      <c r="IO55" s="4" t="s">
        <v>30</v>
      </c>
      <c r="IP55" s="4"/>
      <c r="IQ55" s="4" t="s">
        <v>30</v>
      </c>
      <c r="IR55" s="4" t="s">
        <v>30</v>
      </c>
      <c r="IS55" s="4" t="s">
        <v>30</v>
      </c>
      <c r="IT55" s="4"/>
      <c r="IU55" s="4" t="s">
        <v>30</v>
      </c>
      <c r="IV55" s="4" t="s">
        <v>30</v>
      </c>
      <c r="IW55" s="4" t="s">
        <v>30</v>
      </c>
      <c r="IX55" s="4"/>
      <c r="IY55" s="4" t="s">
        <v>30</v>
      </c>
      <c r="IZ55" s="4" t="s">
        <v>30</v>
      </c>
      <c r="JA55" s="4" t="s">
        <v>30</v>
      </c>
      <c r="JB55" s="4" t="s">
        <v>30</v>
      </c>
      <c r="JC55" s="4" t="s">
        <v>30</v>
      </c>
      <c r="JD55" s="4" t="s">
        <v>30</v>
      </c>
      <c r="JE55" s="4" t="s">
        <v>30</v>
      </c>
      <c r="JF55" s="4" t="s">
        <v>30</v>
      </c>
      <c r="JG55" s="4" t="s">
        <v>30</v>
      </c>
      <c r="JH55" s="4" t="s">
        <v>30</v>
      </c>
      <c r="JI55" s="4" t="s">
        <v>30</v>
      </c>
      <c r="JJ55" s="4" t="s">
        <v>30</v>
      </c>
      <c r="JK55" s="4" t="s">
        <v>30</v>
      </c>
      <c r="JL55" s="4" t="s">
        <v>30</v>
      </c>
      <c r="JM55" s="4"/>
      <c r="JN55" s="31">
        <f>'[23]A-Mon'!B55</f>
        <v>400</v>
      </c>
      <c r="JO55" s="31">
        <f>'[23]A-Mon'!C55</f>
        <v>100</v>
      </c>
      <c r="JP55" s="4" t="s">
        <v>30</v>
      </c>
      <c r="JQ55" s="31">
        <f>'[23]A-Mon'!E55</f>
        <v>500</v>
      </c>
      <c r="JR55" s="4" t="s">
        <v>30</v>
      </c>
      <c r="JS55" s="4" t="s">
        <v>30</v>
      </c>
      <c r="JT55" s="4" t="s">
        <v>30</v>
      </c>
      <c r="JU55" s="31">
        <f>'[23]A-Mon'!J55</f>
        <v>500</v>
      </c>
      <c r="JV55" s="3" t="s">
        <v>30</v>
      </c>
      <c r="JW55" s="3" t="s">
        <v>30</v>
      </c>
      <c r="JX55" s="3" t="s">
        <v>30</v>
      </c>
      <c r="JY55" s="31">
        <f>'[23]A-Mon'!O55</f>
        <v>500</v>
      </c>
      <c r="JZ55" s="31" t="str">
        <f>'[23]A-Mon'!Q55</f>
        <v>-</v>
      </c>
      <c r="KA55" s="31" t="str">
        <f>'[23]A-Mon'!R55</f>
        <v>-</v>
      </c>
      <c r="KB55" s="31" t="str">
        <f>'[23]A-Mon'!S55</f>
        <v>-</v>
      </c>
      <c r="KC55" s="3" t="s">
        <v>30</v>
      </c>
      <c r="KD55" s="3" t="s">
        <v>30</v>
      </c>
      <c r="KE55" s="31">
        <f>'[23]A-Mon'!V55</f>
        <v>500</v>
      </c>
      <c r="KF55" s="4"/>
      <c r="KG55" s="29">
        <f>'[24]RI A'!F6</f>
        <v>17.7</v>
      </c>
      <c r="KH55" s="10">
        <f t="shared" si="45"/>
        <v>0.66805174620588748</v>
      </c>
      <c r="KI55" s="14">
        <f>KG55-KG54</f>
        <v>-9.6999999999999993</v>
      </c>
      <c r="KJ55" s="14">
        <f t="shared" ref="KJ55:KJ86" si="48">(KI55/BU55)*100</f>
        <v>-0.36610745413542983</v>
      </c>
      <c r="KK55" s="11">
        <f t="shared" si="46"/>
        <v>37.700999999999993</v>
      </c>
      <c r="KL55" s="75">
        <f>((KK55/KK54)-1)*100</f>
        <v>-32.551524259338784</v>
      </c>
      <c r="KM55" s="16">
        <f t="shared" si="47"/>
        <v>1.1537208039109179</v>
      </c>
      <c r="KN55" s="4" t="s">
        <v>30</v>
      </c>
    </row>
    <row r="56" spans="1:300" ht="17.25" customHeight="1" x14ac:dyDescent="0.3">
      <c r="A56" s="8">
        <v>1927</v>
      </c>
      <c r="B56" s="40">
        <f>'[13]EU PIByPOB'!B56</f>
        <v>119.502</v>
      </c>
      <c r="C56" s="49">
        <f>'[13]EU PIByPOB'!H56</f>
        <v>133.99831096053541</v>
      </c>
      <c r="D56" s="40">
        <f t="shared" si="20"/>
        <v>0.55299539170508005</v>
      </c>
      <c r="E56" s="49">
        <f>'[13]EU PIByPOB'!N56</f>
        <v>96.34</v>
      </c>
      <c r="F56" s="40">
        <f t="shared" si="39"/>
        <v>-1.210008203445434</v>
      </c>
      <c r="G56" s="49">
        <f>'[13]EU PIByPOB'!Q56</f>
        <v>71.896428626159064</v>
      </c>
      <c r="H56" s="40">
        <f t="shared" si="39"/>
        <v>-1.7533078833531612</v>
      </c>
      <c r="I56" s="49">
        <f>'[13]EU PIByPOB'!T56</f>
        <v>806.17897608408225</v>
      </c>
      <c r="J56" s="49"/>
      <c r="K56" s="49">
        <f>'[13]EU INF'!U56</f>
        <v>60.265282583621619</v>
      </c>
      <c r="L56" s="28">
        <f t="shared" si="8"/>
        <v>-4.6097672295755121</v>
      </c>
      <c r="M56" s="49">
        <f>'[13]EU INF'!W56</f>
        <v>60.784313725490129</v>
      </c>
      <c r="N56" s="28">
        <f t="shared" si="9"/>
        <v>-1.6791044776119257</v>
      </c>
      <c r="O56" s="28"/>
      <c r="P56" s="24" t="str">
        <f>'[13]EU tasas'!B56</f>
        <v>-</v>
      </c>
      <c r="Q56" s="24" t="str">
        <f>'[13]EU tasas'!C56</f>
        <v>-</v>
      </c>
      <c r="R56" s="24" t="str">
        <f>'[13]EU tasas'!D56</f>
        <v>-</v>
      </c>
      <c r="S56" s="24" t="str">
        <f>'[13]EU tasas'!E56</f>
        <v>-</v>
      </c>
      <c r="T56" s="24" t="str">
        <f>'[13]EU tasas'!F56</f>
        <v>-</v>
      </c>
      <c r="U56" s="24" t="str">
        <f>'[13]EU tasas'!G56</f>
        <v>-</v>
      </c>
      <c r="V56" s="24" t="str">
        <f>'[13]EU tasas'!H56</f>
        <v>-</v>
      </c>
      <c r="W56" s="24"/>
      <c r="X56" s="20" t="str">
        <f>'[13]EU Fiscal'!B56</f>
        <v>-</v>
      </c>
      <c r="Y56" s="20"/>
      <c r="Z56" s="49">
        <f>[13]Petróleo!B56</f>
        <v>1.3</v>
      </c>
      <c r="AA56" s="28">
        <f t="shared" si="28"/>
        <v>-30.851063829787229</v>
      </c>
      <c r="AB56" s="46" t="str">
        <f>[13]Petróleo!D56</f>
        <v>-</v>
      </c>
      <c r="AC56" s="46" t="s">
        <v>30</v>
      </c>
      <c r="AD56" s="46" t="s">
        <v>30</v>
      </c>
      <c r="AE56" s="46" t="s">
        <v>30</v>
      </c>
      <c r="AF56" s="28"/>
      <c r="AG56" s="40">
        <f>[14]Población!E56</f>
        <v>15.777685375841338</v>
      </c>
      <c r="AH56" s="28">
        <f t="shared" si="28"/>
        <v>1.6113083144648099</v>
      </c>
      <c r="AI56" s="52">
        <f>[14]Población!G56</f>
        <v>15777685.375841338</v>
      </c>
      <c r="AJ56" s="52">
        <f>[14]Población!H56</f>
        <v>5082572.744473964</v>
      </c>
      <c r="AK56" s="52">
        <f>[14]Población!I56</f>
        <v>10695112.631367374</v>
      </c>
      <c r="AL56" s="49">
        <f>[14]Población!J56</f>
        <v>32.213677883679672</v>
      </c>
      <c r="AM56" s="49">
        <f>[14]Población!K56</f>
        <v>67.786322116320321</v>
      </c>
      <c r="AN56" s="49"/>
      <c r="AO56" s="43">
        <f>[15]PIB!E56</f>
        <v>19183.676732462991</v>
      </c>
      <c r="AP56" s="28">
        <f t="shared" si="33"/>
        <v>-4.3984171086974726</v>
      </c>
      <c r="AQ56" s="41">
        <f>[15]PIB!H56</f>
        <v>25.996059407949161</v>
      </c>
      <c r="AR56" s="28">
        <f t="shared" si="33"/>
        <v>-4.6180137914677015</v>
      </c>
      <c r="AS56" s="58">
        <f>[15]PIB!B56</f>
        <v>4987</v>
      </c>
      <c r="AT56" s="28">
        <f t="shared" si="33"/>
        <v>-8.8133113914792496</v>
      </c>
      <c r="AU56" s="28"/>
      <c r="AV56" s="51" t="s">
        <v>30</v>
      </c>
      <c r="AW56" s="51" t="s">
        <v>30</v>
      </c>
      <c r="AX56" s="51" t="s">
        <v>30</v>
      </c>
      <c r="AY56" s="51" t="s">
        <v>30</v>
      </c>
      <c r="AZ56" s="51" t="s">
        <v>30</v>
      </c>
      <c r="BA56" s="51" t="s">
        <v>30</v>
      </c>
      <c r="BB56" s="51" t="s">
        <v>30</v>
      </c>
      <c r="BC56" s="51" t="s">
        <v>30</v>
      </c>
      <c r="BD56" s="51" t="s">
        <v>30</v>
      </c>
      <c r="BE56" s="51" t="s">
        <v>30</v>
      </c>
      <c r="BF56" s="51" t="s">
        <v>30</v>
      </c>
      <c r="BG56" s="51" t="s">
        <v>30</v>
      </c>
      <c r="BH56" s="51" t="s">
        <v>30</v>
      </c>
      <c r="BI56" s="51" t="s">
        <v>30</v>
      </c>
      <c r="BJ56" s="51" t="s">
        <v>30</v>
      </c>
      <c r="BK56" s="51" t="s">
        <v>30</v>
      </c>
      <c r="BL56" s="51" t="s">
        <v>30</v>
      </c>
      <c r="BM56" s="51" t="s">
        <v>30</v>
      </c>
      <c r="BN56" s="51" t="s">
        <v>30</v>
      </c>
      <c r="BO56" s="28"/>
      <c r="BP56" s="43">
        <f>'[21]PIB POT'!F56</f>
        <v>18130.219378997532</v>
      </c>
      <c r="BQ56" s="41">
        <f>'[21]PIB POT'!I56</f>
        <v>43.537830583834072</v>
      </c>
      <c r="BR56" s="28">
        <f t="shared" si="32"/>
        <v>0.17317042488760315</v>
      </c>
      <c r="BS56" s="40">
        <f>'[22]PIB POT'!H47</f>
        <v>-4.5636845816045764</v>
      </c>
      <c r="BT56" s="40"/>
      <c r="BU56" s="45">
        <f t="shared" si="35"/>
        <v>2359.7791798107251</v>
      </c>
      <c r="BV56" s="32">
        <f t="shared" si="15"/>
        <v>-10.934768263680695</v>
      </c>
      <c r="BW56" s="30">
        <f t="shared" si="36"/>
        <v>149.56434506065125</v>
      </c>
      <c r="BX56" s="28">
        <f t="shared" si="16"/>
        <v>-12.347126305389299</v>
      </c>
      <c r="BY56" s="28"/>
      <c r="BZ56" s="41">
        <f>[20]PAnual!B56</f>
        <v>29.031207030400584</v>
      </c>
      <c r="CA56" s="35">
        <f t="shared" si="22"/>
        <v>-6.8709527049159451</v>
      </c>
      <c r="CB56" s="44">
        <f>[20]PAnual!D56</f>
        <v>28.138025221777255</v>
      </c>
      <c r="CC56" s="35">
        <f t="shared" si="23"/>
        <v>-8.3224568138195671</v>
      </c>
      <c r="CD56" s="35"/>
      <c r="CE56" s="44">
        <f>[16]TCA!B56</f>
        <v>2.1133333333333337</v>
      </c>
      <c r="CF56" s="27">
        <f t="shared" si="25"/>
        <v>2.381913605167596</v>
      </c>
      <c r="CG56" s="33">
        <f>[16]TCA!D56</f>
        <v>2.06</v>
      </c>
      <c r="CH56" s="27">
        <f t="shared" si="18"/>
        <v>-3.2863849765258135</v>
      </c>
      <c r="CI56" s="44">
        <f>[16]TCA!F56</f>
        <v>160.98592726645799</v>
      </c>
      <c r="CJ56" s="27">
        <f t="shared" si="40"/>
        <v>-4.6418078278565922</v>
      </c>
      <c r="CK56" s="40">
        <f>[16]TCA!H56</f>
        <v>159.76255932928441</v>
      </c>
      <c r="CL56" s="27">
        <f t="shared" si="41"/>
        <v>-3.5883481284441521</v>
      </c>
      <c r="CM56" s="27"/>
      <c r="CN56" s="4" t="s">
        <v>30</v>
      </c>
      <c r="CO56" s="4" t="s">
        <v>30</v>
      </c>
      <c r="CP56" s="49">
        <f>[17]BPA!I56</f>
        <v>272.10000000000002</v>
      </c>
      <c r="CQ56" s="12" t="s">
        <v>30</v>
      </c>
      <c r="CR56" s="12" t="s">
        <v>30</v>
      </c>
      <c r="CS56" s="12" t="s">
        <v>30</v>
      </c>
      <c r="CT56" s="12" t="s">
        <v>30</v>
      </c>
      <c r="CU56" s="41">
        <f>[19]BPA!N47</f>
        <v>163.19999999999999</v>
      </c>
      <c r="CV56" s="4" t="s">
        <v>30</v>
      </c>
      <c r="CW56" s="4" t="s">
        <v>30</v>
      </c>
      <c r="CX56" s="4" t="s">
        <v>30</v>
      </c>
      <c r="CY56" s="4" t="s">
        <v>30</v>
      </c>
      <c r="CZ56" s="4" t="s">
        <v>30</v>
      </c>
      <c r="DA56" s="4" t="s">
        <v>30</v>
      </c>
      <c r="DB56" s="4" t="s">
        <v>30</v>
      </c>
      <c r="DC56" s="4" t="s">
        <v>30</v>
      </c>
      <c r="DD56" s="4"/>
      <c r="DE56" s="29">
        <f t="shared" ref="DE56:DE87" si="49">((CP56+CU56)/BU56)*100</f>
        <v>18.446641267294972</v>
      </c>
      <c r="DF56" s="29">
        <f t="shared" si="42"/>
        <v>108.90000000000003</v>
      </c>
      <c r="DG56" s="29">
        <f t="shared" si="43"/>
        <v>4.6148385803088052</v>
      </c>
      <c r="DH56" s="29">
        <f t="shared" si="38"/>
        <v>-16.712580348943973</v>
      </c>
      <c r="DI56" s="29">
        <f t="shared" si="44"/>
        <v>-11.352525801195002</v>
      </c>
      <c r="DJ56" s="70" t="s">
        <v>30</v>
      </c>
      <c r="DK56" s="7" t="s">
        <v>30</v>
      </c>
      <c r="DL56" s="7"/>
      <c r="DM56" s="31">
        <f>'[18]GF1876-1976'!R56</f>
        <v>295</v>
      </c>
      <c r="DN56" s="4" t="s">
        <v>30</v>
      </c>
      <c r="DO56" s="4" t="s">
        <v>30</v>
      </c>
      <c r="DP56" s="29">
        <f t="shared" si="2"/>
        <v>5.9153799879687181</v>
      </c>
      <c r="DQ56" s="7"/>
      <c r="DR56" s="31">
        <f>'[18]GF1876-1976'!AK56</f>
        <v>310</v>
      </c>
      <c r="DS56" s="29">
        <f t="shared" si="3"/>
        <v>6.216162021255264</v>
      </c>
      <c r="DT56" s="4" t="s">
        <v>30</v>
      </c>
      <c r="DU56" s="4" t="s">
        <v>30</v>
      </c>
      <c r="DV56" s="4" t="s">
        <v>30</v>
      </c>
      <c r="DW56" s="4" t="s">
        <v>30</v>
      </c>
      <c r="DX56" s="4" t="s">
        <v>30</v>
      </c>
      <c r="DY56" s="4" t="s">
        <v>30</v>
      </c>
      <c r="DZ56" s="4" t="s">
        <v>30</v>
      </c>
      <c r="EA56" s="4" t="s">
        <v>30</v>
      </c>
      <c r="EB56" s="4" t="s">
        <v>30</v>
      </c>
      <c r="EC56" s="7"/>
      <c r="ED56" s="29">
        <f>'[18]GF1876-1976'!AN56</f>
        <v>-15</v>
      </c>
      <c r="EE56" s="29">
        <f t="shared" si="4"/>
        <v>-0.30078203328654501</v>
      </c>
      <c r="EF56" s="4" t="s">
        <v>30</v>
      </c>
      <c r="EG56" s="4" t="s">
        <v>30</v>
      </c>
      <c r="EH56" s="4" t="s">
        <v>30</v>
      </c>
      <c r="EI56" s="4"/>
      <c r="EJ56" s="141"/>
      <c r="EK56" s="141"/>
      <c r="EL56" s="7"/>
      <c r="EM56" s="5" t="s">
        <v>30</v>
      </c>
      <c r="EN56" s="5" t="s">
        <v>30</v>
      </c>
      <c r="EO56" s="5" t="s">
        <v>30</v>
      </c>
      <c r="EP56" s="5" t="s">
        <v>30</v>
      </c>
      <c r="EQ56" s="5" t="s">
        <v>30</v>
      </c>
      <c r="ER56" s="5" t="s">
        <v>30</v>
      </c>
      <c r="ES56" s="5" t="s">
        <v>30</v>
      </c>
      <c r="ET56" s="5" t="s">
        <v>30</v>
      </c>
      <c r="EU56" s="5" t="s">
        <v>30</v>
      </c>
      <c r="EV56" s="5" t="s">
        <v>30</v>
      </c>
      <c r="EW56" s="5"/>
      <c r="EX56" s="5" t="s">
        <v>30</v>
      </c>
      <c r="EY56" s="5" t="s">
        <v>30</v>
      </c>
      <c r="EZ56" s="5" t="s">
        <v>30</v>
      </c>
      <c r="FA56" s="5" t="s">
        <v>30</v>
      </c>
      <c r="FB56" s="5" t="s">
        <v>30</v>
      </c>
      <c r="FC56" s="5" t="s">
        <v>30</v>
      </c>
      <c r="FD56" s="5" t="s">
        <v>30</v>
      </c>
      <c r="FE56" s="5" t="s">
        <v>30</v>
      </c>
      <c r="FF56" s="5" t="s">
        <v>30</v>
      </c>
      <c r="FG56" s="5" t="s">
        <v>30</v>
      </c>
      <c r="FH56" s="5" t="s">
        <v>30</v>
      </c>
      <c r="FI56" s="5" t="s">
        <v>30</v>
      </c>
      <c r="FJ56" s="5" t="s">
        <v>30</v>
      </c>
      <c r="FK56" s="5" t="s">
        <v>30</v>
      </c>
      <c r="FL56" s="5" t="s">
        <v>30</v>
      </c>
      <c r="FM56" s="5" t="s">
        <v>30</v>
      </c>
      <c r="FN56" s="5"/>
      <c r="FO56" s="5"/>
      <c r="FP56" s="5" t="s">
        <v>30</v>
      </c>
      <c r="FQ56" s="5" t="s">
        <v>30</v>
      </c>
      <c r="FR56" s="5" t="s">
        <v>30</v>
      </c>
      <c r="FS56" s="5" t="s">
        <v>30</v>
      </c>
      <c r="FT56" s="5" t="s">
        <v>30</v>
      </c>
      <c r="FU56" s="5" t="s">
        <v>30</v>
      </c>
      <c r="FV56" s="5" t="s">
        <v>30</v>
      </c>
      <c r="FW56" s="5"/>
      <c r="FX56" s="52">
        <f>'[18]DE y DI'!I56</f>
        <v>466.3791262135922</v>
      </c>
      <c r="FY56" s="17">
        <f t="shared" si="37"/>
        <v>19.763676627191867</v>
      </c>
      <c r="FZ56" s="112" t="s">
        <v>30</v>
      </c>
      <c r="GA56" s="112" t="s">
        <v>30</v>
      </c>
      <c r="GB56" s="70" t="s">
        <v>30</v>
      </c>
      <c r="GC56" s="70" t="s">
        <v>30</v>
      </c>
      <c r="GD56" s="112"/>
      <c r="GE56" s="70" t="s">
        <v>30</v>
      </c>
      <c r="GF56" s="70" t="s">
        <v>30</v>
      </c>
      <c r="GG56" s="112" t="s">
        <v>30</v>
      </c>
      <c r="GH56" s="70" t="s">
        <v>30</v>
      </c>
      <c r="GI56" s="70" t="s">
        <v>30</v>
      </c>
      <c r="GJ56" s="134"/>
      <c r="GK56" s="134" t="s">
        <v>30</v>
      </c>
      <c r="GL56" s="134" t="s">
        <v>30</v>
      </c>
      <c r="GM56" s="134" t="s">
        <v>30</v>
      </c>
      <c r="GN56" s="134" t="s">
        <v>30</v>
      </c>
      <c r="GO56" s="134" t="s">
        <v>30</v>
      </c>
      <c r="GP56" s="3"/>
      <c r="GQ56" s="29">
        <v>19.763676627191867</v>
      </c>
      <c r="GR56" s="27">
        <v>0</v>
      </c>
      <c r="GS56" s="27">
        <v>19.763676627191867</v>
      </c>
      <c r="GT56" s="3"/>
      <c r="GU56" s="3" t="s">
        <v>30</v>
      </c>
      <c r="GV56" s="3" t="s">
        <v>30</v>
      </c>
      <c r="GW56" s="3" t="s">
        <v>30</v>
      </c>
      <c r="GX56" s="3" t="s">
        <v>30</v>
      </c>
      <c r="GY56" s="3" t="s">
        <v>30</v>
      </c>
      <c r="GZ56" s="3" t="s">
        <v>30</v>
      </c>
      <c r="HA56" s="3" t="s">
        <v>30</v>
      </c>
      <c r="HB56" s="3" t="s">
        <v>30</v>
      </c>
      <c r="HC56" s="3" t="s">
        <v>30</v>
      </c>
      <c r="HD56" s="3" t="s">
        <v>30</v>
      </c>
      <c r="HE56" s="3" t="s">
        <v>30</v>
      </c>
      <c r="HF56" s="3" t="s">
        <v>30</v>
      </c>
      <c r="HG56" s="3" t="s">
        <v>30</v>
      </c>
      <c r="HH56" s="3" t="s">
        <v>30</v>
      </c>
      <c r="HI56" s="3" t="s">
        <v>30</v>
      </c>
      <c r="HJ56" s="3" t="s">
        <v>30</v>
      </c>
      <c r="HK56" s="3" t="s">
        <v>30</v>
      </c>
      <c r="HL56" s="3" t="s">
        <v>30</v>
      </c>
      <c r="HM56" s="3" t="s">
        <v>30</v>
      </c>
      <c r="HN56" s="3" t="s">
        <v>30</v>
      </c>
      <c r="HO56" s="3" t="s">
        <v>30</v>
      </c>
      <c r="HP56" s="3"/>
      <c r="HQ56" s="3" t="s">
        <v>30</v>
      </c>
      <c r="HR56" s="3" t="s">
        <v>30</v>
      </c>
      <c r="HS56" s="3" t="s">
        <v>30</v>
      </c>
      <c r="HU56" s="4" t="s">
        <v>30</v>
      </c>
      <c r="HV56" s="4" t="s">
        <v>30</v>
      </c>
      <c r="HW56" s="4"/>
      <c r="HX56" s="4" t="s">
        <v>30</v>
      </c>
      <c r="HY56" s="4" t="s">
        <v>30</v>
      </c>
      <c r="HZ56" s="4" t="s">
        <v>30</v>
      </c>
      <c r="IA56" s="4" t="s">
        <v>30</v>
      </c>
      <c r="IB56" s="4"/>
      <c r="IC56" s="4" t="s">
        <v>30</v>
      </c>
      <c r="ID56" s="4" t="s">
        <v>30</v>
      </c>
      <c r="IE56" s="4" t="s">
        <v>30</v>
      </c>
      <c r="IF56" s="4" t="s">
        <v>30</v>
      </c>
      <c r="IG56" s="4"/>
      <c r="IH56" s="4" t="s">
        <v>30</v>
      </c>
      <c r="II56" s="4" t="s">
        <v>30</v>
      </c>
      <c r="IJ56" s="4" t="s">
        <v>30</v>
      </c>
      <c r="IK56" s="4" t="s">
        <v>30</v>
      </c>
      <c r="IL56" s="4"/>
      <c r="IM56" s="4" t="s">
        <v>30</v>
      </c>
      <c r="IN56" s="4" t="s">
        <v>30</v>
      </c>
      <c r="IO56" s="4" t="s">
        <v>30</v>
      </c>
      <c r="IP56" s="4"/>
      <c r="IQ56" s="4" t="s">
        <v>30</v>
      </c>
      <c r="IR56" s="4" t="s">
        <v>30</v>
      </c>
      <c r="IS56" s="4" t="s">
        <v>30</v>
      </c>
      <c r="IT56" s="4"/>
      <c r="IU56" s="4" t="s">
        <v>30</v>
      </c>
      <c r="IV56" s="4" t="s">
        <v>30</v>
      </c>
      <c r="IW56" s="4" t="s">
        <v>30</v>
      </c>
      <c r="IX56" s="4"/>
      <c r="IY56" s="4" t="s">
        <v>30</v>
      </c>
      <c r="IZ56" s="4" t="s">
        <v>30</v>
      </c>
      <c r="JA56" s="4" t="s">
        <v>30</v>
      </c>
      <c r="JB56" s="4" t="s">
        <v>30</v>
      </c>
      <c r="JC56" s="4" t="s">
        <v>30</v>
      </c>
      <c r="JD56" s="4" t="s">
        <v>30</v>
      </c>
      <c r="JE56" s="4" t="s">
        <v>30</v>
      </c>
      <c r="JF56" s="4" t="s">
        <v>30</v>
      </c>
      <c r="JG56" s="4" t="s">
        <v>30</v>
      </c>
      <c r="JH56" s="4" t="s">
        <v>30</v>
      </c>
      <c r="JI56" s="4" t="s">
        <v>30</v>
      </c>
      <c r="JJ56" s="4" t="s">
        <v>30</v>
      </c>
      <c r="JK56" s="4" t="s">
        <v>30</v>
      </c>
      <c r="JL56" s="4" t="s">
        <v>30</v>
      </c>
      <c r="JM56" s="4"/>
      <c r="JN56" s="31">
        <f>'[23]A-Mon'!B56</f>
        <v>300</v>
      </c>
      <c r="JO56" s="31">
        <f>'[23]A-Mon'!C56</f>
        <v>100</v>
      </c>
      <c r="JP56" s="4" t="s">
        <v>30</v>
      </c>
      <c r="JQ56" s="31">
        <f>'[23]A-Mon'!E56</f>
        <v>400</v>
      </c>
      <c r="JR56" s="4" t="s">
        <v>30</v>
      </c>
      <c r="JS56" s="4" t="s">
        <v>30</v>
      </c>
      <c r="JT56" s="4" t="s">
        <v>30</v>
      </c>
      <c r="JU56" s="31">
        <f>'[23]A-Mon'!J56</f>
        <v>400</v>
      </c>
      <c r="JV56" s="3" t="s">
        <v>30</v>
      </c>
      <c r="JW56" s="3" t="s">
        <v>30</v>
      </c>
      <c r="JX56" s="3" t="s">
        <v>30</v>
      </c>
      <c r="JY56" s="31">
        <f>'[23]A-Mon'!O56</f>
        <v>400</v>
      </c>
      <c r="JZ56" s="31" t="str">
        <f>'[23]A-Mon'!Q56</f>
        <v>-</v>
      </c>
      <c r="KA56" s="31" t="str">
        <f>'[23]A-Mon'!R56</f>
        <v>-</v>
      </c>
      <c r="KB56" s="31" t="str">
        <f>'[23]A-Mon'!S56</f>
        <v>-</v>
      </c>
      <c r="KC56" s="3" t="s">
        <v>30</v>
      </c>
      <c r="KD56" s="3" t="s">
        <v>30</v>
      </c>
      <c r="KE56" s="31">
        <f>'[23]A-Mon'!V56</f>
        <v>400</v>
      </c>
      <c r="KF56" s="4"/>
      <c r="KG56" s="29">
        <f>'[24]RI A'!F7</f>
        <v>16.2</v>
      </c>
      <c r="KH56" s="10">
        <f t="shared" si="45"/>
        <v>0.68650491277321046</v>
      </c>
      <c r="KI56" s="14">
        <f t="shared" ref="KI56:KI120" si="50">KG56-KG55</f>
        <v>-1.5</v>
      </c>
      <c r="KJ56" s="14">
        <f t="shared" si="48"/>
        <v>-6.3565269701223184E-2</v>
      </c>
      <c r="KK56" s="11">
        <f t="shared" si="46"/>
        <v>33.372</v>
      </c>
      <c r="KL56" s="75">
        <f t="shared" ref="KL56:KL119" si="51">((KK56/KK55)-1)*100</f>
        <v>-11.482454046311751</v>
      </c>
      <c r="KM56" s="16">
        <f t="shared" si="47"/>
        <v>1.1911764705882353</v>
      </c>
      <c r="KN56" s="4" t="s">
        <v>30</v>
      </c>
    </row>
    <row r="57" spans="1:300" ht="17.25" customHeight="1" x14ac:dyDescent="0.3">
      <c r="A57" s="8">
        <v>1928</v>
      </c>
      <c r="B57" s="40">
        <f>'[13]EU PIByPOB'!B57</f>
        <v>120.971</v>
      </c>
      <c r="C57" s="49">
        <f>'[13]EU PIByPOB'!H57</f>
        <v>136.47521221721505</v>
      </c>
      <c r="D57" s="40">
        <f t="shared" si="20"/>
        <v>1.8484570730217031</v>
      </c>
      <c r="E57" s="49">
        <f>'[13]EU PIByPOB'!N57</f>
        <v>97.32</v>
      </c>
      <c r="F57" s="40">
        <f t="shared" si="39"/>
        <v>1.0172306414780952</v>
      </c>
      <c r="G57" s="49">
        <f>'[13]EU PIByPOB'!Q57</f>
        <v>71.309652807210654</v>
      </c>
      <c r="H57" s="40">
        <f t="shared" si="39"/>
        <v>-0.81614042611140025</v>
      </c>
      <c r="I57" s="49">
        <f>'[13]EU PIByPOB'!T57</f>
        <v>804.4903323937142</v>
      </c>
      <c r="J57" s="49"/>
      <c r="K57" s="49">
        <f>'[13]EU INF'!U57</f>
        <v>61.082276047673908</v>
      </c>
      <c r="L57" s="28">
        <f t="shared" si="8"/>
        <v>1.3556618819776656</v>
      </c>
      <c r="M57" s="49">
        <f>'[13]EU INF'!W57</f>
        <v>60.553633217993024</v>
      </c>
      <c r="N57" s="28">
        <f t="shared" si="9"/>
        <v>-0.37950664136620071</v>
      </c>
      <c r="O57" s="28"/>
      <c r="P57" s="24" t="str">
        <f>'[13]EU tasas'!B57</f>
        <v>-</v>
      </c>
      <c r="Q57" s="24" t="str">
        <f>'[13]EU tasas'!C57</f>
        <v>-</v>
      </c>
      <c r="R57" s="24" t="str">
        <f>'[13]EU tasas'!D57</f>
        <v>-</v>
      </c>
      <c r="S57" s="24" t="str">
        <f>'[13]EU tasas'!E57</f>
        <v>-</v>
      </c>
      <c r="T57" s="24" t="str">
        <f>'[13]EU tasas'!F57</f>
        <v>-</v>
      </c>
      <c r="U57" s="24" t="str">
        <f>'[13]EU tasas'!G57</f>
        <v>-</v>
      </c>
      <c r="V57" s="24" t="str">
        <f>'[13]EU tasas'!H57</f>
        <v>-</v>
      </c>
      <c r="W57" s="24"/>
      <c r="X57" s="20" t="str">
        <f>'[13]EU Fiscal'!B57</f>
        <v>-</v>
      </c>
      <c r="Y57" s="20"/>
      <c r="Z57" s="49">
        <f>[13]Petróleo!B57</f>
        <v>1.17</v>
      </c>
      <c r="AA57" s="28">
        <f t="shared" si="28"/>
        <v>-10.000000000000009</v>
      </c>
      <c r="AB57" s="46" t="str">
        <f>[13]Petróleo!D57</f>
        <v>-</v>
      </c>
      <c r="AC57" s="46" t="s">
        <v>30</v>
      </c>
      <c r="AD57" s="46" t="s">
        <v>30</v>
      </c>
      <c r="AE57" s="46" t="s">
        <v>30</v>
      </c>
      <c r="AF57" s="28"/>
      <c r="AG57" s="40">
        <f>[14]Población!E57</f>
        <v>16.031912532132367</v>
      </c>
      <c r="AH57" s="28">
        <f t="shared" si="28"/>
        <v>1.6113083144648099</v>
      </c>
      <c r="AI57" s="52">
        <f>[14]Población!G57</f>
        <v>16031912.532132367</v>
      </c>
      <c r="AJ57" s="52">
        <f>[14]Población!H57</f>
        <v>5193408.4196470147</v>
      </c>
      <c r="AK57" s="52">
        <f>[14]Población!I57</f>
        <v>10838504.112485353</v>
      </c>
      <c r="AL57" s="49">
        <f>[14]Población!J57</f>
        <v>32.394191330809683</v>
      </c>
      <c r="AM57" s="49">
        <f>[14]Población!K57</f>
        <v>67.60580866919031</v>
      </c>
      <c r="AN57" s="49"/>
      <c r="AO57" s="43">
        <f>[15]PIB!E57</f>
        <v>19302.618028674693</v>
      </c>
      <c r="AP57" s="28">
        <f t="shared" si="33"/>
        <v>0.62001303436491906</v>
      </c>
      <c r="AQ57" s="41">
        <f>[15]PIB!H57</f>
        <v>25.996473600345769</v>
      </c>
      <c r="AR57" s="28">
        <f t="shared" si="33"/>
        <v>1.5932891601400101E-3</v>
      </c>
      <c r="AS57" s="58">
        <f>[15]PIB!B57</f>
        <v>5018</v>
      </c>
      <c r="AT57" s="28">
        <f t="shared" si="33"/>
        <v>0.62161620212553004</v>
      </c>
      <c r="AU57" s="28"/>
      <c r="AV57" s="51" t="s">
        <v>30</v>
      </c>
      <c r="AW57" s="51" t="s">
        <v>30</v>
      </c>
      <c r="AX57" s="51" t="s">
        <v>30</v>
      </c>
      <c r="AY57" s="51" t="s">
        <v>30</v>
      </c>
      <c r="AZ57" s="51" t="s">
        <v>30</v>
      </c>
      <c r="BA57" s="51" t="s">
        <v>30</v>
      </c>
      <c r="BB57" s="51" t="s">
        <v>30</v>
      </c>
      <c r="BC57" s="51" t="s">
        <v>30</v>
      </c>
      <c r="BD57" s="51" t="s">
        <v>30</v>
      </c>
      <c r="BE57" s="51" t="s">
        <v>30</v>
      </c>
      <c r="BF57" s="51" t="s">
        <v>30</v>
      </c>
      <c r="BG57" s="51" t="s">
        <v>30</v>
      </c>
      <c r="BH57" s="51" t="s">
        <v>30</v>
      </c>
      <c r="BI57" s="51" t="s">
        <v>30</v>
      </c>
      <c r="BJ57" s="51" t="s">
        <v>30</v>
      </c>
      <c r="BK57" s="51" t="s">
        <v>30</v>
      </c>
      <c r="BL57" s="51" t="s">
        <v>30</v>
      </c>
      <c r="BM57" s="51" t="s">
        <v>30</v>
      </c>
      <c r="BN57" s="51" t="s">
        <v>30</v>
      </c>
      <c r="BO57" s="28"/>
      <c r="BP57" s="43">
        <f>'[21]PIB POT'!F57</f>
        <v>18116.4818166388</v>
      </c>
      <c r="BQ57" s="41">
        <f>'[21]PIB POT'!I57</f>
        <v>43.504841260864147</v>
      </c>
      <c r="BR57" s="28">
        <f t="shared" si="32"/>
        <v>-7.5771627863729929E-2</v>
      </c>
      <c r="BS57" s="40">
        <f>'[22]PIB POT'!H48</f>
        <v>0.69631226937016955</v>
      </c>
      <c r="BT57" s="40"/>
      <c r="BU57" s="45">
        <f t="shared" si="35"/>
        <v>2416.3723916532904</v>
      </c>
      <c r="BV57" s="32">
        <f t="shared" si="15"/>
        <v>2.398241849354088</v>
      </c>
      <c r="BW57" s="30">
        <f t="shared" si="36"/>
        <v>150.72265313387999</v>
      </c>
      <c r="BX57" s="28">
        <f t="shared" si="16"/>
        <v>0.77445468220318503</v>
      </c>
      <c r="BY57" s="28"/>
      <c r="BZ57" s="41">
        <f>[20]PAnual!B57</f>
        <v>26.058385352759917</v>
      </c>
      <c r="CA57" s="35">
        <f t="shared" si="22"/>
        <v>-10.240089826536048</v>
      </c>
      <c r="CB57" s="44">
        <f>[20]PAnual!D57</f>
        <v>25.340953289924848</v>
      </c>
      <c r="CC57" s="35">
        <f t="shared" si="23"/>
        <v>-9.9405409932166506</v>
      </c>
      <c r="CD57" s="35"/>
      <c r="CE57" s="44">
        <f>[16]TCA!B57</f>
        <v>2.0766666666666667</v>
      </c>
      <c r="CF57" s="27">
        <f t="shared" si="25"/>
        <v>-1.735015772870685</v>
      </c>
      <c r="CG57" s="33">
        <f>[16]TCA!D57</f>
        <v>2.08</v>
      </c>
      <c r="CH57" s="27">
        <f t="shared" si="18"/>
        <v>0.97087378640776656</v>
      </c>
      <c r="CI57" s="44">
        <f>[16]TCA!F57</f>
        <v>145.08533601928005</v>
      </c>
      <c r="CJ57" s="27">
        <f t="shared" si="40"/>
        <v>-9.8770069640061529</v>
      </c>
      <c r="CK57" s="40">
        <f>[16]TCA!H57</f>
        <v>143.04067146939389</v>
      </c>
      <c r="CL57" s="27">
        <f t="shared" si="41"/>
        <v>-10.46671255774344</v>
      </c>
      <c r="CM57" s="27"/>
      <c r="CN57" s="4" t="s">
        <v>30</v>
      </c>
      <c r="CO57" s="4" t="s">
        <v>30</v>
      </c>
      <c r="CP57" s="49">
        <f>[17]BPA!I57</f>
        <v>249.2</v>
      </c>
      <c r="CQ57" s="12" t="s">
        <v>30</v>
      </c>
      <c r="CR57" s="12" t="s">
        <v>30</v>
      </c>
      <c r="CS57" s="12" t="s">
        <v>30</v>
      </c>
      <c r="CT57" s="12" t="s">
        <v>30</v>
      </c>
      <c r="CU57" s="41">
        <f>[19]BPA!N48</f>
        <v>172.1</v>
      </c>
      <c r="CV57" s="4" t="s">
        <v>30</v>
      </c>
      <c r="CW57" s="4" t="s">
        <v>30</v>
      </c>
      <c r="CX57" s="4" t="s">
        <v>30</v>
      </c>
      <c r="CY57" s="4" t="s">
        <v>30</v>
      </c>
      <c r="CZ57" s="4" t="s">
        <v>30</v>
      </c>
      <c r="DA57" s="4" t="s">
        <v>30</v>
      </c>
      <c r="DB57" s="4" t="s">
        <v>30</v>
      </c>
      <c r="DC57" s="4" t="s">
        <v>30</v>
      </c>
      <c r="DD57" s="4"/>
      <c r="DE57" s="29">
        <f t="shared" si="49"/>
        <v>17.435226517869005</v>
      </c>
      <c r="DF57" s="29">
        <f t="shared" si="42"/>
        <v>77.099999999999994</v>
      </c>
      <c r="DG57" s="29">
        <f t="shared" si="43"/>
        <v>3.1907333599043444</v>
      </c>
      <c r="DH57" s="29">
        <f t="shared" si="38"/>
        <v>-8.4160235207644369</v>
      </c>
      <c r="DI57" s="29">
        <f t="shared" si="44"/>
        <v>5.4534313725490335</v>
      </c>
      <c r="DJ57" s="70" t="s">
        <v>30</v>
      </c>
      <c r="DK57" s="7" t="s">
        <v>30</v>
      </c>
      <c r="DL57" s="7"/>
      <c r="DM57" s="31">
        <f>'[18]GF1876-1976'!R57</f>
        <v>300</v>
      </c>
      <c r="DN57" s="4" t="s">
        <v>30</v>
      </c>
      <c r="DO57" s="4" t="s">
        <v>30</v>
      </c>
      <c r="DP57" s="29">
        <f t="shared" si="2"/>
        <v>5.9784774810681549</v>
      </c>
      <c r="DQ57" s="7"/>
      <c r="DR57" s="31">
        <f>'[18]GF1876-1976'!AK57</f>
        <v>288</v>
      </c>
      <c r="DS57" s="29">
        <f t="shared" si="3"/>
        <v>5.7393383818254282</v>
      </c>
      <c r="DT57" s="4" t="s">
        <v>30</v>
      </c>
      <c r="DU57" s="4" t="s">
        <v>30</v>
      </c>
      <c r="DV57" s="4" t="s">
        <v>30</v>
      </c>
      <c r="DW57" s="4" t="s">
        <v>30</v>
      </c>
      <c r="DX57" s="4" t="s">
        <v>30</v>
      </c>
      <c r="DY57" s="4" t="s">
        <v>30</v>
      </c>
      <c r="DZ57" s="4" t="s">
        <v>30</v>
      </c>
      <c r="EA57" s="4" t="s">
        <v>30</v>
      </c>
      <c r="EB57" s="4" t="s">
        <v>30</v>
      </c>
      <c r="EC57" s="7"/>
      <c r="ED57" s="29">
        <f>'[18]GF1876-1976'!AN57</f>
        <v>12</v>
      </c>
      <c r="EE57" s="29">
        <f t="shared" si="4"/>
        <v>0.23913909924272617</v>
      </c>
      <c r="EF57" s="4" t="s">
        <v>30</v>
      </c>
      <c r="EG57" s="4" t="s">
        <v>30</v>
      </c>
      <c r="EH57" s="4" t="s">
        <v>30</v>
      </c>
      <c r="EI57" s="4"/>
      <c r="EJ57" s="141"/>
      <c r="EK57" s="141"/>
      <c r="EL57" s="7"/>
      <c r="EM57" s="5" t="s">
        <v>30</v>
      </c>
      <c r="EN57" s="5" t="s">
        <v>30</v>
      </c>
      <c r="EO57" s="5" t="s">
        <v>30</v>
      </c>
      <c r="EP57" s="5" t="s">
        <v>30</v>
      </c>
      <c r="EQ57" s="5" t="s">
        <v>30</v>
      </c>
      <c r="ER57" s="5" t="s">
        <v>30</v>
      </c>
      <c r="ES57" s="5" t="s">
        <v>30</v>
      </c>
      <c r="ET57" s="5" t="s">
        <v>30</v>
      </c>
      <c r="EU57" s="5" t="s">
        <v>30</v>
      </c>
      <c r="EV57" s="5" t="s">
        <v>30</v>
      </c>
      <c r="EW57" s="5"/>
      <c r="EX57" s="5" t="s">
        <v>30</v>
      </c>
      <c r="EY57" s="5" t="s">
        <v>30</v>
      </c>
      <c r="EZ57" s="5" t="s">
        <v>30</v>
      </c>
      <c r="FA57" s="5" t="s">
        <v>30</v>
      </c>
      <c r="FB57" s="5" t="s">
        <v>30</v>
      </c>
      <c r="FC57" s="5" t="s">
        <v>30</v>
      </c>
      <c r="FD57" s="5" t="s">
        <v>30</v>
      </c>
      <c r="FE57" s="5" t="s">
        <v>30</v>
      </c>
      <c r="FF57" s="5" t="s">
        <v>30</v>
      </c>
      <c r="FG57" s="5" t="s">
        <v>30</v>
      </c>
      <c r="FH57" s="5" t="s">
        <v>30</v>
      </c>
      <c r="FI57" s="5" t="s">
        <v>30</v>
      </c>
      <c r="FJ57" s="5" t="s">
        <v>30</v>
      </c>
      <c r="FK57" s="5" t="s">
        <v>30</v>
      </c>
      <c r="FL57" s="5" t="s">
        <v>30</v>
      </c>
      <c r="FM57" s="5" t="s">
        <v>30</v>
      </c>
      <c r="FN57" s="5"/>
      <c r="FO57" s="5"/>
      <c r="FP57" s="5" t="s">
        <v>30</v>
      </c>
      <c r="FQ57" s="5" t="s">
        <v>30</v>
      </c>
      <c r="FR57" s="5" t="s">
        <v>30</v>
      </c>
      <c r="FS57" s="5" t="s">
        <v>30</v>
      </c>
      <c r="FT57" s="5" t="s">
        <v>30</v>
      </c>
      <c r="FU57" s="5" t="s">
        <v>30</v>
      </c>
      <c r="FV57" s="5" t="s">
        <v>30</v>
      </c>
      <c r="FW57" s="5"/>
      <c r="FX57" s="52">
        <f>'[18]DE y DI'!I57</f>
        <v>474.81730769230768</v>
      </c>
      <c r="FY57" s="17">
        <f t="shared" si="37"/>
        <v>19.650005493045551</v>
      </c>
      <c r="FZ57" s="112" t="s">
        <v>30</v>
      </c>
      <c r="GA57" s="112" t="s">
        <v>30</v>
      </c>
      <c r="GB57" s="70" t="s">
        <v>30</v>
      </c>
      <c r="GC57" s="70" t="s">
        <v>30</v>
      </c>
      <c r="GD57" s="112"/>
      <c r="GE57" s="70" t="s">
        <v>30</v>
      </c>
      <c r="GF57" s="70" t="s">
        <v>30</v>
      </c>
      <c r="GG57" s="112" t="s">
        <v>30</v>
      </c>
      <c r="GH57" s="70" t="s">
        <v>30</v>
      </c>
      <c r="GI57" s="70" t="s">
        <v>30</v>
      </c>
      <c r="GJ57" s="134"/>
      <c r="GK57" s="134" t="s">
        <v>30</v>
      </c>
      <c r="GL57" s="134" t="s">
        <v>30</v>
      </c>
      <c r="GM57" s="134" t="s">
        <v>30</v>
      </c>
      <c r="GN57" s="134" t="s">
        <v>30</v>
      </c>
      <c r="GO57" s="134" t="s">
        <v>30</v>
      </c>
      <c r="GP57" s="3"/>
      <c r="GQ57" s="29">
        <v>19.650005493045551</v>
      </c>
      <c r="GR57" s="27">
        <v>0</v>
      </c>
      <c r="GS57" s="27">
        <v>19.650005493045551</v>
      </c>
      <c r="GT57" s="3"/>
      <c r="GU57" s="3" t="s">
        <v>30</v>
      </c>
      <c r="GV57" s="3" t="s">
        <v>30</v>
      </c>
      <c r="GW57" s="3" t="s">
        <v>30</v>
      </c>
      <c r="GX57" s="3" t="s">
        <v>30</v>
      </c>
      <c r="GY57" s="3" t="s">
        <v>30</v>
      </c>
      <c r="GZ57" s="3" t="s">
        <v>30</v>
      </c>
      <c r="HA57" s="3" t="s">
        <v>30</v>
      </c>
      <c r="HB57" s="3" t="s">
        <v>30</v>
      </c>
      <c r="HC57" s="3" t="s">
        <v>30</v>
      </c>
      <c r="HD57" s="3" t="s">
        <v>30</v>
      </c>
      <c r="HE57" s="3" t="s">
        <v>30</v>
      </c>
      <c r="HF57" s="3" t="s">
        <v>30</v>
      </c>
      <c r="HG57" s="3" t="s">
        <v>30</v>
      </c>
      <c r="HH57" s="3" t="s">
        <v>30</v>
      </c>
      <c r="HI57" s="3" t="s">
        <v>30</v>
      </c>
      <c r="HJ57" s="3" t="s">
        <v>30</v>
      </c>
      <c r="HK57" s="3" t="s">
        <v>30</v>
      </c>
      <c r="HL57" s="3" t="s">
        <v>30</v>
      </c>
      <c r="HM57" s="3" t="s">
        <v>30</v>
      </c>
      <c r="HN57" s="3" t="s">
        <v>30</v>
      </c>
      <c r="HO57" s="3" t="s">
        <v>30</v>
      </c>
      <c r="HP57" s="3"/>
      <c r="HQ57" s="3" t="s">
        <v>30</v>
      </c>
      <c r="HR57" s="3" t="s">
        <v>30</v>
      </c>
      <c r="HS57" s="3" t="s">
        <v>30</v>
      </c>
      <c r="HU57" s="4" t="s">
        <v>30</v>
      </c>
      <c r="HV57" s="4" t="s">
        <v>30</v>
      </c>
      <c r="HW57" s="4"/>
      <c r="HX57" s="4" t="s">
        <v>30</v>
      </c>
      <c r="HY57" s="4" t="s">
        <v>30</v>
      </c>
      <c r="HZ57" s="4" t="s">
        <v>30</v>
      </c>
      <c r="IA57" s="4" t="s">
        <v>30</v>
      </c>
      <c r="IB57" s="4"/>
      <c r="IC57" s="4" t="s">
        <v>30</v>
      </c>
      <c r="ID57" s="4" t="s">
        <v>30</v>
      </c>
      <c r="IE57" s="4" t="s">
        <v>30</v>
      </c>
      <c r="IF57" s="4" t="s">
        <v>30</v>
      </c>
      <c r="IG57" s="4"/>
      <c r="IH57" s="4" t="s">
        <v>30</v>
      </c>
      <c r="II57" s="4" t="s">
        <v>30</v>
      </c>
      <c r="IJ57" s="4" t="s">
        <v>30</v>
      </c>
      <c r="IK57" s="4" t="s">
        <v>30</v>
      </c>
      <c r="IL57" s="4"/>
      <c r="IM57" s="4" t="s">
        <v>30</v>
      </c>
      <c r="IN57" s="4" t="s">
        <v>30</v>
      </c>
      <c r="IO57" s="4" t="s">
        <v>30</v>
      </c>
      <c r="IP57" s="4"/>
      <c r="IQ57" s="4" t="s">
        <v>30</v>
      </c>
      <c r="IR57" s="4" t="s">
        <v>30</v>
      </c>
      <c r="IS57" s="4" t="s">
        <v>30</v>
      </c>
      <c r="IT57" s="4"/>
      <c r="IU57" s="4" t="s">
        <v>30</v>
      </c>
      <c r="IV57" s="4" t="s">
        <v>30</v>
      </c>
      <c r="IW57" s="4" t="s">
        <v>30</v>
      </c>
      <c r="IX57" s="4"/>
      <c r="IY57" s="4" t="s">
        <v>30</v>
      </c>
      <c r="IZ57" s="4" t="s">
        <v>30</v>
      </c>
      <c r="JA57" s="4" t="s">
        <v>30</v>
      </c>
      <c r="JB57" s="4" t="s">
        <v>30</v>
      </c>
      <c r="JC57" s="4" t="s">
        <v>30</v>
      </c>
      <c r="JD57" s="4" t="s">
        <v>30</v>
      </c>
      <c r="JE57" s="4" t="s">
        <v>30</v>
      </c>
      <c r="JF57" s="4" t="s">
        <v>30</v>
      </c>
      <c r="JG57" s="4" t="s">
        <v>30</v>
      </c>
      <c r="JH57" s="4" t="s">
        <v>30</v>
      </c>
      <c r="JI57" s="4" t="s">
        <v>30</v>
      </c>
      <c r="JJ57" s="4" t="s">
        <v>30</v>
      </c>
      <c r="JK57" s="4" t="s">
        <v>30</v>
      </c>
      <c r="JL57" s="4" t="s">
        <v>30</v>
      </c>
      <c r="JM57" s="4"/>
      <c r="JN57" s="31">
        <f>'[23]A-Mon'!B57</f>
        <v>500</v>
      </c>
      <c r="JO57" s="31">
        <f>'[23]A-Mon'!C57</f>
        <v>100</v>
      </c>
      <c r="JP57" s="4" t="s">
        <v>30</v>
      </c>
      <c r="JQ57" s="31">
        <f>'[23]A-Mon'!E57</f>
        <v>600</v>
      </c>
      <c r="JR57" s="4" t="s">
        <v>30</v>
      </c>
      <c r="JS57" s="4" t="s">
        <v>30</v>
      </c>
      <c r="JT57" s="4" t="s">
        <v>30</v>
      </c>
      <c r="JU57" s="31">
        <f>'[23]A-Mon'!J57</f>
        <v>600</v>
      </c>
      <c r="JV57" s="3" t="s">
        <v>30</v>
      </c>
      <c r="JW57" s="3" t="s">
        <v>30</v>
      </c>
      <c r="JX57" s="3" t="s">
        <v>30</v>
      </c>
      <c r="JY57" s="31">
        <f>'[23]A-Mon'!O57</f>
        <v>600</v>
      </c>
      <c r="JZ57" s="31" t="str">
        <f>'[23]A-Mon'!Q57</f>
        <v>-</v>
      </c>
      <c r="KA57" s="31" t="str">
        <f>'[23]A-Mon'!R57</f>
        <v>-</v>
      </c>
      <c r="KB57" s="31" t="str">
        <f>'[23]A-Mon'!S57</f>
        <v>-</v>
      </c>
      <c r="KC57" s="3" t="s">
        <v>30</v>
      </c>
      <c r="KD57" s="3" t="s">
        <v>30</v>
      </c>
      <c r="KE57" s="31">
        <f>'[23]A-Mon'!V57</f>
        <v>600</v>
      </c>
      <c r="KF57" s="4"/>
      <c r="KG57" s="29">
        <f>'[24]RI A'!F8</f>
        <v>19.8</v>
      </c>
      <c r="KH57" s="10">
        <f t="shared" si="45"/>
        <v>0.81941012355520138</v>
      </c>
      <c r="KI57" s="14">
        <f t="shared" si="50"/>
        <v>3.6000000000000014</v>
      </c>
      <c r="KJ57" s="14">
        <f t="shared" si="48"/>
        <v>0.14898365882821848</v>
      </c>
      <c r="KK57" s="11">
        <f t="shared" si="46"/>
        <v>41.184000000000005</v>
      </c>
      <c r="KL57" s="75">
        <f t="shared" si="51"/>
        <v>23.408845738942841</v>
      </c>
      <c r="KM57" s="16">
        <f t="shared" si="47"/>
        <v>1.380592678675189</v>
      </c>
      <c r="KN57" s="4" t="s">
        <v>30</v>
      </c>
    </row>
    <row r="58" spans="1:300" ht="16.5" customHeight="1" x14ac:dyDescent="0.3">
      <c r="A58" s="8">
        <v>1929</v>
      </c>
      <c r="B58" s="40">
        <f>'[13]EU PIByPOB'!B58</f>
        <v>122.245</v>
      </c>
      <c r="C58" s="49">
        <f>'[13]EU PIByPOB'!H58</f>
        <v>145.25695303635189</v>
      </c>
      <c r="D58" s="40">
        <f t="shared" si="20"/>
        <v>6.4346782660867019</v>
      </c>
      <c r="E58" s="49">
        <f>'[13]EU PIByPOB'!N58</f>
        <v>104.556</v>
      </c>
      <c r="F58" s="40">
        <f t="shared" si="39"/>
        <v>7.4352651048088747</v>
      </c>
      <c r="G58" s="49">
        <f>'[13]EU PIByPOB'!Q58</f>
        <v>71.980031120323645</v>
      </c>
      <c r="H58" s="40">
        <f t="shared" si="39"/>
        <v>0.940094765186128</v>
      </c>
      <c r="I58" s="49">
        <f>'[13]EU PIByPOB'!T58</f>
        <v>855.29878522638955</v>
      </c>
      <c r="J58" s="49"/>
      <c r="K58" s="49">
        <f>'[13]EU INF'!U58</f>
        <v>60.14033064206069</v>
      </c>
      <c r="L58" s="28">
        <f t="shared" si="8"/>
        <v>-1.5420928402832268</v>
      </c>
      <c r="M58" s="49">
        <f>'[13]EU INF'!W58</f>
        <v>58.823529411764646</v>
      </c>
      <c r="N58" s="28">
        <f t="shared" si="9"/>
        <v>-2.8571428571428692</v>
      </c>
      <c r="O58" s="28"/>
      <c r="P58" s="24" t="str">
        <f>'[13]EU tasas'!B58</f>
        <v>-</v>
      </c>
      <c r="Q58" s="24" t="str">
        <f>'[13]EU tasas'!C58</f>
        <v>-</v>
      </c>
      <c r="R58" s="24" t="str">
        <f>'[13]EU tasas'!D58</f>
        <v>-</v>
      </c>
      <c r="S58" s="24" t="str">
        <f>'[13]EU tasas'!E58</f>
        <v>-</v>
      </c>
      <c r="T58" s="24" t="str">
        <f>'[13]EU tasas'!F58</f>
        <v>-</v>
      </c>
      <c r="U58" s="24" t="str">
        <f>'[13]EU tasas'!G58</f>
        <v>-</v>
      </c>
      <c r="V58" s="24" t="str">
        <f>'[13]EU tasas'!H58</f>
        <v>-</v>
      </c>
      <c r="W58" s="24"/>
      <c r="X58" s="49">
        <f>'[13]EU Fiscal'!B58</f>
        <v>0.70201999999999998</v>
      </c>
      <c r="Y58" s="49"/>
      <c r="Z58" s="49">
        <f>[13]Petróleo!B58</f>
        <v>1.27</v>
      </c>
      <c r="AA58" s="28">
        <f t="shared" si="28"/>
        <v>8.5470085470085611</v>
      </c>
      <c r="AB58" s="46" t="str">
        <f>[13]Petróleo!D58</f>
        <v>-</v>
      </c>
      <c r="AC58" s="46" t="s">
        <v>30</v>
      </c>
      <c r="AD58" s="46" t="s">
        <v>30</v>
      </c>
      <c r="AE58" s="46" t="s">
        <v>30</v>
      </c>
      <c r="AF58" s="28"/>
      <c r="AG58" s="40">
        <f>[14]Población!E58</f>
        <v>16.290236071730341</v>
      </c>
      <c r="AH58" s="28">
        <f t="shared" si="28"/>
        <v>1.6113083144648099</v>
      </c>
      <c r="AI58" s="52">
        <f>[14]Población!G58</f>
        <v>16290236.071730342</v>
      </c>
      <c r="AJ58" s="52">
        <f>[14]Población!H58</f>
        <v>5306661.0886357315</v>
      </c>
      <c r="AK58" s="52">
        <f>[14]Población!I58</f>
        <v>10983574.98309461</v>
      </c>
      <c r="AL58" s="49">
        <f>[14]Población!J58</f>
        <v>32.575716308032973</v>
      </c>
      <c r="AM58" s="49">
        <f>[14]Población!K58</f>
        <v>67.42428369196702</v>
      </c>
      <c r="AN58" s="49"/>
      <c r="AO58" s="43">
        <f>[15]PIB!E58</f>
        <v>18555.855913254629</v>
      </c>
      <c r="AP58" s="28">
        <f t="shared" si="33"/>
        <v>-3.8687089715536138</v>
      </c>
      <c r="AQ58" s="41">
        <f>[15]PIB!H58</f>
        <v>26.207360214121472</v>
      </c>
      <c r="AR58" s="28">
        <f t="shared" si="33"/>
        <v>0.81121238602490653</v>
      </c>
      <c r="AS58" s="58">
        <f>[15]PIB!B58</f>
        <v>4863</v>
      </c>
      <c r="AT58" s="28">
        <f t="shared" si="33"/>
        <v>-3.0888800318852105</v>
      </c>
      <c r="AU58" s="28"/>
      <c r="AV58" s="51" t="s">
        <v>30</v>
      </c>
      <c r="AW58" s="51" t="s">
        <v>30</v>
      </c>
      <c r="AX58" s="51" t="s">
        <v>30</v>
      </c>
      <c r="AY58" s="51" t="s">
        <v>30</v>
      </c>
      <c r="AZ58" s="51" t="s">
        <v>30</v>
      </c>
      <c r="BA58" s="51" t="s">
        <v>30</v>
      </c>
      <c r="BB58" s="51" t="s">
        <v>30</v>
      </c>
      <c r="BC58" s="51" t="s">
        <v>30</v>
      </c>
      <c r="BD58" s="51" t="s">
        <v>30</v>
      </c>
      <c r="BE58" s="51" t="s">
        <v>30</v>
      </c>
      <c r="BF58" s="51" t="s">
        <v>30</v>
      </c>
      <c r="BG58" s="51" t="s">
        <v>30</v>
      </c>
      <c r="BH58" s="51" t="s">
        <v>30</v>
      </c>
      <c r="BI58" s="51" t="s">
        <v>30</v>
      </c>
      <c r="BJ58" s="51" t="s">
        <v>30</v>
      </c>
      <c r="BK58" s="51" t="s">
        <v>30</v>
      </c>
      <c r="BL58" s="51" t="s">
        <v>30</v>
      </c>
      <c r="BM58" s="51" t="s">
        <v>30</v>
      </c>
      <c r="BN58" s="51" t="s">
        <v>30</v>
      </c>
      <c r="BO58" s="28"/>
      <c r="BP58" s="43">
        <f>'[21]PIB POT'!F58</f>
        <v>18084.54367815371</v>
      </c>
      <c r="BQ58" s="41">
        <f>'[21]PIB POT'!I58</f>
        <v>43.42814515292087</v>
      </c>
      <c r="BR58" s="28">
        <f t="shared" si="32"/>
        <v>-0.1762932715542842</v>
      </c>
      <c r="BS58" s="40">
        <f>'[22]PIB POT'!H49</f>
        <v>-3.6989366764790144</v>
      </c>
      <c r="BT58" s="40"/>
      <c r="BU58" s="45">
        <f t="shared" si="35"/>
        <v>2349.275362318841</v>
      </c>
      <c r="BV58" s="32">
        <f t="shared" si="15"/>
        <v>-2.7767669240973847</v>
      </c>
      <c r="BW58" s="30">
        <f t="shared" si="36"/>
        <v>144.21370887286977</v>
      </c>
      <c r="BX58" s="28">
        <f t="shared" si="16"/>
        <v>-4.3184910334802984</v>
      </c>
      <c r="BY58" s="28"/>
      <c r="BZ58" s="41">
        <f>[20]PAnual!B58</f>
        <v>26.420586923828555</v>
      </c>
      <c r="CA58" s="35">
        <f t="shared" si="22"/>
        <v>1.3899616809154081</v>
      </c>
      <c r="CB58" s="44">
        <f>[20]PAnual!D58</f>
        <v>25.925345740724669</v>
      </c>
      <c r="CC58" s="35">
        <f t="shared" si="23"/>
        <v>2.3061186535242362</v>
      </c>
      <c r="CD58" s="35"/>
      <c r="CE58" s="44">
        <f>[16]TCA!B58</f>
        <v>2.0699999999999998</v>
      </c>
      <c r="CF58" s="27">
        <f t="shared" si="25"/>
        <v>-0.32102728731943087</v>
      </c>
      <c r="CG58" s="33">
        <f>[16]TCA!D58</f>
        <v>2.08</v>
      </c>
      <c r="CH58" s="27">
        <f t="shared" si="18"/>
        <v>0</v>
      </c>
      <c r="CI58" s="44">
        <f>[16]TCA!F58</f>
        <v>149.88712354173941</v>
      </c>
      <c r="CJ58" s="27">
        <f t="shared" si="40"/>
        <v>3.3096298042286421</v>
      </c>
      <c r="CK58" s="40">
        <f>[16]TCA!H58</f>
        <v>150.64345787263699</v>
      </c>
      <c r="CL58" s="27">
        <f t="shared" si="41"/>
        <v>5.3151221433338058</v>
      </c>
      <c r="CM58" s="27"/>
      <c r="CN58" s="4" t="s">
        <v>30</v>
      </c>
      <c r="CO58" s="4" t="s">
        <v>30</v>
      </c>
      <c r="CP58" s="49">
        <f>[17]BPA!I58</f>
        <v>256.3</v>
      </c>
      <c r="CQ58" s="12" t="s">
        <v>30</v>
      </c>
      <c r="CR58" s="12" t="s">
        <v>30</v>
      </c>
      <c r="CS58" s="12" t="s">
        <v>30</v>
      </c>
      <c r="CT58" s="12" t="s">
        <v>30</v>
      </c>
      <c r="CU58" s="41">
        <f>[19]BPA!N49</f>
        <v>177.7</v>
      </c>
      <c r="CV58" s="4" t="s">
        <v>30</v>
      </c>
      <c r="CW58" s="4" t="s">
        <v>30</v>
      </c>
      <c r="CX58" s="4" t="s">
        <v>30</v>
      </c>
      <c r="CY58" s="4" t="s">
        <v>30</v>
      </c>
      <c r="CZ58" s="4" t="s">
        <v>30</v>
      </c>
      <c r="DA58" s="4" t="s">
        <v>30</v>
      </c>
      <c r="DB58" s="4" t="s">
        <v>30</v>
      </c>
      <c r="DC58" s="4" t="s">
        <v>30</v>
      </c>
      <c r="DD58" s="4"/>
      <c r="DE58" s="29">
        <f t="shared" si="49"/>
        <v>18.473781616286239</v>
      </c>
      <c r="DF58" s="29">
        <f t="shared" si="42"/>
        <v>78.600000000000023</v>
      </c>
      <c r="DG58" s="29">
        <f t="shared" si="43"/>
        <v>3.345712523133868</v>
      </c>
      <c r="DH58" s="29">
        <f t="shared" si="38"/>
        <v>2.8491171749598809</v>
      </c>
      <c r="DI58" s="29">
        <f t="shared" si="44"/>
        <v>3.2539221382916983</v>
      </c>
      <c r="DJ58" s="70" t="s">
        <v>30</v>
      </c>
      <c r="DK58" s="7" t="s">
        <v>30</v>
      </c>
      <c r="DL58" s="7"/>
      <c r="DM58" s="31">
        <f>'[18]GF1876-1976'!R58</f>
        <v>322</v>
      </c>
      <c r="DN58" s="4" t="s">
        <v>30</v>
      </c>
      <c r="DO58" s="4" t="s">
        <v>30</v>
      </c>
      <c r="DP58" s="29">
        <f t="shared" si="2"/>
        <v>6.6214271026115572</v>
      </c>
      <c r="DQ58" s="7"/>
      <c r="DR58" s="31">
        <f>'[18]GF1876-1976'!AK58</f>
        <v>276</v>
      </c>
      <c r="DS58" s="29">
        <f t="shared" si="3"/>
        <v>5.6755089450956202</v>
      </c>
      <c r="DT58" s="4" t="s">
        <v>30</v>
      </c>
      <c r="DU58" s="4" t="s">
        <v>30</v>
      </c>
      <c r="DV58" s="4" t="s">
        <v>30</v>
      </c>
      <c r="DW58" s="4" t="s">
        <v>30</v>
      </c>
      <c r="DX58" s="4" t="s">
        <v>30</v>
      </c>
      <c r="DY58" s="4" t="s">
        <v>30</v>
      </c>
      <c r="DZ58" s="4" t="s">
        <v>30</v>
      </c>
      <c r="EA58" s="4" t="s">
        <v>30</v>
      </c>
      <c r="EB58" s="4" t="s">
        <v>30</v>
      </c>
      <c r="EC58" s="7"/>
      <c r="ED58" s="29">
        <f>'[18]GF1876-1976'!AN58</f>
        <v>46</v>
      </c>
      <c r="EE58" s="29">
        <f t="shared" si="4"/>
        <v>0.94591815751593666</v>
      </c>
      <c r="EF58" s="4" t="s">
        <v>30</v>
      </c>
      <c r="EG58" s="4" t="s">
        <v>30</v>
      </c>
      <c r="EH58" s="4" t="s">
        <v>30</v>
      </c>
      <c r="EI58" s="4"/>
      <c r="EJ58" s="63" t="s">
        <v>30</v>
      </c>
      <c r="EK58" s="63" t="s">
        <v>30</v>
      </c>
      <c r="EL58" s="7"/>
      <c r="EM58" s="5" t="s">
        <v>30</v>
      </c>
      <c r="EN58" s="5" t="s">
        <v>30</v>
      </c>
      <c r="EO58" s="5" t="s">
        <v>30</v>
      </c>
      <c r="EP58" s="5" t="s">
        <v>30</v>
      </c>
      <c r="EQ58" s="5" t="s">
        <v>30</v>
      </c>
      <c r="ER58" s="5" t="s">
        <v>30</v>
      </c>
      <c r="ES58" s="5" t="s">
        <v>30</v>
      </c>
      <c r="ET58" s="5" t="s">
        <v>30</v>
      </c>
      <c r="EU58" s="5" t="s">
        <v>30</v>
      </c>
      <c r="EV58" s="5" t="s">
        <v>30</v>
      </c>
      <c r="EW58" s="5"/>
      <c r="EX58" s="5" t="s">
        <v>30</v>
      </c>
      <c r="EY58" s="5" t="s">
        <v>30</v>
      </c>
      <c r="EZ58" s="5" t="s">
        <v>30</v>
      </c>
      <c r="FA58" s="5" t="s">
        <v>30</v>
      </c>
      <c r="FB58" s="5" t="s">
        <v>30</v>
      </c>
      <c r="FC58" s="5" t="s">
        <v>30</v>
      </c>
      <c r="FD58" s="5" t="s">
        <v>30</v>
      </c>
      <c r="FE58" s="5" t="s">
        <v>30</v>
      </c>
      <c r="FF58" s="5" t="s">
        <v>30</v>
      </c>
      <c r="FG58" s="5" t="s">
        <v>30</v>
      </c>
      <c r="FH58" s="5" t="s">
        <v>30</v>
      </c>
      <c r="FI58" s="5" t="s">
        <v>30</v>
      </c>
      <c r="FJ58" s="5" t="s">
        <v>30</v>
      </c>
      <c r="FK58" s="5" t="s">
        <v>30</v>
      </c>
      <c r="FL58" s="5" t="s">
        <v>30</v>
      </c>
      <c r="FM58" s="5" t="s">
        <v>30</v>
      </c>
      <c r="FN58" s="5"/>
      <c r="FO58" s="5"/>
      <c r="FP58" s="5" t="s">
        <v>30</v>
      </c>
      <c r="FQ58" s="5" t="s">
        <v>30</v>
      </c>
      <c r="FR58" s="5" t="s">
        <v>30</v>
      </c>
      <c r="FS58" s="5" t="s">
        <v>30</v>
      </c>
      <c r="FT58" s="5" t="s">
        <v>30</v>
      </c>
      <c r="FU58" s="5" t="s">
        <v>30</v>
      </c>
      <c r="FV58" s="5" t="s">
        <v>30</v>
      </c>
      <c r="FW58" s="5"/>
      <c r="FX58" s="52">
        <f>'[18]DE y DI'!I58</f>
        <v>486.94423076923078</v>
      </c>
      <c r="FY58" s="17">
        <f t="shared" si="37"/>
        <v>20.727422531201061</v>
      </c>
      <c r="FZ58" s="112" t="s">
        <v>30</v>
      </c>
      <c r="GA58" s="112" t="s">
        <v>30</v>
      </c>
      <c r="GB58" s="70" t="s">
        <v>30</v>
      </c>
      <c r="GC58" s="70" t="s">
        <v>30</v>
      </c>
      <c r="GD58" s="112"/>
      <c r="GE58" s="37">
        <f>'[18]DE y DI'!AA58</f>
        <v>116</v>
      </c>
      <c r="GF58" s="27">
        <f>(GE58/AS58)*100</f>
        <v>2.3853588319967098</v>
      </c>
      <c r="GG58" s="112" t="s">
        <v>30</v>
      </c>
      <c r="GH58" s="70" t="s">
        <v>30</v>
      </c>
      <c r="GI58" s="70" t="s">
        <v>30</v>
      </c>
      <c r="GJ58" s="134"/>
      <c r="GK58" s="134" t="s">
        <v>30</v>
      </c>
      <c r="GL58" s="134" t="s">
        <v>30</v>
      </c>
      <c r="GM58" s="134" t="s">
        <v>30</v>
      </c>
      <c r="GN58" s="134" t="s">
        <v>30</v>
      </c>
      <c r="GO58" s="134" t="s">
        <v>30</v>
      </c>
      <c r="GP58" s="3"/>
      <c r="GQ58" s="29">
        <v>20.727422531201061</v>
      </c>
      <c r="GR58" s="27">
        <v>2.3853588319967098</v>
      </c>
      <c r="GS58" s="27">
        <v>23.112781363197769</v>
      </c>
      <c r="GT58" s="3"/>
      <c r="GU58" s="3" t="s">
        <v>30</v>
      </c>
      <c r="GV58" s="3" t="s">
        <v>30</v>
      </c>
      <c r="GW58" s="3" t="s">
        <v>30</v>
      </c>
      <c r="GX58" s="3" t="s">
        <v>30</v>
      </c>
      <c r="GY58" s="3" t="s">
        <v>30</v>
      </c>
      <c r="GZ58" s="3" t="s">
        <v>30</v>
      </c>
      <c r="HA58" s="3" t="s">
        <v>30</v>
      </c>
      <c r="HB58" s="3" t="s">
        <v>30</v>
      </c>
      <c r="HC58" s="3" t="s">
        <v>30</v>
      </c>
      <c r="HD58" s="3" t="s">
        <v>30</v>
      </c>
      <c r="HE58" s="3" t="s">
        <v>30</v>
      </c>
      <c r="HF58" s="3" t="s">
        <v>30</v>
      </c>
      <c r="HG58" s="3" t="s">
        <v>30</v>
      </c>
      <c r="HH58" s="3" t="s">
        <v>30</v>
      </c>
      <c r="HI58" s="3" t="s">
        <v>30</v>
      </c>
      <c r="HJ58" s="3" t="s">
        <v>30</v>
      </c>
      <c r="HK58" s="3" t="s">
        <v>30</v>
      </c>
      <c r="HL58" s="3" t="s">
        <v>30</v>
      </c>
      <c r="HM58" s="3" t="s">
        <v>30</v>
      </c>
      <c r="HN58" s="3" t="s">
        <v>30</v>
      </c>
      <c r="HO58" s="3" t="s">
        <v>30</v>
      </c>
      <c r="HP58" s="3"/>
      <c r="HQ58" s="3" t="s">
        <v>30</v>
      </c>
      <c r="HR58" s="3" t="s">
        <v>30</v>
      </c>
      <c r="HS58" s="3" t="s">
        <v>30</v>
      </c>
      <c r="HU58" s="4" t="s">
        <v>30</v>
      </c>
      <c r="HV58" s="4" t="s">
        <v>30</v>
      </c>
      <c r="HW58" s="4"/>
      <c r="HX58" s="4" t="s">
        <v>30</v>
      </c>
      <c r="HY58" s="4" t="s">
        <v>30</v>
      </c>
      <c r="HZ58" s="4" t="s">
        <v>30</v>
      </c>
      <c r="IA58" s="4" t="s">
        <v>30</v>
      </c>
      <c r="IB58" s="4"/>
      <c r="IC58" s="4" t="s">
        <v>30</v>
      </c>
      <c r="ID58" s="4" t="s">
        <v>30</v>
      </c>
      <c r="IE58" s="4" t="s">
        <v>30</v>
      </c>
      <c r="IF58" s="4" t="s">
        <v>30</v>
      </c>
      <c r="IG58" s="4"/>
      <c r="IH58" s="4" t="s">
        <v>30</v>
      </c>
      <c r="II58" s="4" t="s">
        <v>30</v>
      </c>
      <c r="IJ58" s="4" t="s">
        <v>30</v>
      </c>
      <c r="IK58" s="4" t="s">
        <v>30</v>
      </c>
      <c r="IL58" s="4"/>
      <c r="IM58" s="4" t="s">
        <v>30</v>
      </c>
      <c r="IN58" s="4" t="s">
        <v>30</v>
      </c>
      <c r="IO58" s="4" t="s">
        <v>30</v>
      </c>
      <c r="IP58" s="4"/>
      <c r="IQ58" s="4" t="s">
        <v>30</v>
      </c>
      <c r="IR58" s="4" t="s">
        <v>30</v>
      </c>
      <c r="IS58" s="4" t="s">
        <v>30</v>
      </c>
      <c r="IT58" s="4"/>
      <c r="IU58" s="4" t="s">
        <v>30</v>
      </c>
      <c r="IV58" s="4" t="s">
        <v>30</v>
      </c>
      <c r="IW58" s="4" t="s">
        <v>30</v>
      </c>
      <c r="IX58" s="4"/>
      <c r="IY58" s="4" t="s">
        <v>30</v>
      </c>
      <c r="IZ58" s="4" t="s">
        <v>30</v>
      </c>
      <c r="JA58" s="4" t="s">
        <v>30</v>
      </c>
      <c r="JB58" s="4" t="s">
        <v>30</v>
      </c>
      <c r="JC58" s="4" t="s">
        <v>30</v>
      </c>
      <c r="JD58" s="4" t="s">
        <v>30</v>
      </c>
      <c r="JE58" s="4" t="s">
        <v>30</v>
      </c>
      <c r="JF58" s="4" t="s">
        <v>30</v>
      </c>
      <c r="JG58" s="4" t="s">
        <v>30</v>
      </c>
      <c r="JH58" s="4" t="s">
        <v>30</v>
      </c>
      <c r="JI58" s="4" t="s">
        <v>30</v>
      </c>
      <c r="JJ58" s="4" t="s">
        <v>30</v>
      </c>
      <c r="JK58" s="4" t="s">
        <v>30</v>
      </c>
      <c r="JL58" s="4" t="s">
        <v>30</v>
      </c>
      <c r="JM58" s="4"/>
      <c r="JN58" s="31">
        <f>'[23]A-Mon'!B58</f>
        <v>500</v>
      </c>
      <c r="JO58" s="31">
        <f>'[23]A-Mon'!C58</f>
        <v>100</v>
      </c>
      <c r="JP58" s="4" t="s">
        <v>30</v>
      </c>
      <c r="JQ58" s="31">
        <f>'[23]A-Mon'!E58</f>
        <v>600</v>
      </c>
      <c r="JR58" s="4" t="s">
        <v>30</v>
      </c>
      <c r="JS58" s="4" t="s">
        <v>30</v>
      </c>
      <c r="JT58" s="4" t="s">
        <v>30</v>
      </c>
      <c r="JU58" s="31">
        <f>'[23]A-Mon'!J58</f>
        <v>600</v>
      </c>
      <c r="JV58" s="3" t="s">
        <v>30</v>
      </c>
      <c r="JW58" s="3" t="s">
        <v>30</v>
      </c>
      <c r="JX58" s="3" t="s">
        <v>30</v>
      </c>
      <c r="JY58" s="31">
        <f>'[23]A-Mon'!O58</f>
        <v>600</v>
      </c>
      <c r="JZ58" s="31" t="str">
        <f>'[23]A-Mon'!Q58</f>
        <v>-</v>
      </c>
      <c r="KA58" s="31" t="str">
        <f>'[23]A-Mon'!R58</f>
        <v>-</v>
      </c>
      <c r="KB58" s="31" t="str">
        <f>'[23]A-Mon'!S58</f>
        <v>-</v>
      </c>
      <c r="KC58" s="3" t="s">
        <v>30</v>
      </c>
      <c r="KD58" s="3" t="s">
        <v>30</v>
      </c>
      <c r="KE58" s="31">
        <f>'[23]A-Mon'!V58</f>
        <v>600</v>
      </c>
      <c r="KF58" s="4"/>
      <c r="KG58" s="29">
        <f>'[24]RI A'!F9</f>
        <v>25</v>
      </c>
      <c r="KH58" s="10">
        <f t="shared" si="45"/>
        <v>1.0641579272054285</v>
      </c>
      <c r="KI58" s="14">
        <f t="shared" si="50"/>
        <v>5.1999999999999993</v>
      </c>
      <c r="KJ58" s="14">
        <f t="shared" si="48"/>
        <v>0.2213448488587291</v>
      </c>
      <c r="KK58" s="11">
        <f t="shared" si="46"/>
        <v>52</v>
      </c>
      <c r="KL58" s="75">
        <f t="shared" si="51"/>
        <v>26.262626262626256</v>
      </c>
      <c r="KM58" s="16">
        <f t="shared" si="47"/>
        <v>1.6882386043894206</v>
      </c>
      <c r="KN58" s="4" t="s">
        <v>30</v>
      </c>
    </row>
    <row r="59" spans="1:300" ht="17.25" customHeight="1" x14ac:dyDescent="0.3">
      <c r="A59" s="8">
        <v>1930</v>
      </c>
      <c r="B59" s="40">
        <f>'[13]EU PIByPOB'!B59</f>
        <v>123.188</v>
      </c>
      <c r="C59" s="49">
        <f>'[13]EU PIByPOB'!H59</f>
        <v>132.91011202826198</v>
      </c>
      <c r="D59" s="40">
        <f t="shared" si="20"/>
        <v>-8.4999999999999964</v>
      </c>
      <c r="E59" s="49">
        <f>'[13]EU PIByPOB'!N59</f>
        <v>92.16</v>
      </c>
      <c r="F59" s="40">
        <f t="shared" si="39"/>
        <v>-11.855847584069778</v>
      </c>
      <c r="G59" s="49">
        <f>'[13]EU PIByPOB'!Q59</f>
        <v>69.34009654615528</v>
      </c>
      <c r="H59" s="40">
        <f t="shared" si="39"/>
        <v>-3.6675929880544023</v>
      </c>
      <c r="I59" s="49">
        <f>'[13]EU PIByPOB'!T59</f>
        <v>748.12481735233951</v>
      </c>
      <c r="J59" s="49"/>
      <c r="K59" s="49">
        <f>'[13]EU INF'!U59</f>
        <v>54.5078815840061</v>
      </c>
      <c r="L59" s="28">
        <f t="shared" si="8"/>
        <v>-9.3655106280965299</v>
      </c>
      <c r="M59" s="49">
        <f>'[13]EU INF'!W59</f>
        <v>50.173010380622777</v>
      </c>
      <c r="N59" s="28">
        <f t="shared" si="9"/>
        <v>-14.705882352941192</v>
      </c>
      <c r="O59" s="28"/>
      <c r="P59" s="24" t="str">
        <f>'[13]EU tasas'!B59</f>
        <v>-</v>
      </c>
      <c r="Q59" s="24" t="str">
        <f>'[13]EU tasas'!C59</f>
        <v>-</v>
      </c>
      <c r="R59" s="24" t="str">
        <f>'[13]EU tasas'!D59</f>
        <v>-</v>
      </c>
      <c r="S59" s="24" t="str">
        <f>'[13]EU tasas'!E59</f>
        <v>-</v>
      </c>
      <c r="T59" s="24" t="str">
        <f>'[13]EU tasas'!F59</f>
        <v>-</v>
      </c>
      <c r="U59" s="24" t="str">
        <f>'[13]EU tasas'!G59</f>
        <v>-</v>
      </c>
      <c r="V59" s="24" t="str">
        <f>'[13]EU tasas'!H59</f>
        <v>-</v>
      </c>
      <c r="W59" s="24"/>
      <c r="X59" s="49">
        <f>'[13]EU Fiscal'!B59</f>
        <v>0.80078000000000005</v>
      </c>
      <c r="Y59" s="49"/>
      <c r="Z59" s="49">
        <f>[13]Petróleo!B59</f>
        <v>1.19</v>
      </c>
      <c r="AA59" s="28">
        <f t="shared" si="28"/>
        <v>-6.2992125984252079</v>
      </c>
      <c r="AB59" s="46" t="str">
        <f>[13]Petróleo!D59</f>
        <v>-</v>
      </c>
      <c r="AC59" s="46" t="s">
        <v>30</v>
      </c>
      <c r="AD59" s="46" t="s">
        <v>30</v>
      </c>
      <c r="AE59" s="46" t="s">
        <v>30</v>
      </c>
      <c r="AF59" s="28"/>
      <c r="AG59" s="40">
        <f>[14]Población!E59</f>
        <v>16.552722000000077</v>
      </c>
      <c r="AH59" s="28">
        <f t="shared" si="28"/>
        <v>1.6113083144648099</v>
      </c>
      <c r="AI59" s="52">
        <f>[14]Población!G59</f>
        <v>16552722.000000078</v>
      </c>
      <c r="AJ59" s="52">
        <f>[14]Población!H59</f>
        <v>5540630</v>
      </c>
      <c r="AK59" s="52">
        <f>[14]Población!I59</f>
        <v>11012092.000000078</v>
      </c>
      <c r="AL59" s="49">
        <f>[14]Población!J59</f>
        <v>33.4726216026583</v>
      </c>
      <c r="AM59" s="49">
        <f>[14]Población!K59</f>
        <v>66.527378397341693</v>
      </c>
      <c r="AN59" s="49"/>
      <c r="AO59" s="43">
        <f>[15]PIB!E59</f>
        <v>17392.799261093609</v>
      </c>
      <c r="AP59" s="28">
        <f t="shared" si="33"/>
        <v>-6.2678685240826759</v>
      </c>
      <c r="AQ59" s="41">
        <f>[15]PIB!H59</f>
        <v>26.838693012699611</v>
      </c>
      <c r="AR59" s="28">
        <f t="shared" si="33"/>
        <v>2.4089904264297246</v>
      </c>
      <c r="AS59" s="58">
        <f>[15]PIB!B59</f>
        <v>4668</v>
      </c>
      <c r="AT59" s="28">
        <f t="shared" si="33"/>
        <v>-4.0098704503392923</v>
      </c>
      <c r="AU59" s="28"/>
      <c r="AV59" s="51" t="s">
        <v>30</v>
      </c>
      <c r="AW59" s="51" t="s">
        <v>30</v>
      </c>
      <c r="AX59" s="51" t="s">
        <v>30</v>
      </c>
      <c r="AY59" s="51" t="s">
        <v>30</v>
      </c>
      <c r="AZ59" s="51" t="s">
        <v>30</v>
      </c>
      <c r="BA59" s="51" t="s">
        <v>30</v>
      </c>
      <c r="BB59" s="51" t="s">
        <v>30</v>
      </c>
      <c r="BC59" s="51" t="s">
        <v>30</v>
      </c>
      <c r="BD59" s="51" t="s">
        <v>30</v>
      </c>
      <c r="BE59" s="51" t="s">
        <v>30</v>
      </c>
      <c r="BF59" s="51" t="s">
        <v>30</v>
      </c>
      <c r="BG59" s="51" t="s">
        <v>30</v>
      </c>
      <c r="BH59" s="51" t="s">
        <v>30</v>
      </c>
      <c r="BI59" s="51" t="s">
        <v>30</v>
      </c>
      <c r="BJ59" s="51" t="s">
        <v>30</v>
      </c>
      <c r="BK59" s="51" t="s">
        <v>30</v>
      </c>
      <c r="BL59" s="51" t="s">
        <v>30</v>
      </c>
      <c r="BM59" s="51" t="s">
        <v>30</v>
      </c>
      <c r="BN59" s="51" t="s">
        <v>30</v>
      </c>
      <c r="BO59" s="28"/>
      <c r="BP59" s="43">
        <f>'[21]PIB POT'!F59</f>
        <v>18072.701053954632</v>
      </c>
      <c r="BQ59" s="41">
        <f>'[21]PIB POT'!I59</f>
        <v>43.399706326270774</v>
      </c>
      <c r="BR59" s="28">
        <f t="shared" si="32"/>
        <v>-6.5484783082392362E-2</v>
      </c>
      <c r="BS59" s="40">
        <f>'[22]PIB POT'!H50</f>
        <v>-6.2064480200233252</v>
      </c>
      <c r="BT59" s="40"/>
      <c r="BU59" s="45">
        <f t="shared" si="35"/>
        <v>2069.3018101219063</v>
      </c>
      <c r="BV59" s="32">
        <f t="shared" si="15"/>
        <v>-11.917442999129236</v>
      </c>
      <c r="BW59" s="30">
        <f t="shared" si="36"/>
        <v>125.01278098683085</v>
      </c>
      <c r="BX59" s="28">
        <f t="shared" si="16"/>
        <v>-13.314218208592997</v>
      </c>
      <c r="BY59" s="28"/>
      <c r="BZ59" s="41">
        <f>[20]PAnual!B59</f>
        <v>26.229603006678801</v>
      </c>
      <c r="CA59" s="35">
        <f t="shared" si="22"/>
        <v>-0.722860236604006</v>
      </c>
      <c r="CB59" s="44">
        <f>[20]PAnual!D59</f>
        <v>24.32307006677916</v>
      </c>
      <c r="CC59" s="35">
        <f t="shared" si="23"/>
        <v>-6.1803444782168704</v>
      </c>
      <c r="CD59" s="35"/>
      <c r="CE59" s="44">
        <f>[16]TCA!B59</f>
        <v>2.2558333333333334</v>
      </c>
      <c r="CF59" s="27">
        <f t="shared" si="25"/>
        <v>8.977455716586169</v>
      </c>
      <c r="CG59" s="33">
        <f>[16]TCA!D59</f>
        <v>2.5099999999999998</v>
      </c>
      <c r="CH59" s="27">
        <f t="shared" si="18"/>
        <v>20.673076923076916</v>
      </c>
      <c r="CI59" s="44">
        <f>[16]TCA!F59</f>
        <v>150.65495671371667</v>
      </c>
      <c r="CJ59" s="27">
        <f t="shared" si="40"/>
        <v>0.51227427268856207</v>
      </c>
      <c r="CK59" s="40">
        <f>[16]TCA!H59</f>
        <v>137.31394438369466</v>
      </c>
      <c r="CL59" s="27">
        <f t="shared" si="41"/>
        <v>-8.8483852383499428</v>
      </c>
      <c r="CM59" s="27"/>
      <c r="CN59" s="4" t="s">
        <v>30</v>
      </c>
      <c r="CO59" s="4" t="s">
        <v>30</v>
      </c>
      <c r="CP59" s="49">
        <f>[17]BPA!I59</f>
        <v>203.1</v>
      </c>
      <c r="CQ59" s="12" t="s">
        <v>30</v>
      </c>
      <c r="CR59" s="12" t="s">
        <v>30</v>
      </c>
      <c r="CS59" s="12" t="s">
        <v>30</v>
      </c>
      <c r="CT59" s="12" t="s">
        <v>30</v>
      </c>
      <c r="CU59" s="41">
        <f>[19]BPA!N50</f>
        <v>154.9</v>
      </c>
      <c r="CV59" s="4" t="s">
        <v>30</v>
      </c>
      <c r="CW59" s="4" t="s">
        <v>30</v>
      </c>
      <c r="CX59" s="4" t="s">
        <v>30</v>
      </c>
      <c r="CY59" s="4" t="s">
        <v>30</v>
      </c>
      <c r="CZ59" s="4" t="s">
        <v>30</v>
      </c>
      <c r="DA59" s="4" t="s">
        <v>30</v>
      </c>
      <c r="DB59" s="4" t="s">
        <v>30</v>
      </c>
      <c r="DC59" s="4" t="s">
        <v>30</v>
      </c>
      <c r="DD59" s="4"/>
      <c r="DE59" s="29">
        <f t="shared" si="49"/>
        <v>17.300521279634388</v>
      </c>
      <c r="DF59" s="29">
        <f t="shared" si="42"/>
        <v>48.199999999999989</v>
      </c>
      <c r="DG59" s="29">
        <f t="shared" si="43"/>
        <v>2.3292880605541266</v>
      </c>
      <c r="DH59" s="29">
        <f t="shared" si="38"/>
        <v>-20.756925477955523</v>
      </c>
      <c r="DI59" s="29">
        <f t="shared" si="44"/>
        <v>-12.830613393359592</v>
      </c>
      <c r="DJ59" s="70" t="s">
        <v>30</v>
      </c>
      <c r="DK59" s="7" t="s">
        <v>30</v>
      </c>
      <c r="DL59" s="7"/>
      <c r="DM59" s="31">
        <f>'[18]GF1876-1976'!R59</f>
        <v>289</v>
      </c>
      <c r="DN59" s="4" t="s">
        <v>30</v>
      </c>
      <c r="DO59" s="4" t="s">
        <v>30</v>
      </c>
      <c r="DP59" s="29">
        <f t="shared" si="2"/>
        <v>6.1910882604970014</v>
      </c>
      <c r="DQ59" s="7"/>
      <c r="DR59" s="31">
        <f>'[18]GF1876-1976'!AK59</f>
        <v>279</v>
      </c>
      <c r="DS59" s="29">
        <f t="shared" si="3"/>
        <v>5.9768637532133679</v>
      </c>
      <c r="DT59" s="4" t="s">
        <v>30</v>
      </c>
      <c r="DU59" s="4" t="s">
        <v>30</v>
      </c>
      <c r="DV59" s="4" t="s">
        <v>30</v>
      </c>
      <c r="DW59" s="4" t="s">
        <v>30</v>
      </c>
      <c r="DX59" s="4" t="s">
        <v>30</v>
      </c>
      <c r="DY59" s="4" t="s">
        <v>30</v>
      </c>
      <c r="DZ59" s="4" t="s">
        <v>30</v>
      </c>
      <c r="EA59" s="4" t="s">
        <v>30</v>
      </c>
      <c r="EB59" s="4" t="s">
        <v>30</v>
      </c>
      <c r="EC59" s="7"/>
      <c r="ED59" s="29">
        <f>'[18]GF1876-1976'!AN59</f>
        <v>10</v>
      </c>
      <c r="EE59" s="29">
        <f t="shared" si="4"/>
        <v>0.21422450728363326</v>
      </c>
      <c r="EF59" s="4" t="s">
        <v>30</v>
      </c>
      <c r="EG59" s="4" t="s">
        <v>30</v>
      </c>
      <c r="EH59" s="4" t="s">
        <v>30</v>
      </c>
      <c r="EI59" s="4"/>
      <c r="EJ59" s="63" t="s">
        <v>30</v>
      </c>
      <c r="EK59" s="63" t="s">
        <v>30</v>
      </c>
      <c r="EL59" s="7"/>
      <c r="EM59" s="5" t="s">
        <v>30</v>
      </c>
      <c r="EN59" s="5" t="s">
        <v>30</v>
      </c>
      <c r="EO59" s="5" t="s">
        <v>30</v>
      </c>
      <c r="EP59" s="5" t="s">
        <v>30</v>
      </c>
      <c r="EQ59" s="5" t="s">
        <v>30</v>
      </c>
      <c r="ER59" s="5" t="s">
        <v>30</v>
      </c>
      <c r="ES59" s="5" t="s">
        <v>30</v>
      </c>
      <c r="ET59" s="5" t="s">
        <v>30</v>
      </c>
      <c r="EU59" s="5" t="s">
        <v>30</v>
      </c>
      <c r="EV59" s="5" t="s">
        <v>30</v>
      </c>
      <c r="EW59" s="5"/>
      <c r="EX59" s="5" t="s">
        <v>30</v>
      </c>
      <c r="EY59" s="5" t="s">
        <v>30</v>
      </c>
      <c r="EZ59" s="5" t="s">
        <v>30</v>
      </c>
      <c r="FA59" s="5" t="s">
        <v>30</v>
      </c>
      <c r="FB59" s="5" t="s">
        <v>30</v>
      </c>
      <c r="FC59" s="5" t="s">
        <v>30</v>
      </c>
      <c r="FD59" s="5" t="s">
        <v>30</v>
      </c>
      <c r="FE59" s="5" t="s">
        <v>30</v>
      </c>
      <c r="FF59" s="5" t="s">
        <v>30</v>
      </c>
      <c r="FG59" s="5" t="s">
        <v>30</v>
      </c>
      <c r="FH59" s="5" t="s">
        <v>30</v>
      </c>
      <c r="FI59" s="5" t="s">
        <v>30</v>
      </c>
      <c r="FJ59" s="5" t="s">
        <v>30</v>
      </c>
      <c r="FK59" s="5" t="s">
        <v>30</v>
      </c>
      <c r="FL59" s="5" t="s">
        <v>30</v>
      </c>
      <c r="FM59" s="5" t="s">
        <v>30</v>
      </c>
      <c r="FN59" s="5"/>
      <c r="FO59" s="5"/>
      <c r="FP59" s="5" t="s">
        <v>30</v>
      </c>
      <c r="FQ59" s="5" t="s">
        <v>30</v>
      </c>
      <c r="FR59" s="5" t="s">
        <v>30</v>
      </c>
      <c r="FS59" s="5" t="s">
        <v>30</v>
      </c>
      <c r="FT59" s="5" t="s">
        <v>30</v>
      </c>
      <c r="FU59" s="5" t="s">
        <v>30</v>
      </c>
      <c r="FV59" s="5" t="s">
        <v>30</v>
      </c>
      <c r="FW59" s="5"/>
      <c r="FX59" s="52">
        <f>'[18]DE y DI'!I59</f>
        <v>413.42868525896415</v>
      </c>
      <c r="FY59" s="17">
        <f t="shared" si="37"/>
        <v>19.97913901378206</v>
      </c>
      <c r="FZ59" s="112" t="s">
        <v>30</v>
      </c>
      <c r="GA59" s="112" t="s">
        <v>30</v>
      </c>
      <c r="GB59" s="70" t="s">
        <v>30</v>
      </c>
      <c r="GC59" s="70" t="s">
        <v>30</v>
      </c>
      <c r="GD59" s="112"/>
      <c r="GE59" s="70" t="s">
        <v>30</v>
      </c>
      <c r="GF59" s="70" t="s">
        <v>30</v>
      </c>
      <c r="GG59" s="112" t="s">
        <v>30</v>
      </c>
      <c r="GH59" s="70" t="s">
        <v>30</v>
      </c>
      <c r="GI59" s="70" t="s">
        <v>30</v>
      </c>
      <c r="GJ59" s="134"/>
      <c r="GK59" s="134" t="s">
        <v>30</v>
      </c>
      <c r="GL59" s="134" t="s">
        <v>30</v>
      </c>
      <c r="GM59" s="134" t="s">
        <v>30</v>
      </c>
      <c r="GN59" s="134" t="s">
        <v>30</v>
      </c>
      <c r="GO59" s="134" t="s">
        <v>30</v>
      </c>
      <c r="GP59" s="3"/>
      <c r="GQ59" s="29">
        <v>19.97913901378206</v>
      </c>
      <c r="GR59" s="27">
        <v>0</v>
      </c>
      <c r="GS59" s="27">
        <v>19.97913901378206</v>
      </c>
      <c r="GT59" s="3"/>
      <c r="GU59" s="3" t="s">
        <v>30</v>
      </c>
      <c r="GV59" s="3" t="s">
        <v>30</v>
      </c>
      <c r="GW59" s="3" t="s">
        <v>30</v>
      </c>
      <c r="GX59" s="3" t="s">
        <v>30</v>
      </c>
      <c r="GY59" s="3" t="s">
        <v>30</v>
      </c>
      <c r="GZ59" s="3" t="s">
        <v>30</v>
      </c>
      <c r="HA59" s="3" t="s">
        <v>30</v>
      </c>
      <c r="HB59" s="3" t="s">
        <v>30</v>
      </c>
      <c r="HC59" s="3" t="s">
        <v>30</v>
      </c>
      <c r="HD59" s="3" t="s">
        <v>30</v>
      </c>
      <c r="HE59" s="3" t="s">
        <v>30</v>
      </c>
      <c r="HF59" s="3" t="s">
        <v>30</v>
      </c>
      <c r="HG59" s="3" t="s">
        <v>30</v>
      </c>
      <c r="HH59" s="3" t="s">
        <v>30</v>
      </c>
      <c r="HI59" s="3" t="s">
        <v>30</v>
      </c>
      <c r="HJ59" s="3" t="s">
        <v>30</v>
      </c>
      <c r="HK59" s="3" t="s">
        <v>30</v>
      </c>
      <c r="HL59" s="3" t="s">
        <v>30</v>
      </c>
      <c r="HM59" s="3" t="s">
        <v>30</v>
      </c>
      <c r="HN59" s="3" t="s">
        <v>30</v>
      </c>
      <c r="HO59" s="3" t="s">
        <v>30</v>
      </c>
      <c r="HP59" s="3"/>
      <c r="HQ59" s="3" t="s">
        <v>30</v>
      </c>
      <c r="HR59" s="3" t="s">
        <v>30</v>
      </c>
      <c r="HS59" s="3" t="s">
        <v>30</v>
      </c>
      <c r="HU59" s="4" t="s">
        <v>30</v>
      </c>
      <c r="HV59" s="4" t="s">
        <v>30</v>
      </c>
      <c r="HW59" s="4"/>
      <c r="HX59" s="4" t="s">
        <v>30</v>
      </c>
      <c r="HY59" s="4" t="s">
        <v>30</v>
      </c>
      <c r="HZ59" s="4" t="s">
        <v>30</v>
      </c>
      <c r="IA59" s="4" t="s">
        <v>30</v>
      </c>
      <c r="IB59" s="4"/>
      <c r="IC59" s="4" t="s">
        <v>30</v>
      </c>
      <c r="ID59" s="4" t="s">
        <v>30</v>
      </c>
      <c r="IE59" s="4" t="s">
        <v>30</v>
      </c>
      <c r="IF59" s="4" t="s">
        <v>30</v>
      </c>
      <c r="IG59" s="4"/>
      <c r="IH59" s="4" t="s">
        <v>30</v>
      </c>
      <c r="II59" s="4" t="s">
        <v>30</v>
      </c>
      <c r="IJ59" s="4" t="s">
        <v>30</v>
      </c>
      <c r="IK59" s="4" t="s">
        <v>30</v>
      </c>
      <c r="IL59" s="4"/>
      <c r="IM59" s="4" t="s">
        <v>30</v>
      </c>
      <c r="IN59" s="4" t="s">
        <v>30</v>
      </c>
      <c r="IO59" s="4" t="s">
        <v>30</v>
      </c>
      <c r="IP59" s="4"/>
      <c r="IQ59" s="4" t="s">
        <v>30</v>
      </c>
      <c r="IR59" s="4" t="s">
        <v>30</v>
      </c>
      <c r="IS59" s="4" t="s">
        <v>30</v>
      </c>
      <c r="IT59" s="4"/>
      <c r="IU59" s="4" t="s">
        <v>30</v>
      </c>
      <c r="IV59" s="4" t="s">
        <v>30</v>
      </c>
      <c r="IW59" s="4" t="s">
        <v>30</v>
      </c>
      <c r="IX59" s="4"/>
      <c r="IY59" s="4" t="s">
        <v>30</v>
      </c>
      <c r="IZ59" s="4" t="s">
        <v>30</v>
      </c>
      <c r="JA59" s="4" t="s">
        <v>30</v>
      </c>
      <c r="JB59" s="4" t="s">
        <v>30</v>
      </c>
      <c r="JC59" s="4" t="s">
        <v>30</v>
      </c>
      <c r="JD59" s="4" t="s">
        <v>30</v>
      </c>
      <c r="JE59" s="4" t="s">
        <v>30</v>
      </c>
      <c r="JF59" s="4" t="s">
        <v>30</v>
      </c>
      <c r="JG59" s="4" t="s">
        <v>30</v>
      </c>
      <c r="JH59" s="4" t="s">
        <v>30</v>
      </c>
      <c r="JI59" s="4" t="s">
        <v>30</v>
      </c>
      <c r="JJ59" s="4" t="s">
        <v>30</v>
      </c>
      <c r="JK59" s="4" t="s">
        <v>30</v>
      </c>
      <c r="JL59" s="4" t="s">
        <v>30</v>
      </c>
      <c r="JM59" s="4"/>
      <c r="JN59" s="31">
        <f>'[23]A-Mon'!B59</f>
        <v>500</v>
      </c>
      <c r="JO59" s="31">
        <f>'[23]A-Mon'!C59</f>
        <v>100</v>
      </c>
      <c r="JP59" s="4" t="s">
        <v>30</v>
      </c>
      <c r="JQ59" s="31">
        <f>'[23]A-Mon'!E59</f>
        <v>600</v>
      </c>
      <c r="JR59" s="4" t="s">
        <v>30</v>
      </c>
      <c r="JS59" s="4" t="s">
        <v>30</v>
      </c>
      <c r="JT59" s="4" t="s">
        <v>30</v>
      </c>
      <c r="JU59" s="31">
        <f>'[23]A-Mon'!J59</f>
        <v>600</v>
      </c>
      <c r="JV59" s="3" t="s">
        <v>30</v>
      </c>
      <c r="JW59" s="3" t="s">
        <v>30</v>
      </c>
      <c r="JX59" s="3" t="s">
        <v>30</v>
      </c>
      <c r="JY59" s="31">
        <f>'[23]A-Mon'!O59</f>
        <v>600</v>
      </c>
      <c r="JZ59" s="31" t="str">
        <f>'[23]A-Mon'!Q59</f>
        <v>-</v>
      </c>
      <c r="KA59" s="31" t="str">
        <f>'[23]A-Mon'!R59</f>
        <v>-</v>
      </c>
      <c r="KB59" s="31" t="str">
        <f>'[23]A-Mon'!S59</f>
        <v>-</v>
      </c>
      <c r="KC59" s="3" t="s">
        <v>30</v>
      </c>
      <c r="KD59" s="3" t="s">
        <v>30</v>
      </c>
      <c r="KE59" s="31">
        <f>'[23]A-Mon'!V59</f>
        <v>600</v>
      </c>
      <c r="KF59" s="4"/>
      <c r="KG59" s="29">
        <f>'[24]RI A'!F10</f>
        <v>13.6</v>
      </c>
      <c r="KH59" s="10">
        <f t="shared" si="45"/>
        <v>0.65722650671236782</v>
      </c>
      <c r="KI59" s="14">
        <f t="shared" si="50"/>
        <v>-11.4</v>
      </c>
      <c r="KJ59" s="14">
        <f t="shared" si="48"/>
        <v>-0.55091045415595541</v>
      </c>
      <c r="KK59" s="11">
        <f t="shared" si="46"/>
        <v>34.135999999999996</v>
      </c>
      <c r="KL59" s="75">
        <f t="shared" si="51"/>
        <v>-34.353846153846156</v>
      </c>
      <c r="KM59" s="16">
        <f t="shared" si="47"/>
        <v>1.053582956746288</v>
      </c>
      <c r="KN59" s="4" t="s">
        <v>30</v>
      </c>
    </row>
    <row r="60" spans="1:300" ht="17.25" customHeight="1" x14ac:dyDescent="0.3">
      <c r="A60" s="8">
        <v>1931</v>
      </c>
      <c r="B60" s="40">
        <f>'[13]EU PIByPOB'!B60</f>
        <v>124.149</v>
      </c>
      <c r="C60" s="49">
        <f>'[13]EU PIByPOB'!H60</f>
        <v>124.4038648584532</v>
      </c>
      <c r="D60" s="40">
        <f t="shared" si="20"/>
        <v>-6.4000000000000057</v>
      </c>
      <c r="E60" s="49">
        <f>'[13]EU PIByPOB'!N60</f>
        <v>77.391000000000005</v>
      </c>
      <c r="F60" s="40">
        <f t="shared" si="39"/>
        <v>-16.025390624999993</v>
      </c>
      <c r="G60" s="49">
        <f>'[13]EU PIByPOB'!Q60</f>
        <v>62.209482067181376</v>
      </c>
      <c r="H60" s="40">
        <f t="shared" si="39"/>
        <v>-10.283536992521359</v>
      </c>
      <c r="I60" s="49">
        <f>'[13]EU PIByPOB'!T60</f>
        <v>623.37191600415633</v>
      </c>
      <c r="J60" s="49"/>
      <c r="K60" s="49">
        <f>'[13]EU INF'!U60</f>
        <v>46.068819684736603</v>
      </c>
      <c r="L60" s="28">
        <f t="shared" si="8"/>
        <v>-15.48227825780284</v>
      </c>
      <c r="M60" s="49">
        <f>'[13]EU INF'!W60</f>
        <v>43.367935409457871</v>
      </c>
      <c r="N60" s="28">
        <f t="shared" si="9"/>
        <v>-13.563218390804554</v>
      </c>
      <c r="O60" s="28"/>
      <c r="P60" s="24" t="str">
        <f>'[13]EU tasas'!B60</f>
        <v>-</v>
      </c>
      <c r="Q60" s="24" t="str">
        <f>'[13]EU tasas'!C60</f>
        <v>-</v>
      </c>
      <c r="R60" s="24" t="str">
        <f>'[13]EU tasas'!D60</f>
        <v>-</v>
      </c>
      <c r="S60" s="24" t="str">
        <f>'[13]EU tasas'!E60</f>
        <v>-</v>
      </c>
      <c r="T60" s="24" t="str">
        <f>'[13]EU tasas'!F60</f>
        <v>-</v>
      </c>
      <c r="U60" s="24" t="str">
        <f>'[13]EU tasas'!G60</f>
        <v>-</v>
      </c>
      <c r="V60" s="24" t="str">
        <f>'[13]EU tasas'!H60</f>
        <v>-</v>
      </c>
      <c r="W60" s="24"/>
      <c r="X60" s="49">
        <f>'[13]EU Fiscal'!B60</f>
        <v>-0.59697</v>
      </c>
      <c r="Y60" s="49"/>
      <c r="Z60" s="49">
        <f>[13]Petróleo!B60</f>
        <v>0.65</v>
      </c>
      <c r="AA60" s="28">
        <f t="shared" si="28"/>
        <v>-45.378151260504197</v>
      </c>
      <c r="AB60" s="46" t="str">
        <f>[13]Petróleo!D60</f>
        <v>-</v>
      </c>
      <c r="AC60" s="46" t="s">
        <v>30</v>
      </c>
      <c r="AD60" s="46" t="s">
        <v>30</v>
      </c>
      <c r="AE60" s="46" t="s">
        <v>30</v>
      </c>
      <c r="AF60" s="28"/>
      <c r="AG60" s="40">
        <f>[14]Población!E60</f>
        <v>16.839606114949184</v>
      </c>
      <c r="AH60" s="28">
        <f t="shared" si="28"/>
        <v>1.7331537069800618</v>
      </c>
      <c r="AI60" s="52">
        <f>[14]Población!G60</f>
        <v>16839606.114949185</v>
      </c>
      <c r="AJ60" s="52">
        <f>[14]Población!H60</f>
        <v>5663222.8389410246</v>
      </c>
      <c r="AK60" s="52">
        <f>[14]Población!I60</f>
        <v>11176383.276008161</v>
      </c>
      <c r="AL60" s="49">
        <f>[14]Población!J60</f>
        <v>33.630375914277224</v>
      </c>
      <c r="AM60" s="49">
        <f>[14]Población!K60</f>
        <v>66.369624085722776</v>
      </c>
      <c r="AN60" s="49"/>
      <c r="AO60" s="43">
        <f>[15]PIB!E60</f>
        <v>17969.259066028735</v>
      </c>
      <c r="AP60" s="28">
        <f t="shared" si="33"/>
        <v>3.3143589843218857</v>
      </c>
      <c r="AQ60" s="41">
        <f>[15]PIB!H60</f>
        <v>23.4734219396626</v>
      </c>
      <c r="AR60" s="28">
        <f t="shared" si="33"/>
        <v>-12.5388783702866</v>
      </c>
      <c r="AS60" s="58">
        <f>[15]PIB!B60</f>
        <v>4218</v>
      </c>
      <c r="AT60" s="28">
        <f t="shared" si="33"/>
        <v>-9.6401028277634975</v>
      </c>
      <c r="AU60" s="28"/>
      <c r="AV60" s="51" t="s">
        <v>30</v>
      </c>
      <c r="AW60" s="51" t="s">
        <v>30</v>
      </c>
      <c r="AX60" s="51" t="s">
        <v>30</v>
      </c>
      <c r="AY60" s="51" t="s">
        <v>30</v>
      </c>
      <c r="AZ60" s="51" t="s">
        <v>30</v>
      </c>
      <c r="BA60" s="51" t="s">
        <v>30</v>
      </c>
      <c r="BB60" s="51" t="s">
        <v>30</v>
      </c>
      <c r="BC60" s="51" t="s">
        <v>30</v>
      </c>
      <c r="BD60" s="51" t="s">
        <v>30</v>
      </c>
      <c r="BE60" s="51" t="s">
        <v>30</v>
      </c>
      <c r="BF60" s="51" t="s">
        <v>30</v>
      </c>
      <c r="BG60" s="51" t="s">
        <v>30</v>
      </c>
      <c r="BH60" s="51" t="s">
        <v>30</v>
      </c>
      <c r="BI60" s="51" t="s">
        <v>30</v>
      </c>
      <c r="BJ60" s="51" t="s">
        <v>30</v>
      </c>
      <c r="BK60" s="51" t="s">
        <v>30</v>
      </c>
      <c r="BL60" s="51" t="s">
        <v>30</v>
      </c>
      <c r="BM60" s="51" t="s">
        <v>30</v>
      </c>
      <c r="BN60" s="51" t="s">
        <v>30</v>
      </c>
      <c r="BO60" s="28"/>
      <c r="BP60" s="43">
        <f>'[21]PIB POT'!F60</f>
        <v>18123.874886796344</v>
      </c>
      <c r="BQ60" s="41">
        <f>'[21]PIB POT'!I60</f>
        <v>43.522594947638972</v>
      </c>
      <c r="BR60" s="28">
        <f t="shared" si="32"/>
        <v>0.28315542147760997</v>
      </c>
      <c r="BS60" s="40">
        <f>'[22]PIB POT'!H51</f>
        <v>3.0226447802769174</v>
      </c>
      <c r="BT60" s="40"/>
      <c r="BU60" s="45">
        <f t="shared" si="35"/>
        <v>1572.9024238657551</v>
      </c>
      <c r="BV60" s="32">
        <f t="shared" si="15"/>
        <v>-23.988737835536298</v>
      </c>
      <c r="BW60" s="30">
        <f t="shared" si="36"/>
        <v>93.404941489066502</v>
      </c>
      <c r="BX60" s="28">
        <f t="shared" si="16"/>
        <v>-25.283686394508731</v>
      </c>
      <c r="BY60" s="28"/>
      <c r="BZ60" s="41">
        <f>[20]PAnual!B60</f>
        <v>23.642321795471716</v>
      </c>
      <c r="CA60" s="35">
        <f t="shared" si="22"/>
        <v>-9.863973963114459</v>
      </c>
      <c r="CB60" s="44">
        <f>[20]PAnual!D60</f>
        <v>20.40931473205984</v>
      </c>
      <c r="CC60" s="35">
        <f t="shared" si="23"/>
        <v>-16.090712742980539</v>
      </c>
      <c r="CD60" s="35"/>
      <c r="CE60" s="44">
        <f>[16]TCA!B60</f>
        <v>2.6816666666666666</v>
      </c>
      <c r="CF60" s="27">
        <f t="shared" si="25"/>
        <v>18.876985592907268</v>
      </c>
      <c r="CG60" s="33">
        <f>[16]TCA!D60</f>
        <v>2.57</v>
      </c>
      <c r="CH60" s="27">
        <f t="shared" si="18"/>
        <v>2.3904382470119501</v>
      </c>
      <c r="CI60" s="44">
        <f>[16]TCA!F60</f>
        <v>135.15629126362944</v>
      </c>
      <c r="CJ60" s="27">
        <f t="shared" si="40"/>
        <v>-10.287524412182936</v>
      </c>
      <c r="CK60" s="40">
        <f>[16]TCA!H60</f>
        <v>130.18671987689754</v>
      </c>
      <c r="CL60" s="27">
        <f t="shared" si="41"/>
        <v>-5.1904593803536851</v>
      </c>
      <c r="CM60" s="27"/>
      <c r="CN60" s="4" t="s">
        <v>30</v>
      </c>
      <c r="CO60" s="4" t="s">
        <v>30</v>
      </c>
      <c r="CP60" s="49">
        <f>[17]BPA!I60</f>
        <v>150.9</v>
      </c>
      <c r="CQ60" s="12" t="s">
        <v>30</v>
      </c>
      <c r="CR60" s="12" t="s">
        <v>30</v>
      </c>
      <c r="CS60" s="12" t="s">
        <v>30</v>
      </c>
      <c r="CT60" s="12" t="s">
        <v>30</v>
      </c>
      <c r="CU60" s="41">
        <f>[19]BPA!N51</f>
        <v>81.900000000000006</v>
      </c>
      <c r="CV60" s="4" t="s">
        <v>30</v>
      </c>
      <c r="CW60" s="4" t="s">
        <v>30</v>
      </c>
      <c r="CX60" s="4" t="s">
        <v>30</v>
      </c>
      <c r="CY60" s="4" t="s">
        <v>30</v>
      </c>
      <c r="CZ60" s="4" t="s">
        <v>30</v>
      </c>
      <c r="DA60" s="4" t="s">
        <v>30</v>
      </c>
      <c r="DB60" s="4" t="s">
        <v>30</v>
      </c>
      <c r="DC60" s="4" t="s">
        <v>30</v>
      </c>
      <c r="DD60" s="4"/>
      <c r="DE60" s="29">
        <f t="shared" si="49"/>
        <v>14.800663821716457</v>
      </c>
      <c r="DF60" s="29">
        <f t="shared" si="42"/>
        <v>69</v>
      </c>
      <c r="DG60" s="29">
        <f t="shared" si="43"/>
        <v>4.3867946894262682</v>
      </c>
      <c r="DH60" s="29">
        <f t="shared" si="38"/>
        <v>-25.701624815361889</v>
      </c>
      <c r="DI60" s="29">
        <f t="shared" si="44"/>
        <v>-47.127178825048418</v>
      </c>
      <c r="DJ60" s="70" t="s">
        <v>30</v>
      </c>
      <c r="DK60" s="7" t="s">
        <v>30</v>
      </c>
      <c r="DL60" s="7"/>
      <c r="DM60" s="31">
        <f>'[18]GF1876-1976'!R60</f>
        <v>256</v>
      </c>
      <c r="DN60" s="4" t="s">
        <v>30</v>
      </c>
      <c r="DO60" s="4" t="s">
        <v>30</v>
      </c>
      <c r="DP60" s="29">
        <f t="shared" si="2"/>
        <v>6.0692271218587006</v>
      </c>
      <c r="DQ60" s="7"/>
      <c r="DR60" s="31">
        <f>'[18]GF1876-1976'!AK60</f>
        <v>226</v>
      </c>
      <c r="DS60" s="29">
        <f t="shared" si="3"/>
        <v>5.357989568515884</v>
      </c>
      <c r="DT60" s="4" t="s">
        <v>30</v>
      </c>
      <c r="DU60" s="4" t="s">
        <v>30</v>
      </c>
      <c r="DV60" s="4" t="s">
        <v>30</v>
      </c>
      <c r="DW60" s="4" t="s">
        <v>30</v>
      </c>
      <c r="DX60" s="4" t="s">
        <v>30</v>
      </c>
      <c r="DY60" s="4" t="s">
        <v>30</v>
      </c>
      <c r="DZ60" s="4" t="s">
        <v>30</v>
      </c>
      <c r="EA60" s="4" t="s">
        <v>30</v>
      </c>
      <c r="EB60" s="4" t="s">
        <v>30</v>
      </c>
      <c r="EC60" s="7"/>
      <c r="ED60" s="29">
        <f>'[18]GF1876-1976'!AN60</f>
        <v>30</v>
      </c>
      <c r="EE60" s="29">
        <f t="shared" si="4"/>
        <v>0.71123755334281646</v>
      </c>
      <c r="EF60" s="4" t="s">
        <v>30</v>
      </c>
      <c r="EG60" s="4" t="s">
        <v>30</v>
      </c>
      <c r="EH60" s="4" t="s">
        <v>30</v>
      </c>
      <c r="EI60" s="4"/>
      <c r="EJ60" s="63" t="s">
        <v>30</v>
      </c>
      <c r="EK60" s="63" t="s">
        <v>30</v>
      </c>
      <c r="EL60" s="7"/>
      <c r="EM60" s="5" t="s">
        <v>30</v>
      </c>
      <c r="EN60" s="5" t="s">
        <v>30</v>
      </c>
      <c r="EO60" s="5" t="s">
        <v>30</v>
      </c>
      <c r="EP60" s="5" t="s">
        <v>30</v>
      </c>
      <c r="EQ60" s="5" t="s">
        <v>30</v>
      </c>
      <c r="ER60" s="5" t="s">
        <v>30</v>
      </c>
      <c r="ES60" s="5" t="s">
        <v>30</v>
      </c>
      <c r="ET60" s="5" t="s">
        <v>30</v>
      </c>
      <c r="EU60" s="5" t="s">
        <v>30</v>
      </c>
      <c r="EV60" s="5" t="s">
        <v>30</v>
      </c>
      <c r="EW60" s="5"/>
      <c r="EX60" s="5" t="s">
        <v>30</v>
      </c>
      <c r="EY60" s="5" t="s">
        <v>30</v>
      </c>
      <c r="EZ60" s="5" t="s">
        <v>30</v>
      </c>
      <c r="FA60" s="5" t="s">
        <v>30</v>
      </c>
      <c r="FB60" s="5" t="s">
        <v>30</v>
      </c>
      <c r="FC60" s="5" t="s">
        <v>30</v>
      </c>
      <c r="FD60" s="5" t="s">
        <v>30</v>
      </c>
      <c r="FE60" s="5" t="s">
        <v>30</v>
      </c>
      <c r="FF60" s="5" t="s">
        <v>30</v>
      </c>
      <c r="FG60" s="5" t="s">
        <v>30</v>
      </c>
      <c r="FH60" s="5" t="s">
        <v>30</v>
      </c>
      <c r="FI60" s="5" t="s">
        <v>30</v>
      </c>
      <c r="FJ60" s="5" t="s">
        <v>30</v>
      </c>
      <c r="FK60" s="5" t="s">
        <v>30</v>
      </c>
      <c r="FL60" s="5" t="s">
        <v>30</v>
      </c>
      <c r="FM60" s="5" t="s">
        <v>30</v>
      </c>
      <c r="FN60" s="5"/>
      <c r="FO60" s="5"/>
      <c r="FP60" s="5" t="s">
        <v>30</v>
      </c>
      <c r="FQ60" s="5" t="s">
        <v>30</v>
      </c>
      <c r="FR60" s="5" t="s">
        <v>30</v>
      </c>
      <c r="FS60" s="5" t="s">
        <v>30</v>
      </c>
      <c r="FT60" s="5" t="s">
        <v>30</v>
      </c>
      <c r="FU60" s="5" t="s">
        <v>30</v>
      </c>
      <c r="FV60" s="5" t="s">
        <v>30</v>
      </c>
      <c r="FW60" s="5"/>
      <c r="FX60" s="52">
        <f>'[18]DE y DI'!I60</f>
        <v>413.32996108949419</v>
      </c>
      <c r="FY60" s="17">
        <f t="shared" si="37"/>
        <v>26.278169250553034</v>
      </c>
      <c r="FZ60" s="112" t="s">
        <v>30</v>
      </c>
      <c r="GA60" s="112" t="s">
        <v>30</v>
      </c>
      <c r="GB60" s="70" t="s">
        <v>30</v>
      </c>
      <c r="GC60" s="70" t="s">
        <v>30</v>
      </c>
      <c r="GD60" s="112"/>
      <c r="GE60" s="70" t="s">
        <v>30</v>
      </c>
      <c r="GF60" s="70" t="s">
        <v>30</v>
      </c>
      <c r="GG60" s="112" t="s">
        <v>30</v>
      </c>
      <c r="GH60" s="70" t="s">
        <v>30</v>
      </c>
      <c r="GI60" s="70" t="s">
        <v>30</v>
      </c>
      <c r="GJ60" s="134"/>
      <c r="GK60" s="134" t="s">
        <v>30</v>
      </c>
      <c r="GL60" s="134" t="s">
        <v>30</v>
      </c>
      <c r="GM60" s="134" t="s">
        <v>30</v>
      </c>
      <c r="GN60" s="134" t="s">
        <v>30</v>
      </c>
      <c r="GO60" s="134" t="s">
        <v>30</v>
      </c>
      <c r="GP60" s="3"/>
      <c r="GQ60" s="29">
        <v>26.278169250553034</v>
      </c>
      <c r="GR60" s="27">
        <v>0</v>
      </c>
      <c r="GS60" s="27">
        <v>26.278169250553034</v>
      </c>
      <c r="GT60" s="3"/>
      <c r="GU60" s="3" t="s">
        <v>30</v>
      </c>
      <c r="GV60" s="3" t="s">
        <v>30</v>
      </c>
      <c r="GW60" s="3" t="s">
        <v>30</v>
      </c>
      <c r="GX60" s="3" t="s">
        <v>30</v>
      </c>
      <c r="GY60" s="3" t="s">
        <v>30</v>
      </c>
      <c r="GZ60" s="3" t="s">
        <v>30</v>
      </c>
      <c r="HA60" s="3" t="s">
        <v>30</v>
      </c>
      <c r="HB60" s="3" t="s">
        <v>30</v>
      </c>
      <c r="HC60" s="3" t="s">
        <v>30</v>
      </c>
      <c r="HD60" s="3" t="s">
        <v>30</v>
      </c>
      <c r="HE60" s="3" t="s">
        <v>30</v>
      </c>
      <c r="HF60" s="3" t="s">
        <v>30</v>
      </c>
      <c r="HG60" s="3" t="s">
        <v>30</v>
      </c>
      <c r="HH60" s="3" t="s">
        <v>30</v>
      </c>
      <c r="HI60" s="3" t="s">
        <v>30</v>
      </c>
      <c r="HJ60" s="3" t="s">
        <v>30</v>
      </c>
      <c r="HK60" s="3" t="s">
        <v>30</v>
      </c>
      <c r="HL60" s="3" t="s">
        <v>30</v>
      </c>
      <c r="HM60" s="3" t="s">
        <v>30</v>
      </c>
      <c r="HN60" s="3" t="s">
        <v>30</v>
      </c>
      <c r="HO60" s="3" t="s">
        <v>30</v>
      </c>
      <c r="HP60" s="3"/>
      <c r="HQ60" s="3" t="s">
        <v>30</v>
      </c>
      <c r="HR60" s="3" t="s">
        <v>30</v>
      </c>
      <c r="HS60" s="3" t="s">
        <v>30</v>
      </c>
      <c r="HU60" s="4" t="s">
        <v>30</v>
      </c>
      <c r="HV60" s="4" t="s">
        <v>30</v>
      </c>
      <c r="HW60" s="4"/>
      <c r="HX60" s="4" t="s">
        <v>30</v>
      </c>
      <c r="HY60" s="4" t="s">
        <v>30</v>
      </c>
      <c r="HZ60" s="4" t="s">
        <v>30</v>
      </c>
      <c r="IA60" s="4" t="s">
        <v>30</v>
      </c>
      <c r="IB60" s="4"/>
      <c r="IC60" s="4" t="s">
        <v>30</v>
      </c>
      <c r="ID60" s="4" t="s">
        <v>30</v>
      </c>
      <c r="IE60" s="4" t="s">
        <v>30</v>
      </c>
      <c r="IF60" s="4" t="s">
        <v>30</v>
      </c>
      <c r="IG60" s="4"/>
      <c r="IH60" s="4" t="s">
        <v>30</v>
      </c>
      <c r="II60" s="4" t="s">
        <v>30</v>
      </c>
      <c r="IJ60" s="4" t="s">
        <v>30</v>
      </c>
      <c r="IK60" s="4" t="s">
        <v>30</v>
      </c>
      <c r="IL60" s="4"/>
      <c r="IM60" s="4" t="s">
        <v>30</v>
      </c>
      <c r="IN60" s="4" t="s">
        <v>30</v>
      </c>
      <c r="IO60" s="4" t="s">
        <v>30</v>
      </c>
      <c r="IP60" s="4"/>
      <c r="IQ60" s="4" t="s">
        <v>30</v>
      </c>
      <c r="IR60" s="4" t="s">
        <v>30</v>
      </c>
      <c r="IS60" s="4" t="s">
        <v>30</v>
      </c>
      <c r="IT60" s="4"/>
      <c r="IU60" s="4" t="s">
        <v>30</v>
      </c>
      <c r="IV60" s="4" t="s">
        <v>30</v>
      </c>
      <c r="IW60" s="4" t="s">
        <v>30</v>
      </c>
      <c r="IX60" s="4"/>
      <c r="IY60" s="4" t="s">
        <v>30</v>
      </c>
      <c r="IZ60" s="4" t="s">
        <v>30</v>
      </c>
      <c r="JA60" s="4" t="s">
        <v>30</v>
      </c>
      <c r="JB60" s="4" t="s">
        <v>30</v>
      </c>
      <c r="JC60" s="4" t="s">
        <v>30</v>
      </c>
      <c r="JD60" s="4" t="s">
        <v>30</v>
      </c>
      <c r="JE60" s="4" t="s">
        <v>30</v>
      </c>
      <c r="JF60" s="4" t="s">
        <v>30</v>
      </c>
      <c r="JG60" s="4" t="s">
        <v>30</v>
      </c>
      <c r="JH60" s="4" t="s">
        <v>30</v>
      </c>
      <c r="JI60" s="4" t="s">
        <v>30</v>
      </c>
      <c r="JJ60" s="4" t="s">
        <v>30</v>
      </c>
      <c r="JK60" s="4" t="s">
        <v>30</v>
      </c>
      <c r="JL60" s="4" t="s">
        <v>30</v>
      </c>
      <c r="JM60" s="4"/>
      <c r="JN60" s="31">
        <f>'[23]A-Mon'!B60</f>
        <v>100</v>
      </c>
      <c r="JO60" s="31">
        <f>'[23]A-Mon'!C60</f>
        <v>100</v>
      </c>
      <c r="JP60" s="4" t="s">
        <v>30</v>
      </c>
      <c r="JQ60" s="31">
        <f>'[23]A-Mon'!E60</f>
        <v>200</v>
      </c>
      <c r="JR60" s="4" t="s">
        <v>30</v>
      </c>
      <c r="JS60" s="4" t="s">
        <v>30</v>
      </c>
      <c r="JT60" s="4" t="s">
        <v>30</v>
      </c>
      <c r="JU60" s="31">
        <f>'[23]A-Mon'!J60</f>
        <v>200</v>
      </c>
      <c r="JV60" s="3" t="s">
        <v>30</v>
      </c>
      <c r="JW60" s="3" t="s">
        <v>30</v>
      </c>
      <c r="JX60" s="3" t="s">
        <v>30</v>
      </c>
      <c r="JY60" s="31">
        <f>'[23]A-Mon'!O60</f>
        <v>200</v>
      </c>
      <c r="JZ60" s="31" t="str">
        <f>'[23]A-Mon'!Q60</f>
        <v>-</v>
      </c>
      <c r="KA60" s="31" t="str">
        <f>'[23]A-Mon'!R60</f>
        <v>-</v>
      </c>
      <c r="KB60" s="31" t="str">
        <f>'[23]A-Mon'!S60</f>
        <v>-</v>
      </c>
      <c r="KC60" s="3" t="s">
        <v>30</v>
      </c>
      <c r="KD60" s="3" t="s">
        <v>30</v>
      </c>
      <c r="KE60" s="31">
        <f>'[23]A-Mon'!V60</f>
        <v>200</v>
      </c>
      <c r="KF60" s="3"/>
      <c r="KG60" s="29">
        <f>'[24]RI A'!F11</f>
        <v>9.6999999999999993</v>
      </c>
      <c r="KH60" s="10">
        <f t="shared" si="45"/>
        <v>0.61669432590485229</v>
      </c>
      <c r="KI60" s="14">
        <f t="shared" si="50"/>
        <v>-3.9000000000000004</v>
      </c>
      <c r="KJ60" s="14">
        <f t="shared" si="48"/>
        <v>-0.24794926505452825</v>
      </c>
      <c r="KK60" s="11">
        <f t="shared" si="46"/>
        <v>24.928999999999995</v>
      </c>
      <c r="KL60" s="75">
        <f>((KK60/KK59)-1)*100</f>
        <v>-26.971525662057662</v>
      </c>
      <c r="KM60" s="16">
        <f t="shared" si="47"/>
        <v>1.4212454212454211</v>
      </c>
      <c r="KN60" s="4" t="s">
        <v>30</v>
      </c>
    </row>
    <row r="61" spans="1:300" ht="17.25" customHeight="1" x14ac:dyDescent="0.3">
      <c r="A61" s="8">
        <v>1932</v>
      </c>
      <c r="B61" s="40">
        <f>'[13]EU PIByPOB'!B61</f>
        <v>124.949</v>
      </c>
      <c r="C61" s="49">
        <f>'[13]EU PIByPOB'!H61</f>
        <v>108.35576629171274</v>
      </c>
      <c r="D61" s="40">
        <f t="shared" si="20"/>
        <v>-12.9</v>
      </c>
      <c r="E61" s="49">
        <f>'[13]EU PIByPOB'!N61</f>
        <v>59.521999999999998</v>
      </c>
      <c r="F61" s="40">
        <f t="shared" si="39"/>
        <v>-23.089248103784687</v>
      </c>
      <c r="G61" s="49">
        <f>'[13]EU PIByPOB'!Q61</f>
        <v>54.932009653972933</v>
      </c>
      <c r="H61" s="40">
        <f t="shared" si="39"/>
        <v>-11.698333069787237</v>
      </c>
      <c r="I61" s="49">
        <f>'[13]EU PIByPOB'!T61</f>
        <v>476.37035910651542</v>
      </c>
      <c r="J61" s="49"/>
      <c r="K61" s="49">
        <f>'[13]EU INF'!U61</f>
        <v>41.013071895424801</v>
      </c>
      <c r="L61" s="28">
        <f t="shared" si="8"/>
        <v>-10.974337575631132</v>
      </c>
      <c r="M61" s="49">
        <f>'[13]EU INF'!W61</f>
        <v>39.561707035755447</v>
      </c>
      <c r="N61" s="28">
        <f t="shared" si="9"/>
        <v>-8.7765957446808596</v>
      </c>
      <c r="O61" s="28"/>
      <c r="P61" s="24" t="str">
        <f>'[13]EU tasas'!B61</f>
        <v>-</v>
      </c>
      <c r="Q61" s="24" t="str">
        <f>'[13]EU tasas'!C61</f>
        <v>-</v>
      </c>
      <c r="R61" s="24" t="str">
        <f>'[13]EU tasas'!D61</f>
        <v>-</v>
      </c>
      <c r="S61" s="24" t="str">
        <f>'[13]EU tasas'!E61</f>
        <v>-</v>
      </c>
      <c r="T61" s="24" t="str">
        <f>'[13]EU tasas'!F61</f>
        <v>-</v>
      </c>
      <c r="U61" s="24" t="str">
        <f>'[13]EU tasas'!G61</f>
        <v>-</v>
      </c>
      <c r="V61" s="24" t="str">
        <f>'[13]EU tasas'!H61</f>
        <v>-</v>
      </c>
      <c r="W61" s="24"/>
      <c r="X61" s="49">
        <f>'[13]EU Fiscal'!B61</f>
        <v>-4.5949400000000002</v>
      </c>
      <c r="Y61" s="49"/>
      <c r="Z61" s="49">
        <f>[13]Petróleo!B61</f>
        <v>0.87</v>
      </c>
      <c r="AA61" s="28">
        <f t="shared" si="28"/>
        <v>33.84615384615384</v>
      </c>
      <c r="AB61" s="46" t="str">
        <f>[13]Petróleo!D61</f>
        <v>-</v>
      </c>
      <c r="AC61" s="46" t="s">
        <v>30</v>
      </c>
      <c r="AD61" s="46" t="s">
        <v>30</v>
      </c>
      <c r="AE61" s="46" t="s">
        <v>30</v>
      </c>
      <c r="AF61" s="28"/>
      <c r="AG61" s="40">
        <f>[14]Población!E61</f>
        <v>17.131174657562614</v>
      </c>
      <c r="AH61" s="28">
        <f t="shared" si="28"/>
        <v>1.7314451455880064</v>
      </c>
      <c r="AI61" s="52">
        <f>[14]Población!G61</f>
        <v>17131174.657562613</v>
      </c>
      <c r="AJ61" s="52">
        <f>[14]Población!H61</f>
        <v>5788528.1860552393</v>
      </c>
      <c r="AK61" s="52">
        <f>[14]Población!I61</f>
        <v>11342646.471507376</v>
      </c>
      <c r="AL61" s="49">
        <f>[14]Población!J61</f>
        <v>33.789441189894553</v>
      </c>
      <c r="AM61" s="49">
        <f>[14]Población!K61</f>
        <v>66.210558810105454</v>
      </c>
      <c r="AN61" s="49"/>
      <c r="AO61" s="43">
        <f>[15]PIB!E61</f>
        <v>15289.025084349125</v>
      </c>
      <c r="AP61" s="28">
        <f t="shared" si="33"/>
        <v>-14.91566219748398</v>
      </c>
      <c r="AQ61" s="41">
        <f>[15]PIB!H61</f>
        <v>20.969289946955985</v>
      </c>
      <c r="AR61" s="28">
        <f t="shared" si="33"/>
        <v>-10.667946067443324</v>
      </c>
      <c r="AS61" s="58">
        <f>[15]PIB!B61</f>
        <v>3206</v>
      </c>
      <c r="AT61" s="28">
        <f t="shared" si="33"/>
        <v>-23.992413466097673</v>
      </c>
      <c r="AU61" s="28"/>
      <c r="AV61" s="51" t="s">
        <v>30</v>
      </c>
      <c r="AW61" s="51" t="s">
        <v>30</v>
      </c>
      <c r="AX61" s="51" t="s">
        <v>30</v>
      </c>
      <c r="AY61" s="51" t="s">
        <v>30</v>
      </c>
      <c r="AZ61" s="51" t="s">
        <v>30</v>
      </c>
      <c r="BA61" s="51" t="s">
        <v>30</v>
      </c>
      <c r="BB61" s="51" t="s">
        <v>30</v>
      </c>
      <c r="BC61" s="51" t="s">
        <v>30</v>
      </c>
      <c r="BD61" s="51" t="s">
        <v>30</v>
      </c>
      <c r="BE61" s="51" t="s">
        <v>30</v>
      </c>
      <c r="BF61" s="51" t="s">
        <v>30</v>
      </c>
      <c r="BG61" s="51" t="s">
        <v>30</v>
      </c>
      <c r="BH61" s="51" t="s">
        <v>30</v>
      </c>
      <c r="BI61" s="51" t="s">
        <v>30</v>
      </c>
      <c r="BJ61" s="51" t="s">
        <v>30</v>
      </c>
      <c r="BK61" s="51" t="s">
        <v>30</v>
      </c>
      <c r="BL61" s="51" t="s">
        <v>30</v>
      </c>
      <c r="BM61" s="51" t="s">
        <v>30</v>
      </c>
      <c r="BN61" s="51" t="s">
        <v>30</v>
      </c>
      <c r="BO61" s="28"/>
      <c r="BP61" s="43">
        <f>'[21]PIB POT'!F61</f>
        <v>18274.927126054346</v>
      </c>
      <c r="BQ61" s="41">
        <f>'[21]PIB POT'!I61</f>
        <v>43.885331143194442</v>
      </c>
      <c r="BR61" s="28">
        <f t="shared" si="32"/>
        <v>0.83344340104689607</v>
      </c>
      <c r="BS61" s="40">
        <f>'[22]PIB POT'!H52</f>
        <v>-15.618930651700214</v>
      </c>
      <c r="BT61" s="40"/>
      <c r="BU61" s="45">
        <f t="shared" si="35"/>
        <v>1013.7549407114624</v>
      </c>
      <c r="BV61" s="32">
        <f t="shared" si="15"/>
        <v>-35.548771155178486</v>
      </c>
      <c r="BW61" s="30">
        <f t="shared" si="36"/>
        <v>59.176032057085877</v>
      </c>
      <c r="BX61" s="28">
        <f t="shared" si="16"/>
        <v>-36.645715832911563</v>
      </c>
      <c r="BY61" s="28"/>
      <c r="BZ61" s="41">
        <f>[20]PAnual!B61</f>
        <v>21.144785533215153</v>
      </c>
      <c r="CA61" s="35">
        <f t="shared" si="22"/>
        <v>-10.563836681788686</v>
      </c>
      <c r="CB61" s="44">
        <f>[20]PAnual!D61</f>
        <v>21.328653233503974</v>
      </c>
      <c r="CC61" s="35">
        <f t="shared" si="23"/>
        <v>4.5045045045044807</v>
      </c>
      <c r="CD61" s="35"/>
      <c r="CE61" s="44">
        <f>[16]TCA!B61</f>
        <v>3.1625000000000001</v>
      </c>
      <c r="CF61" s="27">
        <f t="shared" si="25"/>
        <v>17.930391547545057</v>
      </c>
      <c r="CG61" s="33">
        <f>[16]TCA!D61</f>
        <v>3.09</v>
      </c>
      <c r="CH61" s="27">
        <f t="shared" si="18"/>
        <v>20.233463035019451</v>
      </c>
      <c r="CI61" s="44">
        <f>[16]TCA!F61</f>
        <v>115.13529341525479</v>
      </c>
      <c r="CJ61" s="27">
        <f t="shared" si="40"/>
        <v>-14.813219319049409</v>
      </c>
      <c r="CK61" s="40">
        <f>[16]TCA!H61</f>
        <v>124.04237247154708</v>
      </c>
      <c r="CL61" s="27">
        <f t="shared" si="41"/>
        <v>-4.719642227072363</v>
      </c>
      <c r="CM61" s="27"/>
      <c r="CN61" s="4" t="s">
        <v>30</v>
      </c>
      <c r="CO61" s="4" t="s">
        <v>30</v>
      </c>
      <c r="CP61" s="49">
        <f>[17]BPA!I61</f>
        <v>96.5</v>
      </c>
      <c r="CQ61" s="12" t="s">
        <v>30</v>
      </c>
      <c r="CR61" s="12" t="s">
        <v>30</v>
      </c>
      <c r="CS61" s="12" t="s">
        <v>30</v>
      </c>
      <c r="CT61" s="12" t="s">
        <v>30</v>
      </c>
      <c r="CU61" s="41">
        <f>[19]BPA!N52</f>
        <v>57.3</v>
      </c>
      <c r="CV61" s="4" t="s">
        <v>30</v>
      </c>
      <c r="CW61" s="4" t="s">
        <v>30</v>
      </c>
      <c r="CX61" s="4" t="s">
        <v>30</v>
      </c>
      <c r="CY61" s="4" t="s">
        <v>30</v>
      </c>
      <c r="CZ61" s="4" t="s">
        <v>30</v>
      </c>
      <c r="DA61" s="4" t="s">
        <v>30</v>
      </c>
      <c r="DB61" s="4" t="s">
        <v>30</v>
      </c>
      <c r="DC61" s="4" t="s">
        <v>30</v>
      </c>
      <c r="DD61" s="4"/>
      <c r="DE61" s="29">
        <f t="shared" si="49"/>
        <v>15.171319401122895</v>
      </c>
      <c r="DF61" s="29">
        <f t="shared" si="42"/>
        <v>39.200000000000003</v>
      </c>
      <c r="DG61" s="29">
        <f t="shared" si="43"/>
        <v>3.8668122270742367</v>
      </c>
      <c r="DH61" s="29">
        <f t="shared" si="38"/>
        <v>-36.050364479787945</v>
      </c>
      <c r="DI61" s="29">
        <f t="shared" si="44"/>
        <v>-30.03663003663004</v>
      </c>
      <c r="DJ61" s="70" t="s">
        <v>30</v>
      </c>
      <c r="DK61" s="7" t="s">
        <v>30</v>
      </c>
      <c r="DL61" s="7"/>
      <c r="DM61" s="31">
        <f>'[18]GF1876-1976'!R61</f>
        <v>212</v>
      </c>
      <c r="DN61" s="4" t="s">
        <v>30</v>
      </c>
      <c r="DO61" s="4" t="s">
        <v>30</v>
      </c>
      <c r="DP61" s="29">
        <f t="shared" si="2"/>
        <v>6.6126013724267008</v>
      </c>
      <c r="DQ61" s="7"/>
      <c r="DR61" s="31">
        <f>'[18]GF1876-1976'!AK61</f>
        <v>212</v>
      </c>
      <c r="DS61" s="29">
        <f t="shared" si="3"/>
        <v>6.6126013724267008</v>
      </c>
      <c r="DT61" s="4" t="s">
        <v>30</v>
      </c>
      <c r="DU61" s="4" t="s">
        <v>30</v>
      </c>
      <c r="DV61" s="4" t="s">
        <v>30</v>
      </c>
      <c r="DW61" s="4" t="s">
        <v>30</v>
      </c>
      <c r="DX61" s="4" t="s">
        <v>30</v>
      </c>
      <c r="DY61" s="4" t="s">
        <v>30</v>
      </c>
      <c r="DZ61" s="4" t="s">
        <v>30</v>
      </c>
      <c r="EA61" s="4" t="s">
        <v>30</v>
      </c>
      <c r="EB61" s="4" t="s">
        <v>30</v>
      </c>
      <c r="EC61" s="7"/>
      <c r="ED61" s="29">
        <f>'[18]GF1876-1976'!AN61</f>
        <v>0</v>
      </c>
      <c r="EE61" s="29">
        <f t="shared" si="4"/>
        <v>0</v>
      </c>
      <c r="EF61" s="4" t="s">
        <v>30</v>
      </c>
      <c r="EG61" s="4" t="s">
        <v>30</v>
      </c>
      <c r="EH61" s="4" t="s">
        <v>30</v>
      </c>
      <c r="EI61" s="4"/>
      <c r="EJ61" s="63" t="s">
        <v>30</v>
      </c>
      <c r="EK61" s="63" t="s">
        <v>30</v>
      </c>
      <c r="EL61" s="7"/>
      <c r="EM61" s="5" t="s">
        <v>30</v>
      </c>
      <c r="EN61" s="5" t="s">
        <v>30</v>
      </c>
      <c r="EO61" s="5" t="s">
        <v>30</v>
      </c>
      <c r="EP61" s="5" t="s">
        <v>30</v>
      </c>
      <c r="EQ61" s="5" t="s">
        <v>30</v>
      </c>
      <c r="ER61" s="5" t="s">
        <v>30</v>
      </c>
      <c r="ES61" s="5" t="s">
        <v>30</v>
      </c>
      <c r="ET61" s="5" t="s">
        <v>30</v>
      </c>
      <c r="EU61" s="5" t="s">
        <v>30</v>
      </c>
      <c r="EV61" s="5" t="s">
        <v>30</v>
      </c>
      <c r="EW61" s="5"/>
      <c r="EX61" s="5" t="s">
        <v>30</v>
      </c>
      <c r="EY61" s="5" t="s">
        <v>30</v>
      </c>
      <c r="EZ61" s="5" t="s">
        <v>30</v>
      </c>
      <c r="FA61" s="5" t="s">
        <v>30</v>
      </c>
      <c r="FB61" s="5" t="s">
        <v>30</v>
      </c>
      <c r="FC61" s="5" t="s">
        <v>30</v>
      </c>
      <c r="FD61" s="5" t="s">
        <v>30</v>
      </c>
      <c r="FE61" s="5" t="s">
        <v>30</v>
      </c>
      <c r="FF61" s="5" t="s">
        <v>30</v>
      </c>
      <c r="FG61" s="5" t="s">
        <v>30</v>
      </c>
      <c r="FH61" s="5" t="s">
        <v>30</v>
      </c>
      <c r="FI61" s="5" t="s">
        <v>30</v>
      </c>
      <c r="FJ61" s="5" t="s">
        <v>30</v>
      </c>
      <c r="FK61" s="5" t="s">
        <v>30</v>
      </c>
      <c r="FL61" s="5" t="s">
        <v>30</v>
      </c>
      <c r="FM61" s="5" t="s">
        <v>30</v>
      </c>
      <c r="FN61" s="5"/>
      <c r="FO61" s="5"/>
      <c r="FP61" s="5" t="s">
        <v>30</v>
      </c>
      <c r="FQ61" s="5" t="s">
        <v>30</v>
      </c>
      <c r="FR61" s="5" t="s">
        <v>30</v>
      </c>
      <c r="FS61" s="5" t="s">
        <v>30</v>
      </c>
      <c r="FT61" s="5" t="s">
        <v>30</v>
      </c>
      <c r="FU61" s="5" t="s">
        <v>30</v>
      </c>
      <c r="FV61" s="5" t="s">
        <v>30</v>
      </c>
      <c r="FW61" s="5"/>
      <c r="FX61" s="52">
        <f>'[18]DE y DI'!I61</f>
        <v>348.57605177993526</v>
      </c>
      <c r="FY61" s="17">
        <f t="shared" si="37"/>
        <v>34.384646405303968</v>
      </c>
      <c r="FZ61" s="112" t="s">
        <v>30</v>
      </c>
      <c r="GA61" s="112" t="s">
        <v>30</v>
      </c>
      <c r="GB61" s="70" t="s">
        <v>30</v>
      </c>
      <c r="GC61" s="70" t="s">
        <v>30</v>
      </c>
      <c r="GD61" s="112"/>
      <c r="GE61" s="70" t="s">
        <v>30</v>
      </c>
      <c r="GF61" s="70" t="s">
        <v>30</v>
      </c>
      <c r="GG61" s="112" t="s">
        <v>30</v>
      </c>
      <c r="GH61" s="70" t="s">
        <v>30</v>
      </c>
      <c r="GI61" s="70" t="s">
        <v>30</v>
      </c>
      <c r="GJ61" s="134"/>
      <c r="GK61" s="134" t="s">
        <v>30</v>
      </c>
      <c r="GL61" s="134" t="s">
        <v>30</v>
      </c>
      <c r="GM61" s="134" t="s">
        <v>30</v>
      </c>
      <c r="GN61" s="134" t="s">
        <v>30</v>
      </c>
      <c r="GO61" s="134" t="s">
        <v>30</v>
      </c>
      <c r="GP61" s="3"/>
      <c r="GQ61" s="29">
        <v>34.384646405303968</v>
      </c>
      <c r="GR61" s="27">
        <v>0</v>
      </c>
      <c r="GS61" s="27">
        <v>34.384646405303968</v>
      </c>
      <c r="GT61" s="3"/>
      <c r="GU61" s="3" t="s">
        <v>30</v>
      </c>
      <c r="GV61" s="3" t="s">
        <v>30</v>
      </c>
      <c r="GW61" s="3" t="s">
        <v>30</v>
      </c>
      <c r="GX61" s="3" t="s">
        <v>30</v>
      </c>
      <c r="GY61" s="3" t="s">
        <v>30</v>
      </c>
      <c r="GZ61" s="3" t="s">
        <v>30</v>
      </c>
      <c r="HA61" s="3" t="s">
        <v>30</v>
      </c>
      <c r="HB61" s="3" t="s">
        <v>30</v>
      </c>
      <c r="HC61" s="3" t="s">
        <v>30</v>
      </c>
      <c r="HD61" s="3" t="s">
        <v>30</v>
      </c>
      <c r="HE61" s="3" t="s">
        <v>30</v>
      </c>
      <c r="HF61" s="3" t="s">
        <v>30</v>
      </c>
      <c r="HG61" s="3" t="s">
        <v>30</v>
      </c>
      <c r="HH61" s="3" t="s">
        <v>30</v>
      </c>
      <c r="HI61" s="3" t="s">
        <v>30</v>
      </c>
      <c r="HJ61" s="3" t="s">
        <v>30</v>
      </c>
      <c r="HK61" s="3" t="s">
        <v>30</v>
      </c>
      <c r="HL61" s="3" t="s">
        <v>30</v>
      </c>
      <c r="HM61" s="3" t="s">
        <v>30</v>
      </c>
      <c r="HN61" s="3" t="s">
        <v>30</v>
      </c>
      <c r="HO61" s="3" t="s">
        <v>30</v>
      </c>
      <c r="HP61" s="3"/>
      <c r="HQ61" s="3" t="s">
        <v>30</v>
      </c>
      <c r="HR61" s="3" t="s">
        <v>30</v>
      </c>
      <c r="HS61" s="3" t="s">
        <v>30</v>
      </c>
      <c r="HU61" s="4" t="s">
        <v>30</v>
      </c>
      <c r="HV61" s="4" t="s">
        <v>30</v>
      </c>
      <c r="HW61" s="4"/>
      <c r="HX61" s="4" t="s">
        <v>30</v>
      </c>
      <c r="HY61" s="4" t="s">
        <v>30</v>
      </c>
      <c r="HZ61" s="4" t="s">
        <v>30</v>
      </c>
      <c r="IA61" s="4" t="s">
        <v>30</v>
      </c>
      <c r="IB61" s="4"/>
      <c r="IC61" s="4" t="s">
        <v>30</v>
      </c>
      <c r="ID61" s="4" t="s">
        <v>30</v>
      </c>
      <c r="IE61" s="4" t="s">
        <v>30</v>
      </c>
      <c r="IF61" s="4" t="s">
        <v>30</v>
      </c>
      <c r="IG61" s="4"/>
      <c r="IH61" s="4" t="s">
        <v>30</v>
      </c>
      <c r="II61" s="4" t="s">
        <v>30</v>
      </c>
      <c r="IJ61" s="4" t="s">
        <v>30</v>
      </c>
      <c r="IK61" s="4" t="s">
        <v>30</v>
      </c>
      <c r="IL61" s="4"/>
      <c r="IM61" s="4" t="s">
        <v>30</v>
      </c>
      <c r="IN61" s="4" t="s">
        <v>30</v>
      </c>
      <c r="IO61" s="4" t="s">
        <v>30</v>
      </c>
      <c r="IP61" s="4"/>
      <c r="IQ61" s="4" t="s">
        <v>30</v>
      </c>
      <c r="IR61" s="4" t="s">
        <v>30</v>
      </c>
      <c r="IS61" s="4" t="s">
        <v>30</v>
      </c>
      <c r="IT61" s="4"/>
      <c r="IU61" s="4" t="s">
        <v>30</v>
      </c>
      <c r="IV61" s="4" t="s">
        <v>30</v>
      </c>
      <c r="IW61" s="4" t="s">
        <v>30</v>
      </c>
      <c r="IX61" s="4"/>
      <c r="IY61" s="4" t="s">
        <v>30</v>
      </c>
      <c r="IZ61" s="4" t="s">
        <v>30</v>
      </c>
      <c r="JA61" s="4" t="s">
        <v>30</v>
      </c>
      <c r="JB61" s="4" t="s">
        <v>30</v>
      </c>
      <c r="JC61" s="4" t="s">
        <v>30</v>
      </c>
      <c r="JD61" s="4" t="s">
        <v>30</v>
      </c>
      <c r="JE61" s="4" t="s">
        <v>30</v>
      </c>
      <c r="JF61" s="4" t="s">
        <v>30</v>
      </c>
      <c r="JG61" s="4" t="s">
        <v>30</v>
      </c>
      <c r="JH61" s="4" t="s">
        <v>30</v>
      </c>
      <c r="JI61" s="4" t="s">
        <v>30</v>
      </c>
      <c r="JJ61" s="4" t="s">
        <v>30</v>
      </c>
      <c r="JK61" s="4" t="s">
        <v>30</v>
      </c>
      <c r="JL61" s="4" t="s">
        <v>30</v>
      </c>
      <c r="JM61" s="4"/>
      <c r="JN61" s="31">
        <f>'[23]A-Mon'!B61</f>
        <v>200</v>
      </c>
      <c r="JO61" s="31">
        <f>'[23]A-Mon'!C61</f>
        <v>100</v>
      </c>
      <c r="JP61" s="4" t="s">
        <v>30</v>
      </c>
      <c r="JQ61" s="31">
        <f>'[23]A-Mon'!E61</f>
        <v>300</v>
      </c>
      <c r="JR61" s="4" t="s">
        <v>30</v>
      </c>
      <c r="JS61" s="4" t="s">
        <v>30</v>
      </c>
      <c r="JT61" s="4" t="s">
        <v>30</v>
      </c>
      <c r="JU61" s="31">
        <f>'[23]A-Mon'!J61</f>
        <v>300</v>
      </c>
      <c r="JV61" s="3" t="s">
        <v>30</v>
      </c>
      <c r="JW61" s="3" t="s">
        <v>30</v>
      </c>
      <c r="JX61" s="3" t="s">
        <v>30</v>
      </c>
      <c r="JY61" s="31">
        <f>'[23]A-Mon'!O61</f>
        <v>300</v>
      </c>
      <c r="JZ61" s="31" t="str">
        <f>'[23]A-Mon'!Q61</f>
        <v>-</v>
      </c>
      <c r="KA61" s="31" t="str">
        <f>'[23]A-Mon'!R61</f>
        <v>-</v>
      </c>
      <c r="KB61" s="31" t="str">
        <f>'[23]A-Mon'!S61</f>
        <v>-</v>
      </c>
      <c r="KC61" s="3" t="s">
        <v>30</v>
      </c>
      <c r="KD61" s="3" t="s">
        <v>30</v>
      </c>
      <c r="KE61" s="31">
        <f>'[23]A-Mon'!V61</f>
        <v>300</v>
      </c>
      <c r="KF61" s="3"/>
      <c r="KG61" s="29">
        <f>'[24]RI A'!F12</f>
        <v>31.2</v>
      </c>
      <c r="KH61" s="10">
        <f t="shared" si="45"/>
        <v>3.0776668746101064</v>
      </c>
      <c r="KI61" s="14">
        <f t="shared" si="50"/>
        <v>21.5</v>
      </c>
      <c r="KJ61" s="14">
        <f t="shared" si="48"/>
        <v>2.1208281347473488</v>
      </c>
      <c r="KK61" s="11">
        <f t="shared" si="46"/>
        <v>96.407999999999987</v>
      </c>
      <c r="KL61" s="75">
        <f t="shared" si="51"/>
        <v>286.73031409202139</v>
      </c>
      <c r="KM61" s="16">
        <f t="shared" si="47"/>
        <v>6.5340314136125661</v>
      </c>
      <c r="KN61" s="4" t="s">
        <v>30</v>
      </c>
    </row>
    <row r="62" spans="1:300" ht="15.9" customHeight="1" x14ac:dyDescent="0.3">
      <c r="A62" s="8">
        <v>1933</v>
      </c>
      <c r="B62" s="40">
        <f>'[13]EU PIByPOB'!B62</f>
        <v>125.69</v>
      </c>
      <c r="C62" s="49">
        <f>'[13]EU PIByPOB'!H62</f>
        <v>107.05549709621219</v>
      </c>
      <c r="D62" s="40">
        <f t="shared" si="20"/>
        <v>-1.19999999999999</v>
      </c>
      <c r="E62" s="49">
        <f>'[13]EU PIByPOB'!N62</f>
        <v>57.154000000000003</v>
      </c>
      <c r="F62" s="40">
        <f t="shared" si="39"/>
        <v>-3.9783609421726318</v>
      </c>
      <c r="G62" s="49">
        <f>'[13]EU PIByPOB'!Q62</f>
        <v>53.387263195494718</v>
      </c>
      <c r="H62" s="40">
        <f t="shared" si="39"/>
        <v>-2.8121062167739019</v>
      </c>
      <c r="I62" s="49">
        <f>'[13]EU PIByPOB'!T62</f>
        <v>454.72193491924577</v>
      </c>
      <c r="J62" s="49"/>
      <c r="K62" s="49">
        <f>'[13]EU INF'!U62</f>
        <v>41.608996539792358</v>
      </c>
      <c r="L62" s="28">
        <f t="shared" si="8"/>
        <v>1.4530114834778729</v>
      </c>
      <c r="M62" s="49">
        <f>'[13]EU INF'!W62</f>
        <v>44.636678200692025</v>
      </c>
      <c r="N62" s="28">
        <f t="shared" si="9"/>
        <v>12.827988338192476</v>
      </c>
      <c r="O62" s="28"/>
      <c r="P62" s="24" t="str">
        <f>'[13]EU tasas'!B62</f>
        <v>-</v>
      </c>
      <c r="Q62" s="24" t="str">
        <f>'[13]EU tasas'!C62</f>
        <v>-</v>
      </c>
      <c r="R62" s="24" t="str">
        <f>'[13]EU tasas'!D62</f>
        <v>-</v>
      </c>
      <c r="S62" s="24" t="str">
        <f>'[13]EU tasas'!E62</f>
        <v>-</v>
      </c>
      <c r="T62" s="24" t="str">
        <f>'[13]EU tasas'!F62</f>
        <v>-</v>
      </c>
      <c r="U62" s="24" t="str">
        <f>'[13]EU tasas'!G62</f>
        <v>-</v>
      </c>
      <c r="V62" s="24" t="str">
        <f>'[13]EU tasas'!H62</f>
        <v>-</v>
      </c>
      <c r="W62" s="24"/>
      <c r="X62" s="49">
        <f>'[13]EU Fiscal'!B62</f>
        <v>-4.5526099999999996</v>
      </c>
      <c r="Y62" s="49"/>
      <c r="Z62" s="49">
        <f>[13]Petróleo!B62</f>
        <v>0.67</v>
      </c>
      <c r="AA62" s="28">
        <f t="shared" si="28"/>
        <v>-22.988505747126432</v>
      </c>
      <c r="AB62" s="46" t="str">
        <f>[13]Petróleo!D62</f>
        <v>-</v>
      </c>
      <c r="AC62" s="46" t="s">
        <v>30</v>
      </c>
      <c r="AD62" s="46" t="s">
        <v>30</v>
      </c>
      <c r="AE62" s="46" t="s">
        <v>30</v>
      </c>
      <c r="AF62" s="28"/>
      <c r="AG62" s="40">
        <f>[14]Población!E62</f>
        <v>17.427791549553184</v>
      </c>
      <c r="AH62" s="28">
        <f t="shared" si="28"/>
        <v>1.7314451455880064</v>
      </c>
      <c r="AI62" s="52">
        <f>[14]Población!G62</f>
        <v>17427791.549553186</v>
      </c>
      <c r="AJ62" s="52">
        <f>[14]Población!H62</f>
        <v>5916606.058719296</v>
      </c>
      <c r="AK62" s="52">
        <f>[14]Población!I62</f>
        <v>11511185.49083389</v>
      </c>
      <c r="AL62" s="49">
        <f>[14]Población!J62</f>
        <v>33.94925881398315</v>
      </c>
      <c r="AM62" s="49">
        <f>[14]Población!K62</f>
        <v>66.05074118601685</v>
      </c>
      <c r="AN62" s="49"/>
      <c r="AO62" s="43">
        <f>[15]PIB!E62</f>
        <v>17016.377090696347</v>
      </c>
      <c r="AP62" s="28">
        <f t="shared" si="33"/>
        <v>11.297986606846866</v>
      </c>
      <c r="AQ62" s="41">
        <f>[15]PIB!H62</f>
        <v>22.22564756200541</v>
      </c>
      <c r="AR62" s="28">
        <f t="shared" si="33"/>
        <v>5.9914170590778859</v>
      </c>
      <c r="AS62" s="58">
        <f>[15]PIB!B62</f>
        <v>3782</v>
      </c>
      <c r="AT62" s="28">
        <f t="shared" si="33"/>
        <v>17.966313162819713</v>
      </c>
      <c r="AU62" s="28"/>
      <c r="AV62" s="51" t="s">
        <v>30</v>
      </c>
      <c r="AW62" s="51" t="s">
        <v>30</v>
      </c>
      <c r="AX62" s="51" t="s">
        <v>30</v>
      </c>
      <c r="AY62" s="51" t="s">
        <v>30</v>
      </c>
      <c r="AZ62" s="51" t="s">
        <v>30</v>
      </c>
      <c r="BA62" s="51" t="s">
        <v>30</v>
      </c>
      <c r="BB62" s="51" t="s">
        <v>30</v>
      </c>
      <c r="BC62" s="51" t="s">
        <v>30</v>
      </c>
      <c r="BD62" s="51" t="s">
        <v>30</v>
      </c>
      <c r="BE62" s="51" t="s">
        <v>30</v>
      </c>
      <c r="BF62" s="51" t="s">
        <v>30</v>
      </c>
      <c r="BG62" s="51" t="s">
        <v>30</v>
      </c>
      <c r="BH62" s="51" t="s">
        <v>30</v>
      </c>
      <c r="BI62" s="51" t="s">
        <v>30</v>
      </c>
      <c r="BJ62" s="51" t="s">
        <v>30</v>
      </c>
      <c r="BK62" s="51" t="s">
        <v>30</v>
      </c>
      <c r="BL62" s="51" t="s">
        <v>30</v>
      </c>
      <c r="BM62" s="51" t="s">
        <v>30</v>
      </c>
      <c r="BN62" s="51" t="s">
        <v>30</v>
      </c>
      <c r="BO62" s="28"/>
      <c r="BP62" s="43">
        <f>'[21]PIB POT'!F62</f>
        <v>18563.667376231788</v>
      </c>
      <c r="BQ62" s="41">
        <f>'[21]PIB POT'!I62</f>
        <v>44.578710734040541</v>
      </c>
      <c r="BR62" s="28">
        <f t="shared" si="32"/>
        <v>1.5799803095564169</v>
      </c>
      <c r="BS62" s="40">
        <f>'[22]PIB POT'!H53</f>
        <v>9.5668519206989941</v>
      </c>
      <c r="BT62" s="40"/>
      <c r="BU62" s="45">
        <f t="shared" si="35"/>
        <v>1072.6542188607891</v>
      </c>
      <c r="BV62" s="32">
        <f t="shared" si="15"/>
        <v>5.8100114518791601</v>
      </c>
      <c r="BW62" s="30">
        <f t="shared" si="36"/>
        <v>61.54848798890356</v>
      </c>
      <c r="BX62" s="28">
        <f t="shared" si="16"/>
        <v>4.0091500719903417</v>
      </c>
      <c r="BY62" s="28"/>
      <c r="BZ62" s="41">
        <f>[20]PAnual!B62</f>
        <v>22.843716321424939</v>
      </c>
      <c r="CA62" s="35">
        <f t="shared" si="22"/>
        <v>8.0347506270093572</v>
      </c>
      <c r="CB62" s="44">
        <f>[20]PAnual!D62</f>
        <v>23.609060320685671</v>
      </c>
      <c r="CC62" s="35">
        <f t="shared" si="23"/>
        <v>10.69175377468059</v>
      </c>
      <c r="CD62" s="35"/>
      <c r="CE62" s="44">
        <f>[16]TCA!B62</f>
        <v>3.5258333333333343</v>
      </c>
      <c r="CF62" s="27">
        <f t="shared" si="25"/>
        <v>11.488801054018483</v>
      </c>
      <c r="CG62" s="33">
        <f>[16]TCA!D62</f>
        <v>3.6</v>
      </c>
      <c r="CH62" s="27">
        <f t="shared" si="18"/>
        <v>16.504854368932055</v>
      </c>
      <c r="CI62" s="44">
        <f>[16]TCA!F62</f>
        <v>109.9703881211349</v>
      </c>
      <c r="CJ62" s="27">
        <f t="shared" si="40"/>
        <v>-4.4859444405911164</v>
      </c>
      <c r="CK62" s="40">
        <f>[16]TCA!H62</f>
        <v>104.45385339875747</v>
      </c>
      <c r="CL62" s="27">
        <f t="shared" si="41"/>
        <v>-15.791796530885316</v>
      </c>
      <c r="CM62" s="27"/>
      <c r="CN62" s="4" t="s">
        <v>30</v>
      </c>
      <c r="CO62" s="4" t="s">
        <v>30</v>
      </c>
      <c r="CP62" s="49">
        <f>[17]BPA!I62</f>
        <v>104.3</v>
      </c>
      <c r="CQ62" s="12" t="s">
        <v>30</v>
      </c>
      <c r="CR62" s="12" t="s">
        <v>30</v>
      </c>
      <c r="CS62" s="12" t="s">
        <v>30</v>
      </c>
      <c r="CT62" s="12" t="s">
        <v>30</v>
      </c>
      <c r="CU62" s="41">
        <f>[19]BPA!N53</f>
        <v>69.7</v>
      </c>
      <c r="CV62" s="4" t="s">
        <v>30</v>
      </c>
      <c r="CW62" s="4" t="s">
        <v>30</v>
      </c>
      <c r="CX62" s="4" t="s">
        <v>30</v>
      </c>
      <c r="CY62" s="4" t="s">
        <v>30</v>
      </c>
      <c r="CZ62" s="4" t="s">
        <v>30</v>
      </c>
      <c r="DA62" s="4" t="s">
        <v>30</v>
      </c>
      <c r="DB62" s="4" t="s">
        <v>30</v>
      </c>
      <c r="DC62" s="4" t="s">
        <v>30</v>
      </c>
      <c r="DD62" s="4"/>
      <c r="DE62" s="29">
        <f t="shared" si="49"/>
        <v>16.221443680592284</v>
      </c>
      <c r="DF62" s="29">
        <f t="shared" si="42"/>
        <v>34.599999999999994</v>
      </c>
      <c r="DG62" s="29">
        <f t="shared" si="43"/>
        <v>3.2256433985545572</v>
      </c>
      <c r="DH62" s="29">
        <f t="shared" si="38"/>
        <v>8.0829015544041418</v>
      </c>
      <c r="DI62" s="29">
        <f t="shared" si="44"/>
        <v>21.64048865619548</v>
      </c>
      <c r="DJ62" s="70" t="s">
        <v>30</v>
      </c>
      <c r="DK62" s="7" t="s">
        <v>30</v>
      </c>
      <c r="DL62" s="7"/>
      <c r="DM62" s="31">
        <f>'[18]GF1876-1976'!R62</f>
        <v>223</v>
      </c>
      <c r="DN62" s="4" t="s">
        <v>30</v>
      </c>
      <c r="DO62" s="4" t="s">
        <v>30</v>
      </c>
      <c r="DP62" s="29">
        <f t="shared" si="2"/>
        <v>5.8963511369645696</v>
      </c>
      <c r="DQ62" s="7"/>
      <c r="DR62" s="31">
        <f>'[18]GF1876-1976'!AK62</f>
        <v>245</v>
      </c>
      <c r="DS62" s="29">
        <f t="shared" si="3"/>
        <v>6.478053939714437</v>
      </c>
      <c r="DT62" s="4" t="s">
        <v>30</v>
      </c>
      <c r="DU62" s="4" t="s">
        <v>30</v>
      </c>
      <c r="DV62" s="4" t="s">
        <v>30</v>
      </c>
      <c r="DW62" s="4" t="s">
        <v>30</v>
      </c>
      <c r="DX62" s="4" t="s">
        <v>30</v>
      </c>
      <c r="DY62" s="4" t="s">
        <v>30</v>
      </c>
      <c r="DZ62" s="4" t="s">
        <v>30</v>
      </c>
      <c r="EA62" s="4" t="s">
        <v>30</v>
      </c>
      <c r="EB62" s="4" t="s">
        <v>30</v>
      </c>
      <c r="EC62" s="7"/>
      <c r="ED62" s="29">
        <f>'[18]GF1876-1976'!AN62</f>
        <v>-22</v>
      </c>
      <c r="EE62" s="29">
        <f t="shared" si="4"/>
        <v>-0.58170280274986774</v>
      </c>
      <c r="EF62" s="4" t="s">
        <v>30</v>
      </c>
      <c r="EG62" s="4" t="s">
        <v>30</v>
      </c>
      <c r="EH62" s="4" t="s">
        <v>30</v>
      </c>
      <c r="EI62" s="4"/>
      <c r="EJ62" s="63" t="s">
        <v>30</v>
      </c>
      <c r="EK62" s="63" t="s">
        <v>30</v>
      </c>
      <c r="EL62" s="7"/>
      <c r="EM62" s="5" t="s">
        <v>30</v>
      </c>
      <c r="EN62" s="5" t="s">
        <v>30</v>
      </c>
      <c r="EO62" s="5" t="s">
        <v>30</v>
      </c>
      <c r="EP62" s="5" t="s">
        <v>30</v>
      </c>
      <c r="EQ62" s="5" t="s">
        <v>30</v>
      </c>
      <c r="ER62" s="5" t="s">
        <v>30</v>
      </c>
      <c r="ES62" s="5" t="s">
        <v>30</v>
      </c>
      <c r="ET62" s="5" t="s">
        <v>30</v>
      </c>
      <c r="EU62" s="5" t="s">
        <v>30</v>
      </c>
      <c r="EV62" s="5" t="s">
        <v>30</v>
      </c>
      <c r="EW62" s="5"/>
      <c r="EX62" s="5" t="s">
        <v>30</v>
      </c>
      <c r="EY62" s="5" t="s">
        <v>30</v>
      </c>
      <c r="EZ62" s="5" t="s">
        <v>30</v>
      </c>
      <c r="FA62" s="5" t="s">
        <v>30</v>
      </c>
      <c r="FB62" s="5" t="s">
        <v>30</v>
      </c>
      <c r="FC62" s="5" t="s">
        <v>30</v>
      </c>
      <c r="FD62" s="5" t="s">
        <v>30</v>
      </c>
      <c r="FE62" s="5" t="s">
        <v>30</v>
      </c>
      <c r="FF62" s="5" t="s">
        <v>30</v>
      </c>
      <c r="FG62" s="5" t="s">
        <v>30</v>
      </c>
      <c r="FH62" s="5" t="s">
        <v>30</v>
      </c>
      <c r="FI62" s="5" t="s">
        <v>30</v>
      </c>
      <c r="FJ62" s="5" t="s">
        <v>30</v>
      </c>
      <c r="FK62" s="5" t="s">
        <v>30</v>
      </c>
      <c r="FL62" s="5" t="s">
        <v>30</v>
      </c>
      <c r="FM62" s="5" t="s">
        <v>30</v>
      </c>
      <c r="FN62" s="5"/>
      <c r="FO62" s="5"/>
      <c r="FP62" s="5" t="s">
        <v>30</v>
      </c>
      <c r="FQ62" s="5" t="s">
        <v>30</v>
      </c>
      <c r="FR62" s="5" t="s">
        <v>30</v>
      </c>
      <c r="FS62" s="5" t="s">
        <v>30</v>
      </c>
      <c r="FT62" s="5" t="s">
        <v>30</v>
      </c>
      <c r="FU62" s="5" t="s">
        <v>30</v>
      </c>
      <c r="FV62" s="5" t="s">
        <v>30</v>
      </c>
      <c r="FW62" s="5"/>
      <c r="FX62" s="52">
        <f>'[18]DE y DI'!I62</f>
        <v>308.87138888888887</v>
      </c>
      <c r="FY62" s="17">
        <f t="shared" si="37"/>
        <v>28.795056548318556</v>
      </c>
      <c r="FZ62" s="112" t="s">
        <v>30</v>
      </c>
      <c r="GA62" s="112" t="s">
        <v>30</v>
      </c>
      <c r="GB62" s="70" t="s">
        <v>30</v>
      </c>
      <c r="GC62" s="70" t="s">
        <v>30</v>
      </c>
      <c r="GD62" s="112"/>
      <c r="GE62" s="70" t="s">
        <v>30</v>
      </c>
      <c r="GF62" s="70" t="s">
        <v>30</v>
      </c>
      <c r="GG62" s="112" t="s">
        <v>30</v>
      </c>
      <c r="GH62" s="70" t="s">
        <v>30</v>
      </c>
      <c r="GI62" s="70" t="s">
        <v>30</v>
      </c>
      <c r="GJ62" s="134"/>
      <c r="GK62" s="52">
        <f>HX62</f>
        <v>10</v>
      </c>
      <c r="GL62" s="27">
        <f>(GK62/AS62)*100</f>
        <v>0.26441036488630354</v>
      </c>
      <c r="GM62" s="52">
        <f t="shared" ref="GM62:GO62" si="52">HY62</f>
        <v>10</v>
      </c>
      <c r="GN62" s="52">
        <f t="shared" si="52"/>
        <v>0</v>
      </c>
      <c r="GO62" s="52">
        <f t="shared" si="52"/>
        <v>0</v>
      </c>
      <c r="GP62" s="15"/>
      <c r="GQ62" s="75">
        <v>28.795056548318556</v>
      </c>
      <c r="GR62" s="27">
        <v>0</v>
      </c>
      <c r="GS62" s="27">
        <v>28.795056548318556</v>
      </c>
      <c r="GT62" s="15"/>
      <c r="GU62" s="31">
        <f>[23]BM3378!H62</f>
        <v>357</v>
      </c>
      <c r="GV62" s="29">
        <f t="shared" ref="GV62:GV107" si="53">(GU62/AS62)*100</f>
        <v>9.4394500264410368</v>
      </c>
      <c r="GW62" s="3" t="s">
        <v>30</v>
      </c>
      <c r="GX62" s="29">
        <f>[23]BM3378!I62</f>
        <v>131</v>
      </c>
      <c r="GY62" s="29">
        <f t="shared" ref="GY62:GY107" si="54">(GX62/AS62)*100</f>
        <v>3.4637757800105766</v>
      </c>
      <c r="GZ62" s="3" t="s">
        <v>30</v>
      </c>
      <c r="HA62" s="31">
        <f>HD62+HG62+HJ62+HM62</f>
        <v>226</v>
      </c>
      <c r="HB62" s="29">
        <f t="shared" ref="HB62:HB107" si="55">(HA62/AS62)*100</f>
        <v>5.9756742464304606</v>
      </c>
      <c r="HC62" s="3" t="s">
        <v>30</v>
      </c>
      <c r="HD62" s="31">
        <f>[23]BM3378!K62+[23]BM3378!L62</f>
        <v>10</v>
      </c>
      <c r="HE62" s="29">
        <f t="shared" ref="HE62:HE107" si="56">(HD62/AS62)*100</f>
        <v>0.26441036488630354</v>
      </c>
      <c r="HF62" s="3" t="s">
        <v>30</v>
      </c>
      <c r="HG62" s="31">
        <f>[23]BM3378!P62+[23]BM3378!Q62</f>
        <v>9</v>
      </c>
      <c r="HH62" s="29">
        <f t="shared" ref="HH62:HH107" si="57">(HG62/AS62)*100</f>
        <v>0.23796932839767318</v>
      </c>
      <c r="HI62" s="3" t="s">
        <v>30</v>
      </c>
      <c r="HJ62" s="31">
        <f>[23]BM3378!M62</f>
        <v>30</v>
      </c>
      <c r="HK62" s="29">
        <f t="shared" ref="HK62:HK107" si="58">(HJ62/AS62)*100</f>
        <v>0.79323109465891073</v>
      </c>
      <c r="HL62" s="3" t="s">
        <v>30</v>
      </c>
      <c r="HM62" s="31">
        <f>[23]BM3378!T62</f>
        <v>177</v>
      </c>
      <c r="HN62" s="29">
        <f t="shared" ref="HN62:HN107" si="59">(HM62/AS62)*100</f>
        <v>4.6800634584875729</v>
      </c>
      <c r="HO62" s="3" t="s">
        <v>30</v>
      </c>
      <c r="HP62" s="3"/>
      <c r="HQ62" s="3">
        <f>[23]BM3378!B62</f>
        <v>357</v>
      </c>
      <c r="HR62" s="31">
        <f>[23]BM3378!C62</f>
        <v>288</v>
      </c>
      <c r="HS62" s="31">
        <f>[23]BM3378!F62</f>
        <v>69</v>
      </c>
      <c r="HU62" s="31">
        <f>'[23]Fin33-89'!B62</f>
        <v>346</v>
      </c>
      <c r="HV62" s="31">
        <f>'[23]Fin33-89'!C62</f>
        <v>334</v>
      </c>
      <c r="HW62" s="31"/>
      <c r="HX62" s="31">
        <f>'[23]Fin33-89'!E62</f>
        <v>10</v>
      </c>
      <c r="HY62" s="31">
        <f>'[23]Fin33-89'!F62</f>
        <v>10</v>
      </c>
      <c r="HZ62" s="31">
        <f>'[23]Fin33-89'!G62</f>
        <v>0</v>
      </c>
      <c r="IA62" s="31">
        <f>'[23]Fin33-89'!H62</f>
        <v>0</v>
      </c>
      <c r="IB62" s="31"/>
      <c r="IC62" s="31">
        <f>'[23]Fin33-89'!I62</f>
        <v>324</v>
      </c>
      <c r="ID62" s="31">
        <f>'[23]Fin33-89'!J62</f>
        <v>30</v>
      </c>
      <c r="IE62" s="31">
        <f>'[23]Fin33-89'!K62</f>
        <v>30</v>
      </c>
      <c r="IF62" s="31">
        <f>'[23]Fin33-89'!L62</f>
        <v>264</v>
      </c>
      <c r="IG62" s="31"/>
      <c r="IH62" s="4" t="s">
        <v>30</v>
      </c>
      <c r="II62" s="4" t="s">
        <v>30</v>
      </c>
      <c r="IJ62" s="4" t="s">
        <v>30</v>
      </c>
      <c r="IK62" s="4" t="s">
        <v>30</v>
      </c>
      <c r="IL62" s="4"/>
      <c r="IM62" s="31">
        <f>'[23]Fin33-89'!Q62</f>
        <v>9</v>
      </c>
      <c r="IN62" s="31">
        <f>'[23]Fin33-89'!R62</f>
        <v>9</v>
      </c>
      <c r="IO62" s="31">
        <f>'[23]Fin33-89'!S62</f>
        <v>0</v>
      </c>
      <c r="IP62" s="31"/>
      <c r="IQ62" s="31">
        <f>'[23]Fin33-89'!T62</f>
        <v>3</v>
      </c>
      <c r="IR62" s="31">
        <f>'[23]Fin33-89'!U62</f>
        <v>0</v>
      </c>
      <c r="IS62" s="31">
        <f>'[23]Fin33-89'!V62</f>
        <v>3</v>
      </c>
      <c r="IT62" s="31"/>
      <c r="IU62" s="3" t="s">
        <v>30</v>
      </c>
      <c r="IV62" s="3" t="s">
        <v>30</v>
      </c>
      <c r="IW62" s="3" t="s">
        <v>30</v>
      </c>
      <c r="IX62" s="3"/>
      <c r="IY62" s="31">
        <f>'[23]Fin33-89'!Z62</f>
        <v>346</v>
      </c>
      <c r="IZ62" s="31">
        <f>'[23]Fin33-89'!AA62</f>
        <v>49</v>
      </c>
      <c r="JA62" s="31">
        <f>'[23]Fin33-89'!AB62</f>
        <v>33</v>
      </c>
      <c r="JB62" s="31">
        <f>'[23]Fin33-89'!AC62</f>
        <v>264</v>
      </c>
      <c r="JC62" s="31">
        <f>'[23]Fin33-89'!AE62</f>
        <v>334</v>
      </c>
      <c r="JD62" s="31">
        <f>'[23]Fin33-89'!AF62</f>
        <v>40</v>
      </c>
      <c r="JE62" s="31">
        <f>'[23]Fin33-89'!AG62</f>
        <v>30</v>
      </c>
      <c r="JF62" s="31">
        <f>'[23]Fin33-89'!AH62</f>
        <v>264</v>
      </c>
      <c r="JG62" s="31">
        <f>'[23]Fin33-89'!AJ62</f>
        <v>49</v>
      </c>
      <c r="JH62" s="31">
        <f>'[23]Fin33-89'!AK62</f>
        <v>10</v>
      </c>
      <c r="JI62" s="31">
        <f>'[23]Fin33-89'!AL62</f>
        <v>30</v>
      </c>
      <c r="JJ62" s="3" t="s">
        <v>30</v>
      </c>
      <c r="JK62" s="31">
        <f>'[23]Fin33-89'!AN62</f>
        <v>9</v>
      </c>
      <c r="JL62" s="31">
        <f>'[23]Fin33-89'!AO62</f>
        <v>0</v>
      </c>
      <c r="JM62" s="31"/>
      <c r="JN62" s="31">
        <f>'[23]A-Mon'!B62</f>
        <v>200</v>
      </c>
      <c r="JO62" s="31">
        <f>'[23]A-Mon'!C62</f>
        <v>200</v>
      </c>
      <c r="JP62" s="4" t="s">
        <v>30</v>
      </c>
      <c r="JQ62" s="31">
        <f>'[23]A-Mon'!E62</f>
        <v>500</v>
      </c>
      <c r="JR62" s="4" t="s">
        <v>30</v>
      </c>
      <c r="JS62" s="4" t="s">
        <v>30</v>
      </c>
      <c r="JT62" s="4" t="s">
        <v>30</v>
      </c>
      <c r="JU62" s="31">
        <f>'[23]A-Mon'!J62</f>
        <v>500</v>
      </c>
      <c r="JV62" s="3" t="s">
        <v>30</v>
      </c>
      <c r="JW62" s="3" t="s">
        <v>30</v>
      </c>
      <c r="JX62" s="3" t="s">
        <v>30</v>
      </c>
      <c r="JY62" s="31">
        <f>'[23]A-Mon'!O62</f>
        <v>500</v>
      </c>
      <c r="JZ62" s="31" t="str">
        <f>'[23]A-Mon'!Q62</f>
        <v>-</v>
      </c>
      <c r="KA62" s="31" t="str">
        <f>'[23]A-Mon'!R62</f>
        <v>-</v>
      </c>
      <c r="KB62" s="31" t="str">
        <f>'[23]A-Mon'!S62</f>
        <v>-</v>
      </c>
      <c r="KC62" s="3" t="s">
        <v>30</v>
      </c>
      <c r="KD62" s="3" t="s">
        <v>30</v>
      </c>
      <c r="KE62" s="31">
        <f>'[23]A-Mon'!V62</f>
        <v>500</v>
      </c>
      <c r="KF62" s="4"/>
      <c r="KG62" s="29">
        <f>'[24]RI A'!F13</f>
        <v>36.799999999999997</v>
      </c>
      <c r="KH62" s="10">
        <f t="shared" si="45"/>
        <v>3.4307421117574481</v>
      </c>
      <c r="KI62" s="14">
        <f>KG62-KG61</f>
        <v>5.5999999999999979</v>
      </c>
      <c r="KJ62" s="14">
        <f t="shared" si="48"/>
        <v>0.52206945178917674</v>
      </c>
      <c r="KK62" s="11">
        <f t="shared" si="46"/>
        <v>132.47999999999999</v>
      </c>
      <c r="KL62" s="75">
        <f>((KK62/KK61)-1)*100</f>
        <v>37.41598207617627</v>
      </c>
      <c r="KM62" s="16">
        <f t="shared" si="47"/>
        <v>6.3357245337159247</v>
      </c>
      <c r="KN62" s="4" t="s">
        <v>30</v>
      </c>
    </row>
    <row r="63" spans="1:300" x14ac:dyDescent="0.3">
      <c r="A63" s="8">
        <v>1934</v>
      </c>
      <c r="B63" s="40">
        <f>'[13]EU PIByPOB'!B63</f>
        <v>126.485</v>
      </c>
      <c r="C63" s="49">
        <f>'[13]EU PIByPOB'!H63</f>
        <v>118.61749078260311</v>
      </c>
      <c r="D63" s="40">
        <f t="shared" si="20"/>
        <v>10.80000000000001</v>
      </c>
      <c r="E63" s="49">
        <f>'[13]EU PIByPOB'!N63</f>
        <v>66.8</v>
      </c>
      <c r="F63" s="40">
        <f t="shared" si="39"/>
        <v>16.877208944255862</v>
      </c>
      <c r="G63" s="49">
        <f>'[13]EU PIByPOB'!Q63</f>
        <v>56.315472161207722</v>
      </c>
      <c r="H63" s="40">
        <f t="shared" si="39"/>
        <v>5.4848456175594196</v>
      </c>
      <c r="I63" s="49">
        <f>'[13]EU PIByPOB'!T63</f>
        <v>528.12586472704265</v>
      </c>
      <c r="J63" s="49"/>
      <c r="K63" s="49">
        <f>'[13]EU INF'!U63</f>
        <v>47.308727412533607</v>
      </c>
      <c r="L63" s="28">
        <f t="shared" si="8"/>
        <v>13.69831369831369</v>
      </c>
      <c r="M63" s="49">
        <f>'[13]EU INF'!W63</f>
        <v>48.558246828142984</v>
      </c>
      <c r="N63" s="28">
        <f t="shared" si="9"/>
        <v>8.7855297157622303</v>
      </c>
      <c r="O63" s="28"/>
      <c r="P63" s="24" t="str">
        <f>'[13]EU tasas'!B63</f>
        <v>-</v>
      </c>
      <c r="Q63" s="24" t="str">
        <f>'[13]EU tasas'!C63</f>
        <v>-</v>
      </c>
      <c r="R63" s="24" t="str">
        <f>'[13]EU tasas'!D63</f>
        <v>-</v>
      </c>
      <c r="S63" s="24" t="str">
        <f>'[13]EU tasas'!E63</f>
        <v>-</v>
      </c>
      <c r="T63" s="49">
        <f>'[13]EU tasas'!F63</f>
        <v>0.27833333333333327</v>
      </c>
      <c r="U63" s="49">
        <f>'[13]EU tasas'!G63</f>
        <v>0.23</v>
      </c>
      <c r="V63" s="24" t="str">
        <f>'[13]EU tasas'!H63</f>
        <v>-</v>
      </c>
      <c r="W63" s="24"/>
      <c r="X63" s="49">
        <f>'[13]EU Fiscal'!B63</f>
        <v>-5.3682600000000003</v>
      </c>
      <c r="Y63" s="49"/>
      <c r="Z63" s="49">
        <f>[13]Petróleo!B63</f>
        <v>1</v>
      </c>
      <c r="AA63" s="28">
        <f t="shared" si="28"/>
        <v>49.253731343283569</v>
      </c>
      <c r="AB63" s="46" t="str">
        <f>[13]Petróleo!D63</f>
        <v>-</v>
      </c>
      <c r="AC63" s="46" t="s">
        <v>30</v>
      </c>
      <c r="AD63" s="46" t="s">
        <v>30</v>
      </c>
      <c r="AE63" s="46" t="s">
        <v>30</v>
      </c>
      <c r="AF63" s="28"/>
      <c r="AG63" s="40">
        <f>[14]Población!E63</f>
        <v>17.729544200321119</v>
      </c>
      <c r="AH63" s="28">
        <f t="shared" si="28"/>
        <v>1.7314451455880064</v>
      </c>
      <c r="AI63" s="52">
        <f>[14]Población!G63</f>
        <v>17729544.200321119</v>
      </c>
      <c r="AJ63" s="52">
        <f>[14]Población!H63</f>
        <v>6047517.8022636343</v>
      </c>
      <c r="AK63" s="52">
        <f>[14]Población!I63</f>
        <v>11682026.398057485</v>
      </c>
      <c r="AL63" s="49">
        <f>[14]Población!J63</f>
        <v>34.109832345008058</v>
      </c>
      <c r="AM63" s="49">
        <f>[14]Población!K63</f>
        <v>65.890167654991942</v>
      </c>
      <c r="AN63" s="49"/>
      <c r="AO63" s="43">
        <f>[15]PIB!E63</f>
        <v>18164.566080830904</v>
      </c>
      <c r="AP63" s="28">
        <f t="shared" si="33"/>
        <v>6.7475525725292362</v>
      </c>
      <c r="AQ63" s="41">
        <f>[15]PIB!H63</f>
        <v>22.852183649905943</v>
      </c>
      <c r="AR63" s="28">
        <f t="shared" si="33"/>
        <v>2.8189778774841745</v>
      </c>
      <c r="AS63" s="58">
        <f>[15]PIB!B63</f>
        <v>4151</v>
      </c>
      <c r="AT63" s="28">
        <f t="shared" si="33"/>
        <v>9.756742464304601</v>
      </c>
      <c r="AU63" s="28"/>
      <c r="AV63" s="51" t="s">
        <v>30</v>
      </c>
      <c r="AW63" s="51" t="s">
        <v>30</v>
      </c>
      <c r="AX63" s="51" t="s">
        <v>30</v>
      </c>
      <c r="AY63" s="51" t="s">
        <v>30</v>
      </c>
      <c r="AZ63" s="51" t="s">
        <v>30</v>
      </c>
      <c r="BA63" s="51" t="s">
        <v>30</v>
      </c>
      <c r="BB63" s="51" t="s">
        <v>30</v>
      </c>
      <c r="BC63" s="51" t="s">
        <v>30</v>
      </c>
      <c r="BD63" s="51" t="s">
        <v>30</v>
      </c>
      <c r="BE63" s="51" t="s">
        <v>30</v>
      </c>
      <c r="BF63" s="51" t="s">
        <v>30</v>
      </c>
      <c r="BG63" s="51" t="s">
        <v>30</v>
      </c>
      <c r="BH63" s="51" t="s">
        <v>30</v>
      </c>
      <c r="BI63" s="51" t="s">
        <v>30</v>
      </c>
      <c r="BJ63" s="51" t="s">
        <v>30</v>
      </c>
      <c r="BK63" s="51" t="s">
        <v>30</v>
      </c>
      <c r="BL63" s="51" t="s">
        <v>30</v>
      </c>
      <c r="BM63" s="51" t="s">
        <v>30</v>
      </c>
      <c r="BN63" s="51" t="s">
        <v>30</v>
      </c>
      <c r="BO63" s="28"/>
      <c r="BP63" s="43">
        <f>'[21]PIB POT'!F63</f>
        <v>18998.861993344344</v>
      </c>
      <c r="BQ63" s="41">
        <f>'[21]PIB POT'!I63</f>
        <v>45.623785209686005</v>
      </c>
      <c r="BR63" s="28">
        <f t="shared" si="32"/>
        <v>2.3443353529904565</v>
      </c>
      <c r="BS63" s="40">
        <f>'[22]PIB POT'!H54</f>
        <v>4.3023555767418564</v>
      </c>
      <c r="BT63" s="40"/>
      <c r="BU63" s="45">
        <f t="shared" si="35"/>
        <v>1153.0555555555552</v>
      </c>
      <c r="BV63" s="32">
        <f t="shared" si="15"/>
        <v>7.4955503163131265</v>
      </c>
      <c r="BW63" s="30">
        <f t="shared" si="36"/>
        <v>65.035826219078487</v>
      </c>
      <c r="BX63" s="28">
        <f t="shared" si="16"/>
        <v>5.6660014634374978</v>
      </c>
      <c r="BY63" s="28"/>
      <c r="BZ63" s="41">
        <f>[20]PAnual!B63</f>
        <v>24.103035810513234</v>
      </c>
      <c r="CA63" s="35">
        <f t="shared" si="22"/>
        <v>5.5127610208816513</v>
      </c>
      <c r="CB63" s="44">
        <f>[20]PAnual!D63</f>
        <v>24.117876275872856</v>
      </c>
      <c r="CC63" s="35">
        <f t="shared" si="23"/>
        <v>2.1551724137930828</v>
      </c>
      <c r="CD63" s="35"/>
      <c r="CE63" s="44">
        <f>[16]TCA!B63</f>
        <v>3.600000000000001</v>
      </c>
      <c r="CF63" s="27">
        <f t="shared" si="25"/>
        <v>2.10352162609313</v>
      </c>
      <c r="CG63" s="33">
        <f>[16]TCA!D63</f>
        <v>3.6</v>
      </c>
      <c r="CH63" s="27">
        <f t="shared" si="18"/>
        <v>0</v>
      </c>
      <c r="CI63" s="44">
        <f>[16]TCA!F63</f>
        <v>99.950736917750234</v>
      </c>
      <c r="CJ63" s="27">
        <f t="shared" si="40"/>
        <v>-9.1112265534134433</v>
      </c>
      <c r="CK63" s="40">
        <f>[16]TCA!H63</f>
        <v>98.087506960855109</v>
      </c>
      <c r="CL63" s="27">
        <f t="shared" si="41"/>
        <v>-6.0948890162994207</v>
      </c>
      <c r="CM63" s="27"/>
      <c r="CN63" s="4" t="s">
        <v>30</v>
      </c>
      <c r="CO63" s="4" t="s">
        <v>30</v>
      </c>
      <c r="CP63" s="49">
        <f>[17]BPA!I63</f>
        <v>178.9</v>
      </c>
      <c r="CQ63" s="12" t="s">
        <v>30</v>
      </c>
      <c r="CR63" s="12" t="s">
        <v>30</v>
      </c>
      <c r="CS63" s="12" t="s">
        <v>30</v>
      </c>
      <c r="CT63" s="12" t="s">
        <v>30</v>
      </c>
      <c r="CU63" s="41">
        <f>[19]BPA!N54</f>
        <v>92.8</v>
      </c>
      <c r="CV63" s="4" t="s">
        <v>30</v>
      </c>
      <c r="CW63" s="4" t="s">
        <v>30</v>
      </c>
      <c r="CX63" s="4" t="s">
        <v>30</v>
      </c>
      <c r="CY63" s="4" t="s">
        <v>30</v>
      </c>
      <c r="CZ63" s="4" t="s">
        <v>30</v>
      </c>
      <c r="DA63" s="4" t="s">
        <v>30</v>
      </c>
      <c r="DB63" s="4" t="s">
        <v>30</v>
      </c>
      <c r="DC63" s="4" t="s">
        <v>30</v>
      </c>
      <c r="DD63" s="4"/>
      <c r="DE63" s="29">
        <f t="shared" si="49"/>
        <v>23.563478679836187</v>
      </c>
      <c r="DF63" s="29">
        <f t="shared" si="42"/>
        <v>86.100000000000009</v>
      </c>
      <c r="DG63" s="29">
        <f t="shared" si="43"/>
        <v>7.467116357504219</v>
      </c>
      <c r="DH63" s="29">
        <f t="shared" si="38"/>
        <v>71.524448705656766</v>
      </c>
      <c r="DI63" s="29">
        <f t="shared" si="44"/>
        <v>33.14203730272596</v>
      </c>
      <c r="DJ63" s="70" t="s">
        <v>30</v>
      </c>
      <c r="DK63" s="7" t="s">
        <v>30</v>
      </c>
      <c r="DL63" s="7"/>
      <c r="DM63" s="31">
        <f>'[18]GF1876-1976'!R63</f>
        <v>295</v>
      </c>
      <c r="DN63" s="4" t="s">
        <v>30</v>
      </c>
      <c r="DO63" s="4" t="s">
        <v>30</v>
      </c>
      <c r="DP63" s="29">
        <f t="shared" si="2"/>
        <v>7.1067212719826554</v>
      </c>
      <c r="DQ63" s="7"/>
      <c r="DR63" s="31">
        <f>'[18]GF1876-1976'!AK63</f>
        <v>265</v>
      </c>
      <c r="DS63" s="29">
        <f t="shared" si="3"/>
        <v>6.3840038544928941</v>
      </c>
      <c r="DT63" s="4" t="s">
        <v>30</v>
      </c>
      <c r="DU63" s="4" t="s">
        <v>30</v>
      </c>
      <c r="DV63" s="4" t="s">
        <v>30</v>
      </c>
      <c r="DW63" s="4" t="s">
        <v>30</v>
      </c>
      <c r="DX63" s="4" t="s">
        <v>30</v>
      </c>
      <c r="DY63" s="4" t="s">
        <v>30</v>
      </c>
      <c r="DZ63" s="4" t="s">
        <v>30</v>
      </c>
      <c r="EA63" s="4" t="s">
        <v>30</v>
      </c>
      <c r="EB63" s="4" t="s">
        <v>30</v>
      </c>
      <c r="EC63" s="7"/>
      <c r="ED63" s="29">
        <f>'[18]GF1876-1976'!AN63</f>
        <v>30</v>
      </c>
      <c r="EE63" s="29">
        <f t="shared" si="4"/>
        <v>0.72271741748976148</v>
      </c>
      <c r="EF63" s="4" t="s">
        <v>30</v>
      </c>
      <c r="EG63" s="4" t="s">
        <v>30</v>
      </c>
      <c r="EH63" s="4" t="s">
        <v>30</v>
      </c>
      <c r="EI63" s="4"/>
      <c r="EJ63" s="132">
        <v>28.4</v>
      </c>
      <c r="EK63" s="132">
        <f t="shared" ref="EK63:EK87" si="60">(EJ63/AS63)*100</f>
        <v>0.68417248855697421</v>
      </c>
      <c r="EL63" s="7"/>
      <c r="EM63" s="5" t="s">
        <v>30</v>
      </c>
      <c r="EN63" s="5" t="s">
        <v>30</v>
      </c>
      <c r="EO63" s="5" t="s">
        <v>30</v>
      </c>
      <c r="EP63" s="5" t="s">
        <v>30</v>
      </c>
      <c r="EQ63" s="5" t="s">
        <v>30</v>
      </c>
      <c r="ER63" s="5" t="s">
        <v>30</v>
      </c>
      <c r="ES63" s="5" t="s">
        <v>30</v>
      </c>
      <c r="ET63" s="5" t="s">
        <v>30</v>
      </c>
      <c r="EU63" s="5" t="s">
        <v>30</v>
      </c>
      <c r="EV63" s="5" t="s">
        <v>30</v>
      </c>
      <c r="EW63" s="5"/>
      <c r="EX63" s="5" t="s">
        <v>30</v>
      </c>
      <c r="EY63" s="5" t="s">
        <v>30</v>
      </c>
      <c r="EZ63" s="5" t="s">
        <v>30</v>
      </c>
      <c r="FA63" s="5" t="s">
        <v>30</v>
      </c>
      <c r="FB63" s="5" t="s">
        <v>30</v>
      </c>
      <c r="FC63" s="5" t="s">
        <v>30</v>
      </c>
      <c r="FD63" s="5" t="s">
        <v>30</v>
      </c>
      <c r="FE63" s="5" t="s">
        <v>30</v>
      </c>
      <c r="FF63" s="5" t="s">
        <v>30</v>
      </c>
      <c r="FG63" s="5" t="s">
        <v>30</v>
      </c>
      <c r="FH63" s="5" t="s">
        <v>30</v>
      </c>
      <c r="FI63" s="5" t="s">
        <v>30</v>
      </c>
      <c r="FJ63" s="5" t="s">
        <v>30</v>
      </c>
      <c r="FK63" s="5" t="s">
        <v>30</v>
      </c>
      <c r="FL63" s="5" t="s">
        <v>30</v>
      </c>
      <c r="FM63" s="5" t="s">
        <v>30</v>
      </c>
      <c r="FN63" s="5"/>
      <c r="FO63" s="5"/>
      <c r="FP63" s="5" t="s">
        <v>30</v>
      </c>
      <c r="FQ63" s="5" t="s">
        <v>30</v>
      </c>
      <c r="FR63" s="5" t="s">
        <v>30</v>
      </c>
      <c r="FS63" s="5" t="s">
        <v>30</v>
      </c>
      <c r="FT63" s="5" t="s">
        <v>30</v>
      </c>
      <c r="FU63" s="5" t="s">
        <v>30</v>
      </c>
      <c r="FV63" s="5" t="s">
        <v>30</v>
      </c>
      <c r="FW63" s="5"/>
      <c r="FX63" s="52">
        <f>'[18]DE y DI'!I63</f>
        <v>315.41638888888889</v>
      </c>
      <c r="FY63" s="17">
        <f t="shared" si="37"/>
        <v>27.354830161406895</v>
      </c>
      <c r="FZ63" s="112" t="s">
        <v>30</v>
      </c>
      <c r="GA63" s="112" t="s">
        <v>30</v>
      </c>
      <c r="GB63" s="70" t="s">
        <v>30</v>
      </c>
      <c r="GC63" s="70" t="s">
        <v>30</v>
      </c>
      <c r="GD63" s="112"/>
      <c r="GE63" s="70" t="s">
        <v>30</v>
      </c>
      <c r="GF63" s="70" t="s">
        <v>30</v>
      </c>
      <c r="GG63" s="112" t="s">
        <v>30</v>
      </c>
      <c r="GH63" s="70" t="s">
        <v>30</v>
      </c>
      <c r="GI63" s="70" t="s">
        <v>30</v>
      </c>
      <c r="GJ63" s="134"/>
      <c r="GK63" s="52">
        <f t="shared" ref="GK63:GK118" si="61">HX63</f>
        <v>-11</v>
      </c>
      <c r="GL63" s="27">
        <f t="shared" ref="GL63:GL118" si="62">(GK63/AS63)*100</f>
        <v>-0.26499638641291257</v>
      </c>
      <c r="GM63" s="52">
        <f t="shared" ref="GM63:GM118" si="63">HY63</f>
        <v>-11</v>
      </c>
      <c r="GN63" s="52">
        <f t="shared" ref="GN63:GN118" si="64">HZ63</f>
        <v>0</v>
      </c>
      <c r="GO63" s="52">
        <f t="shared" ref="GO63:GO118" si="65">IA63</f>
        <v>0</v>
      </c>
      <c r="GP63" s="13"/>
      <c r="GQ63" s="75">
        <v>27.354830161406895</v>
      </c>
      <c r="GR63" s="27">
        <v>0</v>
      </c>
      <c r="GS63" s="27">
        <v>27.354830161406895</v>
      </c>
      <c r="GT63" s="13"/>
      <c r="GU63" s="31">
        <f>[23]BM3378!H63</f>
        <v>425</v>
      </c>
      <c r="GV63" s="29">
        <f t="shared" si="53"/>
        <v>10.23849674777162</v>
      </c>
      <c r="GW63" s="29">
        <f t="shared" ref="GW63:GW107" si="66">((GU63/GU62)-1)*100</f>
        <v>19.047619047619047</v>
      </c>
      <c r="GX63" s="29">
        <f>[23]BM3378!I63</f>
        <v>191</v>
      </c>
      <c r="GY63" s="29">
        <f t="shared" si="54"/>
        <v>4.6013008913514817</v>
      </c>
      <c r="GZ63" s="29">
        <f t="shared" ref="GZ63:GZ107" si="67">((GX63/GX62)-1)*100</f>
        <v>45.801526717557259</v>
      </c>
      <c r="HA63" s="31">
        <f t="shared" ref="HA63:HA107" si="68">HD63+HG63+HJ63+HM63</f>
        <v>234</v>
      </c>
      <c r="HB63" s="29">
        <f t="shared" si="55"/>
        <v>5.6371958564201403</v>
      </c>
      <c r="HC63" s="29">
        <f>((HA63/HA62)-1)*100</f>
        <v>3.539823008849563</v>
      </c>
      <c r="HD63" s="31">
        <f>[23]BM3378!K63+[23]BM3378!L63</f>
        <v>-11</v>
      </c>
      <c r="HE63" s="29">
        <f t="shared" si="56"/>
        <v>-0.26499638641291257</v>
      </c>
      <c r="HF63" s="29">
        <f t="shared" ref="HF63:HF107" si="69">((HD63/HD62)-1)*100</f>
        <v>-210</v>
      </c>
      <c r="HG63" s="31">
        <f>[23]BM3378!P63+[23]BM3378!Q63</f>
        <v>28</v>
      </c>
      <c r="HH63" s="29">
        <f t="shared" si="57"/>
        <v>0.67453625632377734</v>
      </c>
      <c r="HI63" s="29">
        <f t="shared" ref="HI63:HI107" si="70">((HG63/HG62)-1)*100</f>
        <v>211.11111111111111</v>
      </c>
      <c r="HJ63" s="31">
        <f>[23]BM3378!M63</f>
        <v>42</v>
      </c>
      <c r="HK63" s="29">
        <f t="shared" si="58"/>
        <v>1.0118043844856661</v>
      </c>
      <c r="HL63" s="29">
        <f t="shared" ref="HL63:HL107" si="71">((HJ63/HJ62)-1)*100</f>
        <v>39.999999999999993</v>
      </c>
      <c r="HM63" s="31">
        <f>[23]BM3378!T63</f>
        <v>175</v>
      </c>
      <c r="HN63" s="29">
        <f t="shared" si="59"/>
        <v>4.2158516020236094</v>
      </c>
      <c r="HO63" s="29">
        <f t="shared" ref="HO63:HO91" si="72">((HM63/HM62)-1)*100</f>
        <v>-1.1299435028248594</v>
      </c>
      <c r="HP63" s="29"/>
      <c r="HQ63" s="3">
        <f>[23]BM3378!B63</f>
        <v>425</v>
      </c>
      <c r="HR63" s="31">
        <f>[23]BM3378!C63</f>
        <v>332</v>
      </c>
      <c r="HS63" s="31">
        <f>[23]BM3378!F63</f>
        <v>93</v>
      </c>
      <c r="HU63" s="31">
        <f>'[23]Fin33-89'!B63</f>
        <v>376</v>
      </c>
      <c r="HV63" s="31">
        <f>'[23]Fin33-89'!C63</f>
        <v>341</v>
      </c>
      <c r="HW63" s="31"/>
      <c r="HX63" s="31">
        <f>'[23]Fin33-89'!E63</f>
        <v>-11</v>
      </c>
      <c r="HY63" s="31">
        <f>'[23]Fin33-89'!F63</f>
        <v>-11</v>
      </c>
      <c r="HZ63" s="31">
        <f>'[23]Fin33-89'!G63</f>
        <v>0</v>
      </c>
      <c r="IA63" s="31">
        <f>'[23]Fin33-89'!H63</f>
        <v>0</v>
      </c>
      <c r="IB63" s="31"/>
      <c r="IC63" s="31">
        <f>'[23]Fin33-89'!I63</f>
        <v>352</v>
      </c>
      <c r="ID63" s="31">
        <f>'[23]Fin33-89'!J63</f>
        <v>42</v>
      </c>
      <c r="IE63" s="31">
        <f>'[23]Fin33-89'!K63</f>
        <v>54</v>
      </c>
      <c r="IF63" s="31">
        <f>'[23]Fin33-89'!L63</f>
        <v>256</v>
      </c>
      <c r="IG63" s="31"/>
      <c r="IH63" s="4" t="s">
        <v>30</v>
      </c>
      <c r="II63" s="4" t="s">
        <v>30</v>
      </c>
      <c r="IJ63" s="4" t="s">
        <v>30</v>
      </c>
      <c r="IK63" s="4" t="s">
        <v>30</v>
      </c>
      <c r="IL63" s="4"/>
      <c r="IM63" s="31">
        <f>'[23]Fin33-89'!Q63</f>
        <v>14</v>
      </c>
      <c r="IN63" s="31">
        <f>'[23]Fin33-89'!R63</f>
        <v>14</v>
      </c>
      <c r="IO63" s="31">
        <f>'[23]Fin33-89'!S63</f>
        <v>0</v>
      </c>
      <c r="IP63" s="31"/>
      <c r="IQ63" s="31">
        <f>'[23]Fin33-89'!T63</f>
        <v>21</v>
      </c>
      <c r="IR63" s="31">
        <f>'[23]Fin33-89'!U63</f>
        <v>14</v>
      </c>
      <c r="IS63" s="31">
        <f>'[23]Fin33-89'!V63</f>
        <v>7</v>
      </c>
      <c r="IT63" s="31"/>
      <c r="IU63" s="3" t="s">
        <v>30</v>
      </c>
      <c r="IV63" s="3" t="s">
        <v>30</v>
      </c>
      <c r="IW63" s="3" t="s">
        <v>30</v>
      </c>
      <c r="IX63" s="3"/>
      <c r="IY63" s="31">
        <f>'[23]Fin33-89'!Z63</f>
        <v>376</v>
      </c>
      <c r="IZ63" s="31">
        <f>'[23]Fin33-89'!AA63</f>
        <v>59</v>
      </c>
      <c r="JA63" s="31">
        <f>'[23]Fin33-89'!AB63</f>
        <v>61</v>
      </c>
      <c r="JB63" s="31">
        <f>'[23]Fin33-89'!AC63</f>
        <v>256</v>
      </c>
      <c r="JC63" s="31">
        <f>'[23]Fin33-89'!AE63</f>
        <v>341</v>
      </c>
      <c r="JD63" s="31">
        <f>'[23]Fin33-89'!AF63</f>
        <v>31</v>
      </c>
      <c r="JE63" s="31">
        <f>'[23]Fin33-89'!AG63</f>
        <v>54</v>
      </c>
      <c r="JF63" s="31">
        <f>'[23]Fin33-89'!AH63</f>
        <v>256</v>
      </c>
      <c r="JG63" s="31">
        <f>'[23]Fin33-89'!AJ63</f>
        <v>59</v>
      </c>
      <c r="JH63" s="31">
        <f>'[23]Fin33-89'!AK63</f>
        <v>-11</v>
      </c>
      <c r="JI63" s="31">
        <f>'[23]Fin33-89'!AL63</f>
        <v>42</v>
      </c>
      <c r="JJ63" s="3" t="s">
        <v>30</v>
      </c>
      <c r="JK63" s="31">
        <f>'[23]Fin33-89'!AN63</f>
        <v>14</v>
      </c>
      <c r="JL63" s="31">
        <f>'[23]Fin33-89'!AO63</f>
        <v>14</v>
      </c>
      <c r="JM63" s="31"/>
      <c r="JN63" s="31">
        <f>'[23]A-Mon'!B63</f>
        <v>300</v>
      </c>
      <c r="JO63" s="31">
        <f>'[23]A-Mon'!C63</f>
        <v>200</v>
      </c>
      <c r="JP63" s="4" t="s">
        <v>30</v>
      </c>
      <c r="JQ63" s="31">
        <f>'[23]A-Mon'!E63</f>
        <v>500</v>
      </c>
      <c r="JR63" s="4" t="s">
        <v>30</v>
      </c>
      <c r="JS63" s="4" t="s">
        <v>30</v>
      </c>
      <c r="JT63" s="4" t="s">
        <v>30</v>
      </c>
      <c r="JU63" s="31">
        <f>'[23]A-Mon'!J63</f>
        <v>500</v>
      </c>
      <c r="JV63" s="3" t="s">
        <v>30</v>
      </c>
      <c r="JW63" s="3" t="s">
        <v>30</v>
      </c>
      <c r="JX63" s="3" t="s">
        <v>30</v>
      </c>
      <c r="JY63" s="31">
        <f>'[23]A-Mon'!O63</f>
        <v>500</v>
      </c>
      <c r="JZ63" s="31" t="str">
        <f>'[23]A-Mon'!Q63</f>
        <v>-</v>
      </c>
      <c r="KA63" s="31" t="str">
        <f>'[23]A-Mon'!R63</f>
        <v>-</v>
      </c>
      <c r="KB63" s="31" t="str">
        <f>'[23]A-Mon'!S63</f>
        <v>-</v>
      </c>
      <c r="KC63" s="3" t="s">
        <v>30</v>
      </c>
      <c r="KD63" s="3" t="s">
        <v>30</v>
      </c>
      <c r="KE63" s="31">
        <f>'[23]A-Mon'!V63</f>
        <v>500</v>
      </c>
      <c r="KF63" s="4"/>
      <c r="KG63" s="29">
        <f>'[24]RI A'!F14</f>
        <v>52.9</v>
      </c>
      <c r="KH63" s="10">
        <f t="shared" si="45"/>
        <v>4.5878101662250073</v>
      </c>
      <c r="KI63" s="14">
        <f t="shared" si="50"/>
        <v>16.100000000000001</v>
      </c>
      <c r="KJ63" s="14">
        <f t="shared" si="48"/>
        <v>1.3962900505902198</v>
      </c>
      <c r="KK63" s="11">
        <f t="shared" si="46"/>
        <v>190.44</v>
      </c>
      <c r="KL63" s="75">
        <f t="shared" si="51"/>
        <v>43.75</v>
      </c>
      <c r="KM63" s="16">
        <f t="shared" si="47"/>
        <v>6.8405172413793105</v>
      </c>
      <c r="KN63" s="4" t="s">
        <v>30</v>
      </c>
    </row>
    <row r="64" spans="1:300" ht="16.5" customHeight="1" x14ac:dyDescent="0.3">
      <c r="A64" s="8">
        <v>1935</v>
      </c>
      <c r="B64" s="40">
        <f>'[13]EU PIByPOB'!B64</f>
        <v>127.36199999999999</v>
      </c>
      <c r="C64" s="49">
        <f>'[13]EU PIByPOB'!H64</f>
        <v>129.17444746225479</v>
      </c>
      <c r="D64" s="40">
        <f t="shared" si="20"/>
        <v>8.8999999999999968</v>
      </c>
      <c r="E64" s="49">
        <f>'[13]EU PIByPOB'!N64</f>
        <v>74.241</v>
      </c>
      <c r="F64" s="40">
        <f t="shared" ref="F64:H79" si="73">((E64/E63)-1)*100</f>
        <v>11.139221556886225</v>
      </c>
      <c r="G64" s="49">
        <f>'[13]EU PIByPOB'!Q64</f>
        <v>57.473441116667814</v>
      </c>
      <c r="H64" s="40">
        <f t="shared" si="73"/>
        <v>2.0562181422279613</v>
      </c>
      <c r="I64" s="49">
        <f>'[13]EU PIByPOB'!T64</f>
        <v>582.91327083431474</v>
      </c>
      <c r="J64" s="49"/>
      <c r="K64" s="49">
        <f>'[13]EU INF'!U64</f>
        <v>50.490196078431346</v>
      </c>
      <c r="L64" s="28">
        <f t="shared" si="8"/>
        <v>6.724908573750521</v>
      </c>
      <c r="M64" s="49">
        <f>'[13]EU INF'!W64</f>
        <v>51.095732410611262</v>
      </c>
      <c r="N64" s="28">
        <f t="shared" si="9"/>
        <v>5.2256532066508266</v>
      </c>
      <c r="O64" s="28"/>
      <c r="P64" s="24" t="str">
        <f>'[13]EU tasas'!B64</f>
        <v>-</v>
      </c>
      <c r="Q64" s="24" t="str">
        <f>'[13]EU tasas'!C64</f>
        <v>-</v>
      </c>
      <c r="R64" s="24" t="str">
        <f>'[13]EU tasas'!D64</f>
        <v>-</v>
      </c>
      <c r="S64" s="24" t="str">
        <f>'[13]EU tasas'!E64</f>
        <v>-</v>
      </c>
      <c r="T64" s="49">
        <f>'[13]EU tasas'!F64</f>
        <v>0.16749999999999998</v>
      </c>
      <c r="U64" s="49">
        <f>'[13]EU tasas'!G64</f>
        <v>0.15</v>
      </c>
      <c r="V64" s="24" t="str">
        <f>'[13]EU tasas'!H64</f>
        <v>-</v>
      </c>
      <c r="W64" s="24"/>
      <c r="X64" s="49">
        <f>'[13]EU Fiscal'!B64</f>
        <v>-3.7755399999999999</v>
      </c>
      <c r="Y64" s="49"/>
      <c r="Z64" s="49">
        <f>[13]Petróleo!B64</f>
        <v>0.97</v>
      </c>
      <c r="AA64" s="28">
        <f t="shared" si="28"/>
        <v>-3.0000000000000027</v>
      </c>
      <c r="AB64" s="46" t="str">
        <f>[13]Petróleo!D64</f>
        <v>-</v>
      </c>
      <c r="AC64" s="46" t="s">
        <v>30</v>
      </c>
      <c r="AD64" s="46" t="s">
        <v>30</v>
      </c>
      <c r="AE64" s="46" t="s">
        <v>30</v>
      </c>
      <c r="AF64" s="28"/>
      <c r="AG64" s="40">
        <f>[14]Población!E64</f>
        <v>18.03652153271246</v>
      </c>
      <c r="AH64" s="28">
        <f t="shared" si="28"/>
        <v>1.7314451455880064</v>
      </c>
      <c r="AI64" s="52">
        <f>[14]Población!G64</f>
        <v>18036521.53271246</v>
      </c>
      <c r="AJ64" s="52">
        <f>[14]Población!H64</f>
        <v>6181326.1193549912</v>
      </c>
      <c r="AK64" s="52">
        <f>[14]Población!I64</f>
        <v>11855195.413357468</v>
      </c>
      <c r="AL64" s="49">
        <f>[14]Población!J64</f>
        <v>34.271165358265179</v>
      </c>
      <c r="AM64" s="49">
        <f>[14]Población!K64</f>
        <v>65.728834641734821</v>
      </c>
      <c r="AN64" s="49"/>
      <c r="AO64" s="43">
        <f>[15]PIB!E64</f>
        <v>19514.482212551786</v>
      </c>
      <c r="AP64" s="28">
        <f t="shared" si="33"/>
        <v>7.4315903045184761</v>
      </c>
      <c r="AQ64" s="41">
        <f>[15]PIB!H64</f>
        <v>23.264773057006121</v>
      </c>
      <c r="AR64" s="28">
        <f t="shared" si="33"/>
        <v>1.8054703805160166</v>
      </c>
      <c r="AS64" s="58">
        <f>[15]PIB!B64</f>
        <v>4540</v>
      </c>
      <c r="AT64" s="28">
        <f t="shared" si="33"/>
        <v>9.3712358467838985</v>
      </c>
      <c r="AU64" s="28"/>
      <c r="AV64" s="51" t="s">
        <v>30</v>
      </c>
      <c r="AW64" s="51" t="s">
        <v>30</v>
      </c>
      <c r="AX64" s="51" t="s">
        <v>30</v>
      </c>
      <c r="AY64" s="51" t="s">
        <v>30</v>
      </c>
      <c r="AZ64" s="51" t="s">
        <v>30</v>
      </c>
      <c r="BA64" s="51" t="s">
        <v>30</v>
      </c>
      <c r="BB64" s="51" t="s">
        <v>30</v>
      </c>
      <c r="BC64" s="51" t="s">
        <v>30</v>
      </c>
      <c r="BD64" s="51" t="s">
        <v>30</v>
      </c>
      <c r="BE64" s="51" t="s">
        <v>30</v>
      </c>
      <c r="BF64" s="51" t="s">
        <v>30</v>
      </c>
      <c r="BG64" s="51" t="s">
        <v>30</v>
      </c>
      <c r="BH64" s="51" t="s">
        <v>30</v>
      </c>
      <c r="BI64" s="51" t="s">
        <v>30</v>
      </c>
      <c r="BJ64" s="51" t="s">
        <v>30</v>
      </c>
      <c r="BK64" s="51" t="s">
        <v>30</v>
      </c>
      <c r="BL64" s="51" t="s">
        <v>30</v>
      </c>
      <c r="BM64" s="51" t="s">
        <v>30</v>
      </c>
      <c r="BN64" s="51" t="s">
        <v>30</v>
      </c>
      <c r="BO64" s="28"/>
      <c r="BP64" s="43">
        <f>'[21]PIB POT'!F64</f>
        <v>19575.87920656801</v>
      </c>
      <c r="BQ64" s="41">
        <f>'[21]PIB POT'!I64</f>
        <v>47.009431855660402</v>
      </c>
      <c r="BR64" s="28">
        <f t="shared" si="32"/>
        <v>3.0371146094213541</v>
      </c>
      <c r="BS64" s="40">
        <f>'[22]PIB POT'!H55</f>
        <v>4.2649444442956819</v>
      </c>
      <c r="BT64" s="40"/>
      <c r="BU64" s="45">
        <f t="shared" si="35"/>
        <v>1261.1111111111109</v>
      </c>
      <c r="BV64" s="32">
        <f t="shared" si="15"/>
        <v>9.3712358467839216</v>
      </c>
      <c r="BW64" s="30">
        <f t="shared" si="36"/>
        <v>69.919862808572049</v>
      </c>
      <c r="BX64" s="28">
        <f t="shared" si="16"/>
        <v>7.5097632696189409</v>
      </c>
      <c r="BY64" s="28"/>
      <c r="BZ64" s="41">
        <f>[20]PAnual!B64</f>
        <v>24.028833483715101</v>
      </c>
      <c r="CA64" s="35">
        <f t="shared" si="22"/>
        <v>-0.30785469258510778</v>
      </c>
      <c r="CB64" s="44">
        <f>[20]PAnual!D64</f>
        <v>23.863468298279262</v>
      </c>
      <c r="CC64" s="35">
        <f t="shared" si="23"/>
        <v>-1.0548523206751037</v>
      </c>
      <c r="CD64" s="35"/>
      <c r="CE64" s="44">
        <f>[16]TCA!B64</f>
        <v>3.600000000000001</v>
      </c>
      <c r="CF64" s="27">
        <f t="shared" si="25"/>
        <v>0</v>
      </c>
      <c r="CG64" s="33">
        <f>[16]TCA!D64</f>
        <v>3.6</v>
      </c>
      <c r="CH64" s="27">
        <f t="shared" si="18"/>
        <v>0</v>
      </c>
      <c r="CI64" s="44">
        <f>[16]TCA!F64</f>
        <v>93.364365653233463</v>
      </c>
      <c r="CJ64" s="27">
        <f t="shared" si="40"/>
        <v>-6.5896175132122536</v>
      </c>
      <c r="CK64" s="40">
        <f>[16]TCA!H64</f>
        <v>92.233049318102871</v>
      </c>
      <c r="CL64" s="27">
        <f t="shared" si="41"/>
        <v>-5.9686068329666497</v>
      </c>
      <c r="CM64" s="27"/>
      <c r="CN64" s="4" t="s">
        <v>30</v>
      </c>
      <c r="CO64" s="4" t="s">
        <v>30</v>
      </c>
      <c r="CP64" s="49">
        <f>[17]BPA!I64</f>
        <v>208.3</v>
      </c>
      <c r="CQ64" s="12" t="s">
        <v>30</v>
      </c>
      <c r="CR64" s="12" t="s">
        <v>30</v>
      </c>
      <c r="CS64" s="12" t="s">
        <v>30</v>
      </c>
      <c r="CT64" s="12" t="s">
        <v>30</v>
      </c>
      <c r="CU64" s="41">
        <f>[19]BPA!N55</f>
        <v>112.8</v>
      </c>
      <c r="CV64" s="4" t="s">
        <v>30</v>
      </c>
      <c r="CW64" s="4" t="s">
        <v>30</v>
      </c>
      <c r="CX64" s="4" t="s">
        <v>30</v>
      </c>
      <c r="CY64" s="4" t="s">
        <v>30</v>
      </c>
      <c r="CZ64" s="4" t="s">
        <v>30</v>
      </c>
      <c r="DA64" s="4" t="s">
        <v>30</v>
      </c>
      <c r="DB64" s="4" t="s">
        <v>30</v>
      </c>
      <c r="DC64" s="4" t="s">
        <v>30</v>
      </c>
      <c r="DD64" s="4"/>
      <c r="DE64" s="29">
        <f t="shared" si="49"/>
        <v>25.461674008810579</v>
      </c>
      <c r="DF64" s="29">
        <f t="shared" si="42"/>
        <v>95.500000000000014</v>
      </c>
      <c r="DG64" s="29">
        <f t="shared" si="43"/>
        <v>7.5726872246696066</v>
      </c>
      <c r="DH64" s="29">
        <f t="shared" si="38"/>
        <v>16.433761878144225</v>
      </c>
      <c r="DI64" s="29">
        <f t="shared" si="44"/>
        <v>21.551724137931028</v>
      </c>
      <c r="DJ64" s="70" t="s">
        <v>30</v>
      </c>
      <c r="DK64" s="7" t="s">
        <v>30</v>
      </c>
      <c r="DL64" s="7"/>
      <c r="DM64" s="31">
        <f>'[18]GF1876-1976'!R64</f>
        <v>313</v>
      </c>
      <c r="DN64" s="4" t="s">
        <v>30</v>
      </c>
      <c r="DO64" s="4" t="s">
        <v>30</v>
      </c>
      <c r="DP64" s="29">
        <f t="shared" si="2"/>
        <v>6.8942731277533049</v>
      </c>
      <c r="DQ64" s="7"/>
      <c r="DR64" s="31">
        <f>'[18]GF1876-1976'!AK64</f>
        <v>300.8</v>
      </c>
      <c r="DS64" s="29">
        <f t="shared" si="3"/>
        <v>6.6255506607929515</v>
      </c>
      <c r="DT64" s="4" t="s">
        <v>30</v>
      </c>
      <c r="DU64" s="4" t="s">
        <v>30</v>
      </c>
      <c r="DV64" s="4" t="s">
        <v>30</v>
      </c>
      <c r="DW64" s="4" t="s">
        <v>30</v>
      </c>
      <c r="DX64" s="4" t="s">
        <v>30</v>
      </c>
      <c r="DY64" s="4" t="s">
        <v>30</v>
      </c>
      <c r="DZ64" s="4" t="s">
        <v>30</v>
      </c>
      <c r="EA64" s="4" t="s">
        <v>30</v>
      </c>
      <c r="EB64" s="4" t="s">
        <v>30</v>
      </c>
      <c r="EC64" s="7"/>
      <c r="ED64" s="29">
        <f>'[18]GF1876-1976'!AN64</f>
        <v>12.199999999999989</v>
      </c>
      <c r="EE64" s="29">
        <f t="shared" si="4"/>
        <v>0.26872246696035218</v>
      </c>
      <c r="EF64" s="4" t="s">
        <v>30</v>
      </c>
      <c r="EG64" s="4" t="s">
        <v>30</v>
      </c>
      <c r="EH64" s="4" t="s">
        <v>30</v>
      </c>
      <c r="EI64" s="4"/>
      <c r="EJ64" s="132">
        <v>42.2</v>
      </c>
      <c r="EK64" s="132">
        <f t="shared" si="60"/>
        <v>0.92951541850220276</v>
      </c>
      <c r="EL64" s="7"/>
      <c r="EM64" s="5" t="s">
        <v>30</v>
      </c>
      <c r="EN64" s="5" t="s">
        <v>30</v>
      </c>
      <c r="EO64" s="5" t="s">
        <v>30</v>
      </c>
      <c r="EP64" s="5" t="s">
        <v>30</v>
      </c>
      <c r="EQ64" s="5" t="s">
        <v>30</v>
      </c>
      <c r="ER64" s="5" t="s">
        <v>30</v>
      </c>
      <c r="ES64" s="5" t="s">
        <v>30</v>
      </c>
      <c r="ET64" s="5" t="s">
        <v>30</v>
      </c>
      <c r="EU64" s="5" t="s">
        <v>30</v>
      </c>
      <c r="EV64" s="5" t="s">
        <v>30</v>
      </c>
      <c r="EW64" s="5"/>
      <c r="EX64" s="5" t="s">
        <v>30</v>
      </c>
      <c r="EY64" s="5" t="s">
        <v>30</v>
      </c>
      <c r="EZ64" s="5" t="s">
        <v>30</v>
      </c>
      <c r="FA64" s="5" t="s">
        <v>30</v>
      </c>
      <c r="FB64" s="5" t="s">
        <v>30</v>
      </c>
      <c r="FC64" s="5" t="s">
        <v>30</v>
      </c>
      <c r="FD64" s="5" t="s">
        <v>30</v>
      </c>
      <c r="FE64" s="5" t="s">
        <v>30</v>
      </c>
      <c r="FF64" s="5" t="s">
        <v>30</v>
      </c>
      <c r="FG64" s="5" t="s">
        <v>30</v>
      </c>
      <c r="FH64" s="5" t="s">
        <v>30</v>
      </c>
      <c r="FI64" s="5" t="s">
        <v>30</v>
      </c>
      <c r="FJ64" s="5" t="s">
        <v>30</v>
      </c>
      <c r="FK64" s="5" t="s">
        <v>30</v>
      </c>
      <c r="FL64" s="5" t="s">
        <v>30</v>
      </c>
      <c r="FM64" s="5" t="s">
        <v>30</v>
      </c>
      <c r="FN64" s="5"/>
      <c r="FO64" s="5"/>
      <c r="FP64" s="5" t="s">
        <v>30</v>
      </c>
      <c r="FQ64" s="5" t="s">
        <v>30</v>
      </c>
      <c r="FR64" s="5" t="s">
        <v>30</v>
      </c>
      <c r="FS64" s="5" t="s">
        <v>30</v>
      </c>
      <c r="FT64" s="5" t="s">
        <v>30</v>
      </c>
      <c r="FU64" s="5" t="s">
        <v>30</v>
      </c>
      <c r="FV64" s="5" t="s">
        <v>30</v>
      </c>
      <c r="FW64" s="5"/>
      <c r="FX64" s="52">
        <f>'[18]DE y DI'!I64</f>
        <v>322.40916666666664</v>
      </c>
      <c r="FY64" s="17">
        <f t="shared" si="37"/>
        <v>25.565484581497799</v>
      </c>
      <c r="FZ64" s="112" t="s">
        <v>30</v>
      </c>
      <c r="GA64" s="112" t="s">
        <v>30</v>
      </c>
      <c r="GB64" s="70" t="s">
        <v>30</v>
      </c>
      <c r="GC64" s="70" t="s">
        <v>30</v>
      </c>
      <c r="GD64" s="112"/>
      <c r="GE64" s="70" t="s">
        <v>30</v>
      </c>
      <c r="GF64" s="70" t="s">
        <v>30</v>
      </c>
      <c r="GG64" s="112" t="s">
        <v>30</v>
      </c>
      <c r="GH64" s="70" t="s">
        <v>30</v>
      </c>
      <c r="GI64" s="70" t="s">
        <v>30</v>
      </c>
      <c r="GJ64" s="134"/>
      <c r="GK64" s="52">
        <f t="shared" si="61"/>
        <v>-8</v>
      </c>
      <c r="GL64" s="27">
        <f t="shared" si="62"/>
        <v>-0.1762114537444934</v>
      </c>
      <c r="GM64" s="52">
        <f t="shared" si="63"/>
        <v>-22</v>
      </c>
      <c r="GN64" s="52">
        <f t="shared" si="64"/>
        <v>10</v>
      </c>
      <c r="GO64" s="52">
        <f t="shared" si="65"/>
        <v>4</v>
      </c>
      <c r="GP64" s="13"/>
      <c r="GQ64" s="75">
        <v>25.565484581497799</v>
      </c>
      <c r="GR64" s="27">
        <v>0</v>
      </c>
      <c r="GS64" s="27">
        <v>25.565484581497799</v>
      </c>
      <c r="GT64" s="13"/>
      <c r="GU64" s="31">
        <f>[23]BM3378!H64</f>
        <v>484</v>
      </c>
      <c r="GV64" s="29">
        <f t="shared" si="53"/>
        <v>10.66079295154185</v>
      </c>
      <c r="GW64" s="29">
        <f t="shared" si="66"/>
        <v>13.882352941176478</v>
      </c>
      <c r="GX64" s="29">
        <f>[23]BM3378!I64</f>
        <v>335</v>
      </c>
      <c r="GY64" s="29">
        <f t="shared" si="54"/>
        <v>7.3788546255506615</v>
      </c>
      <c r="GZ64" s="29">
        <f t="shared" si="67"/>
        <v>75.392670157068054</v>
      </c>
      <c r="HA64" s="31">
        <f t="shared" si="68"/>
        <v>149</v>
      </c>
      <c r="HB64" s="29">
        <f t="shared" si="55"/>
        <v>3.281938325991189</v>
      </c>
      <c r="HC64" s="29">
        <f t="shared" ref="HC64:HC107" si="74">((HA64/HA63)-1)*100</f>
        <v>-36.324786324786331</v>
      </c>
      <c r="HD64" s="31">
        <f>[23]BM3378!K64+[23]BM3378!L64</f>
        <v>-22</v>
      </c>
      <c r="HE64" s="29">
        <f t="shared" si="56"/>
        <v>-0.48458149779735682</v>
      </c>
      <c r="HF64" s="29">
        <f t="shared" si="69"/>
        <v>100</v>
      </c>
      <c r="HG64" s="31">
        <f>[23]BM3378!P64+[23]BM3378!Q64</f>
        <v>28</v>
      </c>
      <c r="HH64" s="29">
        <f t="shared" si="57"/>
        <v>0.61674008810572689</v>
      </c>
      <c r="HI64" s="29">
        <f t="shared" si="70"/>
        <v>0</v>
      </c>
      <c r="HJ64" s="31">
        <f>[23]BM3378!M64</f>
        <v>47</v>
      </c>
      <c r="HK64" s="29">
        <f t="shared" si="58"/>
        <v>1.0352422907488987</v>
      </c>
      <c r="HL64" s="29">
        <f t="shared" si="71"/>
        <v>11.904761904761907</v>
      </c>
      <c r="HM64" s="31">
        <f>[23]BM3378!T64</f>
        <v>96</v>
      </c>
      <c r="HN64" s="29">
        <f t="shared" si="59"/>
        <v>2.1145374449339207</v>
      </c>
      <c r="HO64" s="29">
        <f t="shared" si="72"/>
        <v>-45.142857142857139</v>
      </c>
      <c r="HP64" s="29"/>
      <c r="HQ64" s="3">
        <f>[23]BM3378!B64</f>
        <v>484</v>
      </c>
      <c r="HR64" s="31">
        <f>[23]BM3378!C64</f>
        <v>363</v>
      </c>
      <c r="HS64" s="31">
        <f>[23]BM3378!F64</f>
        <v>121</v>
      </c>
      <c r="HU64" s="31">
        <f>'[23]Fin33-89'!B64</f>
        <v>432</v>
      </c>
      <c r="HV64" s="31">
        <f>'[23]Fin33-89'!C64</f>
        <v>374</v>
      </c>
      <c r="HW64" s="31"/>
      <c r="HX64" s="31">
        <f>'[23]Fin33-89'!E64</f>
        <v>-8</v>
      </c>
      <c r="HY64" s="31">
        <f>'[23]Fin33-89'!F64</f>
        <v>-22</v>
      </c>
      <c r="HZ64" s="31">
        <f>'[23]Fin33-89'!G64</f>
        <v>10</v>
      </c>
      <c r="IA64" s="31">
        <f>'[23]Fin33-89'!H64</f>
        <v>4</v>
      </c>
      <c r="IB64" s="31"/>
      <c r="IC64" s="31">
        <f>'[23]Fin33-89'!I64</f>
        <v>382</v>
      </c>
      <c r="ID64" s="31">
        <f>'[23]Fin33-89'!J64</f>
        <v>47</v>
      </c>
      <c r="IE64" s="31">
        <f>'[23]Fin33-89'!K64</f>
        <v>56</v>
      </c>
      <c r="IF64" s="31">
        <f>'[23]Fin33-89'!L64</f>
        <v>279</v>
      </c>
      <c r="IG64" s="31"/>
      <c r="IH64" s="4" t="s">
        <v>30</v>
      </c>
      <c r="II64" s="4" t="s">
        <v>30</v>
      </c>
      <c r="IJ64" s="4" t="s">
        <v>30</v>
      </c>
      <c r="IK64" s="4" t="s">
        <v>30</v>
      </c>
      <c r="IL64" s="4"/>
      <c r="IM64" s="31">
        <f>'[23]Fin33-89'!Q64</f>
        <v>22</v>
      </c>
      <c r="IN64" s="31">
        <f>'[23]Fin33-89'!R64</f>
        <v>14</v>
      </c>
      <c r="IO64" s="31">
        <f>'[23]Fin33-89'!S64</f>
        <v>8</v>
      </c>
      <c r="IP64" s="31"/>
      <c r="IQ64" s="31">
        <f>'[23]Fin33-89'!T64</f>
        <v>36</v>
      </c>
      <c r="IR64" s="31">
        <f>'[23]Fin33-89'!U64</f>
        <v>14</v>
      </c>
      <c r="IS64" s="31">
        <f>'[23]Fin33-89'!V64</f>
        <v>22</v>
      </c>
      <c r="IT64" s="31"/>
      <c r="IU64" s="3" t="s">
        <v>30</v>
      </c>
      <c r="IV64" s="3" t="s">
        <v>30</v>
      </c>
      <c r="IW64" s="3" t="s">
        <v>30</v>
      </c>
      <c r="IX64" s="3"/>
      <c r="IY64" s="31">
        <f>'[23]Fin33-89'!Z64</f>
        <v>432</v>
      </c>
      <c r="IZ64" s="31">
        <f>'[23]Fin33-89'!AA64</f>
        <v>53</v>
      </c>
      <c r="JA64" s="31">
        <f>'[23]Fin33-89'!AB64</f>
        <v>88</v>
      </c>
      <c r="JB64" s="31">
        <f>'[23]Fin33-89'!AC64</f>
        <v>291</v>
      </c>
      <c r="JC64" s="31">
        <f>'[23]Fin33-89'!AE64</f>
        <v>374</v>
      </c>
      <c r="JD64" s="31">
        <f>'[23]Fin33-89'!AF64</f>
        <v>25</v>
      </c>
      <c r="JE64" s="31">
        <f>'[23]Fin33-89'!AG64</f>
        <v>66</v>
      </c>
      <c r="JF64" s="31">
        <f>'[23]Fin33-89'!AH64</f>
        <v>283</v>
      </c>
      <c r="JG64" s="31">
        <f>'[23]Fin33-89'!AJ64</f>
        <v>53</v>
      </c>
      <c r="JH64" s="31">
        <f>'[23]Fin33-89'!AK64</f>
        <v>-22</v>
      </c>
      <c r="JI64" s="31">
        <f>'[23]Fin33-89'!AL64</f>
        <v>47</v>
      </c>
      <c r="JJ64" s="3" t="s">
        <v>30</v>
      </c>
      <c r="JK64" s="31">
        <f>'[23]Fin33-89'!AN64</f>
        <v>14</v>
      </c>
      <c r="JL64" s="31">
        <f>'[23]Fin33-89'!AO64</f>
        <v>14</v>
      </c>
      <c r="JM64" s="31"/>
      <c r="JN64" s="31">
        <f>'[23]A-Mon'!B64</f>
        <v>300</v>
      </c>
      <c r="JO64" s="31">
        <f>'[23]A-Mon'!C64</f>
        <v>200</v>
      </c>
      <c r="JP64" s="4" t="s">
        <v>30</v>
      </c>
      <c r="JQ64" s="31">
        <f>'[23]A-Mon'!E64</f>
        <v>500</v>
      </c>
      <c r="JR64" s="4" t="s">
        <v>30</v>
      </c>
      <c r="JS64" s="4" t="s">
        <v>30</v>
      </c>
      <c r="JT64" s="4" t="s">
        <v>30</v>
      </c>
      <c r="JU64" s="31">
        <f>'[23]A-Mon'!J64</f>
        <v>500</v>
      </c>
      <c r="JV64" s="3" t="s">
        <v>30</v>
      </c>
      <c r="JW64" s="3" t="s">
        <v>30</v>
      </c>
      <c r="JX64" s="3" t="s">
        <v>30</v>
      </c>
      <c r="JY64" s="31">
        <f>'[23]A-Mon'!O64</f>
        <v>500</v>
      </c>
      <c r="JZ64" s="31" t="str">
        <f>'[23]A-Mon'!Q64</f>
        <v>-</v>
      </c>
      <c r="KA64" s="31" t="str">
        <f>'[23]A-Mon'!R64</f>
        <v>-</v>
      </c>
      <c r="KB64" s="31" t="str">
        <f>'[23]A-Mon'!S64</f>
        <v>-</v>
      </c>
      <c r="KC64" s="3" t="s">
        <v>30</v>
      </c>
      <c r="KD64" s="3" t="s">
        <v>30</v>
      </c>
      <c r="KE64" s="31">
        <f>'[23]A-Mon'!V64</f>
        <v>500</v>
      </c>
      <c r="KF64" s="29"/>
      <c r="KG64" s="29">
        <f>'[24]RI A'!F15</f>
        <v>93.2</v>
      </c>
      <c r="KH64" s="10">
        <f t="shared" si="45"/>
        <v>7.3903083700440551</v>
      </c>
      <c r="KI64" s="14">
        <f t="shared" si="50"/>
        <v>40.300000000000004</v>
      </c>
      <c r="KJ64" s="14">
        <f t="shared" si="48"/>
        <v>3.1955947136563885</v>
      </c>
      <c r="KK64" s="11">
        <f t="shared" si="46"/>
        <v>335.52000000000004</v>
      </c>
      <c r="KL64" s="75">
        <f t="shared" si="51"/>
        <v>76.181474480151252</v>
      </c>
      <c r="KM64" s="16">
        <f t="shared" si="47"/>
        <v>9.914893617021276</v>
      </c>
      <c r="KN64" s="4" t="s">
        <v>30</v>
      </c>
    </row>
    <row r="65" spans="1:300" ht="16.2" customHeight="1" x14ac:dyDescent="0.3">
      <c r="A65" s="8">
        <v>1936</v>
      </c>
      <c r="B65" s="40">
        <f>'[13]EU PIByPOB'!B65</f>
        <v>128.18100000000001</v>
      </c>
      <c r="C65" s="49">
        <f>'[13]EU PIByPOB'!H65</f>
        <v>145.83795118488567</v>
      </c>
      <c r="D65" s="40">
        <f t="shared" si="20"/>
        <v>12.9</v>
      </c>
      <c r="E65" s="49">
        <f>'[13]EU PIByPOB'!N65</f>
        <v>84.83</v>
      </c>
      <c r="F65" s="40">
        <f t="shared" si="73"/>
        <v>14.263008310771674</v>
      </c>
      <c r="G65" s="49">
        <f>'[13]EU PIByPOB'!Q65</f>
        <v>58.167300973981042</v>
      </c>
      <c r="H65" s="40">
        <f t="shared" si="73"/>
        <v>1.2072704258384803</v>
      </c>
      <c r="I65" s="49">
        <f>'[13]EU PIByPOB'!T65</f>
        <v>661.79855048720162</v>
      </c>
      <c r="J65" s="49"/>
      <c r="K65" s="49">
        <f>'[13]EU INF'!U65</f>
        <v>51.009227220299842</v>
      </c>
      <c r="L65" s="28">
        <f t="shared" si="8"/>
        <v>1.0279840091375947</v>
      </c>
      <c r="M65" s="49">
        <f>'[13]EU INF'!W65</f>
        <v>53.171856978085309</v>
      </c>
      <c r="N65" s="28">
        <f t="shared" si="9"/>
        <v>4.0632054176072296</v>
      </c>
      <c r="O65" s="28"/>
      <c r="P65" s="24" t="str">
        <f>'[13]EU tasas'!B65</f>
        <v>-</v>
      </c>
      <c r="Q65" s="24" t="str">
        <f>'[13]EU tasas'!C65</f>
        <v>-</v>
      </c>
      <c r="R65" s="24" t="str">
        <f>'[13]EU tasas'!D65</f>
        <v>-</v>
      </c>
      <c r="S65" s="24" t="str">
        <f>'[13]EU tasas'!E65</f>
        <v>-</v>
      </c>
      <c r="T65" s="49">
        <f>'[13]EU tasas'!F65</f>
        <v>0.17249999999999999</v>
      </c>
      <c r="U65" s="49">
        <f>'[13]EU tasas'!G65</f>
        <v>0.12</v>
      </c>
      <c r="V65" s="24" t="str">
        <f>'[13]EU tasas'!H65</f>
        <v>-</v>
      </c>
      <c r="W65" s="24"/>
      <c r="X65" s="49">
        <f>'[13]EU Fiscal'!B65</f>
        <v>-5.0736800000000004</v>
      </c>
      <c r="Y65" s="49"/>
      <c r="Z65" s="49">
        <f>[13]Petróleo!B65</f>
        <v>1.0900000000000001</v>
      </c>
      <c r="AA65" s="28">
        <f t="shared" si="28"/>
        <v>12.371134020618557</v>
      </c>
      <c r="AB65" s="46" t="str">
        <f>[13]Petróleo!D65</f>
        <v>-</v>
      </c>
      <c r="AC65" s="46" t="s">
        <v>30</v>
      </c>
      <c r="AD65" s="46" t="s">
        <v>30</v>
      </c>
      <c r="AE65" s="46" t="s">
        <v>30</v>
      </c>
      <c r="AF65" s="28"/>
      <c r="AG65" s="40">
        <f>[14]Población!E65</f>
        <v>18.348814009223545</v>
      </c>
      <c r="AH65" s="28">
        <f t="shared" si="28"/>
        <v>1.7314451455880064</v>
      </c>
      <c r="AI65" s="52">
        <f>[14]Población!G65</f>
        <v>18348814.009223547</v>
      </c>
      <c r="AJ65" s="52">
        <f>[14]Población!H65</f>
        <v>6318095.1000290364</v>
      </c>
      <c r="AK65" s="52">
        <f>[14]Población!I65</f>
        <v>12030718.909194512</v>
      </c>
      <c r="AL65" s="49">
        <f>[14]Población!J65</f>
        <v>34.433261445960859</v>
      </c>
      <c r="AM65" s="49">
        <f>[14]Población!K65</f>
        <v>65.566738554039148</v>
      </c>
      <c r="AN65" s="49"/>
      <c r="AO65" s="43">
        <f>[15]PIB!E65</f>
        <v>21071.869809823762</v>
      </c>
      <c r="AP65" s="28">
        <f t="shared" si="33"/>
        <v>7.9806759939049732</v>
      </c>
      <c r="AQ65" s="41">
        <f>[15]PIB!H65</f>
        <v>25.370316199978042</v>
      </c>
      <c r="AR65" s="28">
        <f t="shared" si="33"/>
        <v>9.0503489452171682</v>
      </c>
      <c r="AS65" s="58">
        <f>[15]PIB!B65</f>
        <v>5346</v>
      </c>
      <c r="AT65" s="28">
        <f t="shared" si="33"/>
        <v>17.753303964757716</v>
      </c>
      <c r="AU65" s="28"/>
      <c r="AV65" s="51" t="s">
        <v>30</v>
      </c>
      <c r="AW65" s="51" t="s">
        <v>30</v>
      </c>
      <c r="AX65" s="51" t="s">
        <v>30</v>
      </c>
      <c r="AY65" s="51" t="s">
        <v>30</v>
      </c>
      <c r="AZ65" s="51" t="s">
        <v>30</v>
      </c>
      <c r="BA65" s="51" t="s">
        <v>30</v>
      </c>
      <c r="BB65" s="51" t="s">
        <v>30</v>
      </c>
      <c r="BC65" s="51" t="s">
        <v>30</v>
      </c>
      <c r="BD65" s="51" t="s">
        <v>30</v>
      </c>
      <c r="BE65" s="51" t="s">
        <v>30</v>
      </c>
      <c r="BF65" s="51" t="s">
        <v>30</v>
      </c>
      <c r="BG65" s="51" t="s">
        <v>30</v>
      </c>
      <c r="BH65" s="51" t="s">
        <v>30</v>
      </c>
      <c r="BI65" s="51" t="s">
        <v>30</v>
      </c>
      <c r="BJ65" s="51" t="s">
        <v>30</v>
      </c>
      <c r="BK65" s="51" t="s">
        <v>30</v>
      </c>
      <c r="BL65" s="51" t="s">
        <v>30</v>
      </c>
      <c r="BM65" s="51" t="s">
        <v>30</v>
      </c>
      <c r="BN65" s="51" t="s">
        <v>30</v>
      </c>
      <c r="BO65" s="28"/>
      <c r="BP65" s="43">
        <f>'[21]PIB POT'!F65</f>
        <v>20282.617976780442</v>
      </c>
      <c r="BQ65" s="41">
        <f>'[21]PIB POT'!I65</f>
        <v>48.706591288832001</v>
      </c>
      <c r="BR65" s="28">
        <f t="shared" si="32"/>
        <v>3.6102530198250937</v>
      </c>
      <c r="BS65" s="40">
        <f>'[22]PIB POT'!H56</f>
        <v>4.2181375362954077</v>
      </c>
      <c r="BT65" s="40"/>
      <c r="BU65" s="45">
        <f t="shared" si="35"/>
        <v>1484.9999999999995</v>
      </c>
      <c r="BV65" s="32">
        <f t="shared" si="15"/>
        <v>17.753303964757695</v>
      </c>
      <c r="BW65" s="30">
        <f t="shared" si="36"/>
        <v>80.931661264511305</v>
      </c>
      <c r="BX65" s="28">
        <f t="shared" si="16"/>
        <v>15.749170569867355</v>
      </c>
      <c r="BY65" s="28"/>
      <c r="BZ65" s="41">
        <f>[20]PAnual!B65</f>
        <v>25.540440883917054</v>
      </c>
      <c r="CA65" s="35">
        <f t="shared" si="22"/>
        <v>6.290806423151607</v>
      </c>
      <c r="CB65" s="44">
        <f>[20]PAnual!D65</f>
        <v>26.840041636124337</v>
      </c>
      <c r="CC65" s="35">
        <f t="shared" si="23"/>
        <v>12.473347547974445</v>
      </c>
      <c r="CD65" s="35"/>
      <c r="CE65" s="44">
        <f>[16]TCA!B65</f>
        <v>3.600000000000001</v>
      </c>
      <c r="CF65" s="27">
        <f t="shared" si="25"/>
        <v>0</v>
      </c>
      <c r="CG65" s="33">
        <f>[16]TCA!D65</f>
        <v>3.6</v>
      </c>
      <c r="CH65" s="27">
        <f t="shared" si="18"/>
        <v>0</v>
      </c>
      <c r="CI65" s="44">
        <f>[16]TCA!F65</f>
        <v>98.227969347291094</v>
      </c>
      <c r="CJ65" s="27">
        <f t="shared" si="40"/>
        <v>5.2092719315650182</v>
      </c>
      <c r="CK65" s="40">
        <f>[16]TCA!H65</f>
        <v>99.687106213328661</v>
      </c>
      <c r="CL65" s="27">
        <f t="shared" si="41"/>
        <v>8.0817634788561179</v>
      </c>
      <c r="CM65" s="27"/>
      <c r="CN65" s="4" t="s">
        <v>30</v>
      </c>
      <c r="CO65" s="4" t="s">
        <v>30</v>
      </c>
      <c r="CP65" s="49">
        <f>[17]BPA!I65</f>
        <v>215.2</v>
      </c>
      <c r="CQ65" s="12" t="s">
        <v>30</v>
      </c>
      <c r="CR65" s="12" t="s">
        <v>30</v>
      </c>
      <c r="CS65" s="12" t="s">
        <v>30</v>
      </c>
      <c r="CT65" s="12" t="s">
        <v>30</v>
      </c>
      <c r="CU65" s="41">
        <f>[19]BPA!N56</f>
        <v>128.9</v>
      </c>
      <c r="CV65" s="4" t="s">
        <v>30</v>
      </c>
      <c r="CW65" s="4" t="s">
        <v>30</v>
      </c>
      <c r="CX65" s="4" t="s">
        <v>30</v>
      </c>
      <c r="CY65" s="4" t="s">
        <v>30</v>
      </c>
      <c r="CZ65" s="4" t="s">
        <v>30</v>
      </c>
      <c r="DA65" s="4" t="s">
        <v>30</v>
      </c>
      <c r="DB65" s="4" t="s">
        <v>30</v>
      </c>
      <c r="DC65" s="4" t="s">
        <v>30</v>
      </c>
      <c r="DD65" s="4"/>
      <c r="DE65" s="29">
        <f t="shared" si="49"/>
        <v>23.17171717171718</v>
      </c>
      <c r="DF65" s="29">
        <f t="shared" si="42"/>
        <v>86.299999999999983</v>
      </c>
      <c r="DG65" s="29">
        <f t="shared" si="43"/>
        <v>5.8114478114478114</v>
      </c>
      <c r="DH65" s="29">
        <f t="shared" si="38"/>
        <v>3.3125300048007622</v>
      </c>
      <c r="DI65" s="29">
        <f t="shared" si="44"/>
        <v>14.273049645390067</v>
      </c>
      <c r="DJ65" s="70" t="s">
        <v>30</v>
      </c>
      <c r="DK65" s="7" t="s">
        <v>30</v>
      </c>
      <c r="DL65" s="7"/>
      <c r="DM65" s="31">
        <f>'[18]GF1876-1976'!R65</f>
        <v>379.9</v>
      </c>
      <c r="DN65" s="4" t="s">
        <v>30</v>
      </c>
      <c r="DO65" s="4" t="s">
        <v>30</v>
      </c>
      <c r="DP65" s="29">
        <f t="shared" si="2"/>
        <v>7.1062476618032164</v>
      </c>
      <c r="DQ65" s="7"/>
      <c r="DR65" s="31">
        <f>'[18]GF1876-1976'!AK65</f>
        <v>402.3</v>
      </c>
      <c r="DS65" s="29">
        <f t="shared" si="3"/>
        <v>7.5252525252525251</v>
      </c>
      <c r="DT65" s="4" t="s">
        <v>30</v>
      </c>
      <c r="DU65" s="4" t="s">
        <v>30</v>
      </c>
      <c r="DV65" s="4" t="s">
        <v>30</v>
      </c>
      <c r="DW65" s="4" t="s">
        <v>30</v>
      </c>
      <c r="DX65" s="4" t="s">
        <v>30</v>
      </c>
      <c r="DY65" s="4" t="s">
        <v>30</v>
      </c>
      <c r="DZ65" s="4" t="s">
        <v>30</v>
      </c>
      <c r="EA65" s="4" t="s">
        <v>30</v>
      </c>
      <c r="EB65" s="4" t="s">
        <v>30</v>
      </c>
      <c r="EC65" s="7"/>
      <c r="ED65" s="29">
        <f>'[18]GF1876-1976'!AN65</f>
        <v>-22.400000000000034</v>
      </c>
      <c r="EE65" s="29">
        <f t="shared" si="4"/>
        <v>-0.4190048634493086</v>
      </c>
      <c r="EF65" s="4" t="s">
        <v>30</v>
      </c>
      <c r="EG65" s="4" t="s">
        <v>30</v>
      </c>
      <c r="EH65" s="4" t="s">
        <v>30</v>
      </c>
      <c r="EI65" s="4"/>
      <c r="EJ65" s="132">
        <v>-72</v>
      </c>
      <c r="EK65" s="132">
        <f t="shared" si="60"/>
        <v>-1.3468013468013467</v>
      </c>
      <c r="EL65" s="7"/>
      <c r="EM65" s="5" t="s">
        <v>30</v>
      </c>
      <c r="EN65" s="5" t="s">
        <v>30</v>
      </c>
      <c r="EO65" s="5" t="s">
        <v>30</v>
      </c>
      <c r="EP65" s="5" t="s">
        <v>30</v>
      </c>
      <c r="EQ65" s="5" t="s">
        <v>30</v>
      </c>
      <c r="ER65" s="5" t="s">
        <v>30</v>
      </c>
      <c r="ES65" s="5" t="s">
        <v>30</v>
      </c>
      <c r="ET65" s="5" t="s">
        <v>30</v>
      </c>
      <c r="EU65" s="5" t="s">
        <v>30</v>
      </c>
      <c r="EV65" s="5" t="s">
        <v>30</v>
      </c>
      <c r="EW65" s="5"/>
      <c r="EX65" s="5" t="s">
        <v>30</v>
      </c>
      <c r="EY65" s="5" t="s">
        <v>30</v>
      </c>
      <c r="EZ65" s="5" t="s">
        <v>30</v>
      </c>
      <c r="FA65" s="5" t="s">
        <v>30</v>
      </c>
      <c r="FB65" s="5" t="s">
        <v>30</v>
      </c>
      <c r="FC65" s="5" t="s">
        <v>30</v>
      </c>
      <c r="FD65" s="5" t="s">
        <v>30</v>
      </c>
      <c r="FE65" s="5" t="s">
        <v>30</v>
      </c>
      <c r="FF65" s="5" t="s">
        <v>30</v>
      </c>
      <c r="FG65" s="5" t="s">
        <v>30</v>
      </c>
      <c r="FH65" s="5" t="s">
        <v>30</v>
      </c>
      <c r="FI65" s="5" t="s">
        <v>30</v>
      </c>
      <c r="FJ65" s="5" t="s">
        <v>30</v>
      </c>
      <c r="FK65" s="5" t="s">
        <v>30</v>
      </c>
      <c r="FL65" s="5" t="s">
        <v>30</v>
      </c>
      <c r="FM65" s="5" t="s">
        <v>30</v>
      </c>
      <c r="FN65" s="5"/>
      <c r="FO65" s="5"/>
      <c r="FP65" s="5" t="s">
        <v>30</v>
      </c>
      <c r="FQ65" s="5" t="s">
        <v>30</v>
      </c>
      <c r="FR65" s="5" t="s">
        <v>30</v>
      </c>
      <c r="FS65" s="5" t="s">
        <v>30</v>
      </c>
      <c r="FT65" s="5" t="s">
        <v>30</v>
      </c>
      <c r="FU65" s="5" t="s">
        <v>30</v>
      </c>
      <c r="FV65" s="5" t="s">
        <v>30</v>
      </c>
      <c r="FW65" s="5"/>
      <c r="FX65" s="52">
        <f>'[18]DE y DI'!I65</f>
        <v>329.37083333333328</v>
      </c>
      <c r="FY65" s="17">
        <f t="shared" si="37"/>
        <v>22.179854096520764</v>
      </c>
      <c r="FZ65" s="112" t="s">
        <v>30</v>
      </c>
      <c r="GA65" s="112" t="s">
        <v>30</v>
      </c>
      <c r="GB65" s="70" t="s">
        <v>30</v>
      </c>
      <c r="GC65" s="70" t="s">
        <v>30</v>
      </c>
      <c r="GD65" s="112"/>
      <c r="GE65" s="37">
        <f>'[18]DE y DI'!AA65</f>
        <v>149.06700000000001</v>
      </c>
      <c r="GF65" s="27">
        <f t="shared" ref="GF65:GF71" si="75">(GE65/AS65)*100</f>
        <v>2.7883838383838384</v>
      </c>
      <c r="GG65" s="112" t="s">
        <v>30</v>
      </c>
      <c r="GH65" s="70" t="s">
        <v>30</v>
      </c>
      <c r="GI65" s="70" t="s">
        <v>30</v>
      </c>
      <c r="GJ65" s="134"/>
      <c r="GK65" s="52">
        <f t="shared" si="61"/>
        <v>49</v>
      </c>
      <c r="GL65" s="27">
        <f t="shared" si="62"/>
        <v>0.91657313879536106</v>
      </c>
      <c r="GM65" s="52">
        <f t="shared" si="63"/>
        <v>26</v>
      </c>
      <c r="GN65" s="52">
        <f t="shared" si="64"/>
        <v>19</v>
      </c>
      <c r="GO65" s="52">
        <f t="shared" si="65"/>
        <v>4</v>
      </c>
      <c r="GP65" s="13"/>
      <c r="GQ65" s="75">
        <v>22.179854096520764</v>
      </c>
      <c r="GR65" s="27">
        <v>2.7883838383838384</v>
      </c>
      <c r="GS65" s="27">
        <v>24.9682379349046</v>
      </c>
      <c r="GT65" s="13"/>
      <c r="GU65" s="31">
        <f>[23]BM3378!H65</f>
        <v>585</v>
      </c>
      <c r="GV65" s="29">
        <f t="shared" si="53"/>
        <v>10.942760942760943</v>
      </c>
      <c r="GW65" s="29">
        <f t="shared" si="66"/>
        <v>20.867768595041312</v>
      </c>
      <c r="GX65" s="29">
        <f>[23]BM3378!I65</f>
        <v>322</v>
      </c>
      <c r="GY65" s="29">
        <f t="shared" si="54"/>
        <v>6.0231949120838015</v>
      </c>
      <c r="GZ65" s="29">
        <f t="shared" si="67"/>
        <v>-3.8805970149253688</v>
      </c>
      <c r="HA65" s="31">
        <f t="shared" si="68"/>
        <v>263</v>
      </c>
      <c r="HB65" s="29">
        <f t="shared" si="55"/>
        <v>4.9195660306771414</v>
      </c>
      <c r="HC65" s="29">
        <f t="shared" si="74"/>
        <v>76.510067114093957</v>
      </c>
      <c r="HD65" s="31">
        <f>[23]BM3378!K65+[23]BM3378!L65</f>
        <v>26</v>
      </c>
      <c r="HE65" s="29">
        <f t="shared" si="56"/>
        <v>0.4863449307893753</v>
      </c>
      <c r="HF65" s="29">
        <f t="shared" si="69"/>
        <v>-218.18181818181816</v>
      </c>
      <c r="HG65" s="31">
        <f>[23]BM3378!P65+[23]BM3378!Q65</f>
        <v>28</v>
      </c>
      <c r="HH65" s="29">
        <f t="shared" si="57"/>
        <v>0.52375607931163481</v>
      </c>
      <c r="HI65" s="29">
        <f t="shared" si="70"/>
        <v>0</v>
      </c>
      <c r="HJ65" s="31">
        <f>[23]BM3378!M65</f>
        <v>61</v>
      </c>
      <c r="HK65" s="29">
        <f t="shared" si="58"/>
        <v>1.1410400299289187</v>
      </c>
      <c r="HL65" s="29">
        <f t="shared" si="71"/>
        <v>29.787234042553191</v>
      </c>
      <c r="HM65" s="31">
        <f>[23]BM3378!T65</f>
        <v>148</v>
      </c>
      <c r="HN65" s="29">
        <f t="shared" si="59"/>
        <v>2.7684249906472127</v>
      </c>
      <c r="HO65" s="29">
        <f t="shared" si="72"/>
        <v>54.166666666666671</v>
      </c>
      <c r="HP65" s="29"/>
      <c r="HQ65" s="3">
        <f>[23]BM3378!B65</f>
        <v>585</v>
      </c>
      <c r="HR65" s="31">
        <f>[23]BM3378!C65</f>
        <v>454</v>
      </c>
      <c r="HS65" s="31">
        <f>[23]BM3378!F65</f>
        <v>131</v>
      </c>
      <c r="HU65" s="31">
        <f>'[23]Fin33-89'!B65</f>
        <v>592</v>
      </c>
      <c r="HV65" s="31">
        <f>'[23]Fin33-89'!C65</f>
        <v>547</v>
      </c>
      <c r="HW65" s="31"/>
      <c r="HX65" s="31">
        <f>'[23]Fin33-89'!E65</f>
        <v>49</v>
      </c>
      <c r="HY65" s="31">
        <f>'[23]Fin33-89'!F65</f>
        <v>26</v>
      </c>
      <c r="HZ65" s="31">
        <f>'[23]Fin33-89'!G65</f>
        <v>19</v>
      </c>
      <c r="IA65" s="31">
        <f>'[23]Fin33-89'!H65</f>
        <v>4</v>
      </c>
      <c r="IB65" s="31"/>
      <c r="IC65" s="31">
        <f>'[23]Fin33-89'!I65</f>
        <v>498</v>
      </c>
      <c r="ID65" s="31">
        <f>'[23]Fin33-89'!J65</f>
        <v>61</v>
      </c>
      <c r="IE65" s="31">
        <f>'[23]Fin33-89'!K65</f>
        <v>111</v>
      </c>
      <c r="IF65" s="31">
        <f>'[23]Fin33-89'!L65</f>
        <v>326</v>
      </c>
      <c r="IG65" s="31"/>
      <c r="IH65" s="4" t="s">
        <v>30</v>
      </c>
      <c r="II65" s="4" t="s">
        <v>30</v>
      </c>
      <c r="IJ65" s="4" t="s">
        <v>30</v>
      </c>
      <c r="IK65" s="4" t="s">
        <v>30</v>
      </c>
      <c r="IL65" s="4"/>
      <c r="IM65" s="31">
        <f>'[23]Fin33-89'!Q65</f>
        <v>25</v>
      </c>
      <c r="IN65" s="31">
        <f>'[23]Fin33-89'!R65</f>
        <v>14</v>
      </c>
      <c r="IO65" s="31">
        <f>'[23]Fin33-89'!S65</f>
        <v>11</v>
      </c>
      <c r="IP65" s="31"/>
      <c r="IQ65" s="31">
        <f>'[23]Fin33-89'!T65</f>
        <v>20</v>
      </c>
      <c r="IR65" s="31">
        <f>'[23]Fin33-89'!U65</f>
        <v>14</v>
      </c>
      <c r="IS65" s="31">
        <f>'[23]Fin33-89'!V65</f>
        <v>6</v>
      </c>
      <c r="IT65" s="31"/>
      <c r="IU65" s="3" t="s">
        <v>30</v>
      </c>
      <c r="IV65" s="3" t="s">
        <v>30</v>
      </c>
      <c r="IW65" s="3" t="s">
        <v>30</v>
      </c>
      <c r="IX65" s="3"/>
      <c r="IY65" s="31">
        <f>'[23]Fin33-89'!Z65</f>
        <v>592</v>
      </c>
      <c r="IZ65" s="31">
        <f>'[23]Fin33-89'!AA65</f>
        <v>115</v>
      </c>
      <c r="JA65" s="31">
        <f>'[23]Fin33-89'!AB65</f>
        <v>136</v>
      </c>
      <c r="JB65" s="31">
        <f>'[23]Fin33-89'!AC65</f>
        <v>341</v>
      </c>
      <c r="JC65" s="31">
        <f>'[23]Fin33-89'!AE65</f>
        <v>547</v>
      </c>
      <c r="JD65" s="31">
        <f>'[23]Fin33-89'!AF65</f>
        <v>87</v>
      </c>
      <c r="JE65" s="31">
        <f>'[23]Fin33-89'!AG65</f>
        <v>130</v>
      </c>
      <c r="JF65" s="31">
        <f>'[23]Fin33-89'!AH65</f>
        <v>330</v>
      </c>
      <c r="JG65" s="31">
        <f>'[23]Fin33-89'!AJ65</f>
        <v>115</v>
      </c>
      <c r="JH65" s="31">
        <f>'[23]Fin33-89'!AK65</f>
        <v>26</v>
      </c>
      <c r="JI65" s="31">
        <f>'[23]Fin33-89'!AL65</f>
        <v>61</v>
      </c>
      <c r="JJ65" s="3" t="s">
        <v>30</v>
      </c>
      <c r="JK65" s="31">
        <f>'[23]Fin33-89'!AN65</f>
        <v>14</v>
      </c>
      <c r="JL65" s="31">
        <f>'[23]Fin33-89'!AO65</f>
        <v>14</v>
      </c>
      <c r="JM65" s="31"/>
      <c r="JN65" s="31">
        <f>'[23]A-Mon'!B65</f>
        <v>400</v>
      </c>
      <c r="JO65" s="31">
        <f>'[23]A-Mon'!C65</f>
        <v>200</v>
      </c>
      <c r="JP65" s="4" t="s">
        <v>30</v>
      </c>
      <c r="JQ65" s="31">
        <f>'[23]A-Mon'!E65</f>
        <v>700</v>
      </c>
      <c r="JR65" s="31">
        <f>'[23]A-Mon'!G65</f>
        <v>100</v>
      </c>
      <c r="JS65" s="31">
        <f>'[23]A-Mon'!H65</f>
        <v>100</v>
      </c>
      <c r="JT65" s="31" t="str">
        <f>'[23]A-Mon'!I65</f>
        <v>-</v>
      </c>
      <c r="JU65" s="31">
        <f>'[23]A-Mon'!J65</f>
        <v>800</v>
      </c>
      <c r="JV65" s="3" t="s">
        <v>30</v>
      </c>
      <c r="JW65" s="3" t="s">
        <v>30</v>
      </c>
      <c r="JX65" s="3" t="s">
        <v>30</v>
      </c>
      <c r="JY65" s="31">
        <f>'[23]A-Mon'!O65</f>
        <v>800</v>
      </c>
      <c r="JZ65" s="31" t="str">
        <f>'[23]A-Mon'!Q65</f>
        <v>-</v>
      </c>
      <c r="KA65" s="31" t="str">
        <f>'[23]A-Mon'!R65</f>
        <v>-</v>
      </c>
      <c r="KB65" s="31" t="str">
        <f>'[23]A-Mon'!S65</f>
        <v>-</v>
      </c>
      <c r="KC65" s="3" t="s">
        <v>30</v>
      </c>
      <c r="KD65" s="3" t="s">
        <v>30</v>
      </c>
      <c r="KE65" s="31">
        <f>'[23]A-Mon'!V65</f>
        <v>800</v>
      </c>
      <c r="KF65" s="29"/>
      <c r="KG65" s="29">
        <f>'[24]RI A'!F16</f>
        <v>89</v>
      </c>
      <c r="KH65" s="10">
        <f t="shared" si="45"/>
        <v>5.9932659932659949</v>
      </c>
      <c r="KI65" s="14">
        <f t="shared" si="50"/>
        <v>-4.2000000000000028</v>
      </c>
      <c r="KJ65" s="14">
        <f t="shared" si="48"/>
        <v>-0.2828282828282831</v>
      </c>
      <c r="KK65" s="11">
        <f t="shared" si="46"/>
        <v>320.40000000000003</v>
      </c>
      <c r="KL65" s="75">
        <f t="shared" si="51"/>
        <v>-4.506437768240346</v>
      </c>
      <c r="KM65" s="16">
        <f t="shared" si="47"/>
        <v>8.2854926299456935</v>
      </c>
      <c r="KN65" s="4" t="s">
        <v>30</v>
      </c>
    </row>
    <row r="66" spans="1:300" x14ac:dyDescent="0.3">
      <c r="A66" s="8">
        <v>1937</v>
      </c>
      <c r="B66" s="40">
        <f>'[13]EU PIByPOB'!B66</f>
        <v>128.96100000000001</v>
      </c>
      <c r="C66" s="49">
        <f>'[13]EU PIByPOB'!H66</f>
        <v>153.27568669531482</v>
      </c>
      <c r="D66" s="40">
        <f t="shared" si="20"/>
        <v>5.0999999999999934</v>
      </c>
      <c r="E66" s="49">
        <f>'[13]EU PIByPOB'!N66</f>
        <v>93.003</v>
      </c>
      <c r="F66" s="40">
        <f t="shared" si="73"/>
        <v>9.6345632441353413</v>
      </c>
      <c r="G66" s="49">
        <f>'[13]EU PIByPOB'!Q66</f>
        <v>60.676942315628736</v>
      </c>
      <c r="H66" s="40">
        <f t="shared" si="73"/>
        <v>4.3145225919460906</v>
      </c>
      <c r="I66" s="49">
        <f>'[13]EU PIByPOB'!T66</f>
        <v>721.17151697024678</v>
      </c>
      <c r="J66" s="49"/>
      <c r="K66" s="49">
        <f>'[13]EU INF'!U66</f>
        <v>54.47904652056895</v>
      </c>
      <c r="L66" s="28">
        <f t="shared" si="8"/>
        <v>6.802336536649678</v>
      </c>
      <c r="M66" s="49">
        <f>'[13]EU INF'!W66</f>
        <v>51.557093425605487</v>
      </c>
      <c r="N66" s="28">
        <f t="shared" si="9"/>
        <v>-3.0368763557483858</v>
      </c>
      <c r="O66" s="28"/>
      <c r="P66" s="24" t="str">
        <f>'[13]EU tasas'!B66</f>
        <v>-</v>
      </c>
      <c r="Q66" s="24" t="str">
        <f>'[13]EU tasas'!C66</f>
        <v>-</v>
      </c>
      <c r="R66" s="24" t="str">
        <f>'[13]EU tasas'!D66</f>
        <v>-</v>
      </c>
      <c r="S66" s="24" t="str">
        <f>'[13]EU tasas'!E66</f>
        <v>-</v>
      </c>
      <c r="T66" s="49">
        <f>'[13]EU tasas'!F66</f>
        <v>0.27583333333333332</v>
      </c>
      <c r="U66" s="49">
        <f>'[13]EU tasas'!G66</f>
        <v>0.11</v>
      </c>
      <c r="V66" s="24" t="str">
        <f>'[13]EU tasas'!H66</f>
        <v>-</v>
      </c>
      <c r="W66" s="24"/>
      <c r="X66" s="49">
        <f>'[13]EU Fiscal'!B66</f>
        <v>-2.35799</v>
      </c>
      <c r="Y66" s="49"/>
      <c r="Z66" s="49">
        <f>[13]Petróleo!B66</f>
        <v>1.18</v>
      </c>
      <c r="AA66" s="28">
        <f t="shared" si="28"/>
        <v>8.2568807339449499</v>
      </c>
      <c r="AB66" s="46" t="str">
        <f>[13]Petróleo!D66</f>
        <v>-</v>
      </c>
      <c r="AC66" s="46" t="s">
        <v>30</v>
      </c>
      <c r="AD66" s="46" t="s">
        <v>30</v>
      </c>
      <c r="AE66" s="46" t="s">
        <v>30</v>
      </c>
      <c r="AF66" s="28"/>
      <c r="AG66" s="40">
        <f>[14]Población!E66</f>
        <v>18.66651365865922</v>
      </c>
      <c r="AH66" s="28">
        <f t="shared" si="28"/>
        <v>1.7314451455880064</v>
      </c>
      <c r="AI66" s="52">
        <f>[14]Población!G66</f>
        <v>18666513.65865922</v>
      </c>
      <c r="AJ66" s="52">
        <f>[14]Población!H66</f>
        <v>6457890.2523875115</v>
      </c>
      <c r="AK66" s="52">
        <f>[14]Población!I66</f>
        <v>12208623.406271709</v>
      </c>
      <c r="AL66" s="49">
        <f>[14]Población!J66</f>
        <v>34.596124217291944</v>
      </c>
      <c r="AM66" s="49">
        <f>[14]Población!K66</f>
        <v>65.403875782708056</v>
      </c>
      <c r="AN66" s="49"/>
      <c r="AO66" s="43">
        <f>[15]PIB!E66</f>
        <v>21769.298319428741</v>
      </c>
      <c r="AP66" s="28">
        <f t="shared" si="33"/>
        <v>3.3097609082599622</v>
      </c>
      <c r="AQ66" s="41">
        <f>[15]PIB!H66</f>
        <v>31.236652188881585</v>
      </c>
      <c r="AR66" s="28">
        <f t="shared" si="33"/>
        <v>23.122833561327937</v>
      </c>
      <c r="AS66" s="58">
        <f>[15]PIB!B66</f>
        <v>6800</v>
      </c>
      <c r="AT66" s="28">
        <f t="shared" si="33"/>
        <v>27.197904975682754</v>
      </c>
      <c r="AU66" s="28"/>
      <c r="AV66" s="51" t="s">
        <v>30</v>
      </c>
      <c r="AW66" s="51" t="s">
        <v>30</v>
      </c>
      <c r="AX66" s="51" t="s">
        <v>30</v>
      </c>
      <c r="AY66" s="51" t="s">
        <v>30</v>
      </c>
      <c r="AZ66" s="51" t="s">
        <v>30</v>
      </c>
      <c r="BA66" s="51" t="s">
        <v>30</v>
      </c>
      <c r="BB66" s="51" t="s">
        <v>30</v>
      </c>
      <c r="BC66" s="51" t="s">
        <v>30</v>
      </c>
      <c r="BD66" s="51" t="s">
        <v>30</v>
      </c>
      <c r="BE66" s="51" t="s">
        <v>30</v>
      </c>
      <c r="BF66" s="51" t="s">
        <v>30</v>
      </c>
      <c r="BG66" s="51" t="s">
        <v>30</v>
      </c>
      <c r="BH66" s="51" t="s">
        <v>30</v>
      </c>
      <c r="BI66" s="51" t="s">
        <v>30</v>
      </c>
      <c r="BJ66" s="51" t="s">
        <v>30</v>
      </c>
      <c r="BK66" s="51" t="s">
        <v>30</v>
      </c>
      <c r="BL66" s="51" t="s">
        <v>30</v>
      </c>
      <c r="BM66" s="51" t="s">
        <v>30</v>
      </c>
      <c r="BN66" s="51" t="s">
        <v>30</v>
      </c>
      <c r="BO66" s="28"/>
      <c r="BP66" s="43">
        <f>'[21]PIB POT'!F66</f>
        <v>21105.775569545865</v>
      </c>
      <c r="BQ66" s="41">
        <f>'[21]PIB POT'!I66</f>
        <v>50.683318380128753</v>
      </c>
      <c r="BR66" s="28">
        <f t="shared" si="32"/>
        <v>4.0584385788253741</v>
      </c>
      <c r="BS66" s="40">
        <f>'[22]PIB POT'!H57</f>
        <v>-0.71947809403103413</v>
      </c>
      <c r="BT66" s="40"/>
      <c r="BU66" s="45">
        <f t="shared" si="35"/>
        <v>1888.8888888888885</v>
      </c>
      <c r="BV66" s="32">
        <f t="shared" si="15"/>
        <v>27.197904975682775</v>
      </c>
      <c r="BW66" s="30">
        <f t="shared" si="36"/>
        <v>101.19130564119298</v>
      </c>
      <c r="BX66" s="28">
        <f t="shared" si="16"/>
        <v>25.033026704427197</v>
      </c>
      <c r="BY66" s="28"/>
      <c r="BZ66" s="41">
        <f>[20]PAnual!B66</f>
        <v>30.244868402918641</v>
      </c>
      <c r="CA66" s="35">
        <f t="shared" si="22"/>
        <v>18.419523532829807</v>
      </c>
      <c r="CB66" s="44">
        <f>[20]PAnual!D66</f>
        <v>30.096463749322371</v>
      </c>
      <c r="CC66" s="35">
        <f t="shared" si="23"/>
        <v>12.132701421800984</v>
      </c>
      <c r="CD66" s="35"/>
      <c r="CE66" s="44">
        <f>[16]TCA!B66</f>
        <v>3.600000000000001</v>
      </c>
      <c r="CF66" s="27">
        <f t="shared" si="25"/>
        <v>0</v>
      </c>
      <c r="CG66" s="33">
        <f>[16]TCA!D66</f>
        <v>3.6</v>
      </c>
      <c r="CH66" s="27">
        <f t="shared" si="18"/>
        <v>0</v>
      </c>
      <c r="CI66" s="44">
        <f>[16]TCA!F66</f>
        <v>108.91249859231323</v>
      </c>
      <c r="CJ66" s="27">
        <f t="shared" si="40"/>
        <v>10.877277944376829</v>
      </c>
      <c r="CK66" s="40">
        <f>[16]TCA!H66</f>
        <v>115.28284255398198</v>
      </c>
      <c r="CL66" s="27">
        <f t="shared" si="41"/>
        <v>15.644687596085616</v>
      </c>
      <c r="CM66" s="27"/>
      <c r="CN66" s="4" t="s">
        <v>30</v>
      </c>
      <c r="CO66" s="4" t="s">
        <v>30</v>
      </c>
      <c r="CP66" s="49">
        <f>[17]BPA!I66</f>
        <v>247.9</v>
      </c>
      <c r="CQ66" s="12" t="s">
        <v>30</v>
      </c>
      <c r="CR66" s="12" t="s">
        <v>30</v>
      </c>
      <c r="CS66" s="12" t="s">
        <v>30</v>
      </c>
      <c r="CT66" s="12" t="s">
        <v>30</v>
      </c>
      <c r="CU66" s="41">
        <f>[19]BPA!N57</f>
        <v>170.6</v>
      </c>
      <c r="CV66" s="4" t="s">
        <v>30</v>
      </c>
      <c r="CW66" s="4" t="s">
        <v>30</v>
      </c>
      <c r="CX66" s="4" t="s">
        <v>30</v>
      </c>
      <c r="CY66" s="4" t="s">
        <v>30</v>
      </c>
      <c r="CZ66" s="4" t="s">
        <v>30</v>
      </c>
      <c r="DA66" s="4" t="s">
        <v>30</v>
      </c>
      <c r="DB66" s="4" t="s">
        <v>30</v>
      </c>
      <c r="DC66" s="4" t="s">
        <v>30</v>
      </c>
      <c r="DD66" s="4"/>
      <c r="DE66" s="29">
        <f t="shared" si="49"/>
        <v>22.15588235294118</v>
      </c>
      <c r="DF66" s="29">
        <f t="shared" si="42"/>
        <v>77.300000000000011</v>
      </c>
      <c r="DG66" s="29">
        <f t="shared" si="43"/>
        <v>4.0923529411764719</v>
      </c>
      <c r="DH66" s="29">
        <f t="shared" si="38"/>
        <v>15.19516728624537</v>
      </c>
      <c r="DI66" s="29">
        <f t="shared" si="44"/>
        <v>32.350659425911552</v>
      </c>
      <c r="DJ66" s="70" t="s">
        <v>30</v>
      </c>
      <c r="DK66" s="7" t="s">
        <v>30</v>
      </c>
      <c r="DL66" s="7"/>
      <c r="DM66" s="31">
        <f>'[18]GF1876-1976'!R66</f>
        <v>435.1</v>
      </c>
      <c r="DN66" s="4" t="s">
        <v>30</v>
      </c>
      <c r="DO66" s="4" t="s">
        <v>30</v>
      </c>
      <c r="DP66" s="29">
        <f t="shared" si="2"/>
        <v>6.3985294117647058</v>
      </c>
      <c r="DQ66" s="7"/>
      <c r="DR66" s="31">
        <f>'[18]GF1876-1976'!AK66</f>
        <v>466.2</v>
      </c>
      <c r="DS66" s="29">
        <f t="shared" si="3"/>
        <v>6.855882352941177</v>
      </c>
      <c r="DT66" s="4" t="s">
        <v>30</v>
      </c>
      <c r="DU66" s="4" t="s">
        <v>30</v>
      </c>
      <c r="DV66" s="4" t="s">
        <v>30</v>
      </c>
      <c r="DW66" s="4" t="s">
        <v>30</v>
      </c>
      <c r="DX66" s="4" t="s">
        <v>30</v>
      </c>
      <c r="DY66" s="4" t="s">
        <v>30</v>
      </c>
      <c r="DZ66" s="4" t="s">
        <v>30</v>
      </c>
      <c r="EA66" s="4" t="s">
        <v>30</v>
      </c>
      <c r="EB66" s="4" t="s">
        <v>30</v>
      </c>
      <c r="EC66" s="7"/>
      <c r="ED66" s="29">
        <f>'[18]GF1876-1976'!AN66</f>
        <v>-31.099999999999966</v>
      </c>
      <c r="EE66" s="29">
        <f t="shared" si="4"/>
        <v>-0.45735294117647013</v>
      </c>
      <c r="EF66" s="4" t="s">
        <v>30</v>
      </c>
      <c r="EG66" s="4" t="s">
        <v>30</v>
      </c>
      <c r="EH66" s="4" t="s">
        <v>30</v>
      </c>
      <c r="EI66" s="4"/>
      <c r="EJ66" s="132">
        <v>-69</v>
      </c>
      <c r="EK66" s="132">
        <f t="shared" si="60"/>
        <v>-1.0147058823529411</v>
      </c>
      <c r="EL66" s="7"/>
      <c r="EM66" s="5" t="s">
        <v>30</v>
      </c>
      <c r="EN66" s="5" t="s">
        <v>30</v>
      </c>
      <c r="EO66" s="5" t="s">
        <v>30</v>
      </c>
      <c r="EP66" s="5" t="s">
        <v>30</v>
      </c>
      <c r="EQ66" s="5" t="s">
        <v>30</v>
      </c>
      <c r="ER66" s="5" t="s">
        <v>30</v>
      </c>
      <c r="ES66" s="5" t="s">
        <v>30</v>
      </c>
      <c r="ET66" s="5" t="s">
        <v>30</v>
      </c>
      <c r="EU66" s="5" t="s">
        <v>30</v>
      </c>
      <c r="EV66" s="5" t="s">
        <v>30</v>
      </c>
      <c r="EW66" s="5"/>
      <c r="EX66" s="5" t="s">
        <v>30</v>
      </c>
      <c r="EY66" s="5" t="s">
        <v>30</v>
      </c>
      <c r="EZ66" s="5" t="s">
        <v>30</v>
      </c>
      <c r="FA66" s="5" t="s">
        <v>30</v>
      </c>
      <c r="FB66" s="5" t="s">
        <v>30</v>
      </c>
      <c r="FC66" s="5" t="s">
        <v>30</v>
      </c>
      <c r="FD66" s="5" t="s">
        <v>30</v>
      </c>
      <c r="FE66" s="5" t="s">
        <v>30</v>
      </c>
      <c r="FF66" s="5" t="s">
        <v>30</v>
      </c>
      <c r="FG66" s="5" t="s">
        <v>30</v>
      </c>
      <c r="FH66" s="5" t="s">
        <v>30</v>
      </c>
      <c r="FI66" s="5" t="s">
        <v>30</v>
      </c>
      <c r="FJ66" s="5" t="s">
        <v>30</v>
      </c>
      <c r="FK66" s="5" t="s">
        <v>30</v>
      </c>
      <c r="FL66" s="5" t="s">
        <v>30</v>
      </c>
      <c r="FM66" s="5" t="s">
        <v>30</v>
      </c>
      <c r="FN66" s="5"/>
      <c r="FO66" s="5"/>
      <c r="FP66" s="5" t="s">
        <v>30</v>
      </c>
      <c r="FQ66" s="5" t="s">
        <v>30</v>
      </c>
      <c r="FR66" s="5" t="s">
        <v>30</v>
      </c>
      <c r="FS66" s="5" t="s">
        <v>30</v>
      </c>
      <c r="FT66" s="5" t="s">
        <v>30</v>
      </c>
      <c r="FU66" s="5" t="s">
        <v>30</v>
      </c>
      <c r="FV66" s="5" t="s">
        <v>30</v>
      </c>
      <c r="FW66" s="5"/>
      <c r="FX66" s="52">
        <f>'[18]DE y DI'!I66</f>
        <v>336.69861111111112</v>
      </c>
      <c r="FY66" s="17">
        <f t="shared" si="37"/>
        <v>17.8252205882353</v>
      </c>
      <c r="FZ66" s="112" t="s">
        <v>30</v>
      </c>
      <c r="GA66" s="112" t="s">
        <v>30</v>
      </c>
      <c r="GB66" s="70" t="s">
        <v>30</v>
      </c>
      <c r="GC66" s="70" t="s">
        <v>30</v>
      </c>
      <c r="GD66" s="112"/>
      <c r="GE66" s="37">
        <f>'[18]DE y DI'!AA66</f>
        <v>154.953</v>
      </c>
      <c r="GF66" s="27">
        <f t="shared" si="75"/>
        <v>2.2787205882352941</v>
      </c>
      <c r="GG66" s="112" t="s">
        <v>30</v>
      </c>
      <c r="GH66" s="70" t="s">
        <v>30</v>
      </c>
      <c r="GI66" s="70" t="s">
        <v>30</v>
      </c>
      <c r="GJ66" s="134"/>
      <c r="GK66" s="52">
        <f t="shared" si="61"/>
        <v>68</v>
      </c>
      <c r="GL66" s="27">
        <f t="shared" si="62"/>
        <v>1</v>
      </c>
      <c r="GM66" s="52">
        <f t="shared" si="63"/>
        <v>42</v>
      </c>
      <c r="GN66" s="52">
        <f t="shared" si="64"/>
        <v>19</v>
      </c>
      <c r="GO66" s="52">
        <f t="shared" si="65"/>
        <v>7</v>
      </c>
      <c r="GP66" s="13"/>
      <c r="GQ66" s="75">
        <v>17.8252205882353</v>
      </c>
      <c r="GR66" s="27">
        <v>2.2787205882352941</v>
      </c>
      <c r="GS66" s="27">
        <v>20.103941176470595</v>
      </c>
      <c r="GT66" s="13"/>
      <c r="GU66" s="31">
        <f>[23]BM3378!H66</f>
        <v>603</v>
      </c>
      <c r="GV66" s="29">
        <f t="shared" si="53"/>
        <v>8.8676470588235308</v>
      </c>
      <c r="GW66" s="29">
        <f t="shared" si="66"/>
        <v>3.076923076923066</v>
      </c>
      <c r="GX66" s="29">
        <f>[23]BM3378!I66</f>
        <v>202</v>
      </c>
      <c r="GY66" s="29">
        <f t="shared" si="54"/>
        <v>2.9705882352941178</v>
      </c>
      <c r="GZ66" s="29">
        <f t="shared" si="67"/>
        <v>-37.267080745341616</v>
      </c>
      <c r="HA66" s="31">
        <f t="shared" si="68"/>
        <v>401</v>
      </c>
      <c r="HB66" s="29">
        <f t="shared" si="55"/>
        <v>5.8970588235294112</v>
      </c>
      <c r="HC66" s="29">
        <f t="shared" si="74"/>
        <v>52.471482889733842</v>
      </c>
      <c r="HD66" s="31">
        <f>[23]BM3378!K66+[23]BM3378!L66</f>
        <v>42</v>
      </c>
      <c r="HE66" s="29">
        <f t="shared" si="56"/>
        <v>0.61764705882352933</v>
      </c>
      <c r="HF66" s="29">
        <f t="shared" si="69"/>
        <v>61.53846153846154</v>
      </c>
      <c r="HG66" s="31">
        <f>[23]BM3378!P66+[23]BM3378!Q66</f>
        <v>127</v>
      </c>
      <c r="HH66" s="29">
        <f t="shared" si="57"/>
        <v>1.8676470588235294</v>
      </c>
      <c r="HI66" s="29">
        <f t="shared" si="70"/>
        <v>353.57142857142856</v>
      </c>
      <c r="HJ66" s="31">
        <f>[23]BM3378!M66</f>
        <v>53</v>
      </c>
      <c r="HK66" s="29">
        <f t="shared" si="58"/>
        <v>0.77941176470588236</v>
      </c>
      <c r="HL66" s="29">
        <f t="shared" si="71"/>
        <v>-13.11475409836066</v>
      </c>
      <c r="HM66" s="31">
        <f>[23]BM3378!T66</f>
        <v>179</v>
      </c>
      <c r="HN66" s="29">
        <f t="shared" si="59"/>
        <v>2.6323529411764706</v>
      </c>
      <c r="HO66" s="29">
        <f t="shared" si="72"/>
        <v>20.945945945945944</v>
      </c>
      <c r="HP66" s="29"/>
      <c r="HQ66" s="3">
        <f>[23]BM3378!B66</f>
        <v>603</v>
      </c>
      <c r="HR66" s="31">
        <f>[23]BM3378!C66</f>
        <v>504</v>
      </c>
      <c r="HS66" s="31">
        <f>[23]BM3378!F66</f>
        <v>99</v>
      </c>
      <c r="HU66" s="31">
        <f>'[23]Fin33-89'!B66</f>
        <v>846</v>
      </c>
      <c r="HV66" s="31">
        <f>'[23]Fin33-89'!C66</f>
        <v>698</v>
      </c>
      <c r="HW66" s="31"/>
      <c r="HX66" s="31">
        <f>'[23]Fin33-89'!E66</f>
        <v>68</v>
      </c>
      <c r="HY66" s="31">
        <f>'[23]Fin33-89'!F66</f>
        <v>42</v>
      </c>
      <c r="HZ66" s="31">
        <f>'[23]Fin33-89'!G66</f>
        <v>19</v>
      </c>
      <c r="IA66" s="31">
        <f>'[23]Fin33-89'!H66</f>
        <v>7</v>
      </c>
      <c r="IB66" s="31"/>
      <c r="IC66" s="31">
        <f>'[23]Fin33-89'!I66</f>
        <v>630</v>
      </c>
      <c r="ID66" s="31">
        <f>'[23]Fin33-89'!J66</f>
        <v>53</v>
      </c>
      <c r="IE66" s="31">
        <f>'[23]Fin33-89'!K66</f>
        <v>227</v>
      </c>
      <c r="IF66" s="31">
        <f>'[23]Fin33-89'!L66</f>
        <v>350</v>
      </c>
      <c r="IG66" s="31"/>
      <c r="IH66" s="4" t="s">
        <v>30</v>
      </c>
      <c r="II66" s="4" t="s">
        <v>30</v>
      </c>
      <c r="IJ66" s="4" t="s">
        <v>30</v>
      </c>
      <c r="IK66" s="4" t="s">
        <v>30</v>
      </c>
      <c r="IL66" s="4"/>
      <c r="IM66" s="31">
        <f>'[23]Fin33-89'!Q66</f>
        <v>123.3</v>
      </c>
      <c r="IN66" s="31">
        <f>'[23]Fin33-89'!R66</f>
        <v>110.3</v>
      </c>
      <c r="IO66" s="31">
        <f>'[23]Fin33-89'!S66</f>
        <v>13</v>
      </c>
      <c r="IP66" s="31"/>
      <c r="IQ66" s="31">
        <f>'[23]Fin33-89'!T66</f>
        <v>24.700000000000003</v>
      </c>
      <c r="IR66" s="31">
        <f>'[23]Fin33-89'!U66</f>
        <v>16.700000000000003</v>
      </c>
      <c r="IS66" s="31">
        <f>'[23]Fin33-89'!V66</f>
        <v>8</v>
      </c>
      <c r="IT66" s="31"/>
      <c r="IU66" s="3" t="s">
        <v>30</v>
      </c>
      <c r="IV66" s="3" t="s">
        <v>30</v>
      </c>
      <c r="IW66" s="3" t="s">
        <v>30</v>
      </c>
      <c r="IX66" s="3"/>
      <c r="IY66" s="31">
        <f>'[23]Fin33-89'!Z66</f>
        <v>846</v>
      </c>
      <c r="IZ66" s="31">
        <f>'[23]Fin33-89'!AA66</f>
        <v>222</v>
      </c>
      <c r="JA66" s="31">
        <f>'[23]Fin33-89'!AB66</f>
        <v>254</v>
      </c>
      <c r="JB66" s="31">
        <f>'[23]Fin33-89'!AC66</f>
        <v>370</v>
      </c>
      <c r="JC66" s="31">
        <f>'[23]Fin33-89'!AE66</f>
        <v>698</v>
      </c>
      <c r="JD66" s="31">
        <f>'[23]Fin33-89'!AF66</f>
        <v>95</v>
      </c>
      <c r="JE66" s="31">
        <f>'[23]Fin33-89'!AG66</f>
        <v>246</v>
      </c>
      <c r="JF66" s="31">
        <f>'[23]Fin33-89'!AH66</f>
        <v>357</v>
      </c>
      <c r="JG66" s="31">
        <f>'[23]Fin33-89'!AJ66</f>
        <v>222</v>
      </c>
      <c r="JH66" s="31">
        <f>'[23]Fin33-89'!AK66</f>
        <v>42</v>
      </c>
      <c r="JI66" s="31">
        <f>'[23]Fin33-89'!AL66</f>
        <v>53</v>
      </c>
      <c r="JJ66" s="3" t="s">
        <v>30</v>
      </c>
      <c r="JK66" s="31">
        <f>'[23]Fin33-89'!AN66</f>
        <v>110.3</v>
      </c>
      <c r="JL66" s="31">
        <f>'[23]Fin33-89'!AO66</f>
        <v>16.700000000000003</v>
      </c>
      <c r="JM66" s="31"/>
      <c r="JN66" s="31">
        <f>'[23]A-Mon'!B66</f>
        <v>500</v>
      </c>
      <c r="JO66" s="31">
        <f>'[23]A-Mon'!C66</f>
        <v>200</v>
      </c>
      <c r="JP66" s="4" t="s">
        <v>30</v>
      </c>
      <c r="JQ66" s="31">
        <f>'[23]A-Mon'!E66</f>
        <v>700</v>
      </c>
      <c r="JR66" s="31">
        <f>'[23]A-Mon'!G66</f>
        <v>100</v>
      </c>
      <c r="JS66" s="31">
        <f>'[23]A-Mon'!H66</f>
        <v>100</v>
      </c>
      <c r="JT66" s="31" t="str">
        <f>'[23]A-Mon'!I66</f>
        <v>-</v>
      </c>
      <c r="JU66" s="31">
        <f>'[23]A-Mon'!J66</f>
        <v>800</v>
      </c>
      <c r="JV66" s="3" t="s">
        <v>30</v>
      </c>
      <c r="JW66" s="3" t="s">
        <v>30</v>
      </c>
      <c r="JX66" s="3" t="s">
        <v>30</v>
      </c>
      <c r="JY66" s="31">
        <f>'[23]A-Mon'!O66</f>
        <v>800</v>
      </c>
      <c r="JZ66" s="31" t="str">
        <f>'[23]A-Mon'!Q66</f>
        <v>-</v>
      </c>
      <c r="KA66" s="31" t="str">
        <f>'[23]A-Mon'!R66</f>
        <v>-</v>
      </c>
      <c r="KB66" s="31" t="str">
        <f>'[23]A-Mon'!S66</f>
        <v>-</v>
      </c>
      <c r="KC66" s="3" t="s">
        <v>30</v>
      </c>
      <c r="KD66" s="3" t="s">
        <v>30</v>
      </c>
      <c r="KE66" s="31">
        <f>'[23]A-Mon'!V66</f>
        <v>800</v>
      </c>
      <c r="KF66" s="29"/>
      <c r="KG66" s="29">
        <f>'[24]RI A'!F17</f>
        <v>55.4</v>
      </c>
      <c r="KH66" s="10">
        <f t="shared" si="45"/>
        <v>2.9329411764705888</v>
      </c>
      <c r="KI66" s="14">
        <f t="shared" si="50"/>
        <v>-33.6</v>
      </c>
      <c r="KJ66" s="14">
        <f t="shared" si="48"/>
        <v>-1.7788235294117654</v>
      </c>
      <c r="KK66" s="11">
        <f t="shared" si="46"/>
        <v>199.44</v>
      </c>
      <c r="KL66" s="75">
        <f t="shared" si="51"/>
        <v>-37.752808988764052</v>
      </c>
      <c r="KM66" s="16">
        <f t="shared" si="47"/>
        <v>3.8968347010550994</v>
      </c>
      <c r="KN66" s="4" t="s">
        <v>30</v>
      </c>
    </row>
    <row r="67" spans="1:300" ht="16.5" customHeight="1" x14ac:dyDescent="0.3">
      <c r="A67" s="8">
        <v>1938</v>
      </c>
      <c r="B67" s="40">
        <f>'[13]EU PIByPOB'!B67</f>
        <v>129.96899999999999</v>
      </c>
      <c r="C67" s="49">
        <f>'[13]EU PIByPOB'!H67</f>
        <v>148.21758903436941</v>
      </c>
      <c r="D67" s="40">
        <f t="shared" si="20"/>
        <v>-3.300000000000014</v>
      </c>
      <c r="E67" s="49">
        <f>'[13]EU PIByPOB'!N67</f>
        <v>87.352000000000004</v>
      </c>
      <c r="F67" s="40">
        <f t="shared" si="73"/>
        <v>-6.0761480812446926</v>
      </c>
      <c r="G67" s="49">
        <f>'[13]EU PIByPOB'!Q67</f>
        <v>58.934975645666718</v>
      </c>
      <c r="H67" s="40">
        <f t="shared" si="73"/>
        <v>-2.8708873642654398</v>
      </c>
      <c r="I67" s="49">
        <f>'[13]EU PIByPOB'!T67</f>
        <v>672.09873123591012</v>
      </c>
      <c r="J67" s="49"/>
      <c r="K67" s="49">
        <f>'[13]EU INF'!U67</f>
        <v>49.605920799692392</v>
      </c>
      <c r="L67" s="28">
        <f t="shared" si="8"/>
        <v>-8.9449541284403296</v>
      </c>
      <c r="M67" s="49">
        <f>'[13]EU INF'!W67</f>
        <v>48.67358708189154</v>
      </c>
      <c r="N67" s="28">
        <f t="shared" si="9"/>
        <v>-5.5928411633109469</v>
      </c>
      <c r="O67" s="28"/>
      <c r="P67" s="24" t="str">
        <f>'[13]EU tasas'!B67</f>
        <v>-</v>
      </c>
      <c r="Q67" s="24" t="str">
        <f>'[13]EU tasas'!C67</f>
        <v>-</v>
      </c>
      <c r="R67" s="24" t="str">
        <f>'[13]EU tasas'!D67</f>
        <v>-</v>
      </c>
      <c r="S67" s="24" t="str">
        <f>'[13]EU tasas'!E67</f>
        <v>-</v>
      </c>
      <c r="T67" s="49">
        <f>'[13]EU tasas'!F67</f>
        <v>6.5000000000000016E-2</v>
      </c>
      <c r="U67" s="49">
        <f>'[13]EU tasas'!G67</f>
        <v>0.03</v>
      </c>
      <c r="V67" s="24" t="str">
        <f>'[13]EU tasas'!H67</f>
        <v>-</v>
      </c>
      <c r="W67" s="24"/>
      <c r="X67" s="49">
        <f>'[13]EU Fiscal'!B67</f>
        <v>-0.10188999999999999</v>
      </c>
      <c r="Y67" s="49"/>
      <c r="Z67" s="49">
        <f>[13]Petróleo!B67</f>
        <v>1.1299999999999999</v>
      </c>
      <c r="AA67" s="28">
        <f t="shared" si="28"/>
        <v>-4.2372881355932197</v>
      </c>
      <c r="AB67" s="46" t="str">
        <f>[13]Petróleo!D67</f>
        <v>-</v>
      </c>
      <c r="AC67" s="46" t="s">
        <v>30</v>
      </c>
      <c r="AD67" s="46" t="s">
        <v>30</v>
      </c>
      <c r="AE67" s="46" t="s">
        <v>30</v>
      </c>
      <c r="AF67" s="28"/>
      <c r="AG67" s="40">
        <f>[14]Población!E67</f>
        <v>18.989714103252599</v>
      </c>
      <c r="AH67" s="28">
        <f t="shared" si="28"/>
        <v>1.7314451455880064</v>
      </c>
      <c r="AI67" s="52">
        <f>[14]Población!G67</f>
        <v>18989714.103252597</v>
      </c>
      <c r="AJ67" s="52">
        <f>[14]Población!H67</f>
        <v>6600778.5339745795</v>
      </c>
      <c r="AK67" s="52">
        <f>[14]Población!I67</f>
        <v>12388935.569278017</v>
      </c>
      <c r="AL67" s="49">
        <f>[14]Población!J67</f>
        <v>34.759757298526075</v>
      </c>
      <c r="AM67" s="49">
        <f>[14]Población!K67</f>
        <v>65.240242701473932</v>
      </c>
      <c r="AN67" s="49"/>
      <c r="AO67" s="43">
        <f>[15]PIB!E67</f>
        <v>22122.067391147539</v>
      </c>
      <c r="AP67" s="28">
        <f t="shared" si="33"/>
        <v>1.6204889406286282</v>
      </c>
      <c r="AQ67" s="41">
        <f>[15]PIB!H67</f>
        <v>32.9128370837239</v>
      </c>
      <c r="AR67" s="28">
        <f t="shared" si="33"/>
        <v>5.3660836785798027</v>
      </c>
      <c r="AS67" s="58">
        <f>[15]PIB!B67</f>
        <v>7281</v>
      </c>
      <c r="AT67" s="28">
        <f t="shared" si="33"/>
        <v>7.0735294117647118</v>
      </c>
      <c r="AU67" s="28"/>
      <c r="AV67" s="51" t="s">
        <v>30</v>
      </c>
      <c r="AW67" s="51" t="s">
        <v>30</v>
      </c>
      <c r="AX67" s="51" t="s">
        <v>30</v>
      </c>
      <c r="AY67" s="51" t="s">
        <v>30</v>
      </c>
      <c r="AZ67" s="51" t="s">
        <v>30</v>
      </c>
      <c r="BA67" s="51" t="s">
        <v>30</v>
      </c>
      <c r="BB67" s="51" t="s">
        <v>30</v>
      </c>
      <c r="BC67" s="51" t="s">
        <v>30</v>
      </c>
      <c r="BD67" s="51" t="s">
        <v>30</v>
      </c>
      <c r="BE67" s="51" t="s">
        <v>30</v>
      </c>
      <c r="BF67" s="51" t="s">
        <v>30</v>
      </c>
      <c r="BG67" s="51" t="s">
        <v>30</v>
      </c>
      <c r="BH67" s="51" t="s">
        <v>30</v>
      </c>
      <c r="BI67" s="51" t="s">
        <v>30</v>
      </c>
      <c r="BJ67" s="51" t="s">
        <v>30</v>
      </c>
      <c r="BK67" s="51" t="s">
        <v>30</v>
      </c>
      <c r="BL67" s="51" t="s">
        <v>30</v>
      </c>
      <c r="BM67" s="51" t="s">
        <v>30</v>
      </c>
      <c r="BN67" s="51" t="s">
        <v>30</v>
      </c>
      <c r="BO67" s="28"/>
      <c r="BP67" s="43">
        <f>'[21]PIB POT'!F67</f>
        <v>22038.625587317525</v>
      </c>
      <c r="BQ67" s="41">
        <f>'[21]PIB POT'!I67</f>
        <v>52.923460387506637</v>
      </c>
      <c r="BR67" s="28">
        <f t="shared" si="32"/>
        <v>4.4198803057381664</v>
      </c>
      <c r="BS67" s="40">
        <f>'[22]PIB POT'!H58</f>
        <v>-2.6808988450408355</v>
      </c>
      <c r="BT67" s="40"/>
      <c r="BU67" s="45">
        <f t="shared" si="35"/>
        <v>1611.7321527393474</v>
      </c>
      <c r="BV67" s="32">
        <f t="shared" si="15"/>
        <v>-14.673003678505115</v>
      </c>
      <c r="BW67" s="30">
        <f t="shared" si="36"/>
        <v>84.873955657041009</v>
      </c>
      <c r="BX67" s="28">
        <f t="shared" si="16"/>
        <v>-16.125248983356833</v>
      </c>
      <c r="BY67" s="28"/>
      <c r="BZ67" s="41">
        <f>[20]PAnual!B67</f>
        <v>32.142327902470875</v>
      </c>
      <c r="CA67" s="35">
        <f t="shared" si="22"/>
        <v>6.2736576475536099</v>
      </c>
      <c r="CB67" s="44">
        <f>[20]PAnual!D67</f>
        <v>31.800997199199468</v>
      </c>
      <c r="CC67" s="35">
        <f t="shared" si="23"/>
        <v>5.6635672020287631</v>
      </c>
      <c r="CD67" s="35"/>
      <c r="CE67" s="44">
        <f>[16]TCA!B67</f>
        <v>4.5174999999999992</v>
      </c>
      <c r="CF67" s="27">
        <f t="shared" si="25"/>
        <v>25.486111111111054</v>
      </c>
      <c r="CG67" s="33">
        <f>[16]TCA!D67</f>
        <v>4.91</v>
      </c>
      <c r="CH67" s="27">
        <f t="shared" si="18"/>
        <v>36.388888888888893</v>
      </c>
      <c r="CI67" s="44">
        <f>[16]TCA!F67</f>
        <v>101.29865325190117</v>
      </c>
      <c r="CJ67" s="27">
        <f t="shared" si="40"/>
        <v>-6.9907911753200995</v>
      </c>
      <c r="CK67" s="40">
        <f>[16]TCA!H67</f>
        <v>94.603243294075341</v>
      </c>
      <c r="CL67" s="27">
        <f t="shared" si="41"/>
        <v>-17.938141358913207</v>
      </c>
      <c r="CM67" s="27"/>
      <c r="CN67" s="4" t="s">
        <v>30</v>
      </c>
      <c r="CO67" s="4" t="s">
        <v>30</v>
      </c>
      <c r="CP67" s="49">
        <f>[17]BPA!I67</f>
        <v>185.4</v>
      </c>
      <c r="CQ67" s="12" t="s">
        <v>30</v>
      </c>
      <c r="CR67" s="12" t="s">
        <v>30</v>
      </c>
      <c r="CS67" s="12" t="s">
        <v>30</v>
      </c>
      <c r="CT67" s="12" t="s">
        <v>30</v>
      </c>
      <c r="CU67" s="41">
        <f>[19]BPA!N58</f>
        <v>109.3</v>
      </c>
      <c r="CV67" s="4" t="s">
        <v>30</v>
      </c>
      <c r="CW67" s="4" t="s">
        <v>30</v>
      </c>
      <c r="CX67" s="4" t="s">
        <v>30</v>
      </c>
      <c r="CY67" s="4" t="s">
        <v>30</v>
      </c>
      <c r="CZ67" s="4" t="s">
        <v>30</v>
      </c>
      <c r="DA67" s="4" t="s">
        <v>30</v>
      </c>
      <c r="DB67" s="4" t="s">
        <v>30</v>
      </c>
      <c r="DC67" s="4" t="s">
        <v>30</v>
      </c>
      <c r="DD67" s="4"/>
      <c r="DE67" s="29">
        <f t="shared" si="49"/>
        <v>18.284675868699349</v>
      </c>
      <c r="DF67" s="29">
        <f t="shared" si="42"/>
        <v>76.100000000000009</v>
      </c>
      <c r="DG67" s="29">
        <f t="shared" si="43"/>
        <v>4.7216282104106568</v>
      </c>
      <c r="DH67" s="29">
        <f t="shared" si="38"/>
        <v>-25.211778943122233</v>
      </c>
      <c r="DI67" s="29">
        <f t="shared" si="44"/>
        <v>-35.932004689331762</v>
      </c>
      <c r="DJ67" s="70" t="s">
        <v>30</v>
      </c>
      <c r="DK67" s="7" t="s">
        <v>30</v>
      </c>
      <c r="DL67" s="7"/>
      <c r="DM67" s="31">
        <f>'[18]GF1876-1976'!R67</f>
        <v>438.3</v>
      </c>
      <c r="DN67" s="4" t="s">
        <v>30</v>
      </c>
      <c r="DO67" s="4" t="s">
        <v>30</v>
      </c>
      <c r="DP67" s="29">
        <f t="shared" si="2"/>
        <v>6.0197775030902356</v>
      </c>
      <c r="DQ67" s="7"/>
      <c r="DR67" s="31">
        <f>'[18]GF1876-1976'!AK67</f>
        <v>506.8</v>
      </c>
      <c r="DS67" s="29">
        <f t="shared" si="3"/>
        <v>6.9605823375909894</v>
      </c>
      <c r="DT67" s="4" t="s">
        <v>30</v>
      </c>
      <c r="DU67" s="4" t="s">
        <v>30</v>
      </c>
      <c r="DV67" s="4" t="s">
        <v>30</v>
      </c>
      <c r="DW67" s="4" t="s">
        <v>30</v>
      </c>
      <c r="DX67" s="4" t="s">
        <v>30</v>
      </c>
      <c r="DY67" s="4" t="s">
        <v>30</v>
      </c>
      <c r="DZ67" s="4" t="s">
        <v>30</v>
      </c>
      <c r="EA67" s="4" t="s">
        <v>30</v>
      </c>
      <c r="EB67" s="4" t="s">
        <v>30</v>
      </c>
      <c r="EC67" s="7"/>
      <c r="ED67" s="29">
        <f>'[18]GF1876-1976'!AN67</f>
        <v>-68.5</v>
      </c>
      <c r="EE67" s="29">
        <f t="shared" si="4"/>
        <v>-0.94080483450075547</v>
      </c>
      <c r="EF67" s="4" t="s">
        <v>30</v>
      </c>
      <c r="EG67" s="4" t="s">
        <v>30</v>
      </c>
      <c r="EH67" s="4" t="s">
        <v>30</v>
      </c>
      <c r="EI67" s="4"/>
      <c r="EJ67" s="132">
        <v>-17.3</v>
      </c>
      <c r="EK67" s="132">
        <f t="shared" si="60"/>
        <v>-0.23760472462573823</v>
      </c>
      <c r="EL67" s="7"/>
      <c r="EM67" s="5" t="s">
        <v>30</v>
      </c>
      <c r="EN67" s="5" t="s">
        <v>30</v>
      </c>
      <c r="EO67" s="5" t="s">
        <v>30</v>
      </c>
      <c r="EP67" s="5" t="s">
        <v>30</v>
      </c>
      <c r="EQ67" s="5" t="s">
        <v>30</v>
      </c>
      <c r="ER67" s="5" t="s">
        <v>30</v>
      </c>
      <c r="ES67" s="5" t="s">
        <v>30</v>
      </c>
      <c r="ET67" s="5" t="s">
        <v>30</v>
      </c>
      <c r="EU67" s="5" t="s">
        <v>30</v>
      </c>
      <c r="EV67" s="5" t="s">
        <v>30</v>
      </c>
      <c r="EW67" s="5"/>
      <c r="EX67" s="5" t="s">
        <v>30</v>
      </c>
      <c r="EY67" s="5" t="s">
        <v>30</v>
      </c>
      <c r="EZ67" s="5" t="s">
        <v>30</v>
      </c>
      <c r="FA67" s="5" t="s">
        <v>30</v>
      </c>
      <c r="FB67" s="5" t="s">
        <v>30</v>
      </c>
      <c r="FC67" s="5" t="s">
        <v>30</v>
      </c>
      <c r="FD67" s="5" t="s">
        <v>30</v>
      </c>
      <c r="FE67" s="5" t="s">
        <v>30</v>
      </c>
      <c r="FF67" s="5" t="s">
        <v>30</v>
      </c>
      <c r="FG67" s="5" t="s">
        <v>30</v>
      </c>
      <c r="FH67" s="5" t="s">
        <v>30</v>
      </c>
      <c r="FI67" s="5" t="s">
        <v>30</v>
      </c>
      <c r="FJ67" s="5" t="s">
        <v>30</v>
      </c>
      <c r="FK67" s="5" t="s">
        <v>30</v>
      </c>
      <c r="FL67" s="5" t="s">
        <v>30</v>
      </c>
      <c r="FM67" s="5" t="s">
        <v>30</v>
      </c>
      <c r="FN67" s="5"/>
      <c r="FO67" s="5"/>
      <c r="FP67" s="5" t="s">
        <v>30</v>
      </c>
      <c r="FQ67" s="5" t="s">
        <v>30</v>
      </c>
      <c r="FR67" s="5" t="s">
        <v>30</v>
      </c>
      <c r="FS67" s="5" t="s">
        <v>30</v>
      </c>
      <c r="FT67" s="5" t="s">
        <v>30</v>
      </c>
      <c r="FU67" s="5" t="s">
        <v>30</v>
      </c>
      <c r="FV67" s="5" t="s">
        <v>30</v>
      </c>
      <c r="FW67" s="5"/>
      <c r="FX67" s="52">
        <f>'[18]DE y DI'!I67</f>
        <v>251.99327902240327</v>
      </c>
      <c r="FY67" s="17">
        <f t="shared" si="37"/>
        <v>15.634935283391108</v>
      </c>
      <c r="FZ67" s="112" t="s">
        <v>30</v>
      </c>
      <c r="GA67" s="112" t="s">
        <v>30</v>
      </c>
      <c r="GB67" s="70" t="s">
        <v>30</v>
      </c>
      <c r="GC67" s="70" t="s">
        <v>30</v>
      </c>
      <c r="GD67" s="112"/>
      <c r="GE67" s="37">
        <f>'[18]DE y DI'!AA67</f>
        <v>168.625</v>
      </c>
      <c r="GF67" s="27">
        <f t="shared" si="75"/>
        <v>2.3159593462436479</v>
      </c>
      <c r="GG67" s="112" t="s">
        <v>30</v>
      </c>
      <c r="GH67" s="70" t="s">
        <v>30</v>
      </c>
      <c r="GI67" s="70" t="s">
        <v>30</v>
      </c>
      <c r="GJ67" s="134"/>
      <c r="GK67" s="52">
        <f t="shared" si="61"/>
        <v>168</v>
      </c>
      <c r="GL67" s="27">
        <f t="shared" si="62"/>
        <v>2.3073753605273999</v>
      </c>
      <c r="GM67" s="52">
        <f t="shared" si="63"/>
        <v>149</v>
      </c>
      <c r="GN67" s="52">
        <f t="shared" si="64"/>
        <v>8</v>
      </c>
      <c r="GO67" s="52">
        <f t="shared" si="65"/>
        <v>11</v>
      </c>
      <c r="GP67" s="13"/>
      <c r="GQ67" s="75">
        <v>15.634935283391108</v>
      </c>
      <c r="GR67" s="27">
        <v>2.3159593462436479</v>
      </c>
      <c r="GS67" s="27">
        <v>17.950894629634757</v>
      </c>
      <c r="GT67" s="13"/>
      <c r="GU67" s="31">
        <f>[23]BM3378!H67</f>
        <v>676</v>
      </c>
      <c r="GV67" s="29">
        <f t="shared" si="53"/>
        <v>9.2844389506935858</v>
      </c>
      <c r="GW67" s="29">
        <f t="shared" si="66"/>
        <v>12.106135986733001</v>
      </c>
      <c r="GX67" s="29">
        <f>[23]BM3378!I67</f>
        <v>212</v>
      </c>
      <c r="GY67" s="29">
        <f t="shared" si="54"/>
        <v>2.9116879549512431</v>
      </c>
      <c r="GZ67" s="29">
        <f t="shared" si="67"/>
        <v>4.9504950495049549</v>
      </c>
      <c r="HA67" s="31">
        <f t="shared" si="68"/>
        <v>464</v>
      </c>
      <c r="HB67" s="29">
        <f t="shared" si="55"/>
        <v>6.3727509957423436</v>
      </c>
      <c r="HC67" s="29">
        <f t="shared" si="74"/>
        <v>15.710723192019959</v>
      </c>
      <c r="HD67" s="31">
        <f>[23]BM3378!K67+[23]BM3378!L67</f>
        <v>149</v>
      </c>
      <c r="HE67" s="29">
        <f t="shared" si="56"/>
        <v>2.0464221947534682</v>
      </c>
      <c r="HF67" s="29">
        <f t="shared" si="69"/>
        <v>254.76190476190476</v>
      </c>
      <c r="HG67" s="31">
        <f>[23]BM3378!P67+[23]BM3378!Q67</f>
        <v>39</v>
      </c>
      <c r="HH67" s="29">
        <f t="shared" si="57"/>
        <v>0.53564070869386071</v>
      </c>
      <c r="HI67" s="29">
        <f t="shared" si="70"/>
        <v>-69.29133858267717</v>
      </c>
      <c r="HJ67" s="31">
        <f>[23]BM3378!M67</f>
        <v>75</v>
      </c>
      <c r="HK67" s="29">
        <f t="shared" si="58"/>
        <v>1.0300782859497322</v>
      </c>
      <c r="HL67" s="29">
        <f t="shared" si="71"/>
        <v>41.50943396226414</v>
      </c>
      <c r="HM67" s="31">
        <f>[23]BM3378!T67</f>
        <v>201</v>
      </c>
      <c r="HN67" s="29">
        <f t="shared" si="59"/>
        <v>2.7606098063452822</v>
      </c>
      <c r="HO67" s="29">
        <f t="shared" si="72"/>
        <v>12.290502793296088</v>
      </c>
      <c r="HP67" s="29"/>
      <c r="HQ67" s="3">
        <f>[23]BM3378!B67</f>
        <v>676</v>
      </c>
      <c r="HR67" s="31">
        <f>[23]BM3378!C67</f>
        <v>566</v>
      </c>
      <c r="HS67" s="31">
        <f>[23]BM3378!F67</f>
        <v>110</v>
      </c>
      <c r="HU67" s="31">
        <f>'[23]Fin33-89'!B67</f>
        <v>844</v>
      </c>
      <c r="HV67" s="31">
        <f>'[23]Fin33-89'!C67</f>
        <v>772</v>
      </c>
      <c r="HW67" s="31"/>
      <c r="HX67" s="31">
        <f>'[23]Fin33-89'!E67</f>
        <v>168</v>
      </c>
      <c r="HY67" s="31">
        <f>'[23]Fin33-89'!F67</f>
        <v>149</v>
      </c>
      <c r="HZ67" s="31">
        <f>'[23]Fin33-89'!G67</f>
        <v>8</v>
      </c>
      <c r="IA67" s="31">
        <f>'[23]Fin33-89'!H67</f>
        <v>11</v>
      </c>
      <c r="IB67" s="31"/>
      <c r="IC67" s="31">
        <f>'[23]Fin33-89'!I67</f>
        <v>604</v>
      </c>
      <c r="ID67" s="31">
        <f>'[23]Fin33-89'!J67</f>
        <v>75</v>
      </c>
      <c r="IE67" s="31">
        <f>'[23]Fin33-89'!K67</f>
        <v>230</v>
      </c>
      <c r="IF67" s="31">
        <f>'[23]Fin33-89'!L67</f>
        <v>299</v>
      </c>
      <c r="IG67" s="31"/>
      <c r="IH67" s="4" t="s">
        <v>30</v>
      </c>
      <c r="II67" s="4" t="s">
        <v>30</v>
      </c>
      <c r="IJ67" s="4" t="s">
        <v>30</v>
      </c>
      <c r="IK67" s="4" t="s">
        <v>30</v>
      </c>
      <c r="IL67" s="4"/>
      <c r="IM67" s="31">
        <f>'[23]Fin33-89'!Q67</f>
        <v>28</v>
      </c>
      <c r="IN67" s="31">
        <f>'[23]Fin33-89'!R67</f>
        <v>19</v>
      </c>
      <c r="IO67" s="31">
        <f>'[23]Fin33-89'!S67</f>
        <v>9</v>
      </c>
      <c r="IP67" s="31"/>
      <c r="IQ67" s="31">
        <f>'[23]Fin33-89'!T67</f>
        <v>44</v>
      </c>
      <c r="IR67" s="31">
        <f>'[23]Fin33-89'!U67</f>
        <v>20</v>
      </c>
      <c r="IS67" s="31">
        <f>'[23]Fin33-89'!V67</f>
        <v>24</v>
      </c>
      <c r="IT67" s="31"/>
      <c r="IU67" s="3" t="s">
        <v>30</v>
      </c>
      <c r="IV67" s="3" t="s">
        <v>30</v>
      </c>
      <c r="IW67" s="3" t="s">
        <v>30</v>
      </c>
      <c r="IX67" s="3"/>
      <c r="IY67" s="31">
        <f>'[23]Fin33-89'!Z67</f>
        <v>844</v>
      </c>
      <c r="IZ67" s="31">
        <f>'[23]Fin33-89'!AA67</f>
        <v>263</v>
      </c>
      <c r="JA67" s="31">
        <f>'[23]Fin33-89'!AB67</f>
        <v>262</v>
      </c>
      <c r="JB67" s="31">
        <f>'[23]Fin33-89'!AC67</f>
        <v>319</v>
      </c>
      <c r="JC67" s="31">
        <f>'[23]Fin33-89'!AE67</f>
        <v>772</v>
      </c>
      <c r="JD67" s="31">
        <f>'[23]Fin33-89'!AF67</f>
        <v>224</v>
      </c>
      <c r="JE67" s="31">
        <f>'[23]Fin33-89'!AG67</f>
        <v>238</v>
      </c>
      <c r="JF67" s="31">
        <f>'[23]Fin33-89'!AH67</f>
        <v>310</v>
      </c>
      <c r="JG67" s="31">
        <f>'[23]Fin33-89'!AJ67</f>
        <v>263</v>
      </c>
      <c r="JH67" s="31">
        <f>'[23]Fin33-89'!AK67</f>
        <v>149</v>
      </c>
      <c r="JI67" s="31">
        <f>'[23]Fin33-89'!AL67</f>
        <v>75</v>
      </c>
      <c r="JJ67" s="3" t="s">
        <v>30</v>
      </c>
      <c r="JK67" s="31">
        <f>'[23]Fin33-89'!AN67</f>
        <v>19</v>
      </c>
      <c r="JL67" s="31">
        <f>'[23]Fin33-89'!AO67</f>
        <v>20</v>
      </c>
      <c r="JM67" s="31"/>
      <c r="JN67" s="31">
        <f>'[23]A-Mon'!B67</f>
        <v>500</v>
      </c>
      <c r="JO67" s="31">
        <f>'[23]A-Mon'!C67</f>
        <v>200</v>
      </c>
      <c r="JP67" s="4" t="s">
        <v>30</v>
      </c>
      <c r="JQ67" s="31">
        <f>'[23]A-Mon'!E67</f>
        <v>700</v>
      </c>
      <c r="JR67" s="31">
        <f>'[23]A-Mon'!G67</f>
        <v>100</v>
      </c>
      <c r="JS67" s="31">
        <f>'[23]A-Mon'!H67</f>
        <v>100</v>
      </c>
      <c r="JT67" s="31" t="str">
        <f>'[23]A-Mon'!I67</f>
        <v>-</v>
      </c>
      <c r="JU67" s="31">
        <f>'[23]A-Mon'!J67</f>
        <v>800</v>
      </c>
      <c r="JV67" s="3" t="s">
        <v>30</v>
      </c>
      <c r="JW67" s="3" t="s">
        <v>30</v>
      </c>
      <c r="JX67" s="3" t="s">
        <v>30</v>
      </c>
      <c r="JY67" s="31">
        <f>'[23]A-Mon'!O67</f>
        <v>800</v>
      </c>
      <c r="JZ67" s="31" t="str">
        <f>'[23]A-Mon'!Q67</f>
        <v>-</v>
      </c>
      <c r="KA67" s="31" t="str">
        <f>'[23]A-Mon'!R67</f>
        <v>-</v>
      </c>
      <c r="KB67" s="31" t="str">
        <f>'[23]A-Mon'!S67</f>
        <v>-</v>
      </c>
      <c r="KC67" s="3" t="s">
        <v>30</v>
      </c>
      <c r="KD67" s="3" t="s">
        <v>30</v>
      </c>
      <c r="KE67" s="31">
        <f>'[23]A-Mon'!V67</f>
        <v>800</v>
      </c>
      <c r="KF67" s="29"/>
      <c r="KG67" s="29">
        <f>'[24]RI A'!F18</f>
        <v>43.2</v>
      </c>
      <c r="KH67" s="10">
        <f t="shared" si="45"/>
        <v>2.6803461063040785</v>
      </c>
      <c r="KI67" s="14">
        <f t="shared" si="50"/>
        <v>-12.199999999999996</v>
      </c>
      <c r="KJ67" s="14">
        <f t="shared" si="48"/>
        <v>-0.75694959483587376</v>
      </c>
      <c r="KK67" s="11">
        <f t="shared" si="46"/>
        <v>212.11200000000002</v>
      </c>
      <c r="KL67" s="75">
        <f t="shared" si="51"/>
        <v>6.3537906137184352</v>
      </c>
      <c r="KM67" s="16">
        <f t="shared" si="47"/>
        <v>4.7429094236047584</v>
      </c>
      <c r="KN67" s="4" t="s">
        <v>30</v>
      </c>
    </row>
    <row r="68" spans="1:300" ht="16.2" customHeight="1" x14ac:dyDescent="0.3">
      <c r="A68" s="8">
        <v>1939</v>
      </c>
      <c r="B68" s="40">
        <f>'[13]EU PIByPOB'!B68</f>
        <v>131.02799999999999</v>
      </c>
      <c r="C68" s="49">
        <f>'[13]EU PIByPOB'!H68</f>
        <v>160.07499615711896</v>
      </c>
      <c r="D68" s="40">
        <f t="shared" si="20"/>
        <v>8.0000000000000071</v>
      </c>
      <c r="E68" s="49">
        <f>'[13]EU PIByPOB'!N68</f>
        <v>93.436999999999998</v>
      </c>
      <c r="F68" s="40">
        <f t="shared" si="73"/>
        <v>6.9660683212748431</v>
      </c>
      <c r="G68" s="49">
        <f>'[13]EU PIByPOB'!Q68</f>
        <v>58.370765105806065</v>
      </c>
      <c r="H68" s="40">
        <f t="shared" si="73"/>
        <v>-0.95734414696774239</v>
      </c>
      <c r="I68" s="49">
        <f>'[13]EU PIByPOB'!T68</f>
        <v>713.10712214183241</v>
      </c>
      <c r="J68" s="49"/>
      <c r="K68" s="49">
        <f>'[13]EU INF'!U68</f>
        <v>48.702422145328676</v>
      </c>
      <c r="L68" s="28">
        <f t="shared" si="8"/>
        <v>-1.8213524510753976</v>
      </c>
      <c r="M68" s="49">
        <f>'[13]EU INF'!W68</f>
        <v>50.057670126874228</v>
      </c>
      <c r="N68" s="28">
        <f t="shared" si="9"/>
        <v>2.8436018957345821</v>
      </c>
      <c r="O68" s="28"/>
      <c r="P68" s="24" t="str">
        <f>'[13]EU tasas'!B68</f>
        <v>-</v>
      </c>
      <c r="Q68" s="24" t="str">
        <f>'[13]EU tasas'!C68</f>
        <v>-</v>
      </c>
      <c r="R68" s="24" t="str">
        <f>'[13]EU tasas'!D68</f>
        <v>-</v>
      </c>
      <c r="S68" s="24" t="str">
        <f>'[13]EU tasas'!E68</f>
        <v>-</v>
      </c>
      <c r="T68" s="49">
        <f>'[13]EU tasas'!F68</f>
        <v>4.5833333333333337E-2</v>
      </c>
      <c r="U68" s="49">
        <f>'[13]EU tasas'!G68</f>
        <v>0.04</v>
      </c>
      <c r="V68" s="24" t="str">
        <f>'[13]EU tasas'!H68</f>
        <v>-</v>
      </c>
      <c r="W68" s="24"/>
      <c r="X68" s="49">
        <f>'[13]EU Fiscal'!B68</f>
        <v>-3.0459000000000001</v>
      </c>
      <c r="Y68" s="49"/>
      <c r="Z68" s="49">
        <f>[13]Petróleo!B68</f>
        <v>1.02</v>
      </c>
      <c r="AA68" s="28">
        <f t="shared" si="28"/>
        <v>-9.7345132743362761</v>
      </c>
      <c r="AB68" s="46" t="str">
        <f>[13]Petróleo!D68</f>
        <v>-</v>
      </c>
      <c r="AC68" s="46" t="s">
        <v>30</v>
      </c>
      <c r="AD68" s="46" t="s">
        <v>30</v>
      </c>
      <c r="AE68" s="46" t="s">
        <v>30</v>
      </c>
      <c r="AF68" s="28"/>
      <c r="AG68" s="40">
        <f>[14]Población!E68</f>
        <v>19.318510586254408</v>
      </c>
      <c r="AH68" s="28">
        <f t="shared" si="28"/>
        <v>1.7314451455880064</v>
      </c>
      <c r="AI68" s="52">
        <f>[14]Población!G68</f>
        <v>19318510.586254407</v>
      </c>
      <c r="AJ68" s="52">
        <f>[14]Población!H68</f>
        <v>6746828.3838474136</v>
      </c>
      <c r="AK68" s="52">
        <f>[14]Población!I68</f>
        <v>12571682.202406993</v>
      </c>
      <c r="AL68" s="49">
        <f>[14]Población!J68</f>
        <v>34.924164333082423</v>
      </c>
      <c r="AM68" s="49">
        <f>[14]Población!K68</f>
        <v>65.075835666917584</v>
      </c>
      <c r="AN68" s="49"/>
      <c r="AO68" s="43">
        <f>[15]PIB!E68</f>
        <v>23311.480353264564</v>
      </c>
      <c r="AP68" s="28">
        <f t="shared" si="33"/>
        <v>5.3765904473873194</v>
      </c>
      <c r="AQ68" s="41">
        <f>[15]PIB!H68</f>
        <v>33.395562538394437</v>
      </c>
      <c r="AR68" s="28">
        <f t="shared" si="33"/>
        <v>1.4666783463320954</v>
      </c>
      <c r="AS68" s="58">
        <f>[15]PIB!B68</f>
        <v>7785</v>
      </c>
      <c r="AT68" s="28">
        <f t="shared" si="33"/>
        <v>6.9221260815822028</v>
      </c>
      <c r="AU68" s="28"/>
      <c r="AV68" s="51" t="s">
        <v>30</v>
      </c>
      <c r="AW68" s="51" t="s">
        <v>30</v>
      </c>
      <c r="AX68" s="51" t="s">
        <v>30</v>
      </c>
      <c r="AY68" s="51" t="s">
        <v>30</v>
      </c>
      <c r="AZ68" s="51" t="s">
        <v>30</v>
      </c>
      <c r="BA68" s="51" t="s">
        <v>30</v>
      </c>
      <c r="BB68" s="51" t="s">
        <v>30</v>
      </c>
      <c r="BC68" s="51" t="s">
        <v>30</v>
      </c>
      <c r="BD68" s="51" t="s">
        <v>30</v>
      </c>
      <c r="BE68" s="51" t="s">
        <v>30</v>
      </c>
      <c r="BF68" s="51" t="s">
        <v>30</v>
      </c>
      <c r="BG68" s="51" t="s">
        <v>30</v>
      </c>
      <c r="BH68" s="51" t="s">
        <v>30</v>
      </c>
      <c r="BI68" s="51" t="s">
        <v>30</v>
      </c>
      <c r="BJ68" s="51" t="s">
        <v>30</v>
      </c>
      <c r="BK68" s="51" t="s">
        <v>30</v>
      </c>
      <c r="BL68" s="51" t="s">
        <v>30</v>
      </c>
      <c r="BM68" s="51" t="s">
        <v>30</v>
      </c>
      <c r="BN68" s="51" t="s">
        <v>30</v>
      </c>
      <c r="BO68" s="28"/>
      <c r="BP68" s="43">
        <f>'[21]PIB POT'!F68</f>
        <v>23080.187390663188</v>
      </c>
      <c r="BQ68" s="41">
        <f>'[21]PIB POT'!I68</f>
        <v>55.424662407664627</v>
      </c>
      <c r="BR68" s="28">
        <f t="shared" si="32"/>
        <v>4.7260742246333365</v>
      </c>
      <c r="BS68" s="40">
        <f>'[22]PIB POT'!H59</f>
        <v>0.62115975182899241</v>
      </c>
      <c r="BT68" s="40"/>
      <c r="BU68" s="45">
        <f t="shared" si="35"/>
        <v>1440.5551272166535</v>
      </c>
      <c r="BV68" s="32">
        <f t="shared" si="15"/>
        <v>-10.620686894640418</v>
      </c>
      <c r="BW68" s="30">
        <f t="shared" si="36"/>
        <v>74.568643415069673</v>
      </c>
      <c r="BX68" s="28">
        <f t="shared" si="16"/>
        <v>-12.141901673127009</v>
      </c>
      <c r="BY68" s="28"/>
      <c r="BZ68" s="41">
        <f>[20]PAnual!B68</f>
        <v>32.318293420306446</v>
      </c>
      <c r="CA68" s="35">
        <f t="shared" si="22"/>
        <v>0.54745729173537594</v>
      </c>
      <c r="CB68" s="44">
        <f>[20]PAnual!D68</f>
        <v>32.004523581274348</v>
      </c>
      <c r="CC68" s="35">
        <f t="shared" si="23"/>
        <v>0.64000000000001833</v>
      </c>
      <c r="CD68" s="35"/>
      <c r="CE68" s="44">
        <f>[16]TCA!B68</f>
        <v>5.4041666666666677</v>
      </c>
      <c r="CF68" s="27">
        <f t="shared" si="25"/>
        <v>19.627375023058512</v>
      </c>
      <c r="CG68" s="33">
        <f>[16]TCA!D68</f>
        <v>4.8499999999999996</v>
      </c>
      <c r="CH68" s="27">
        <f t="shared" si="18"/>
        <v>-1.2219959266802527</v>
      </c>
      <c r="CI68" s="44">
        <f>[16]TCA!F68</f>
        <v>86.721572761172666</v>
      </c>
      <c r="CJ68" s="27">
        <f t="shared" si="40"/>
        <v>-14.390201668801483</v>
      </c>
      <c r="CK68" s="40">
        <f>[16]TCA!H68</f>
        <v>93.721477964786587</v>
      </c>
      <c r="CL68" s="27">
        <f t="shared" si="41"/>
        <v>-0.93206670150597359</v>
      </c>
      <c r="CM68" s="27"/>
      <c r="CN68" s="29">
        <f>[17]BPA!G68</f>
        <v>39.4</v>
      </c>
      <c r="CO68" s="29">
        <f>[17]BPA!H68</f>
        <v>216.1</v>
      </c>
      <c r="CP68" s="29">
        <f>[17]BPA!I68</f>
        <v>163.39999999999998</v>
      </c>
      <c r="CQ68" s="29">
        <f>[17]BPA!J68</f>
        <v>48.7</v>
      </c>
      <c r="CR68" s="29">
        <f>[17]BPA!K68</f>
        <v>4</v>
      </c>
      <c r="CS68" s="29">
        <f>[17]BPA!L68</f>
        <v>0</v>
      </c>
      <c r="CT68" s="29">
        <f>[17]BPA!M68</f>
        <v>176.7</v>
      </c>
      <c r="CU68" s="29">
        <f>[17]BPA!N68</f>
        <v>128.19999999999999</v>
      </c>
      <c r="CV68" s="29">
        <f>[17]BPA!O68</f>
        <v>27</v>
      </c>
      <c r="CW68" s="29">
        <f>[17]BPA!P68</f>
        <v>21.5</v>
      </c>
      <c r="CX68" s="29">
        <f>[17]BPA!Q68</f>
        <v>0</v>
      </c>
      <c r="CY68" s="29">
        <f>[17]BPA!R68</f>
        <v>39.5</v>
      </c>
      <c r="CZ68" s="29">
        <f>[17]BPA!S68</f>
        <v>0</v>
      </c>
      <c r="DA68" s="29">
        <f>[17]BPA!T68</f>
        <v>-83.6</v>
      </c>
      <c r="DB68" s="29">
        <f>[17]BPA!U68</f>
        <v>-4.7</v>
      </c>
      <c r="DC68" s="29">
        <f>[17]BPA!V68</f>
        <v>0</v>
      </c>
      <c r="DD68" s="29"/>
      <c r="DE68" s="29">
        <f t="shared" si="49"/>
        <v>20.242196531791908</v>
      </c>
      <c r="DF68" s="29">
        <f t="shared" si="42"/>
        <v>35.199999999999989</v>
      </c>
      <c r="DG68" s="29">
        <f t="shared" si="43"/>
        <v>2.4435024619995716</v>
      </c>
      <c r="DH68" s="29">
        <f t="shared" si="38"/>
        <v>-11.866235167206051</v>
      </c>
      <c r="DI68" s="29">
        <f t="shared" si="44"/>
        <v>17.291857273558996</v>
      </c>
      <c r="DJ68" s="29">
        <f t="shared" ref="DJ68:DJ99" si="76">(CN68/BU68)*100</f>
        <v>2.7350567330336122</v>
      </c>
      <c r="DK68" s="29">
        <f t="shared" ref="DK68:DK99" si="77">(CY68/BU68)*100</f>
        <v>2.7419985013915653</v>
      </c>
      <c r="DL68" s="29"/>
      <c r="DM68" s="31">
        <f>'[18]GF1876-1976'!R68</f>
        <v>494.9</v>
      </c>
      <c r="DN68" s="4" t="s">
        <v>30</v>
      </c>
      <c r="DO68" s="4" t="s">
        <v>30</v>
      </c>
      <c r="DP68" s="29">
        <f t="shared" si="2"/>
        <v>6.357096981374438</v>
      </c>
      <c r="DQ68" s="29"/>
      <c r="DR68" s="31">
        <f>'[18]GF1876-1976'!AK68</f>
        <v>515.79999999999995</v>
      </c>
      <c r="DS68" s="29">
        <f t="shared" si="3"/>
        <v>6.625561978163133</v>
      </c>
      <c r="DT68" s="4" t="s">
        <v>30</v>
      </c>
      <c r="DU68" s="4" t="s">
        <v>30</v>
      </c>
      <c r="DV68" s="4" t="s">
        <v>30</v>
      </c>
      <c r="DW68" s="4" t="s">
        <v>30</v>
      </c>
      <c r="DX68" s="4" t="s">
        <v>30</v>
      </c>
      <c r="DY68" s="4" t="s">
        <v>30</v>
      </c>
      <c r="DZ68" s="4" t="s">
        <v>30</v>
      </c>
      <c r="EA68" s="4" t="s">
        <v>30</v>
      </c>
      <c r="EB68" s="4" t="s">
        <v>30</v>
      </c>
      <c r="EC68" s="29"/>
      <c r="ED68" s="29">
        <f>'[18]GF1876-1976'!AN68</f>
        <v>-20.899999999999977</v>
      </c>
      <c r="EE68" s="29">
        <f t="shared" si="4"/>
        <v>-0.26846499678869595</v>
      </c>
      <c r="EF68" s="4" t="s">
        <v>30</v>
      </c>
      <c r="EG68" s="4" t="s">
        <v>30</v>
      </c>
      <c r="EH68" s="4" t="s">
        <v>30</v>
      </c>
      <c r="EI68" s="4"/>
      <c r="EJ68" s="132">
        <v>-42</v>
      </c>
      <c r="EK68" s="132">
        <f t="shared" si="60"/>
        <v>-0.53949903660886322</v>
      </c>
      <c r="EL68" s="29"/>
      <c r="EM68" s="5" t="s">
        <v>30</v>
      </c>
      <c r="EN68" s="5" t="s">
        <v>30</v>
      </c>
      <c r="EO68" s="5" t="s">
        <v>30</v>
      </c>
      <c r="EP68" s="5" t="s">
        <v>30</v>
      </c>
      <c r="EQ68" s="5" t="s">
        <v>30</v>
      </c>
      <c r="ER68" s="5" t="s">
        <v>30</v>
      </c>
      <c r="ES68" s="5" t="s">
        <v>30</v>
      </c>
      <c r="ET68" s="5" t="s">
        <v>30</v>
      </c>
      <c r="EU68" s="5" t="s">
        <v>30</v>
      </c>
      <c r="EV68" s="5" t="s">
        <v>30</v>
      </c>
      <c r="EW68" s="5"/>
      <c r="EX68" s="5" t="s">
        <v>30</v>
      </c>
      <c r="EY68" s="5" t="s">
        <v>30</v>
      </c>
      <c r="EZ68" s="5" t="s">
        <v>30</v>
      </c>
      <c r="FA68" s="5" t="s">
        <v>30</v>
      </c>
      <c r="FB68" s="5" t="s">
        <v>30</v>
      </c>
      <c r="FC68" s="5" t="s">
        <v>30</v>
      </c>
      <c r="FD68" s="5" t="s">
        <v>30</v>
      </c>
      <c r="FE68" s="5" t="s">
        <v>30</v>
      </c>
      <c r="FF68" s="5" t="s">
        <v>30</v>
      </c>
      <c r="FG68" s="5" t="s">
        <v>30</v>
      </c>
      <c r="FH68" s="5" t="s">
        <v>30</v>
      </c>
      <c r="FI68" s="5" t="s">
        <v>30</v>
      </c>
      <c r="FJ68" s="5" t="s">
        <v>30</v>
      </c>
      <c r="FK68" s="5" t="s">
        <v>30</v>
      </c>
      <c r="FL68" s="5" t="s">
        <v>30</v>
      </c>
      <c r="FM68" s="5" t="s">
        <v>30</v>
      </c>
      <c r="FN68" s="5"/>
      <c r="FO68" s="5"/>
      <c r="FP68" s="5" t="s">
        <v>30</v>
      </c>
      <c r="FQ68" s="5" t="s">
        <v>30</v>
      </c>
      <c r="FR68" s="5" t="s">
        <v>30</v>
      </c>
      <c r="FS68" s="5" t="s">
        <v>30</v>
      </c>
      <c r="FT68" s="5" t="s">
        <v>30</v>
      </c>
      <c r="FU68" s="5" t="s">
        <v>30</v>
      </c>
      <c r="FV68" s="5" t="s">
        <v>30</v>
      </c>
      <c r="FW68" s="5"/>
      <c r="FX68" s="52">
        <f>'[18]DE y DI'!I68</f>
        <v>260.30309278350518</v>
      </c>
      <c r="FY68" s="17">
        <f t="shared" si="37"/>
        <v>18.069637729619263</v>
      </c>
      <c r="FZ68" s="112" t="s">
        <v>30</v>
      </c>
      <c r="GA68" s="112" t="s">
        <v>30</v>
      </c>
      <c r="GB68" s="70" t="s">
        <v>30</v>
      </c>
      <c r="GC68" s="70" t="s">
        <v>30</v>
      </c>
      <c r="GD68" s="112"/>
      <c r="GE68" s="37">
        <f>'[18]DE y DI'!AA68</f>
        <v>179.351</v>
      </c>
      <c r="GF68" s="27">
        <f t="shared" si="75"/>
        <v>2.3038021836865767</v>
      </c>
      <c r="GG68" s="112" t="s">
        <v>30</v>
      </c>
      <c r="GH68" s="70" t="s">
        <v>30</v>
      </c>
      <c r="GI68" s="70" t="s">
        <v>30</v>
      </c>
      <c r="GJ68" s="134"/>
      <c r="GK68" s="52">
        <f t="shared" si="61"/>
        <v>248</v>
      </c>
      <c r="GL68" s="27">
        <f t="shared" si="62"/>
        <v>3.1856133590237636</v>
      </c>
      <c r="GM68" s="52">
        <f t="shared" si="63"/>
        <v>223</v>
      </c>
      <c r="GN68" s="52">
        <f t="shared" si="64"/>
        <v>12</v>
      </c>
      <c r="GO68" s="52">
        <f t="shared" si="65"/>
        <v>13</v>
      </c>
      <c r="GP68" s="13"/>
      <c r="GQ68" s="75">
        <v>18.069637729619263</v>
      </c>
      <c r="GR68" s="27">
        <v>2.3038021836865767</v>
      </c>
      <c r="GS68" s="27">
        <v>20.373439913305841</v>
      </c>
      <c r="GT68" s="13"/>
      <c r="GU68" s="31">
        <f>[23]BM3378!H68</f>
        <v>759</v>
      </c>
      <c r="GV68" s="29">
        <f t="shared" si="53"/>
        <v>9.7495183044316001</v>
      </c>
      <c r="GW68" s="29">
        <f t="shared" si="66"/>
        <v>12.27810650887573</v>
      </c>
      <c r="GX68" s="29">
        <f>[23]BM3378!I68</f>
        <v>210</v>
      </c>
      <c r="GY68" s="29">
        <f t="shared" si="54"/>
        <v>2.6974951830443161</v>
      </c>
      <c r="GZ68" s="29">
        <f t="shared" si="67"/>
        <v>-0.94339622641509413</v>
      </c>
      <c r="HA68" s="31">
        <f t="shared" si="68"/>
        <v>549</v>
      </c>
      <c r="HB68" s="29">
        <f t="shared" si="55"/>
        <v>7.0520231213872835</v>
      </c>
      <c r="HC68" s="29">
        <f t="shared" si="74"/>
        <v>18.31896551724137</v>
      </c>
      <c r="HD68" s="31">
        <f>[23]BM3378!K68+[23]BM3378!L68</f>
        <v>223</v>
      </c>
      <c r="HE68" s="29">
        <f t="shared" si="56"/>
        <v>2.8644829800899165</v>
      </c>
      <c r="HF68" s="29">
        <f t="shared" si="69"/>
        <v>49.664429530201339</v>
      </c>
      <c r="HG68" s="31">
        <f>[23]BM3378!P68+[23]BM3378!Q68</f>
        <v>33</v>
      </c>
      <c r="HH68" s="29">
        <f t="shared" si="57"/>
        <v>0.4238921001926782</v>
      </c>
      <c r="HI68" s="29">
        <f t="shared" si="70"/>
        <v>-15.384615384615385</v>
      </c>
      <c r="HJ68" s="31">
        <f>[23]BM3378!M68</f>
        <v>94</v>
      </c>
      <c r="HK68" s="29">
        <f t="shared" si="58"/>
        <v>1.2074502247912653</v>
      </c>
      <c r="HL68" s="29">
        <f t="shared" si="71"/>
        <v>25.333333333333343</v>
      </c>
      <c r="HM68" s="31">
        <f>[23]BM3378!T68</f>
        <v>199</v>
      </c>
      <c r="HN68" s="29">
        <f t="shared" si="59"/>
        <v>2.5561978163134231</v>
      </c>
      <c r="HO68" s="29">
        <f t="shared" si="72"/>
        <v>-0.99502487562188602</v>
      </c>
      <c r="HP68" s="29"/>
      <c r="HQ68" s="3">
        <f>[23]BM3378!B68</f>
        <v>759</v>
      </c>
      <c r="HR68" s="31">
        <f>[23]BM3378!C68</f>
        <v>647</v>
      </c>
      <c r="HS68" s="31">
        <f>[23]BM3378!F68</f>
        <v>112</v>
      </c>
      <c r="HU68" s="31">
        <f>'[23]Fin33-89'!B68</f>
        <v>1094</v>
      </c>
      <c r="HV68" s="31">
        <f>'[23]Fin33-89'!C68</f>
        <v>1021</v>
      </c>
      <c r="HW68" s="31"/>
      <c r="HX68" s="31">
        <f>'[23]Fin33-89'!E68</f>
        <v>248</v>
      </c>
      <c r="HY68" s="31">
        <f>'[23]Fin33-89'!F68</f>
        <v>223</v>
      </c>
      <c r="HZ68" s="31">
        <f>'[23]Fin33-89'!G68</f>
        <v>12</v>
      </c>
      <c r="IA68" s="31">
        <f>'[23]Fin33-89'!H68</f>
        <v>13</v>
      </c>
      <c r="IB68" s="31"/>
      <c r="IC68" s="31">
        <f>'[23]Fin33-89'!I68</f>
        <v>773</v>
      </c>
      <c r="ID68" s="31">
        <f>'[23]Fin33-89'!J68</f>
        <v>94</v>
      </c>
      <c r="IE68" s="31">
        <f>'[23]Fin33-89'!K68</f>
        <v>281</v>
      </c>
      <c r="IF68" s="31">
        <f>'[23]Fin33-89'!L68</f>
        <v>398</v>
      </c>
      <c r="IG68" s="31"/>
      <c r="IH68" s="4" t="s">
        <v>30</v>
      </c>
      <c r="II68" s="4" t="s">
        <v>30</v>
      </c>
      <c r="IJ68" s="4" t="s">
        <v>30</v>
      </c>
      <c r="IK68" s="4" t="s">
        <v>30</v>
      </c>
      <c r="IL68" s="4"/>
      <c r="IM68" s="31">
        <f>'[23]Fin33-89'!Q68</f>
        <v>27</v>
      </c>
      <c r="IN68" s="31">
        <f>'[23]Fin33-89'!R68</f>
        <v>17</v>
      </c>
      <c r="IO68" s="31">
        <f>'[23]Fin33-89'!S68</f>
        <v>10</v>
      </c>
      <c r="IP68" s="31"/>
      <c r="IQ68" s="31">
        <f>'[23]Fin33-89'!T68</f>
        <v>46</v>
      </c>
      <c r="IR68" s="31">
        <f>'[23]Fin33-89'!U68</f>
        <v>16</v>
      </c>
      <c r="IS68" s="31">
        <f>'[23]Fin33-89'!V68</f>
        <v>30</v>
      </c>
      <c r="IT68" s="31"/>
      <c r="IU68" s="3" t="s">
        <v>30</v>
      </c>
      <c r="IV68" s="3" t="s">
        <v>30</v>
      </c>
      <c r="IW68" s="3" t="s">
        <v>30</v>
      </c>
      <c r="IX68" s="3"/>
      <c r="IY68" s="31">
        <f>'[23]Fin33-89'!Z68</f>
        <v>1094</v>
      </c>
      <c r="IZ68" s="31">
        <f>'[23]Fin33-89'!AA68</f>
        <v>350</v>
      </c>
      <c r="JA68" s="31">
        <f>'[23]Fin33-89'!AB68</f>
        <v>323</v>
      </c>
      <c r="JB68" s="31">
        <f>'[23]Fin33-89'!AC68</f>
        <v>421</v>
      </c>
      <c r="JC68" s="31">
        <f>'[23]Fin33-89'!AE68</f>
        <v>1021</v>
      </c>
      <c r="JD68" s="31">
        <f>'[23]Fin33-89'!AF68</f>
        <v>317</v>
      </c>
      <c r="JE68" s="31">
        <f>'[23]Fin33-89'!AG68</f>
        <v>293</v>
      </c>
      <c r="JF68" s="31">
        <f>'[23]Fin33-89'!AH68</f>
        <v>411</v>
      </c>
      <c r="JG68" s="31">
        <f>'[23]Fin33-89'!AJ68</f>
        <v>350</v>
      </c>
      <c r="JH68" s="31">
        <f>'[23]Fin33-89'!AK68</f>
        <v>223</v>
      </c>
      <c r="JI68" s="31">
        <f>'[23]Fin33-89'!AL68</f>
        <v>94</v>
      </c>
      <c r="JJ68" s="3" t="s">
        <v>30</v>
      </c>
      <c r="JK68" s="31">
        <f>'[23]Fin33-89'!AN68</f>
        <v>17</v>
      </c>
      <c r="JL68" s="31">
        <f>'[23]Fin33-89'!AO68</f>
        <v>16</v>
      </c>
      <c r="JM68" s="31"/>
      <c r="JN68" s="31">
        <f>'[23]A-Mon'!B68</f>
        <v>600</v>
      </c>
      <c r="JO68" s="31">
        <f>'[23]A-Mon'!C68</f>
        <v>300</v>
      </c>
      <c r="JP68" s="4" t="s">
        <v>30</v>
      </c>
      <c r="JQ68" s="31">
        <f>'[23]A-Mon'!E68</f>
        <v>900</v>
      </c>
      <c r="JR68" s="31">
        <f>'[23]A-Mon'!G68</f>
        <v>100</v>
      </c>
      <c r="JS68" s="31">
        <f>'[23]A-Mon'!H68</f>
        <v>100</v>
      </c>
      <c r="JT68" s="31" t="str">
        <f>'[23]A-Mon'!I68</f>
        <v>-</v>
      </c>
      <c r="JU68" s="31">
        <f>'[23]A-Mon'!J68</f>
        <v>1000</v>
      </c>
      <c r="JV68" s="3" t="s">
        <v>30</v>
      </c>
      <c r="JW68" s="3" t="s">
        <v>30</v>
      </c>
      <c r="JX68" s="3" t="s">
        <v>30</v>
      </c>
      <c r="JY68" s="31">
        <f>'[23]A-Mon'!O68</f>
        <v>1000</v>
      </c>
      <c r="JZ68" s="31" t="str">
        <f>'[23]A-Mon'!Q68</f>
        <v>-</v>
      </c>
      <c r="KA68" s="31" t="str">
        <f>'[23]A-Mon'!R68</f>
        <v>-</v>
      </c>
      <c r="KB68" s="31" t="str">
        <f>'[23]A-Mon'!S68</f>
        <v>-</v>
      </c>
      <c r="KC68" s="3" t="s">
        <v>30</v>
      </c>
      <c r="KD68" s="3" t="s">
        <v>30</v>
      </c>
      <c r="KE68" s="31">
        <f>'[23]A-Mon'!V68</f>
        <v>1000</v>
      </c>
      <c r="KF68" s="29"/>
      <c r="KG68" s="29">
        <f>'[24]RI A'!F19</f>
        <v>41.4</v>
      </c>
      <c r="KH68" s="10">
        <f t="shared" si="45"/>
        <v>2.8738921001926787</v>
      </c>
      <c r="KI68" s="14">
        <f t="shared" si="50"/>
        <v>-1.8000000000000043</v>
      </c>
      <c r="KJ68" s="14">
        <f t="shared" si="48"/>
        <v>-0.12495183044316023</v>
      </c>
      <c r="KK68" s="11">
        <f t="shared" si="46"/>
        <v>200.79</v>
      </c>
      <c r="KL68" s="75">
        <f t="shared" si="51"/>
        <v>-5.3377460964019185</v>
      </c>
      <c r="KM68" s="16">
        <f t="shared" si="47"/>
        <v>3.8751950078003126</v>
      </c>
      <c r="KN68" s="4" t="s">
        <v>30</v>
      </c>
    </row>
    <row r="69" spans="1:300" x14ac:dyDescent="0.3">
      <c r="A69" s="8">
        <v>1940</v>
      </c>
      <c r="B69" s="40">
        <f>'[13]EU PIByPOB'!B69</f>
        <v>132.12200000000001</v>
      </c>
      <c r="C69" s="49">
        <f>'[13]EU PIByPOB'!H69</f>
        <v>174.16159581894544</v>
      </c>
      <c r="D69" s="40">
        <f t="shared" si="20"/>
        <v>8.8000000000000078</v>
      </c>
      <c r="E69" s="49">
        <f>'[13]EU PIByPOB'!N69</f>
        <v>102.899</v>
      </c>
      <c r="F69" s="40">
        <f t="shared" si="73"/>
        <v>10.126609373160523</v>
      </c>
      <c r="G69" s="49">
        <f>'[13]EU PIByPOB'!Q69</f>
        <v>59.082485731797917</v>
      </c>
      <c r="H69" s="40">
        <f t="shared" si="73"/>
        <v>1.2193100856254802</v>
      </c>
      <c r="I69" s="49">
        <f>'[13]EU PIByPOB'!T69</f>
        <v>778.81806209412503</v>
      </c>
      <c r="J69" s="49"/>
      <c r="K69" s="49">
        <f>'[13]EU INF'!U69</f>
        <v>49.567474048442854</v>
      </c>
      <c r="L69" s="28">
        <f t="shared" si="8"/>
        <v>1.7761989342806261</v>
      </c>
      <c r="M69" s="49">
        <f>'[13]EU INF'!W69</f>
        <v>50.51903114186846</v>
      </c>
      <c r="N69" s="28">
        <f t="shared" si="9"/>
        <v>0.92165898617511122</v>
      </c>
      <c r="O69" s="28"/>
      <c r="P69" s="24" t="str">
        <f>'[13]EU tasas'!B69</f>
        <v>-</v>
      </c>
      <c r="Q69" s="24" t="str">
        <f>'[13]EU tasas'!C69</f>
        <v>-</v>
      </c>
      <c r="R69" s="24" t="str">
        <f>'[13]EU tasas'!D69</f>
        <v>-</v>
      </c>
      <c r="S69" s="24" t="str">
        <f>'[13]EU tasas'!E69</f>
        <v>-</v>
      </c>
      <c r="T69" s="49">
        <f>'[13]EU tasas'!F69</f>
        <v>3.5833333333333335E-2</v>
      </c>
      <c r="U69" s="49">
        <f>'[13]EU tasas'!G69</f>
        <v>0.02</v>
      </c>
      <c r="V69" s="24" t="str">
        <f>'[13]EU tasas'!H69</f>
        <v>-</v>
      </c>
      <c r="W69" s="24"/>
      <c r="X69" s="49">
        <f>'[13]EU Fiscal'!B69</f>
        <v>-2.8377300000000001</v>
      </c>
      <c r="Y69" s="49"/>
      <c r="Z69" s="49">
        <f>[13]Petróleo!B69</f>
        <v>1.02</v>
      </c>
      <c r="AA69" s="28">
        <f t="shared" si="28"/>
        <v>0</v>
      </c>
      <c r="AB69" s="46" t="str">
        <f>[13]Petróleo!D69</f>
        <v>-</v>
      </c>
      <c r="AC69" s="46" t="s">
        <v>30</v>
      </c>
      <c r="AD69" s="46" t="s">
        <v>30</v>
      </c>
      <c r="AE69" s="46" t="s">
        <v>30</v>
      </c>
      <c r="AF69" s="28"/>
      <c r="AG69" s="40">
        <f>[14]Población!E69</f>
        <v>19.653552000000001</v>
      </c>
      <c r="AH69" s="28">
        <f t="shared" si="28"/>
        <v>1.7343025087243724</v>
      </c>
      <c r="AI69" s="52">
        <f>[14]Población!G69</f>
        <v>19653552</v>
      </c>
      <c r="AJ69" s="52">
        <f>[14]Población!H69</f>
        <v>6887540</v>
      </c>
      <c r="AK69" s="52">
        <f>[14]Población!I69</f>
        <v>12766012.000000002</v>
      </c>
      <c r="AL69" s="49">
        <f>[14]Población!J69</f>
        <v>35.044759339176956</v>
      </c>
      <c r="AM69" s="49">
        <f>[14]Población!K69</f>
        <v>64.955240660823051</v>
      </c>
      <c r="AN69" s="49"/>
      <c r="AO69" s="43">
        <f>[15]PIB!E69</f>
        <v>23633.162495291668</v>
      </c>
      <c r="AP69" s="28">
        <f t="shared" si="33"/>
        <v>1.3799301337894532</v>
      </c>
      <c r="AQ69" s="41">
        <f>[15]PIB!H69</f>
        <v>34.904342580657207</v>
      </c>
      <c r="AR69" s="28">
        <f t="shared" si="33"/>
        <v>4.5179057562756864</v>
      </c>
      <c r="AS69" s="58">
        <f>[15]PIB!B69</f>
        <v>8249</v>
      </c>
      <c r="AT69" s="28">
        <f t="shared" si="33"/>
        <v>5.9601798330122024</v>
      </c>
      <c r="AU69" s="28"/>
      <c r="AV69" s="51" t="s">
        <v>30</v>
      </c>
      <c r="AW69" s="51" t="s">
        <v>30</v>
      </c>
      <c r="AX69" s="51" t="s">
        <v>30</v>
      </c>
      <c r="AY69" s="51" t="s">
        <v>30</v>
      </c>
      <c r="AZ69" s="51" t="s">
        <v>30</v>
      </c>
      <c r="BA69" s="51" t="s">
        <v>30</v>
      </c>
      <c r="BB69" s="51" t="s">
        <v>30</v>
      </c>
      <c r="BC69" s="51" t="s">
        <v>30</v>
      </c>
      <c r="BD69" s="51" t="s">
        <v>30</v>
      </c>
      <c r="BE69" s="51" t="s">
        <v>30</v>
      </c>
      <c r="BF69" s="51" t="s">
        <v>30</v>
      </c>
      <c r="BG69" s="51" t="s">
        <v>30</v>
      </c>
      <c r="BH69" s="51" t="s">
        <v>30</v>
      </c>
      <c r="BI69" s="51" t="s">
        <v>30</v>
      </c>
      <c r="BJ69" s="51" t="s">
        <v>30</v>
      </c>
      <c r="BK69" s="51" t="s">
        <v>30</v>
      </c>
      <c r="BL69" s="51" t="s">
        <v>30</v>
      </c>
      <c r="BM69" s="51" t="s">
        <v>30</v>
      </c>
      <c r="BN69" s="51" t="s">
        <v>30</v>
      </c>
      <c r="BO69" s="28"/>
      <c r="BP69" s="43">
        <f>'[21]PIB POT'!F69</f>
        <v>24229.694916912773</v>
      </c>
      <c r="BQ69" s="41">
        <f>'[21]PIB POT'!I69</f>
        <v>58.185084821012389</v>
      </c>
      <c r="BR69" s="28">
        <f t="shared" si="32"/>
        <v>4.9804947715225589</v>
      </c>
      <c r="BS69" s="40">
        <f>'[22]PIB POT'!H60</f>
        <v>-3.4297463024624553</v>
      </c>
      <c r="BT69" s="40"/>
      <c r="BU69" s="45">
        <f t="shared" ref="BU69:BU100" si="78">AS69/CE69</f>
        <v>1698.1986618630986</v>
      </c>
      <c r="BV69" s="32">
        <f t="shared" si="15"/>
        <v>17.885017364399445</v>
      </c>
      <c r="BW69" s="30">
        <f t="shared" ref="BW69:BW100" si="79">BU69/AG69</f>
        <v>86.406704592793119</v>
      </c>
      <c r="BX69" s="28">
        <f t="shared" si="16"/>
        <v>15.875387610083669</v>
      </c>
      <c r="BY69" s="28"/>
      <c r="BZ69" s="41">
        <f>[20]PAnual!B69</f>
        <v>32.815304845333294</v>
      </c>
      <c r="CA69" s="35">
        <f t="shared" si="22"/>
        <v>1.5378640776698926</v>
      </c>
      <c r="CB69" s="44">
        <f>[20]PAnual!D69</f>
        <v>32.260559769924534</v>
      </c>
      <c r="CC69" s="35">
        <f t="shared" si="23"/>
        <v>0.79999999999997851</v>
      </c>
      <c r="CD69" s="35"/>
      <c r="CE69" s="44">
        <f>[16]TCA!B69</f>
        <v>4.857499999999999</v>
      </c>
      <c r="CF69" s="27">
        <f t="shared" si="25"/>
        <v>-10.11565150346958</v>
      </c>
      <c r="CG69" s="33">
        <f>[16]TCA!D69</f>
        <v>4.8600000000000003</v>
      </c>
      <c r="CH69" s="27">
        <f t="shared" si="18"/>
        <v>0.20618556701033075</v>
      </c>
      <c r="CI69" s="44">
        <f>[16]TCA!F69</f>
        <v>96.255347664042418</v>
      </c>
      <c r="CJ69" s="27">
        <f t="shared" si="40"/>
        <v>10.993544742466032</v>
      </c>
      <c r="CK69" s="40">
        <f>[16]TCA!H69</f>
        <v>93.415888569359339</v>
      </c>
      <c r="CL69" s="27">
        <f t="shared" si="41"/>
        <v>-0.32606122103843171</v>
      </c>
      <c r="CM69" s="27"/>
      <c r="CN69" s="29">
        <f>[17]BPA!G69</f>
        <v>22.6</v>
      </c>
      <c r="CO69" s="29">
        <f>[17]BPA!H69</f>
        <v>213.9</v>
      </c>
      <c r="CP69" s="29">
        <f>[17]BPA!I69</f>
        <v>159.80000000000001</v>
      </c>
      <c r="CQ69" s="29">
        <f>[17]BPA!J69</f>
        <v>50.3</v>
      </c>
      <c r="CR69" s="29">
        <f>[17]BPA!K69</f>
        <v>3.8</v>
      </c>
      <c r="CS69" s="29">
        <f>[17]BPA!L69</f>
        <v>0</v>
      </c>
      <c r="CT69" s="29">
        <f>[17]BPA!M69</f>
        <v>191.3</v>
      </c>
      <c r="CU69" s="29">
        <f>[17]BPA!N69</f>
        <v>132.4</v>
      </c>
      <c r="CV69" s="29">
        <f>[17]BPA!O69</f>
        <v>28</v>
      </c>
      <c r="CW69" s="29">
        <f>[17]BPA!P69</f>
        <v>30.900000000000006</v>
      </c>
      <c r="CX69" s="29">
        <f>[17]BPA!Q69</f>
        <v>0</v>
      </c>
      <c r="CY69" s="29">
        <f>[17]BPA!R69</f>
        <v>2.5</v>
      </c>
      <c r="CZ69" s="29">
        <f>[17]BPA!S69</f>
        <v>0</v>
      </c>
      <c r="DA69" s="29">
        <f>[17]BPA!T69</f>
        <v>0.8</v>
      </c>
      <c r="DB69" s="29">
        <f>[17]BPA!U69</f>
        <v>25.9</v>
      </c>
      <c r="DC69" s="29">
        <f>[17]BPA!V69</f>
        <v>0</v>
      </c>
      <c r="DD69" s="29"/>
      <c r="DE69" s="29">
        <f t="shared" si="49"/>
        <v>17.206467450600073</v>
      </c>
      <c r="DF69" s="29">
        <f t="shared" si="42"/>
        <v>27.400000000000006</v>
      </c>
      <c r="DG69" s="29">
        <f t="shared" si="43"/>
        <v>1.6134743605285489</v>
      </c>
      <c r="DH69" s="29">
        <f t="shared" si="38"/>
        <v>-2.2031823745409795</v>
      </c>
      <c r="DI69" s="29">
        <f t="shared" si="44"/>
        <v>3.2761310452418257</v>
      </c>
      <c r="DJ69" s="29">
        <f t="shared" si="76"/>
        <v>1.330821917808219</v>
      </c>
      <c r="DK69" s="29">
        <f t="shared" si="77"/>
        <v>0.14721481391683838</v>
      </c>
      <c r="DL69" s="29"/>
      <c r="DM69" s="31">
        <f>'[18]GF1876-1976'!R69</f>
        <v>510</v>
      </c>
      <c r="DN69" s="4" t="s">
        <v>30</v>
      </c>
      <c r="DO69" s="4" t="s">
        <v>30</v>
      </c>
      <c r="DP69" s="29">
        <f t="shared" ref="DP69:DP105" si="80">(DM69/AS69)*100</f>
        <v>6.1825675839495702</v>
      </c>
      <c r="DQ69" s="29"/>
      <c r="DR69" s="31">
        <f>'[18]GF1876-1976'!AK69</f>
        <v>557.6</v>
      </c>
      <c r="DS69" s="29">
        <f t="shared" ref="DS69:DS104" si="81">(DR69/AS69)*100</f>
        <v>6.759607225118196</v>
      </c>
      <c r="DT69" s="4" t="s">
        <v>30</v>
      </c>
      <c r="DU69" s="4" t="s">
        <v>30</v>
      </c>
      <c r="DV69" s="4" t="s">
        <v>30</v>
      </c>
      <c r="DW69" s="4" t="s">
        <v>30</v>
      </c>
      <c r="DX69" s="4" t="s">
        <v>30</v>
      </c>
      <c r="DY69" s="4" t="s">
        <v>30</v>
      </c>
      <c r="DZ69" s="4" t="s">
        <v>30</v>
      </c>
      <c r="EA69" s="4" t="s">
        <v>30</v>
      </c>
      <c r="EB69" s="4" t="s">
        <v>30</v>
      </c>
      <c r="EC69" s="29"/>
      <c r="ED69" s="29">
        <f>'[18]GF1876-1976'!AN69</f>
        <v>-47.600000000000023</v>
      </c>
      <c r="EE69" s="29">
        <f t="shared" ref="EE69:EE129" si="82">(ED69/AS69)*100</f>
        <v>-0.57703964116862683</v>
      </c>
      <c r="EF69" s="4" t="s">
        <v>30</v>
      </c>
      <c r="EG69" s="4" t="s">
        <v>30</v>
      </c>
      <c r="EH69" s="4" t="s">
        <v>30</v>
      </c>
      <c r="EI69" s="4"/>
      <c r="EJ69" s="132">
        <v>-72</v>
      </c>
      <c r="EK69" s="132">
        <f t="shared" si="60"/>
        <v>-0.8728330706752333</v>
      </c>
      <c r="EL69" s="29"/>
      <c r="EM69" s="5" t="s">
        <v>30</v>
      </c>
      <c r="EN69" s="5" t="s">
        <v>30</v>
      </c>
      <c r="EO69" s="5" t="s">
        <v>30</v>
      </c>
      <c r="EP69" s="5" t="s">
        <v>30</v>
      </c>
      <c r="EQ69" s="5" t="s">
        <v>30</v>
      </c>
      <c r="ER69" s="5" t="s">
        <v>30</v>
      </c>
      <c r="ES69" s="5" t="s">
        <v>30</v>
      </c>
      <c r="ET69" s="5" t="s">
        <v>30</v>
      </c>
      <c r="EU69" s="5" t="s">
        <v>30</v>
      </c>
      <c r="EV69" s="5" t="s">
        <v>30</v>
      </c>
      <c r="EW69" s="5"/>
      <c r="EX69" s="5" t="s">
        <v>30</v>
      </c>
      <c r="EY69" s="5" t="s">
        <v>30</v>
      </c>
      <c r="EZ69" s="5" t="s">
        <v>30</v>
      </c>
      <c r="FA69" s="5" t="s">
        <v>30</v>
      </c>
      <c r="FB69" s="5" t="s">
        <v>30</v>
      </c>
      <c r="FC69" s="5" t="s">
        <v>30</v>
      </c>
      <c r="FD69" s="5" t="s">
        <v>30</v>
      </c>
      <c r="FE69" s="5" t="s">
        <v>30</v>
      </c>
      <c r="FF69" s="5" t="s">
        <v>30</v>
      </c>
      <c r="FG69" s="5" t="s">
        <v>30</v>
      </c>
      <c r="FH69" s="5" t="s">
        <v>30</v>
      </c>
      <c r="FI69" s="5" t="s">
        <v>30</v>
      </c>
      <c r="FJ69" s="5" t="s">
        <v>30</v>
      </c>
      <c r="FK69" s="5" t="s">
        <v>30</v>
      </c>
      <c r="FL69" s="5" t="s">
        <v>30</v>
      </c>
      <c r="FM69" s="5" t="s">
        <v>30</v>
      </c>
      <c r="FN69" s="5"/>
      <c r="FO69" s="5"/>
      <c r="FP69" s="5" t="s">
        <v>30</v>
      </c>
      <c r="FQ69" s="5" t="s">
        <v>30</v>
      </c>
      <c r="FR69" s="5" t="s">
        <v>30</v>
      </c>
      <c r="FS69" s="5" t="s">
        <v>30</v>
      </c>
      <c r="FT69" s="5" t="s">
        <v>30</v>
      </c>
      <c r="FU69" s="5" t="s">
        <v>30</v>
      </c>
      <c r="FV69" s="5" t="s">
        <v>30</v>
      </c>
      <c r="FW69" s="5"/>
      <c r="FX69" s="52">
        <f>'[18]DE y DI'!I69</f>
        <v>265.36625514403289</v>
      </c>
      <c r="FY69" s="17">
        <f t="shared" si="37"/>
        <v>15.626337548334824</v>
      </c>
      <c r="FZ69" s="112" t="s">
        <v>30</v>
      </c>
      <c r="GA69" s="112" t="s">
        <v>30</v>
      </c>
      <c r="GB69" s="70" t="s">
        <v>30</v>
      </c>
      <c r="GC69" s="70" t="s">
        <v>30</v>
      </c>
      <c r="GD69" s="112"/>
      <c r="GE69" s="37">
        <f>'[18]DE y DI'!AA69</f>
        <v>438.74799999999999</v>
      </c>
      <c r="GF69" s="27">
        <f t="shared" si="75"/>
        <v>5.3188022790641289</v>
      </c>
      <c r="GG69" s="112" t="s">
        <v>30</v>
      </c>
      <c r="GH69" s="70" t="s">
        <v>30</v>
      </c>
      <c r="GI69" s="70" t="s">
        <v>30</v>
      </c>
      <c r="GJ69" s="134"/>
      <c r="GK69" s="52">
        <f t="shared" si="61"/>
        <v>340</v>
      </c>
      <c r="GL69" s="27">
        <f t="shared" si="62"/>
        <v>4.1217117226330462</v>
      </c>
      <c r="GM69" s="52">
        <f t="shared" si="63"/>
        <v>308</v>
      </c>
      <c r="GN69" s="52">
        <f t="shared" si="64"/>
        <v>9</v>
      </c>
      <c r="GO69" s="52">
        <f t="shared" si="65"/>
        <v>23</v>
      </c>
      <c r="GP69" s="13"/>
      <c r="GQ69" s="75">
        <v>15.626337548334824</v>
      </c>
      <c r="GR69" s="27">
        <v>5.3188022790641289</v>
      </c>
      <c r="GS69" s="27">
        <v>20.945139827398954</v>
      </c>
      <c r="GT69" s="13"/>
      <c r="GU69" s="31">
        <f>[23]BM3378!H69</f>
        <v>963</v>
      </c>
      <c r="GV69" s="29">
        <f t="shared" si="53"/>
        <v>11.674142320281247</v>
      </c>
      <c r="GW69" s="29">
        <f t="shared" si="66"/>
        <v>26.877470355731226</v>
      </c>
      <c r="GX69" s="29">
        <f>[23]BM3378!I69</f>
        <v>310</v>
      </c>
      <c r="GY69" s="29">
        <f t="shared" si="54"/>
        <v>3.7580312765183659</v>
      </c>
      <c r="GZ69" s="29">
        <f t="shared" si="67"/>
        <v>47.619047619047628</v>
      </c>
      <c r="HA69" s="31">
        <f t="shared" si="68"/>
        <v>653</v>
      </c>
      <c r="HB69" s="29">
        <f t="shared" si="55"/>
        <v>7.9161110437628803</v>
      </c>
      <c r="HC69" s="29">
        <f t="shared" si="74"/>
        <v>18.943533697632063</v>
      </c>
      <c r="HD69" s="31">
        <f>[23]BM3378!K69+[23]BM3378!L69</f>
        <v>308</v>
      </c>
      <c r="HE69" s="29">
        <f t="shared" si="56"/>
        <v>3.7337859134440534</v>
      </c>
      <c r="HF69" s="29">
        <f t="shared" si="69"/>
        <v>38.116591928251118</v>
      </c>
      <c r="HG69" s="31">
        <f>[23]BM3378!P69+[23]BM3378!Q69</f>
        <v>19</v>
      </c>
      <c r="HH69" s="29">
        <f t="shared" si="57"/>
        <v>0.23033094920596434</v>
      </c>
      <c r="HI69" s="29">
        <f t="shared" si="70"/>
        <v>-42.424242424242422</v>
      </c>
      <c r="HJ69" s="31">
        <f>[23]BM3378!M69</f>
        <v>85</v>
      </c>
      <c r="HK69" s="29">
        <f t="shared" si="58"/>
        <v>1.0304279306582615</v>
      </c>
      <c r="HL69" s="29">
        <f t="shared" si="71"/>
        <v>-9.5744680851063801</v>
      </c>
      <c r="HM69" s="31">
        <f>[23]BM3378!T69</f>
        <v>241</v>
      </c>
      <c r="HN69" s="29">
        <f t="shared" si="59"/>
        <v>2.9215662504546005</v>
      </c>
      <c r="HO69" s="29">
        <f t="shared" si="72"/>
        <v>21.105527638190956</v>
      </c>
      <c r="HP69" s="29"/>
      <c r="HQ69" s="3">
        <f>[23]BM3378!B69</f>
        <v>963</v>
      </c>
      <c r="HR69" s="31">
        <f>[23]BM3378!C69</f>
        <v>747</v>
      </c>
      <c r="HS69" s="31">
        <f>[23]BM3378!F69</f>
        <v>216</v>
      </c>
      <c r="HU69" s="31">
        <f>'[23]Fin33-89'!B69</f>
        <v>1154</v>
      </c>
      <c r="HV69" s="31">
        <f>'[23]Fin33-89'!C69</f>
        <v>1106</v>
      </c>
      <c r="HW69" s="31"/>
      <c r="HX69" s="31">
        <f>'[23]Fin33-89'!E69</f>
        <v>340</v>
      </c>
      <c r="HY69" s="31">
        <f>'[23]Fin33-89'!F69</f>
        <v>308</v>
      </c>
      <c r="HZ69" s="31">
        <f>'[23]Fin33-89'!G69</f>
        <v>9</v>
      </c>
      <c r="IA69" s="31">
        <f>'[23]Fin33-89'!H69</f>
        <v>23</v>
      </c>
      <c r="IB69" s="31"/>
      <c r="IC69" s="31">
        <f>'[23]Fin33-89'!I69</f>
        <v>766</v>
      </c>
      <c r="ID69" s="31">
        <f>'[23]Fin33-89'!J69</f>
        <v>85</v>
      </c>
      <c r="IE69" s="31">
        <f>'[23]Fin33-89'!K69</f>
        <v>274</v>
      </c>
      <c r="IF69" s="31">
        <f>'[23]Fin33-89'!L69</f>
        <v>407</v>
      </c>
      <c r="IG69" s="31"/>
      <c r="IH69" s="4" t="s">
        <v>30</v>
      </c>
      <c r="II69" s="4" t="s">
        <v>30</v>
      </c>
      <c r="IJ69" s="4" t="s">
        <v>30</v>
      </c>
      <c r="IK69" s="4" t="s">
        <v>30</v>
      </c>
      <c r="IL69" s="4"/>
      <c r="IM69" s="31">
        <f>'[23]Fin33-89'!Q69</f>
        <v>28</v>
      </c>
      <c r="IN69" s="31">
        <f>'[23]Fin33-89'!R69</f>
        <v>16</v>
      </c>
      <c r="IO69" s="31">
        <f>'[23]Fin33-89'!S69</f>
        <v>12</v>
      </c>
      <c r="IP69" s="31"/>
      <c r="IQ69" s="31">
        <f>'[23]Fin33-89'!T69</f>
        <v>20</v>
      </c>
      <c r="IR69" s="31">
        <f>'[23]Fin33-89'!U69</f>
        <v>3</v>
      </c>
      <c r="IS69" s="31">
        <f>'[23]Fin33-89'!V69</f>
        <v>17</v>
      </c>
      <c r="IT69" s="31"/>
      <c r="IU69" s="3" t="s">
        <v>30</v>
      </c>
      <c r="IV69" s="3" t="s">
        <v>30</v>
      </c>
      <c r="IW69" s="3" t="s">
        <v>30</v>
      </c>
      <c r="IX69" s="3"/>
      <c r="IY69" s="31">
        <f>'[23]Fin33-89'!Z69</f>
        <v>1154</v>
      </c>
      <c r="IZ69" s="31">
        <f>'[23]Fin33-89'!AA69</f>
        <v>412</v>
      </c>
      <c r="JA69" s="31">
        <f>'[23]Fin33-89'!AB69</f>
        <v>300</v>
      </c>
      <c r="JB69" s="31">
        <f>'[23]Fin33-89'!AC69</f>
        <v>442</v>
      </c>
      <c r="JC69" s="31">
        <f>'[23]Fin33-89'!AE69</f>
        <v>1106</v>
      </c>
      <c r="JD69" s="31">
        <f>'[23]Fin33-89'!AF69</f>
        <v>393</v>
      </c>
      <c r="JE69" s="31">
        <f>'[23]Fin33-89'!AG69</f>
        <v>283</v>
      </c>
      <c r="JF69" s="31">
        <f>'[23]Fin33-89'!AH69</f>
        <v>430</v>
      </c>
      <c r="JG69" s="31">
        <f>'[23]Fin33-89'!AJ69</f>
        <v>412</v>
      </c>
      <c r="JH69" s="31">
        <f>'[23]Fin33-89'!AK69</f>
        <v>308</v>
      </c>
      <c r="JI69" s="31">
        <f>'[23]Fin33-89'!AL69</f>
        <v>85</v>
      </c>
      <c r="JJ69" s="3" t="s">
        <v>30</v>
      </c>
      <c r="JK69" s="31">
        <f>'[23]Fin33-89'!AN69</f>
        <v>16</v>
      </c>
      <c r="JL69" s="31">
        <f>'[23]Fin33-89'!AO69</f>
        <v>3</v>
      </c>
      <c r="JM69" s="31"/>
      <c r="JN69" s="31">
        <f>'[23]A-Mon'!B69</f>
        <v>700</v>
      </c>
      <c r="JO69" s="31">
        <f>'[23]A-Mon'!C69</f>
        <v>400</v>
      </c>
      <c r="JP69" s="4" t="s">
        <v>30</v>
      </c>
      <c r="JQ69" s="31">
        <f>'[23]A-Mon'!E69</f>
        <v>1100</v>
      </c>
      <c r="JR69" s="31">
        <f>'[23]A-Mon'!G69</f>
        <v>100</v>
      </c>
      <c r="JS69" s="31">
        <f>'[23]A-Mon'!H69</f>
        <v>100</v>
      </c>
      <c r="JT69" s="31" t="str">
        <f>'[23]A-Mon'!I69</f>
        <v>-</v>
      </c>
      <c r="JU69" s="31">
        <f>'[23]A-Mon'!J69</f>
        <v>1200</v>
      </c>
      <c r="JV69" s="3" t="s">
        <v>30</v>
      </c>
      <c r="JW69" s="3" t="s">
        <v>30</v>
      </c>
      <c r="JX69" s="3" t="s">
        <v>30</v>
      </c>
      <c r="JY69" s="31">
        <f>'[23]A-Mon'!O69</f>
        <v>1200</v>
      </c>
      <c r="JZ69" s="31" t="str">
        <f>'[23]A-Mon'!Q69</f>
        <v>-</v>
      </c>
      <c r="KA69" s="31" t="str">
        <f>'[23]A-Mon'!R69</f>
        <v>-</v>
      </c>
      <c r="KB69" s="31" t="str">
        <f>'[23]A-Mon'!S69</f>
        <v>-</v>
      </c>
      <c r="KC69" s="3" t="s">
        <v>30</v>
      </c>
      <c r="KD69" s="3" t="s">
        <v>30</v>
      </c>
      <c r="KE69" s="31">
        <f>'[23]A-Mon'!V69</f>
        <v>1200</v>
      </c>
      <c r="KF69" s="29"/>
      <c r="KG69" s="29">
        <f>'[24]RI A'!F20</f>
        <v>63.4</v>
      </c>
      <c r="KH69" s="10">
        <f t="shared" si="45"/>
        <v>3.7333676809310212</v>
      </c>
      <c r="KI69" s="14">
        <f t="shared" si="50"/>
        <v>22</v>
      </c>
      <c r="KJ69" s="14">
        <f t="shared" si="48"/>
        <v>1.2954903624681777</v>
      </c>
      <c r="KK69" s="11">
        <f t="shared" si="46"/>
        <v>308.12400000000002</v>
      </c>
      <c r="KL69" s="75">
        <f t="shared" si="51"/>
        <v>53.455849394890208</v>
      </c>
      <c r="KM69" s="16">
        <f t="shared" si="47"/>
        <v>5.7462235649546827</v>
      </c>
      <c r="KN69" s="4" t="s">
        <v>30</v>
      </c>
    </row>
    <row r="70" spans="1:300" ht="16.5" customHeight="1" x14ac:dyDescent="0.3">
      <c r="A70" s="8">
        <v>1941</v>
      </c>
      <c r="B70" s="40">
        <f>'[13]EU PIByPOB'!B70</f>
        <v>133.40199999999999</v>
      </c>
      <c r="C70" s="49">
        <f>'[13]EU PIByPOB'!H70</f>
        <v>204.98819827889878</v>
      </c>
      <c r="D70" s="40">
        <f t="shared" si="20"/>
        <v>17.700000000000003</v>
      </c>
      <c r="E70" s="49">
        <f>'[13]EU PIByPOB'!N70</f>
        <v>129.309</v>
      </c>
      <c r="F70" s="40">
        <f t="shared" si="73"/>
        <v>25.665944275454567</v>
      </c>
      <c r="G70" s="49">
        <f>'[13]EU PIByPOB'!Q70</f>
        <v>63.081192520199295</v>
      </c>
      <c r="H70" s="40">
        <f t="shared" si="73"/>
        <v>6.7680070309724449</v>
      </c>
      <c r="I70" s="49">
        <f>'[13]EU PIByPOB'!T70</f>
        <v>969.31830107494648</v>
      </c>
      <c r="J70" s="49"/>
      <c r="K70" s="49">
        <f>'[13]EU INF'!U70</f>
        <v>55.123029603998418</v>
      </c>
      <c r="L70" s="28">
        <f t="shared" ref="L70:L132" si="83">((K70/K69)-1)*100</f>
        <v>11.208066705448939</v>
      </c>
      <c r="M70" s="49">
        <f>'[13]EU INF'!W70</f>
        <v>59.169550173010343</v>
      </c>
      <c r="N70" s="28">
        <f t="shared" ref="N70:N132" si="84">((M70/M69)-1)*100</f>
        <v>17.123287671232923</v>
      </c>
      <c r="O70" s="28"/>
      <c r="P70" s="24" t="str">
        <f>'[13]EU tasas'!B70</f>
        <v>-</v>
      </c>
      <c r="Q70" s="24" t="str">
        <f>'[13]EU tasas'!C70</f>
        <v>-</v>
      </c>
      <c r="R70" s="24" t="str">
        <f>'[13]EU tasas'!D70</f>
        <v>-</v>
      </c>
      <c r="S70" s="24" t="str">
        <f>'[13]EU tasas'!E70</f>
        <v>-</v>
      </c>
      <c r="T70" s="49">
        <f>'[13]EU tasas'!F70</f>
        <v>0.12916666666666668</v>
      </c>
      <c r="U70" s="49">
        <f>'[13]EU tasas'!G70</f>
        <v>0.33</v>
      </c>
      <c r="V70" s="24" t="str">
        <f>'[13]EU tasas'!H70</f>
        <v>-</v>
      </c>
      <c r="W70" s="24"/>
      <c r="X70" s="49">
        <f>'[13]EU Fiscal'!B70</f>
        <v>-3.8210799999999998</v>
      </c>
      <c r="Y70" s="49"/>
      <c r="Z70" s="49">
        <f>[13]Petróleo!B70</f>
        <v>1.1399999999999999</v>
      </c>
      <c r="AA70" s="28">
        <f t="shared" si="28"/>
        <v>11.764705882352921</v>
      </c>
      <c r="AB70" s="46" t="str">
        <f>[13]Petróleo!D70</f>
        <v>-</v>
      </c>
      <c r="AC70" s="46" t="s">
        <v>30</v>
      </c>
      <c r="AD70" s="46" t="s">
        <v>30</v>
      </c>
      <c r="AE70" s="46" t="s">
        <v>30</v>
      </c>
      <c r="AF70" s="28"/>
      <c r="AG70" s="40">
        <f>[14]Población!E70</f>
        <v>20.194485214740439</v>
      </c>
      <c r="AH70" s="28">
        <f t="shared" si="28"/>
        <v>2.7523432646701096</v>
      </c>
      <c r="AI70" s="52">
        <f>[14]Población!G70</f>
        <v>20194485.21474044</v>
      </c>
      <c r="AJ70" s="52">
        <f>[14]Población!H70</f>
        <v>7215687.5269912928</v>
      </c>
      <c r="AK70" s="52">
        <f>[14]Población!I70</f>
        <v>12978797.687749147</v>
      </c>
      <c r="AL70" s="49">
        <f>[14]Población!J70</f>
        <v>35.730980266456058</v>
      </c>
      <c r="AM70" s="49">
        <f>[14]Población!K70</f>
        <v>64.269019733543942</v>
      </c>
      <c r="AN70" s="49"/>
      <c r="AO70" s="43">
        <f>[15]PIB!E70</f>
        <v>25934.946898115861</v>
      </c>
      <c r="AP70" s="28">
        <f t="shared" si="33"/>
        <v>9.7396376946283336</v>
      </c>
      <c r="AQ70" s="41">
        <f>[15]PIB!H70</f>
        <v>35.596756902057479</v>
      </c>
      <c r="AR70" s="28">
        <f t="shared" si="33"/>
        <v>1.9837483539483225</v>
      </c>
      <c r="AS70" s="58">
        <f>[15]PIB!B70</f>
        <v>9232</v>
      </c>
      <c r="AT70" s="28">
        <f t="shared" si="33"/>
        <v>11.916595951024366</v>
      </c>
      <c r="AU70" s="28"/>
      <c r="AV70" s="51" t="s">
        <v>30</v>
      </c>
      <c r="AW70" s="51" t="s">
        <v>30</v>
      </c>
      <c r="AX70" s="51" t="s">
        <v>30</v>
      </c>
      <c r="AY70" s="51" t="s">
        <v>30</v>
      </c>
      <c r="AZ70" s="51" t="s">
        <v>30</v>
      </c>
      <c r="BA70" s="51" t="s">
        <v>30</v>
      </c>
      <c r="BB70" s="51" t="s">
        <v>30</v>
      </c>
      <c r="BC70" s="51" t="s">
        <v>30</v>
      </c>
      <c r="BD70" s="51" t="s">
        <v>30</v>
      </c>
      <c r="BE70" s="51" t="s">
        <v>30</v>
      </c>
      <c r="BF70" s="51" t="s">
        <v>30</v>
      </c>
      <c r="BG70" s="51" t="s">
        <v>30</v>
      </c>
      <c r="BH70" s="51" t="s">
        <v>30</v>
      </c>
      <c r="BI70" s="51" t="s">
        <v>30</v>
      </c>
      <c r="BJ70" s="51" t="s">
        <v>30</v>
      </c>
      <c r="BK70" s="51" t="s">
        <v>30</v>
      </c>
      <c r="BL70" s="51" t="s">
        <v>30</v>
      </c>
      <c r="BM70" s="51" t="s">
        <v>30</v>
      </c>
      <c r="BN70" s="51" t="s">
        <v>30</v>
      </c>
      <c r="BO70" s="28"/>
      <c r="BP70" s="43">
        <f>'[21]PIB POT'!F70</f>
        <v>25488.003403532784</v>
      </c>
      <c r="BQ70" s="41">
        <f>'[21]PIB POT'!I70</f>
        <v>61.206781391111576</v>
      </c>
      <c r="BR70" s="28">
        <f t="shared" si="32"/>
        <v>5.1932494029947041</v>
      </c>
      <c r="BS70" s="40">
        <f>'[22]PIB POT'!H61</f>
        <v>4.3219392094415054</v>
      </c>
      <c r="BT70" s="40"/>
      <c r="BU70" s="45">
        <f t="shared" si="78"/>
        <v>1902.851253864651</v>
      </c>
      <c r="BV70" s="32">
        <f t="shared" ref="BV70:BV132" si="85">((BU70/BU69)-1)*100</f>
        <v>12.051157299642878</v>
      </c>
      <c r="BW70" s="30">
        <f t="shared" si="79"/>
        <v>94.226281761107444</v>
      </c>
      <c r="BX70" s="28">
        <f t="shared" ref="BX70:BX132" si="86">((BW70/BW69)-1)*100</f>
        <v>9.0497342829650265</v>
      </c>
      <c r="BY70" s="28"/>
      <c r="BZ70" s="41">
        <f>[20]PAnual!B70</f>
        <v>34.9756101870693</v>
      </c>
      <c r="CA70" s="35">
        <f t="shared" si="22"/>
        <v>6.5832249674902199</v>
      </c>
      <c r="CB70" s="44">
        <f>[20]PAnual!D70</f>
        <v>36.197116170421275</v>
      </c>
      <c r="CC70" s="35">
        <f t="shared" si="23"/>
        <v>12.202380952380953</v>
      </c>
      <c r="CD70" s="35"/>
      <c r="CE70" s="44">
        <f>[16]TCA!B70</f>
        <v>4.8516666666666675</v>
      </c>
      <c r="CF70" s="27">
        <f t="shared" si="25"/>
        <v>-0.12008920912673915</v>
      </c>
      <c r="CG70" s="33">
        <f>[16]TCA!D70</f>
        <v>4.8499999999999996</v>
      </c>
      <c r="CH70" s="27">
        <f t="shared" ref="CH70:CH132" si="87">((CG70/CG69)-1)*100</f>
        <v>-0.2057613168724437</v>
      </c>
      <c r="CI70" s="44">
        <f>[16]TCA!F70</f>
        <v>92.363267254892733</v>
      </c>
      <c r="CJ70" s="27">
        <f t="shared" si="40"/>
        <v>-4.0434952484241338</v>
      </c>
      <c r="CK70" s="40">
        <f>[16]TCA!H70</f>
        <v>89.675560126564008</v>
      </c>
      <c r="CL70" s="27">
        <f t="shared" si="41"/>
        <v>-4.0039531819238805</v>
      </c>
      <c r="CM70" s="27"/>
      <c r="CN70" s="29">
        <f>[17]BPA!G70</f>
        <v>-28.9</v>
      </c>
      <c r="CO70" s="29">
        <f>[17]BPA!H70</f>
        <v>243.2</v>
      </c>
      <c r="CP70" s="29">
        <f>[17]BPA!I70</f>
        <v>176.5</v>
      </c>
      <c r="CQ70" s="29">
        <f>[17]BPA!J70</f>
        <v>62.8</v>
      </c>
      <c r="CR70" s="29">
        <f>[17]BPA!K70</f>
        <v>3.9</v>
      </c>
      <c r="CS70" s="29">
        <f>[17]BPA!L70</f>
        <v>0</v>
      </c>
      <c r="CT70" s="29">
        <f>[17]BPA!M70</f>
        <v>272.10000000000002</v>
      </c>
      <c r="CU70" s="29">
        <f>[17]BPA!N70</f>
        <v>199.5</v>
      </c>
      <c r="CV70" s="29">
        <f>[17]BPA!O70</f>
        <v>31.3</v>
      </c>
      <c r="CW70" s="29">
        <f>[17]BPA!P70</f>
        <v>41.300000000000026</v>
      </c>
      <c r="CX70" s="29">
        <f>[17]BPA!Q70</f>
        <v>0</v>
      </c>
      <c r="CY70" s="29">
        <f>[17]BPA!R70</f>
        <v>11.6</v>
      </c>
      <c r="CZ70" s="29">
        <f>[17]BPA!S70</f>
        <v>0</v>
      </c>
      <c r="DA70" s="29">
        <f>[17]BPA!T70</f>
        <v>15.1</v>
      </c>
      <c r="DB70" s="29">
        <f>[17]BPA!U70</f>
        <v>-2.2000000000000002</v>
      </c>
      <c r="DC70" s="29">
        <f>[17]BPA!V70</f>
        <v>0</v>
      </c>
      <c r="DD70" s="29"/>
      <c r="DE70" s="29">
        <f t="shared" si="49"/>
        <v>19.759820912767189</v>
      </c>
      <c r="DF70" s="29">
        <f t="shared" si="42"/>
        <v>-23</v>
      </c>
      <c r="DG70" s="29">
        <f t="shared" si="43"/>
        <v>-1.2087124494511845</v>
      </c>
      <c r="DH70" s="29">
        <f t="shared" si="38"/>
        <v>10.450563204004993</v>
      </c>
      <c r="DI70" s="29">
        <f t="shared" si="44"/>
        <v>50.679758308157098</v>
      </c>
      <c r="DJ70" s="29">
        <f t="shared" si="76"/>
        <v>-1.5187734690930101</v>
      </c>
      <c r="DK70" s="29">
        <f t="shared" si="77"/>
        <v>0.60961149624494526</v>
      </c>
      <c r="DL70" s="29"/>
      <c r="DM70" s="31">
        <f>'[18]GF1876-1976'!R70</f>
        <v>544.1</v>
      </c>
      <c r="DN70" s="4" t="s">
        <v>30</v>
      </c>
      <c r="DO70" s="4" t="s">
        <v>30</v>
      </c>
      <c r="DP70" s="29">
        <f t="shared" si="80"/>
        <v>5.8936308492201039</v>
      </c>
      <c r="DQ70" s="29"/>
      <c r="DR70" s="31">
        <f>'[18]GF1876-1976'!AK70</f>
        <v>544.9</v>
      </c>
      <c r="DS70" s="29">
        <f t="shared" si="81"/>
        <v>5.902296360485269</v>
      </c>
      <c r="DT70" s="4" t="s">
        <v>30</v>
      </c>
      <c r="DU70" s="4" t="s">
        <v>30</v>
      </c>
      <c r="DV70" s="4" t="s">
        <v>30</v>
      </c>
      <c r="DW70" s="4" t="s">
        <v>30</v>
      </c>
      <c r="DX70" s="4" t="s">
        <v>30</v>
      </c>
      <c r="DY70" s="4" t="s">
        <v>30</v>
      </c>
      <c r="DZ70" s="4" t="s">
        <v>30</v>
      </c>
      <c r="EA70" s="4" t="s">
        <v>30</v>
      </c>
      <c r="EB70" s="4" t="s">
        <v>30</v>
      </c>
      <c r="EC70" s="29"/>
      <c r="ED70" s="29">
        <f>'[18]GF1876-1976'!AN70</f>
        <v>-0.79999999999995453</v>
      </c>
      <c r="EE70" s="29">
        <f t="shared" si="82"/>
        <v>-8.6655112651641518E-3</v>
      </c>
      <c r="EF70" s="4" t="s">
        <v>30</v>
      </c>
      <c r="EG70" s="4" t="s">
        <v>30</v>
      </c>
      <c r="EH70" s="4" t="s">
        <v>30</v>
      </c>
      <c r="EI70" s="4"/>
      <c r="EJ70" s="132">
        <v>-76.5</v>
      </c>
      <c r="EK70" s="132">
        <f t="shared" si="60"/>
        <v>-0.8286395147313691</v>
      </c>
      <c r="EL70" s="29"/>
      <c r="EM70" s="5" t="s">
        <v>30</v>
      </c>
      <c r="EN70" s="5" t="s">
        <v>30</v>
      </c>
      <c r="EO70" s="5" t="s">
        <v>30</v>
      </c>
      <c r="EP70" s="5" t="s">
        <v>30</v>
      </c>
      <c r="EQ70" s="5" t="s">
        <v>30</v>
      </c>
      <c r="ER70" s="5" t="s">
        <v>30</v>
      </c>
      <c r="ES70" s="5" t="s">
        <v>30</v>
      </c>
      <c r="ET70" s="5" t="s">
        <v>30</v>
      </c>
      <c r="EU70" s="5" t="s">
        <v>30</v>
      </c>
      <c r="EV70" s="5" t="s">
        <v>30</v>
      </c>
      <c r="EW70" s="5"/>
      <c r="EX70" s="5" t="s">
        <v>30</v>
      </c>
      <c r="EY70" s="5" t="s">
        <v>30</v>
      </c>
      <c r="EZ70" s="5" t="s">
        <v>30</v>
      </c>
      <c r="FA70" s="5" t="s">
        <v>30</v>
      </c>
      <c r="FB70" s="5" t="s">
        <v>30</v>
      </c>
      <c r="FC70" s="5" t="s">
        <v>30</v>
      </c>
      <c r="FD70" s="5" t="s">
        <v>30</v>
      </c>
      <c r="FE70" s="5" t="s">
        <v>30</v>
      </c>
      <c r="FF70" s="5" t="s">
        <v>30</v>
      </c>
      <c r="FG70" s="5" t="s">
        <v>30</v>
      </c>
      <c r="FH70" s="5" t="s">
        <v>30</v>
      </c>
      <c r="FI70" s="5" t="s">
        <v>30</v>
      </c>
      <c r="FJ70" s="5" t="s">
        <v>30</v>
      </c>
      <c r="FK70" s="5" t="s">
        <v>30</v>
      </c>
      <c r="FL70" s="5" t="s">
        <v>30</v>
      </c>
      <c r="FM70" s="5" t="s">
        <v>30</v>
      </c>
      <c r="FN70" s="5"/>
      <c r="FO70" s="5"/>
      <c r="FP70" s="5" t="s">
        <v>30</v>
      </c>
      <c r="FQ70" s="5" t="s">
        <v>30</v>
      </c>
      <c r="FR70" s="5" t="s">
        <v>30</v>
      </c>
      <c r="FS70" s="5" t="s">
        <v>30</v>
      </c>
      <c r="FT70" s="5" t="s">
        <v>30</v>
      </c>
      <c r="FU70" s="5" t="s">
        <v>30</v>
      </c>
      <c r="FV70" s="5" t="s">
        <v>30</v>
      </c>
      <c r="FW70" s="5"/>
      <c r="FX70" s="52">
        <f>'[18]DE y DI'!I70</f>
        <v>271.10597938144332</v>
      </c>
      <c r="FY70" s="17">
        <f t="shared" si="37"/>
        <v>14.247355321695942</v>
      </c>
      <c r="FZ70" s="112" t="s">
        <v>30</v>
      </c>
      <c r="GA70" s="112" t="s">
        <v>30</v>
      </c>
      <c r="GB70" s="70" t="s">
        <v>30</v>
      </c>
      <c r="GC70" s="70" t="s">
        <v>30</v>
      </c>
      <c r="GD70" s="112"/>
      <c r="GE70" s="37">
        <f>'[18]DE y DI'!AA70</f>
        <v>593.69899999999996</v>
      </c>
      <c r="GF70" s="27">
        <f t="shared" si="75"/>
        <v>6.4308817157712301</v>
      </c>
      <c r="GG70" s="112" t="s">
        <v>30</v>
      </c>
      <c r="GH70" s="70" t="s">
        <v>30</v>
      </c>
      <c r="GI70" s="70" t="s">
        <v>30</v>
      </c>
      <c r="GJ70" s="134"/>
      <c r="GK70" s="52">
        <f t="shared" si="61"/>
        <v>472</v>
      </c>
      <c r="GL70" s="27">
        <f t="shared" si="62"/>
        <v>5.1126516464471399</v>
      </c>
      <c r="GM70" s="52">
        <f t="shared" si="63"/>
        <v>454</v>
      </c>
      <c r="GN70" s="52">
        <f t="shared" si="64"/>
        <v>11</v>
      </c>
      <c r="GO70" s="52">
        <f t="shared" si="65"/>
        <v>7</v>
      </c>
      <c r="GP70" s="13"/>
      <c r="GQ70" s="75">
        <v>14.247355321695942</v>
      </c>
      <c r="GR70" s="27">
        <v>6.4308817157712301</v>
      </c>
      <c r="GS70" s="27">
        <v>20.67823703746717</v>
      </c>
      <c r="GT70" s="13"/>
      <c r="GU70" s="31">
        <f>[23]BM3378!H70</f>
        <v>1086</v>
      </c>
      <c r="GV70" s="29">
        <f t="shared" si="53"/>
        <v>11.763431542461007</v>
      </c>
      <c r="GW70" s="29">
        <f t="shared" si="66"/>
        <v>12.772585669781922</v>
      </c>
      <c r="GX70" s="29">
        <f>[23]BM3378!I70</f>
        <v>300</v>
      </c>
      <c r="GY70" s="29">
        <f t="shared" si="54"/>
        <v>3.2495667244367423</v>
      </c>
      <c r="GZ70" s="29">
        <f t="shared" si="67"/>
        <v>-3.2258064516129004</v>
      </c>
      <c r="HA70" s="31">
        <f t="shared" si="68"/>
        <v>786</v>
      </c>
      <c r="HB70" s="29">
        <f t="shared" si="55"/>
        <v>8.5138648180242633</v>
      </c>
      <c r="HC70" s="29">
        <f t="shared" si="74"/>
        <v>20.367534456355287</v>
      </c>
      <c r="HD70" s="31">
        <f>[23]BM3378!K70+[23]BM3378!L70</f>
        <v>454</v>
      </c>
      <c r="HE70" s="29">
        <f t="shared" si="56"/>
        <v>4.9176776429809363</v>
      </c>
      <c r="HF70" s="29">
        <f t="shared" si="69"/>
        <v>47.402597402597401</v>
      </c>
      <c r="HG70" s="31">
        <f>[23]BM3378!P70+[23]BM3378!Q70</f>
        <v>25</v>
      </c>
      <c r="HH70" s="29">
        <f t="shared" si="57"/>
        <v>0.27079722703639514</v>
      </c>
      <c r="HI70" s="29">
        <f t="shared" si="70"/>
        <v>31.578947368421062</v>
      </c>
      <c r="HJ70" s="31">
        <f>[23]BM3378!M70</f>
        <v>90</v>
      </c>
      <c r="HK70" s="29">
        <f t="shared" si="58"/>
        <v>0.97487001733102241</v>
      </c>
      <c r="HL70" s="29">
        <f t="shared" si="71"/>
        <v>5.8823529411764719</v>
      </c>
      <c r="HM70" s="31">
        <f>[23]BM3378!T70</f>
        <v>217</v>
      </c>
      <c r="HN70" s="29">
        <f t="shared" si="59"/>
        <v>2.3505199306759099</v>
      </c>
      <c r="HO70" s="29">
        <f t="shared" si="72"/>
        <v>-9.9585062240663884</v>
      </c>
      <c r="HP70" s="29"/>
      <c r="HQ70" s="3">
        <f>[23]BM3378!B70</f>
        <v>1086</v>
      </c>
      <c r="HR70" s="31">
        <f>[23]BM3378!C70</f>
        <v>867</v>
      </c>
      <c r="HS70" s="31">
        <f>[23]BM3378!F70</f>
        <v>219</v>
      </c>
      <c r="HU70" s="31">
        <f>'[23]Fin33-89'!B70</f>
        <v>1572</v>
      </c>
      <c r="HV70" s="31">
        <f>'[23]Fin33-89'!C70</f>
        <v>1519</v>
      </c>
      <c r="HW70" s="31"/>
      <c r="HX70" s="31">
        <f>'[23]Fin33-89'!E70</f>
        <v>472</v>
      </c>
      <c r="HY70" s="31">
        <f>'[23]Fin33-89'!F70</f>
        <v>454</v>
      </c>
      <c r="HZ70" s="31">
        <f>'[23]Fin33-89'!G70</f>
        <v>11</v>
      </c>
      <c r="IA70" s="31">
        <f>'[23]Fin33-89'!H70</f>
        <v>7</v>
      </c>
      <c r="IB70" s="31"/>
      <c r="IC70" s="31">
        <f>'[23]Fin33-89'!I70</f>
        <v>1047</v>
      </c>
      <c r="ID70" s="31">
        <f>'[23]Fin33-89'!J70</f>
        <v>90</v>
      </c>
      <c r="IE70" s="31">
        <f>'[23]Fin33-89'!K70</f>
        <v>363</v>
      </c>
      <c r="IF70" s="31">
        <f>'[23]Fin33-89'!L70</f>
        <v>594</v>
      </c>
      <c r="IG70" s="31"/>
      <c r="IH70" s="4" t="s">
        <v>30</v>
      </c>
      <c r="II70" s="4" t="s">
        <v>30</v>
      </c>
      <c r="IJ70" s="4" t="s">
        <v>30</v>
      </c>
      <c r="IK70" s="4" t="s">
        <v>30</v>
      </c>
      <c r="IL70" s="4"/>
      <c r="IM70" s="31">
        <f>'[23]Fin33-89'!Q70</f>
        <v>33</v>
      </c>
      <c r="IN70" s="31">
        <f>'[23]Fin33-89'!R70</f>
        <v>15</v>
      </c>
      <c r="IO70" s="31">
        <f>'[23]Fin33-89'!S70</f>
        <v>18</v>
      </c>
      <c r="IP70" s="31"/>
      <c r="IQ70" s="31">
        <f>'[23]Fin33-89'!T70</f>
        <v>20</v>
      </c>
      <c r="IR70" s="31">
        <f>'[23]Fin33-89'!U70</f>
        <v>10</v>
      </c>
      <c r="IS70" s="31">
        <f>'[23]Fin33-89'!V70</f>
        <v>10</v>
      </c>
      <c r="IT70" s="31"/>
      <c r="IU70" s="3" t="s">
        <v>30</v>
      </c>
      <c r="IV70" s="3" t="s">
        <v>30</v>
      </c>
      <c r="IW70" s="3" t="s">
        <v>30</v>
      </c>
      <c r="IX70" s="3"/>
      <c r="IY70" s="31">
        <f>'[23]Fin33-89'!Z70</f>
        <v>1572</v>
      </c>
      <c r="IZ70" s="31">
        <f>'[23]Fin33-89'!AA70</f>
        <v>569</v>
      </c>
      <c r="JA70" s="31">
        <f>'[23]Fin33-89'!AB70</f>
        <v>384</v>
      </c>
      <c r="JB70" s="31">
        <f>'[23]Fin33-89'!AC70</f>
        <v>619</v>
      </c>
      <c r="JC70" s="31">
        <f>'[23]Fin33-89'!AE70</f>
        <v>1519</v>
      </c>
      <c r="JD70" s="31">
        <f>'[23]Fin33-89'!AF70</f>
        <v>544</v>
      </c>
      <c r="JE70" s="31">
        <f>'[23]Fin33-89'!AG70</f>
        <v>374</v>
      </c>
      <c r="JF70" s="31">
        <f>'[23]Fin33-89'!AH70</f>
        <v>601</v>
      </c>
      <c r="JG70" s="31">
        <f>'[23]Fin33-89'!AJ70</f>
        <v>569</v>
      </c>
      <c r="JH70" s="31">
        <f>'[23]Fin33-89'!AK70</f>
        <v>454</v>
      </c>
      <c r="JI70" s="31">
        <f>'[23]Fin33-89'!AL70</f>
        <v>90</v>
      </c>
      <c r="JJ70" s="3" t="s">
        <v>30</v>
      </c>
      <c r="JK70" s="31">
        <f>'[23]Fin33-89'!AN70</f>
        <v>15</v>
      </c>
      <c r="JL70" s="31">
        <f>'[23]Fin33-89'!AO70</f>
        <v>10</v>
      </c>
      <c r="JM70" s="31"/>
      <c r="JN70" s="31">
        <f>'[23]A-Mon'!B70</f>
        <v>800</v>
      </c>
      <c r="JO70" s="31">
        <f>'[23]A-Mon'!C70</f>
        <v>500</v>
      </c>
      <c r="JP70" s="4" t="s">
        <v>30</v>
      </c>
      <c r="JQ70" s="31">
        <f>'[23]A-Mon'!E70</f>
        <v>1300</v>
      </c>
      <c r="JR70" s="31">
        <f>'[23]A-Mon'!G70</f>
        <v>100</v>
      </c>
      <c r="JS70" s="31">
        <f>'[23]A-Mon'!H70</f>
        <v>100</v>
      </c>
      <c r="JT70" s="31" t="str">
        <f>'[23]A-Mon'!I70</f>
        <v>-</v>
      </c>
      <c r="JU70" s="31">
        <f>'[23]A-Mon'!J70</f>
        <v>1400</v>
      </c>
      <c r="JV70" s="3" t="s">
        <v>30</v>
      </c>
      <c r="JW70" s="3" t="s">
        <v>30</v>
      </c>
      <c r="JX70" s="3" t="s">
        <v>30</v>
      </c>
      <c r="JY70" s="31">
        <f>'[23]A-Mon'!O70</f>
        <v>1400</v>
      </c>
      <c r="JZ70" s="31" t="str">
        <f>'[23]A-Mon'!Q70</f>
        <v>-</v>
      </c>
      <c r="KA70" s="31" t="str">
        <f>'[23]A-Mon'!R70</f>
        <v>-</v>
      </c>
      <c r="KB70" s="31" t="str">
        <f>'[23]A-Mon'!S70</f>
        <v>-</v>
      </c>
      <c r="KC70" s="3" t="s">
        <v>30</v>
      </c>
      <c r="KD70" s="3" t="s">
        <v>30</v>
      </c>
      <c r="KE70" s="31">
        <f>'[23]A-Mon'!V70</f>
        <v>1400</v>
      </c>
      <c r="KF70" s="29"/>
      <c r="KG70" s="29">
        <f>'[24]RI A'!F21</f>
        <v>62.3</v>
      </c>
      <c r="KH70" s="10">
        <f t="shared" si="45"/>
        <v>3.2740341565569042</v>
      </c>
      <c r="KI70" s="14">
        <f>KG70-KG69</f>
        <v>-1.1000000000000014</v>
      </c>
      <c r="KJ70" s="14">
        <f t="shared" si="48"/>
        <v>-5.7807986712882814E-2</v>
      </c>
      <c r="KK70" s="11">
        <f t="shared" si="46"/>
        <v>302.15499999999997</v>
      </c>
      <c r="KL70" s="75">
        <f>((KK70/KK69)-1)*100</f>
        <v>-1.9372070984409073</v>
      </c>
      <c r="KM70" s="16">
        <f t="shared" si="47"/>
        <v>3.7473684210526312</v>
      </c>
      <c r="KN70" s="4" t="s">
        <v>30</v>
      </c>
    </row>
    <row r="71" spans="1:300" ht="16.2" customHeight="1" x14ac:dyDescent="0.3">
      <c r="A71" s="8">
        <v>1942</v>
      </c>
      <c r="B71" s="40">
        <f>'[13]EU PIByPOB'!B71</f>
        <v>134.86000000000001</v>
      </c>
      <c r="C71" s="49">
        <f>'[13]EU PIByPOB'!H71</f>
        <v>243.73096775361066</v>
      </c>
      <c r="D71" s="40">
        <f t="shared" si="20"/>
        <v>18.900000000000006</v>
      </c>
      <c r="E71" s="49">
        <f>'[13]EU PIByPOB'!N71</f>
        <v>165.952</v>
      </c>
      <c r="F71" s="40">
        <f t="shared" si="73"/>
        <v>28.337548043832996</v>
      </c>
      <c r="G71" s="49">
        <f>'[13]EU PIByPOB'!Q71</f>
        <v>68.088188189431079</v>
      </c>
      <c r="H71" s="40">
        <f t="shared" si="73"/>
        <v>7.9373827113818241</v>
      </c>
      <c r="I71" s="49">
        <f>'[13]EU PIByPOB'!T71</f>
        <v>1230.5502002076225</v>
      </c>
      <c r="J71" s="49"/>
      <c r="K71" s="49">
        <f>'[13]EU INF'!U71</f>
        <v>62.331795463283306</v>
      </c>
      <c r="L71" s="28">
        <f t="shared" si="83"/>
        <v>13.07759372275501</v>
      </c>
      <c r="M71" s="49">
        <f>'[13]EU INF'!W71</f>
        <v>63.667820069204105</v>
      </c>
      <c r="N71" s="28">
        <f t="shared" si="84"/>
        <v>7.6023391812865437</v>
      </c>
      <c r="O71" s="28"/>
      <c r="P71" s="24" t="str">
        <f>'[13]EU tasas'!B71</f>
        <v>-</v>
      </c>
      <c r="Q71" s="24" t="str">
        <f>'[13]EU tasas'!C71</f>
        <v>-</v>
      </c>
      <c r="R71" s="24" t="str">
        <f>'[13]EU tasas'!D71</f>
        <v>-</v>
      </c>
      <c r="S71" s="24" t="str">
        <f>'[13]EU tasas'!E71</f>
        <v>-</v>
      </c>
      <c r="T71" s="49">
        <f>'[13]EU tasas'!F71</f>
        <v>0.34249999999999997</v>
      </c>
      <c r="U71" s="49">
        <f>'[13]EU tasas'!G71</f>
        <v>0.38</v>
      </c>
      <c r="V71" s="24" t="str">
        <f>'[13]EU tasas'!H71</f>
        <v>-</v>
      </c>
      <c r="W71" s="24"/>
      <c r="X71" s="49">
        <f>'[13]EU Fiscal'!B71</f>
        <v>-12.35478</v>
      </c>
      <c r="Y71" s="49"/>
      <c r="Z71" s="49">
        <f>[13]Petróleo!B71</f>
        <v>1.19</v>
      </c>
      <c r="AA71" s="28">
        <f t="shared" si="28"/>
        <v>4.3859649122807154</v>
      </c>
      <c r="AB71" s="46" t="str">
        <f>[13]Petróleo!D71</f>
        <v>-</v>
      </c>
      <c r="AC71" s="46" t="s">
        <v>30</v>
      </c>
      <c r="AD71" s="46" t="s">
        <v>30</v>
      </c>
      <c r="AE71" s="46" t="s">
        <v>30</v>
      </c>
      <c r="AF71" s="28"/>
      <c r="AG71" s="40">
        <f>[14]Población!E71</f>
        <v>20.750889588783913</v>
      </c>
      <c r="AH71" s="28">
        <f t="shared" si="28"/>
        <v>2.7552293020935315</v>
      </c>
      <c r="AI71" s="52">
        <f>[14]Población!G71</f>
        <v>20750889.588783912</v>
      </c>
      <c r="AJ71" s="52">
        <f>[14]Población!H71</f>
        <v>7559469.1990431584</v>
      </c>
      <c r="AK71" s="52">
        <f>[14]Población!I71</f>
        <v>13191420.389740754</v>
      </c>
      <c r="AL71" s="49">
        <f>[14]Población!J71</f>
        <v>36.429615061559268</v>
      </c>
      <c r="AM71" s="49">
        <f>[14]Población!K71</f>
        <v>63.570384938440732</v>
      </c>
      <c r="AN71" s="49"/>
      <c r="AO71" s="43">
        <f>[15]PIB!E71</f>
        <v>27389.950368251059</v>
      </c>
      <c r="AP71" s="28">
        <f t="shared" si="33"/>
        <v>5.6102041614008558</v>
      </c>
      <c r="AQ71" s="41">
        <f>[15]PIB!H71</f>
        <v>38.996054598115791</v>
      </c>
      <c r="AR71" s="28">
        <f t="shared" si="33"/>
        <v>9.5494589729375967</v>
      </c>
      <c r="AS71" s="58">
        <f>[15]PIB!B71</f>
        <v>10681</v>
      </c>
      <c r="AT71" s="28">
        <f t="shared" si="33"/>
        <v>15.695407279029471</v>
      </c>
      <c r="AU71" s="28"/>
      <c r="AV71" s="51" t="s">
        <v>30</v>
      </c>
      <c r="AW71" s="51" t="s">
        <v>30</v>
      </c>
      <c r="AX71" s="51" t="s">
        <v>30</v>
      </c>
      <c r="AY71" s="51" t="s">
        <v>30</v>
      </c>
      <c r="AZ71" s="51" t="s">
        <v>30</v>
      </c>
      <c r="BA71" s="51" t="s">
        <v>30</v>
      </c>
      <c r="BB71" s="51" t="s">
        <v>30</v>
      </c>
      <c r="BC71" s="51" t="s">
        <v>30</v>
      </c>
      <c r="BD71" s="51" t="s">
        <v>30</v>
      </c>
      <c r="BE71" s="51" t="s">
        <v>30</v>
      </c>
      <c r="BF71" s="51" t="s">
        <v>30</v>
      </c>
      <c r="BG71" s="51" t="s">
        <v>30</v>
      </c>
      <c r="BH71" s="51" t="s">
        <v>30</v>
      </c>
      <c r="BI71" s="51" t="s">
        <v>30</v>
      </c>
      <c r="BJ71" s="51" t="s">
        <v>30</v>
      </c>
      <c r="BK71" s="51" t="s">
        <v>30</v>
      </c>
      <c r="BL71" s="51" t="s">
        <v>30</v>
      </c>
      <c r="BM71" s="51" t="s">
        <v>30</v>
      </c>
      <c r="BN71" s="51" t="s">
        <v>30</v>
      </c>
      <c r="BO71" s="28"/>
      <c r="BP71" s="43">
        <f>'[21]PIB POT'!F71</f>
        <v>26848.507304856706</v>
      </c>
      <c r="BQ71" s="41">
        <f>'[21]PIB POT'!I71</f>
        <v>64.473889589101915</v>
      </c>
      <c r="BR71" s="28">
        <f t="shared" si="32"/>
        <v>5.3378206200935585</v>
      </c>
      <c r="BS71" s="40">
        <f>'[22]PIB POT'!H62</f>
        <v>0.258580953833909</v>
      </c>
      <c r="BT71" s="40"/>
      <c r="BU71" s="45">
        <f t="shared" si="78"/>
        <v>2202.2680412371133</v>
      </c>
      <c r="BV71" s="32">
        <f t="shared" si="85"/>
        <v>15.735165150946662</v>
      </c>
      <c r="BW71" s="30">
        <f t="shared" si="79"/>
        <v>106.12884964832851</v>
      </c>
      <c r="BX71" s="28">
        <f t="shared" si="86"/>
        <v>12.631898091232907</v>
      </c>
      <c r="BY71" s="28"/>
      <c r="BZ71" s="41">
        <f>[20]PAnual!B71</f>
        <v>38.600122482648622</v>
      </c>
      <c r="CA71" s="35">
        <f t="shared" si="22"/>
        <v>10.362970870825094</v>
      </c>
      <c r="CB71" s="44">
        <f>[20]PAnual!D71</f>
        <v>40.229686141661844</v>
      </c>
      <c r="CC71" s="35">
        <f t="shared" si="23"/>
        <v>11.14058355437666</v>
      </c>
      <c r="CD71" s="35"/>
      <c r="CE71" s="44">
        <f>[16]TCA!B71</f>
        <v>4.8500000000000005</v>
      </c>
      <c r="CF71" s="27">
        <f t="shared" si="25"/>
        <v>-3.435245620062588E-2</v>
      </c>
      <c r="CG71" s="33">
        <f>[16]TCA!D71</f>
        <v>4.8499999999999996</v>
      </c>
      <c r="CH71" s="27">
        <f t="shared" si="87"/>
        <v>0</v>
      </c>
      <c r="CI71" s="44">
        <f>[16]TCA!F71</f>
        <v>90.176905552554288</v>
      </c>
      <c r="CJ71" s="27">
        <f t="shared" si="40"/>
        <v>-2.3671333499981073</v>
      </c>
      <c r="CK71" s="40">
        <f>[16]TCA!H71</f>
        <v>92.62432544556836</v>
      </c>
      <c r="CL71" s="27">
        <f t="shared" si="41"/>
        <v>3.2882597162957161</v>
      </c>
      <c r="CM71" s="27"/>
      <c r="CN71" s="29">
        <f>[17]BPA!G71</f>
        <v>12.3</v>
      </c>
      <c r="CO71" s="29">
        <f>[17]BPA!H71</f>
        <v>272.5</v>
      </c>
      <c r="CP71" s="29">
        <f>[17]BPA!I71</f>
        <v>207.5</v>
      </c>
      <c r="CQ71" s="29">
        <f>[17]BPA!J71</f>
        <v>59.199999999999996</v>
      </c>
      <c r="CR71" s="29">
        <f>[17]BPA!K71</f>
        <v>5.8</v>
      </c>
      <c r="CS71" s="29">
        <f>[17]BPA!L71</f>
        <v>0</v>
      </c>
      <c r="CT71" s="29">
        <f>[17]BPA!M71</f>
        <v>260.2</v>
      </c>
      <c r="CU71" s="29">
        <f>[17]BPA!N71</f>
        <v>172.2</v>
      </c>
      <c r="CV71" s="29">
        <f>[17]BPA!O71</f>
        <v>35.799999999999997</v>
      </c>
      <c r="CW71" s="29">
        <f>[17]BPA!P71</f>
        <v>52.2</v>
      </c>
      <c r="CX71" s="29">
        <f>[17]BPA!Q71</f>
        <v>0</v>
      </c>
      <c r="CY71" s="29">
        <f>[17]BPA!R71</f>
        <v>18.2</v>
      </c>
      <c r="CZ71" s="29">
        <f>[17]BPA!S71</f>
        <v>0</v>
      </c>
      <c r="DA71" s="29">
        <f>[17]BPA!T71</f>
        <v>9.3000000000000007</v>
      </c>
      <c r="DB71" s="29">
        <f>[17]BPA!U71</f>
        <v>39.799999999999997</v>
      </c>
      <c r="DC71" s="29">
        <f>[17]BPA!V71</f>
        <v>0</v>
      </c>
      <c r="DD71" s="29"/>
      <c r="DE71" s="29">
        <f t="shared" si="49"/>
        <v>17.241316356146431</v>
      </c>
      <c r="DF71" s="29">
        <f t="shared" si="42"/>
        <v>35.300000000000011</v>
      </c>
      <c r="DG71" s="29">
        <f t="shared" si="43"/>
        <v>1.6028929875479832</v>
      </c>
      <c r="DH71" s="29">
        <f t="shared" si="38"/>
        <v>17.563739376770538</v>
      </c>
      <c r="DI71" s="29">
        <f t="shared" si="44"/>
        <v>-13.684210526315798</v>
      </c>
      <c r="DJ71" s="29">
        <f t="shared" si="76"/>
        <v>0.55851512030708739</v>
      </c>
      <c r="DK71" s="29">
        <f t="shared" si="77"/>
        <v>0.82642074712105607</v>
      </c>
      <c r="DL71" s="29"/>
      <c r="DM71" s="31">
        <f>'[18]GF1876-1976'!R71</f>
        <v>632.6</v>
      </c>
      <c r="DN71" s="4" t="s">
        <v>30</v>
      </c>
      <c r="DO71" s="4" t="s">
        <v>30</v>
      </c>
      <c r="DP71" s="29">
        <f t="shared" si="80"/>
        <v>5.9226664170021532</v>
      </c>
      <c r="DQ71" s="29"/>
      <c r="DR71" s="31">
        <f>'[18]GF1876-1976'!AK71</f>
        <v>697.9</v>
      </c>
      <c r="DS71" s="29">
        <f t="shared" si="81"/>
        <v>6.5340323939706018</v>
      </c>
      <c r="DT71" s="4" t="s">
        <v>30</v>
      </c>
      <c r="DU71" s="4" t="s">
        <v>30</v>
      </c>
      <c r="DV71" s="4" t="s">
        <v>30</v>
      </c>
      <c r="DW71" s="4" t="s">
        <v>30</v>
      </c>
      <c r="DX71" s="4" t="s">
        <v>30</v>
      </c>
      <c r="DY71" s="4" t="s">
        <v>30</v>
      </c>
      <c r="DZ71" s="4" t="s">
        <v>30</v>
      </c>
      <c r="EA71" s="4" t="s">
        <v>30</v>
      </c>
      <c r="EB71" s="4" t="s">
        <v>30</v>
      </c>
      <c r="EC71" s="29"/>
      <c r="ED71" s="29">
        <f>'[18]GF1876-1976'!AN71</f>
        <v>-65.299999999999955</v>
      </c>
      <c r="EE71" s="29">
        <f t="shared" si="82"/>
        <v>-0.61136597696844819</v>
      </c>
      <c r="EF71" s="4" t="s">
        <v>30</v>
      </c>
      <c r="EG71" s="4" t="s">
        <v>30</v>
      </c>
      <c r="EH71" s="4" t="s">
        <v>30</v>
      </c>
      <c r="EI71" s="4"/>
      <c r="EJ71" s="132">
        <v>-192.8</v>
      </c>
      <c r="EK71" s="132">
        <f t="shared" si="60"/>
        <v>-1.8050744312330309</v>
      </c>
      <c r="EL71" s="29"/>
      <c r="EM71" s="5" t="s">
        <v>30</v>
      </c>
      <c r="EN71" s="5" t="s">
        <v>30</v>
      </c>
      <c r="EO71" s="5" t="s">
        <v>30</v>
      </c>
      <c r="EP71" s="5" t="s">
        <v>30</v>
      </c>
      <c r="EQ71" s="5" t="s">
        <v>30</v>
      </c>
      <c r="ER71" s="5" t="s">
        <v>30</v>
      </c>
      <c r="ES71" s="5" t="s">
        <v>30</v>
      </c>
      <c r="ET71" s="5" t="s">
        <v>30</v>
      </c>
      <c r="EU71" s="5" t="s">
        <v>30</v>
      </c>
      <c r="EV71" s="5" t="s">
        <v>30</v>
      </c>
      <c r="EW71" s="5"/>
      <c r="EX71" s="5" t="s">
        <v>30</v>
      </c>
      <c r="EY71" s="5" t="s">
        <v>30</v>
      </c>
      <c r="EZ71" s="5" t="s">
        <v>30</v>
      </c>
      <c r="FA71" s="5" t="s">
        <v>30</v>
      </c>
      <c r="FB71" s="5" t="s">
        <v>30</v>
      </c>
      <c r="FC71" s="5" t="s">
        <v>30</v>
      </c>
      <c r="FD71" s="5" t="s">
        <v>30</v>
      </c>
      <c r="FE71" s="5" t="s">
        <v>30</v>
      </c>
      <c r="FF71" s="5" t="s">
        <v>30</v>
      </c>
      <c r="FG71" s="5" t="s">
        <v>30</v>
      </c>
      <c r="FH71" s="5" t="s">
        <v>30</v>
      </c>
      <c r="FI71" s="5" t="s">
        <v>30</v>
      </c>
      <c r="FJ71" s="5" t="s">
        <v>30</v>
      </c>
      <c r="FK71" s="5" t="s">
        <v>30</v>
      </c>
      <c r="FL71" s="5" t="s">
        <v>30</v>
      </c>
      <c r="FM71" s="5" t="s">
        <v>30</v>
      </c>
      <c r="FN71" s="5"/>
      <c r="FO71" s="5"/>
      <c r="FP71" s="5" t="s">
        <v>30</v>
      </c>
      <c r="FQ71" s="5" t="s">
        <v>30</v>
      </c>
      <c r="FR71" s="5" t="s">
        <v>30</v>
      </c>
      <c r="FS71" s="5" t="s">
        <v>30</v>
      </c>
      <c r="FT71" s="5" t="s">
        <v>30</v>
      </c>
      <c r="FU71" s="5" t="s">
        <v>30</v>
      </c>
      <c r="FV71" s="5" t="s">
        <v>30</v>
      </c>
      <c r="FW71" s="5"/>
      <c r="FX71" s="52">
        <f>'[18]DE y DI'!I71</f>
        <v>276.29855670103098</v>
      </c>
      <c r="FY71" s="17">
        <f t="shared" si="37"/>
        <v>12.546091189963491</v>
      </c>
      <c r="FZ71" s="112" t="s">
        <v>30</v>
      </c>
      <c r="GA71" s="112" t="s">
        <v>30</v>
      </c>
      <c r="GB71" s="70" t="s">
        <v>30</v>
      </c>
      <c r="GC71" s="70" t="s">
        <v>30</v>
      </c>
      <c r="GD71" s="112"/>
      <c r="GE71" s="37">
        <f>'[18]DE y DI'!AA71</f>
        <v>523.04999999999995</v>
      </c>
      <c r="GF71" s="27">
        <f t="shared" si="75"/>
        <v>4.8970133882595261</v>
      </c>
      <c r="GG71" s="112" t="s">
        <v>30</v>
      </c>
      <c r="GH71" s="70" t="s">
        <v>30</v>
      </c>
      <c r="GI71" s="70" t="s">
        <v>30</v>
      </c>
      <c r="GJ71" s="134"/>
      <c r="GK71" s="52">
        <f t="shared" si="61"/>
        <v>768</v>
      </c>
      <c r="GL71" s="27">
        <f t="shared" si="62"/>
        <v>7.1903379833348939</v>
      </c>
      <c r="GM71" s="52">
        <f t="shared" si="63"/>
        <v>593</v>
      </c>
      <c r="GN71" s="52">
        <f t="shared" si="64"/>
        <v>154</v>
      </c>
      <c r="GO71" s="52">
        <f t="shared" si="65"/>
        <v>21</v>
      </c>
      <c r="GP71" s="13"/>
      <c r="GQ71" s="75">
        <v>12.546091189963491</v>
      </c>
      <c r="GR71" s="27">
        <v>4.8970133882595261</v>
      </c>
      <c r="GS71" s="27">
        <v>17.443104578223018</v>
      </c>
      <c r="GT71" s="13"/>
      <c r="GU71" s="31">
        <f>[23]BM3378!H71</f>
        <v>1520</v>
      </c>
      <c r="GV71" s="29">
        <f t="shared" si="53"/>
        <v>14.230877258683645</v>
      </c>
      <c r="GW71" s="29">
        <f t="shared" si="66"/>
        <v>39.963167587476974</v>
      </c>
      <c r="GX71" s="29">
        <f>[23]BM3378!I71</f>
        <v>493</v>
      </c>
      <c r="GY71" s="29">
        <f t="shared" si="54"/>
        <v>4.6156726898230502</v>
      </c>
      <c r="GZ71" s="29">
        <f t="shared" si="67"/>
        <v>64.333333333333329</v>
      </c>
      <c r="HA71" s="31">
        <f t="shared" si="68"/>
        <v>1027</v>
      </c>
      <c r="HB71" s="29">
        <f t="shared" si="55"/>
        <v>9.6152045688605945</v>
      </c>
      <c r="HC71" s="29">
        <f t="shared" si="74"/>
        <v>30.661577608142498</v>
      </c>
      <c r="HD71" s="31">
        <f>[23]BM3378!K71+[23]BM3378!L71</f>
        <v>593</v>
      </c>
      <c r="HE71" s="29">
        <f t="shared" si="56"/>
        <v>5.5519146147364484</v>
      </c>
      <c r="HF71" s="29">
        <f t="shared" si="69"/>
        <v>30.616740088105733</v>
      </c>
      <c r="HG71" s="31">
        <f>[23]BM3378!P71+[23]BM3378!Q71</f>
        <v>95</v>
      </c>
      <c r="HH71" s="29">
        <f t="shared" si="57"/>
        <v>0.8894298286677278</v>
      </c>
      <c r="HI71" s="29">
        <f t="shared" si="70"/>
        <v>280</v>
      </c>
      <c r="HJ71" s="31">
        <f>[23]BM3378!M71</f>
        <v>133</v>
      </c>
      <c r="HK71" s="29">
        <f t="shared" si="58"/>
        <v>1.2452017601348186</v>
      </c>
      <c r="HL71" s="29">
        <f t="shared" si="71"/>
        <v>47.777777777777786</v>
      </c>
      <c r="HM71" s="31">
        <f>[23]BM3378!T71</f>
        <v>206</v>
      </c>
      <c r="HN71" s="29">
        <f t="shared" si="59"/>
        <v>1.9286583653215992</v>
      </c>
      <c r="HO71" s="29">
        <f t="shared" si="72"/>
        <v>-5.0691244239631335</v>
      </c>
      <c r="HP71" s="29"/>
      <c r="HQ71" s="3">
        <f>[23]BM3378!B71</f>
        <v>1520</v>
      </c>
      <c r="HR71" s="31">
        <f>[23]BM3378!C71</f>
        <v>1096</v>
      </c>
      <c r="HS71" s="31">
        <f>[23]BM3378!F71</f>
        <v>424</v>
      </c>
      <c r="HU71" s="31">
        <f>'[23]Fin33-89'!B71</f>
        <v>2231</v>
      </c>
      <c r="HV71" s="31">
        <f>'[23]Fin33-89'!C71</f>
        <v>2025</v>
      </c>
      <c r="HW71" s="31"/>
      <c r="HX71" s="31">
        <f>'[23]Fin33-89'!E71</f>
        <v>768</v>
      </c>
      <c r="HY71" s="31">
        <f>'[23]Fin33-89'!F71</f>
        <v>593</v>
      </c>
      <c r="HZ71" s="31">
        <f>'[23]Fin33-89'!G71</f>
        <v>154</v>
      </c>
      <c r="IA71" s="31">
        <f>'[23]Fin33-89'!H71</f>
        <v>21</v>
      </c>
      <c r="IB71" s="31"/>
      <c r="IC71" s="31">
        <f>'[23]Fin33-89'!I71</f>
        <v>1257</v>
      </c>
      <c r="ID71" s="31">
        <f>'[23]Fin33-89'!J71</f>
        <v>133</v>
      </c>
      <c r="IE71" s="31">
        <f>'[23]Fin33-89'!K71</f>
        <v>331</v>
      </c>
      <c r="IF71" s="31">
        <f>'[23]Fin33-89'!L71</f>
        <v>793</v>
      </c>
      <c r="IG71" s="31"/>
      <c r="IH71" s="4" t="s">
        <v>30</v>
      </c>
      <c r="II71" s="4" t="s">
        <v>30</v>
      </c>
      <c r="IJ71" s="4" t="s">
        <v>30</v>
      </c>
      <c r="IK71" s="4" t="s">
        <v>30</v>
      </c>
      <c r="IL71" s="4"/>
      <c r="IM71" s="31">
        <f>'[23]Fin33-89'!Q71</f>
        <v>100</v>
      </c>
      <c r="IN71" s="31">
        <f>'[23]Fin33-89'!R71</f>
        <v>21</v>
      </c>
      <c r="IO71" s="31">
        <f>'[23]Fin33-89'!S71</f>
        <v>79</v>
      </c>
      <c r="IP71" s="31"/>
      <c r="IQ71" s="31">
        <f>'[23]Fin33-89'!T71</f>
        <v>106</v>
      </c>
      <c r="IR71" s="31">
        <f>'[23]Fin33-89'!U71</f>
        <v>74</v>
      </c>
      <c r="IS71" s="31">
        <f>'[23]Fin33-89'!V71</f>
        <v>32</v>
      </c>
      <c r="IT71" s="31"/>
      <c r="IU71" s="3" t="s">
        <v>30</v>
      </c>
      <c r="IV71" s="3" t="s">
        <v>30</v>
      </c>
      <c r="IW71" s="3" t="s">
        <v>30</v>
      </c>
      <c r="IX71" s="3"/>
      <c r="IY71" s="31">
        <f>'[23]Fin33-89'!Z71</f>
        <v>2231</v>
      </c>
      <c r="IZ71" s="31">
        <f>'[23]Fin33-89'!AA71</f>
        <v>821</v>
      </c>
      <c r="JA71" s="31">
        <f>'[23]Fin33-89'!AB71</f>
        <v>517</v>
      </c>
      <c r="JB71" s="31">
        <f>'[23]Fin33-89'!AC71</f>
        <v>893</v>
      </c>
      <c r="JC71" s="31">
        <f>'[23]Fin33-89'!AE71</f>
        <v>2025</v>
      </c>
      <c r="JD71" s="31">
        <f>'[23]Fin33-89'!AF71</f>
        <v>726</v>
      </c>
      <c r="JE71" s="31">
        <f>'[23]Fin33-89'!AG71</f>
        <v>485</v>
      </c>
      <c r="JF71" s="31">
        <f>'[23]Fin33-89'!AH71</f>
        <v>814</v>
      </c>
      <c r="JG71" s="31">
        <f>'[23]Fin33-89'!AJ71</f>
        <v>821</v>
      </c>
      <c r="JH71" s="31">
        <f>'[23]Fin33-89'!AK71</f>
        <v>593</v>
      </c>
      <c r="JI71" s="31">
        <f>'[23]Fin33-89'!AL71</f>
        <v>133</v>
      </c>
      <c r="JJ71" s="3" t="s">
        <v>30</v>
      </c>
      <c r="JK71" s="31">
        <f>'[23]Fin33-89'!AN71</f>
        <v>21</v>
      </c>
      <c r="JL71" s="31">
        <f>'[23]Fin33-89'!AO71</f>
        <v>74</v>
      </c>
      <c r="JM71" s="31"/>
      <c r="JN71" s="31">
        <f>'[23]A-Mon'!B71</f>
        <v>1000</v>
      </c>
      <c r="JO71" s="31">
        <f>'[23]A-Mon'!C71</f>
        <v>700</v>
      </c>
      <c r="JP71" s="4" t="s">
        <v>30</v>
      </c>
      <c r="JQ71" s="31">
        <f>'[23]A-Mon'!E71</f>
        <v>1800</v>
      </c>
      <c r="JR71" s="31">
        <f>'[23]A-Mon'!G71</f>
        <v>200</v>
      </c>
      <c r="JS71" s="31">
        <f>'[23]A-Mon'!H71</f>
        <v>200</v>
      </c>
      <c r="JT71" s="31" t="str">
        <f>'[23]A-Mon'!I71</f>
        <v>-</v>
      </c>
      <c r="JU71" s="31">
        <f>'[23]A-Mon'!J71</f>
        <v>2000</v>
      </c>
      <c r="JV71" s="3" t="s">
        <v>30</v>
      </c>
      <c r="JW71" s="3" t="s">
        <v>30</v>
      </c>
      <c r="JX71" s="3" t="s">
        <v>30</v>
      </c>
      <c r="JY71" s="31">
        <f>'[23]A-Mon'!O71</f>
        <v>2000</v>
      </c>
      <c r="JZ71" s="31" t="str">
        <f>'[23]A-Mon'!Q71</f>
        <v>-</v>
      </c>
      <c r="KA71" s="31" t="str">
        <f>'[23]A-Mon'!R71</f>
        <v>-</v>
      </c>
      <c r="KB71" s="31" t="str">
        <f>'[23]A-Mon'!S71</f>
        <v>-</v>
      </c>
      <c r="KC71" s="3" t="s">
        <v>30</v>
      </c>
      <c r="KD71" s="3" t="s">
        <v>30</v>
      </c>
      <c r="KE71" s="31">
        <f>'[23]A-Mon'!V71</f>
        <v>2000</v>
      </c>
      <c r="KF71" s="29"/>
      <c r="KG71" s="29">
        <f>'[24]RI A'!F22</f>
        <v>108.3</v>
      </c>
      <c r="KH71" s="10">
        <f t="shared" si="45"/>
        <v>4.9176575227038661</v>
      </c>
      <c r="KI71" s="14">
        <f t="shared" si="50"/>
        <v>46</v>
      </c>
      <c r="KJ71" s="14">
        <f t="shared" si="48"/>
        <v>2.08875573448179</v>
      </c>
      <c r="KK71" s="11">
        <f t="shared" si="46"/>
        <v>525.255</v>
      </c>
      <c r="KL71" s="75">
        <f t="shared" si="51"/>
        <v>73.836276083467098</v>
      </c>
      <c r="KM71" s="16">
        <f t="shared" si="47"/>
        <v>7.5470383275261321</v>
      </c>
      <c r="KN71" s="4" t="s">
        <v>30</v>
      </c>
    </row>
    <row r="72" spans="1:300" x14ac:dyDescent="0.3">
      <c r="A72" s="8">
        <v>1943</v>
      </c>
      <c r="B72" s="40">
        <f>'[13]EU PIByPOB'!B72</f>
        <v>136.739</v>
      </c>
      <c r="C72" s="49">
        <f>'[13]EU PIByPOB'!H72</f>
        <v>285.16523227172445</v>
      </c>
      <c r="D72" s="40">
        <f t="shared" si="20"/>
        <v>16.999999999999993</v>
      </c>
      <c r="E72" s="49">
        <f>'[13]EU PIByPOB'!N72</f>
        <v>203.084</v>
      </c>
      <c r="F72" s="40">
        <f t="shared" si="73"/>
        <v>22.375144620131127</v>
      </c>
      <c r="G72" s="49">
        <f>'[13]EU PIByPOB'!Q72</f>
        <v>71.21625535559258</v>
      </c>
      <c r="H72" s="40">
        <f t="shared" si="73"/>
        <v>4.5941407009667756</v>
      </c>
      <c r="I72" s="49">
        <f>'[13]EU PIByPOB'!T72</f>
        <v>1485.1944214891141</v>
      </c>
      <c r="J72" s="49"/>
      <c r="K72" s="49">
        <f>'[13]EU INF'!U72</f>
        <v>65.109573241061071</v>
      </c>
      <c r="L72" s="28">
        <f t="shared" si="83"/>
        <v>4.4564379336931248</v>
      </c>
      <c r="M72" s="49">
        <f>'[13]EU INF'!W72</f>
        <v>65.16724336793537</v>
      </c>
      <c r="N72" s="28">
        <f t="shared" si="84"/>
        <v>2.3550724637681375</v>
      </c>
      <c r="O72" s="28"/>
      <c r="P72" s="24" t="str">
        <f>'[13]EU tasas'!B72</f>
        <v>-</v>
      </c>
      <c r="Q72" s="24" t="str">
        <f>'[13]EU tasas'!C72</f>
        <v>-</v>
      </c>
      <c r="R72" s="24" t="str">
        <f>'[13]EU tasas'!D72</f>
        <v>-</v>
      </c>
      <c r="S72" s="24" t="str">
        <f>'[13]EU tasas'!E72</f>
        <v>-</v>
      </c>
      <c r="T72" s="49">
        <f>'[13]EU tasas'!F72</f>
        <v>0.37999999999999995</v>
      </c>
      <c r="U72" s="49">
        <f>'[13]EU tasas'!G72</f>
        <v>0.38</v>
      </c>
      <c r="V72" s="24" t="str">
        <f>'[13]EU tasas'!H72</f>
        <v>-</v>
      </c>
      <c r="W72" s="24"/>
      <c r="X72" s="49">
        <f>'[13]EU Fiscal'!B72</f>
        <v>-26.862780000000001</v>
      </c>
      <c r="Y72" s="49"/>
      <c r="Z72" s="49">
        <f>[13]Petróleo!B72</f>
        <v>1.2</v>
      </c>
      <c r="AA72" s="28">
        <f t="shared" si="28"/>
        <v>0.84033613445377853</v>
      </c>
      <c r="AB72" s="46" t="str">
        <f>[13]Petróleo!D72</f>
        <v>-</v>
      </c>
      <c r="AC72" s="46" t="s">
        <v>30</v>
      </c>
      <c r="AD72" s="46" t="s">
        <v>30</v>
      </c>
      <c r="AE72" s="46" t="s">
        <v>30</v>
      </c>
      <c r="AF72" s="28"/>
      <c r="AG72" s="40">
        <f>[14]Población!E72</f>
        <v>21.322624179179165</v>
      </c>
      <c r="AH72" s="28">
        <f t="shared" si="28"/>
        <v>2.7552293020935315</v>
      </c>
      <c r="AI72" s="52">
        <f>[14]Población!G72</f>
        <v>21322624.179179166</v>
      </c>
      <c r="AJ72" s="52">
        <f>[14]Población!H72</f>
        <v>7919629.8838497596</v>
      </c>
      <c r="AK72" s="52">
        <f>[14]Población!I72</f>
        <v>13402994.295329405</v>
      </c>
      <c r="AL72" s="49">
        <f>[14]Población!J72</f>
        <v>37.141910007413699</v>
      </c>
      <c r="AM72" s="49">
        <f>[14]Población!K72</f>
        <v>62.858089992586301</v>
      </c>
      <c r="AN72" s="49"/>
      <c r="AO72" s="43">
        <f>[15]PIB!E72</f>
        <v>28404.330400147453</v>
      </c>
      <c r="AP72" s="28">
        <f t="shared" si="33"/>
        <v>3.7034752464254472</v>
      </c>
      <c r="AQ72" s="41">
        <f>[15]PIB!H72</f>
        <v>45.890889932516529</v>
      </c>
      <c r="AR72" s="28">
        <f t="shared" si="33"/>
        <v>17.680853628546011</v>
      </c>
      <c r="AS72" s="58">
        <f>[15]PIB!B72</f>
        <v>13035</v>
      </c>
      <c r="AT72" s="28">
        <f t="shared" si="33"/>
        <v>22.039134912461389</v>
      </c>
      <c r="AU72" s="28"/>
      <c r="AV72" s="51" t="s">
        <v>30</v>
      </c>
      <c r="AW72" s="51" t="s">
        <v>30</v>
      </c>
      <c r="AX72" s="51" t="s">
        <v>30</v>
      </c>
      <c r="AY72" s="51" t="s">
        <v>30</v>
      </c>
      <c r="AZ72" s="51" t="s">
        <v>30</v>
      </c>
      <c r="BA72" s="51" t="s">
        <v>30</v>
      </c>
      <c r="BB72" s="51" t="s">
        <v>30</v>
      </c>
      <c r="BC72" s="51" t="s">
        <v>30</v>
      </c>
      <c r="BD72" s="51" t="s">
        <v>30</v>
      </c>
      <c r="BE72" s="51" t="s">
        <v>30</v>
      </c>
      <c r="BF72" s="51" t="s">
        <v>30</v>
      </c>
      <c r="BG72" s="51" t="s">
        <v>30</v>
      </c>
      <c r="BH72" s="51" t="s">
        <v>30</v>
      </c>
      <c r="BI72" s="51" t="s">
        <v>30</v>
      </c>
      <c r="BJ72" s="51" t="s">
        <v>30</v>
      </c>
      <c r="BK72" s="51" t="s">
        <v>30</v>
      </c>
      <c r="BL72" s="51" t="s">
        <v>30</v>
      </c>
      <c r="BM72" s="51" t="s">
        <v>30</v>
      </c>
      <c r="BN72" s="51" t="s">
        <v>30</v>
      </c>
      <c r="BO72" s="28"/>
      <c r="BP72" s="43">
        <f>'[21]PIB POT'!F72</f>
        <v>28306.986031110249</v>
      </c>
      <c r="BQ72" s="41">
        <f>'[21]PIB POT'!I72</f>
        <v>67.976274108911511</v>
      </c>
      <c r="BR72" s="28">
        <f t="shared" si="32"/>
        <v>5.4322525632168661</v>
      </c>
      <c r="BS72" s="40">
        <f>'[22]PIB POT'!H63</f>
        <v>-1.6397044308190445</v>
      </c>
      <c r="BT72" s="40"/>
      <c r="BU72" s="45">
        <f t="shared" si="78"/>
        <v>2684.8609680741506</v>
      </c>
      <c r="BV72" s="32">
        <f t="shared" si="85"/>
        <v>21.913450942417679</v>
      </c>
      <c r="BW72" s="30">
        <f t="shared" si="79"/>
        <v>125.91606668638039</v>
      </c>
      <c r="BX72" s="28">
        <f t="shared" si="86"/>
        <v>18.644522298714584</v>
      </c>
      <c r="BY72" s="28"/>
      <c r="BZ72" s="41">
        <f>[20]PAnual!B72</f>
        <v>46.630590857916722</v>
      </c>
      <c r="CA72" s="35">
        <f t="shared" si="22"/>
        <v>20.804256201202275</v>
      </c>
      <c r="CB72" s="44">
        <f>[20]PAnual!D72</f>
        <v>50.119083928275636</v>
      </c>
      <c r="CC72" s="35">
        <f t="shared" si="23"/>
        <v>24.582338902148027</v>
      </c>
      <c r="CD72" s="35"/>
      <c r="CE72" s="44">
        <f>[16]TCA!B72</f>
        <v>4.8549999999999995</v>
      </c>
      <c r="CF72" s="27">
        <f t="shared" si="25"/>
        <v>0.10309278350513207</v>
      </c>
      <c r="CG72" s="33">
        <f>[16]TCA!D72</f>
        <v>4.8600000000000003</v>
      </c>
      <c r="CH72" s="27">
        <f t="shared" si="87"/>
        <v>0.20618556701033075</v>
      </c>
      <c r="CI72" s="44">
        <f>[16]TCA!F72</f>
        <v>104.18251961236329</v>
      </c>
      <c r="CJ72" s="27">
        <f t="shared" si="40"/>
        <v>15.531264877620643</v>
      </c>
      <c r="CK72" s="40">
        <f>[16]TCA!H72</f>
        <v>112.50650599949456</v>
      </c>
      <c r="CL72" s="27">
        <f t="shared" si="41"/>
        <v>21.465398488229926</v>
      </c>
      <c r="CM72" s="27"/>
      <c r="CN72" s="29">
        <f>[17]BPA!G72</f>
        <v>109.8</v>
      </c>
      <c r="CO72" s="29">
        <f>[17]BPA!H72</f>
        <v>410.1</v>
      </c>
      <c r="CP72" s="29">
        <f>[17]BPA!I72</f>
        <v>291.59999999999997</v>
      </c>
      <c r="CQ72" s="29">
        <f>[17]BPA!J72</f>
        <v>73</v>
      </c>
      <c r="CR72" s="29">
        <f>[17]BPA!K72</f>
        <v>9.1999999999999993</v>
      </c>
      <c r="CS72" s="29">
        <f>[17]BPA!L72</f>
        <v>36.299999999999997</v>
      </c>
      <c r="CT72" s="29">
        <f>[17]BPA!M72</f>
        <v>300.3</v>
      </c>
      <c r="CU72" s="29">
        <f>[17]BPA!N72</f>
        <v>212.2</v>
      </c>
      <c r="CV72" s="29">
        <f>[17]BPA!O72</f>
        <v>37.700000000000003</v>
      </c>
      <c r="CW72" s="29">
        <f>[17]BPA!P72</f>
        <v>50.40000000000002</v>
      </c>
      <c r="CX72" s="29">
        <f>[17]BPA!Q72</f>
        <v>0</v>
      </c>
      <c r="CY72" s="29">
        <f>[17]BPA!R72</f>
        <v>-4.7</v>
      </c>
      <c r="CZ72" s="29">
        <f>[17]BPA!S72</f>
        <v>0</v>
      </c>
      <c r="DA72" s="29">
        <f>[17]BPA!T72</f>
        <v>35.1</v>
      </c>
      <c r="DB72" s="29">
        <f>[17]BPA!U72</f>
        <v>140.19999999999999</v>
      </c>
      <c r="DC72" s="29">
        <f>[17]BPA!V72</f>
        <v>0</v>
      </c>
      <c r="DD72" s="29"/>
      <c r="DE72" s="29">
        <f t="shared" si="49"/>
        <v>18.764472573839658</v>
      </c>
      <c r="DF72" s="29">
        <f t="shared" si="42"/>
        <v>79.399999999999977</v>
      </c>
      <c r="DG72" s="29">
        <f t="shared" si="43"/>
        <v>2.9573225930187945</v>
      </c>
      <c r="DH72" s="29">
        <f t="shared" si="38"/>
        <v>40.530120481927703</v>
      </c>
      <c r="DI72" s="29">
        <f t="shared" si="44"/>
        <v>23.228803716608603</v>
      </c>
      <c r="DJ72" s="29">
        <f t="shared" si="76"/>
        <v>4.0895972382048322</v>
      </c>
      <c r="DK72" s="29">
        <f t="shared" si="77"/>
        <v>-0.17505561948599921</v>
      </c>
      <c r="DL72" s="29"/>
      <c r="DM72" s="31">
        <f>'[18]GF1876-1976'!R72</f>
        <v>916</v>
      </c>
      <c r="DN72" s="4" t="s">
        <v>30</v>
      </c>
      <c r="DO72" s="4" t="s">
        <v>30</v>
      </c>
      <c r="DP72" s="29">
        <f t="shared" si="80"/>
        <v>7.0272343690065213</v>
      </c>
      <c r="DQ72" s="29"/>
      <c r="DR72" s="31">
        <f>'[18]GF1876-1976'!AK72</f>
        <v>879.7</v>
      </c>
      <c r="DS72" s="29">
        <f t="shared" si="81"/>
        <v>6.7487533563482929</v>
      </c>
      <c r="DT72" s="4" t="s">
        <v>30</v>
      </c>
      <c r="DU72" s="4" t="s">
        <v>30</v>
      </c>
      <c r="DV72" s="4" t="s">
        <v>30</v>
      </c>
      <c r="DW72" s="4" t="s">
        <v>30</v>
      </c>
      <c r="DX72" s="4" t="s">
        <v>30</v>
      </c>
      <c r="DY72" s="4" t="s">
        <v>30</v>
      </c>
      <c r="DZ72" s="4" t="s">
        <v>30</v>
      </c>
      <c r="EA72" s="4" t="s">
        <v>30</v>
      </c>
      <c r="EB72" s="4" t="s">
        <v>30</v>
      </c>
      <c r="EC72" s="29"/>
      <c r="ED72" s="29">
        <f>'[18]GF1876-1976'!AN72</f>
        <v>36.299999999999955</v>
      </c>
      <c r="EE72" s="29">
        <f t="shared" si="82"/>
        <v>0.2784810126582275</v>
      </c>
      <c r="EF72" s="4" t="s">
        <v>30</v>
      </c>
      <c r="EG72" s="4" t="s">
        <v>30</v>
      </c>
      <c r="EH72" s="4" t="s">
        <v>30</v>
      </c>
      <c r="EI72" s="4"/>
      <c r="EJ72" s="132">
        <v>26.5</v>
      </c>
      <c r="EK72" s="132">
        <f t="shared" si="60"/>
        <v>0.2032988108937476</v>
      </c>
      <c r="EL72" s="29"/>
      <c r="EM72" s="5" t="s">
        <v>30</v>
      </c>
      <c r="EN72" s="5" t="s">
        <v>30</v>
      </c>
      <c r="EO72" s="5" t="s">
        <v>30</v>
      </c>
      <c r="EP72" s="5" t="s">
        <v>30</v>
      </c>
      <c r="EQ72" s="5" t="s">
        <v>30</v>
      </c>
      <c r="ER72" s="5" t="s">
        <v>30</v>
      </c>
      <c r="ES72" s="5" t="s">
        <v>30</v>
      </c>
      <c r="ET72" s="5" t="s">
        <v>30</v>
      </c>
      <c r="EU72" s="5" t="s">
        <v>30</v>
      </c>
      <c r="EV72" s="5" t="s">
        <v>30</v>
      </c>
      <c r="EW72" s="5"/>
      <c r="EX72" s="5" t="s">
        <v>30</v>
      </c>
      <c r="EY72" s="5" t="s">
        <v>30</v>
      </c>
      <c r="EZ72" s="5" t="s">
        <v>30</v>
      </c>
      <c r="FA72" s="5" t="s">
        <v>30</v>
      </c>
      <c r="FB72" s="5" t="s">
        <v>30</v>
      </c>
      <c r="FC72" s="5" t="s">
        <v>30</v>
      </c>
      <c r="FD72" s="5" t="s">
        <v>30</v>
      </c>
      <c r="FE72" s="5" t="s">
        <v>30</v>
      </c>
      <c r="FF72" s="5" t="s">
        <v>30</v>
      </c>
      <c r="FG72" s="5" t="s">
        <v>30</v>
      </c>
      <c r="FH72" s="5" t="s">
        <v>30</v>
      </c>
      <c r="FI72" s="5" t="s">
        <v>30</v>
      </c>
      <c r="FJ72" s="5" t="s">
        <v>30</v>
      </c>
      <c r="FK72" s="5" t="s">
        <v>30</v>
      </c>
      <c r="FL72" s="5" t="s">
        <v>30</v>
      </c>
      <c r="FM72" s="5" t="s">
        <v>30</v>
      </c>
      <c r="FN72" s="5"/>
      <c r="FO72" s="5"/>
      <c r="FP72" s="5" t="s">
        <v>30</v>
      </c>
      <c r="FQ72" s="5" t="s">
        <v>30</v>
      </c>
      <c r="FR72" s="5" t="s">
        <v>30</v>
      </c>
      <c r="FS72" s="5" t="s">
        <v>30</v>
      </c>
      <c r="FT72" s="5" t="s">
        <v>30</v>
      </c>
      <c r="FU72" s="5" t="s">
        <v>30</v>
      </c>
      <c r="FV72" s="5" t="s">
        <v>30</v>
      </c>
      <c r="FW72" s="5"/>
      <c r="FX72" s="52">
        <f>'[18]DE y DI'!I72</f>
        <v>49.512757201646089</v>
      </c>
      <c r="FY72" s="17">
        <f t="shared" si="37"/>
        <v>1.8441460392327711</v>
      </c>
      <c r="FZ72" s="112" t="s">
        <v>30</v>
      </c>
      <c r="GA72" s="112" t="s">
        <v>30</v>
      </c>
      <c r="GB72" s="70" t="s">
        <v>30</v>
      </c>
      <c r="GC72" s="70" t="s">
        <v>30</v>
      </c>
      <c r="GD72" s="112"/>
      <c r="GE72" s="70" t="s">
        <v>30</v>
      </c>
      <c r="GF72" s="70" t="s">
        <v>30</v>
      </c>
      <c r="GG72" s="112" t="s">
        <v>30</v>
      </c>
      <c r="GH72" s="70" t="s">
        <v>30</v>
      </c>
      <c r="GI72" s="70" t="s">
        <v>30</v>
      </c>
      <c r="GJ72" s="134"/>
      <c r="GK72" s="52">
        <f t="shared" si="61"/>
        <v>765</v>
      </c>
      <c r="GL72" s="27">
        <f t="shared" si="62"/>
        <v>5.8688147295742237</v>
      </c>
      <c r="GM72" s="52">
        <f t="shared" si="63"/>
        <v>531</v>
      </c>
      <c r="GN72" s="52">
        <f t="shared" si="64"/>
        <v>199</v>
      </c>
      <c r="GO72" s="52">
        <f t="shared" si="65"/>
        <v>35</v>
      </c>
      <c r="GP72" s="13"/>
      <c r="GQ72" s="75">
        <v>1.8441460392327711</v>
      </c>
      <c r="GR72" s="27">
        <v>0</v>
      </c>
      <c r="GS72" s="27">
        <v>1.8441460392327711</v>
      </c>
      <c r="GT72" s="13"/>
      <c r="GU72" s="31">
        <f>[23]BM3378!H72</f>
        <v>2388</v>
      </c>
      <c r="GV72" s="29">
        <f t="shared" si="53"/>
        <v>18.319907940161105</v>
      </c>
      <c r="GW72" s="29">
        <f t="shared" si="66"/>
        <v>57.105263157894747</v>
      </c>
      <c r="GX72" s="29">
        <f>[23]BM3378!I72</f>
        <v>1174</v>
      </c>
      <c r="GY72" s="29">
        <f t="shared" si="54"/>
        <v>9.0065209052550816</v>
      </c>
      <c r="GZ72" s="29">
        <f t="shared" si="67"/>
        <v>138.13387423935092</v>
      </c>
      <c r="HA72" s="31">
        <f t="shared" si="68"/>
        <v>1214</v>
      </c>
      <c r="HB72" s="29">
        <f t="shared" si="55"/>
        <v>9.3133870349060217</v>
      </c>
      <c r="HC72" s="29">
        <f t="shared" si="74"/>
        <v>18.208373904576437</v>
      </c>
      <c r="HD72" s="31">
        <f>[23]BM3378!K72+[23]BM3378!L72</f>
        <v>531</v>
      </c>
      <c r="HE72" s="29">
        <f t="shared" si="56"/>
        <v>4.0736478711162256</v>
      </c>
      <c r="HF72" s="29">
        <f t="shared" si="69"/>
        <v>-10.455311973018555</v>
      </c>
      <c r="HG72" s="31">
        <f>[23]BM3378!P72+[23]BM3378!Q72</f>
        <v>145</v>
      </c>
      <c r="HH72" s="29">
        <f t="shared" si="57"/>
        <v>1.1123897199846566</v>
      </c>
      <c r="HI72" s="29">
        <f t="shared" si="70"/>
        <v>52.631578947368432</v>
      </c>
      <c r="HJ72" s="31">
        <f>[23]BM3378!M72</f>
        <v>202</v>
      </c>
      <c r="HK72" s="29">
        <f t="shared" si="58"/>
        <v>1.5496739547372458</v>
      </c>
      <c r="HL72" s="29">
        <f t="shared" si="71"/>
        <v>51.879699248120303</v>
      </c>
      <c r="HM72" s="31">
        <f>[23]BM3378!T72</f>
        <v>336</v>
      </c>
      <c r="HN72" s="29">
        <f t="shared" si="59"/>
        <v>2.5776754890678943</v>
      </c>
      <c r="HO72" s="29">
        <f t="shared" si="72"/>
        <v>63.106796116504846</v>
      </c>
      <c r="HP72" s="29"/>
      <c r="HQ72" s="3">
        <f>[23]BM3378!B72</f>
        <v>2388</v>
      </c>
      <c r="HR72" s="31">
        <f>[23]BM3378!C72</f>
        <v>1614</v>
      </c>
      <c r="HS72" s="31">
        <f>[23]BM3378!F72</f>
        <v>774</v>
      </c>
      <c r="HU72" s="31">
        <f>'[23]Fin33-89'!B72</f>
        <v>2699</v>
      </c>
      <c r="HV72" s="31">
        <f>'[23]Fin33-89'!C72</f>
        <v>2426</v>
      </c>
      <c r="HW72" s="31"/>
      <c r="HX72" s="31">
        <f>'[23]Fin33-89'!E72</f>
        <v>765</v>
      </c>
      <c r="HY72" s="31">
        <f>'[23]Fin33-89'!F72</f>
        <v>531</v>
      </c>
      <c r="HZ72" s="31">
        <f>'[23]Fin33-89'!G72</f>
        <v>199</v>
      </c>
      <c r="IA72" s="31">
        <f>'[23]Fin33-89'!H72</f>
        <v>35</v>
      </c>
      <c r="IB72" s="31"/>
      <c r="IC72" s="31">
        <f>'[23]Fin33-89'!I72</f>
        <v>1661</v>
      </c>
      <c r="ID72" s="31">
        <f>'[23]Fin33-89'!J72</f>
        <v>202</v>
      </c>
      <c r="IE72" s="31">
        <f>'[23]Fin33-89'!K72</f>
        <v>464</v>
      </c>
      <c r="IF72" s="31">
        <f>'[23]Fin33-89'!L72</f>
        <v>995</v>
      </c>
      <c r="IG72" s="31"/>
      <c r="IH72" s="4" t="s">
        <v>30</v>
      </c>
      <c r="II72" s="4" t="s">
        <v>30</v>
      </c>
      <c r="IJ72" s="4" t="s">
        <v>30</v>
      </c>
      <c r="IK72" s="4" t="s">
        <v>30</v>
      </c>
      <c r="IL72" s="4"/>
      <c r="IM72" s="31">
        <f>'[23]Fin33-89'!Q72</f>
        <v>74</v>
      </c>
      <c r="IN72" s="31">
        <f>'[23]Fin33-89'!R72</f>
        <v>30</v>
      </c>
      <c r="IO72" s="31">
        <f>'[23]Fin33-89'!S72</f>
        <v>44</v>
      </c>
      <c r="IP72" s="31"/>
      <c r="IQ72" s="31">
        <f>'[23]Fin33-89'!T72</f>
        <v>199</v>
      </c>
      <c r="IR72" s="31">
        <f>'[23]Fin33-89'!U72</f>
        <v>115</v>
      </c>
      <c r="IS72" s="31">
        <f>'[23]Fin33-89'!V72</f>
        <v>84</v>
      </c>
      <c r="IT72" s="31"/>
      <c r="IU72" s="3" t="s">
        <v>30</v>
      </c>
      <c r="IV72" s="3" t="s">
        <v>30</v>
      </c>
      <c r="IW72" s="3" t="s">
        <v>30</v>
      </c>
      <c r="IX72" s="3"/>
      <c r="IY72" s="31">
        <f>'[23]Fin33-89'!Z72</f>
        <v>2699</v>
      </c>
      <c r="IZ72" s="31">
        <f>'[23]Fin33-89'!AA72</f>
        <v>878</v>
      </c>
      <c r="JA72" s="31">
        <f>'[23]Fin33-89'!AB72</f>
        <v>747</v>
      </c>
      <c r="JB72" s="31">
        <f>'[23]Fin33-89'!AC72</f>
        <v>1074</v>
      </c>
      <c r="JC72" s="31">
        <f>'[23]Fin33-89'!AE72</f>
        <v>2426</v>
      </c>
      <c r="JD72" s="31">
        <f>'[23]Fin33-89'!AF72</f>
        <v>733</v>
      </c>
      <c r="JE72" s="31">
        <f>'[23]Fin33-89'!AG72</f>
        <v>663</v>
      </c>
      <c r="JF72" s="31">
        <f>'[23]Fin33-89'!AH72</f>
        <v>1030</v>
      </c>
      <c r="JG72" s="31">
        <f>'[23]Fin33-89'!AJ72</f>
        <v>878</v>
      </c>
      <c r="JH72" s="31">
        <f>'[23]Fin33-89'!AK72</f>
        <v>531</v>
      </c>
      <c r="JI72" s="31">
        <f>'[23]Fin33-89'!AL72</f>
        <v>202</v>
      </c>
      <c r="JJ72" s="3" t="s">
        <v>30</v>
      </c>
      <c r="JK72" s="31">
        <f>'[23]Fin33-89'!AN72</f>
        <v>30</v>
      </c>
      <c r="JL72" s="31">
        <f>'[23]Fin33-89'!AO72</f>
        <v>115</v>
      </c>
      <c r="JM72" s="31"/>
      <c r="JN72" s="31">
        <f>'[23]A-Mon'!B72</f>
        <v>1500</v>
      </c>
      <c r="JO72" s="31">
        <f>'[23]A-Mon'!C72</f>
        <v>1200</v>
      </c>
      <c r="JP72" s="4" t="s">
        <v>30</v>
      </c>
      <c r="JQ72" s="31">
        <f>'[23]A-Mon'!E72</f>
        <v>2700</v>
      </c>
      <c r="JR72" s="31">
        <f>'[23]A-Mon'!G72</f>
        <v>300</v>
      </c>
      <c r="JS72" s="31">
        <f>'[23]A-Mon'!H72</f>
        <v>300</v>
      </c>
      <c r="JT72" s="31" t="str">
        <f>'[23]A-Mon'!I72</f>
        <v>-</v>
      </c>
      <c r="JU72" s="31">
        <f>'[23]A-Mon'!J72</f>
        <v>3000</v>
      </c>
      <c r="JV72" s="3" t="s">
        <v>30</v>
      </c>
      <c r="JW72" s="3" t="s">
        <v>30</v>
      </c>
      <c r="JX72" s="3" t="s">
        <v>30</v>
      </c>
      <c r="JY72" s="31">
        <f>'[23]A-Mon'!O72</f>
        <v>3000</v>
      </c>
      <c r="JZ72" s="31" t="str">
        <f>'[23]A-Mon'!Q72</f>
        <v>-</v>
      </c>
      <c r="KA72" s="31" t="str">
        <f>'[23]A-Mon'!R72</f>
        <v>-</v>
      </c>
      <c r="KB72" s="31" t="str">
        <f>'[23]A-Mon'!S72</f>
        <v>-</v>
      </c>
      <c r="KC72" s="3" t="s">
        <v>30</v>
      </c>
      <c r="KD72" s="3" t="s">
        <v>30</v>
      </c>
      <c r="KE72" s="31">
        <f>'[23]A-Mon'!V72</f>
        <v>3000</v>
      </c>
      <c r="KF72" s="29"/>
      <c r="KG72" s="29">
        <f>'[24]RI A'!F23</f>
        <v>242.5</v>
      </c>
      <c r="KH72" s="10">
        <f t="shared" si="45"/>
        <v>9.032125047947833</v>
      </c>
      <c r="KI72" s="14">
        <f t="shared" si="50"/>
        <v>134.19999999999999</v>
      </c>
      <c r="KJ72" s="14">
        <f t="shared" si="48"/>
        <v>4.9983966244725728</v>
      </c>
      <c r="KK72" s="11">
        <f t="shared" si="46"/>
        <v>1178.5500000000002</v>
      </c>
      <c r="KL72" s="75">
        <f t="shared" si="51"/>
        <v>124.37673130193909</v>
      </c>
      <c r="KM72" s="16">
        <f t="shared" si="47"/>
        <v>13.713477851083884</v>
      </c>
      <c r="KN72" s="4" t="s">
        <v>30</v>
      </c>
    </row>
    <row r="73" spans="1:300" ht="16.5" customHeight="1" x14ac:dyDescent="0.3">
      <c r="A73" s="8">
        <v>1944</v>
      </c>
      <c r="B73" s="40">
        <f>'[13]EU PIByPOB'!B73</f>
        <v>138.39699999999999</v>
      </c>
      <c r="C73" s="49">
        <f>'[13]EU PIByPOB'!H73</f>
        <v>307.97845085346245</v>
      </c>
      <c r="D73" s="40">
        <f t="shared" si="20"/>
        <v>8.0000000000000071</v>
      </c>
      <c r="E73" s="49">
        <f>'[13]EU PIByPOB'!N73</f>
        <v>224.447</v>
      </c>
      <c r="F73" s="40">
        <f t="shared" si="73"/>
        <v>10.519292509503453</v>
      </c>
      <c r="G73" s="49">
        <f>'[13]EU PIByPOB'!Q73</f>
        <v>72.877501454409526</v>
      </c>
      <c r="H73" s="40">
        <f t="shared" si="73"/>
        <v>2.3326782495402432</v>
      </c>
      <c r="I73" s="49">
        <f>'[13]EU PIByPOB'!T73</f>
        <v>1621.7620324139975</v>
      </c>
      <c r="J73" s="49"/>
      <c r="K73" s="49">
        <f>'[13]EU INF'!U73</f>
        <v>65.63821607074199</v>
      </c>
      <c r="L73" s="28">
        <f t="shared" si="83"/>
        <v>0.81192795984650346</v>
      </c>
      <c r="M73" s="49">
        <f>'[13]EU INF'!W73</f>
        <v>66.089965397923848</v>
      </c>
      <c r="N73" s="28">
        <f t="shared" si="84"/>
        <v>1.4159292035398341</v>
      </c>
      <c r="O73" s="28"/>
      <c r="P73" s="24" t="str">
        <f>'[13]EU tasas'!B73</f>
        <v>-</v>
      </c>
      <c r="Q73" s="24" t="str">
        <f>'[13]EU tasas'!C73</f>
        <v>-</v>
      </c>
      <c r="R73" s="24" t="str">
        <f>'[13]EU tasas'!D73</f>
        <v>-</v>
      </c>
      <c r="S73" s="24" t="str">
        <f>'[13]EU tasas'!E73</f>
        <v>-</v>
      </c>
      <c r="T73" s="49">
        <f>'[13]EU tasas'!F73</f>
        <v>0.37999999999999995</v>
      </c>
      <c r="U73" s="49">
        <f>'[13]EU tasas'!G73</f>
        <v>0.38</v>
      </c>
      <c r="V73" s="24" t="str">
        <f>'[13]EU tasas'!H73</f>
        <v>-</v>
      </c>
      <c r="W73" s="24"/>
      <c r="X73" s="49">
        <f>'[13]EU Fiscal'!B73</f>
        <v>-21.18852</v>
      </c>
      <c r="Y73" s="49"/>
      <c r="Z73" s="49">
        <f>[13]Petróleo!B73</f>
        <v>1.21</v>
      </c>
      <c r="AA73" s="28">
        <f t="shared" si="28"/>
        <v>0.83333333333333037</v>
      </c>
      <c r="AB73" s="46" t="str">
        <f>[13]Petróleo!D73</f>
        <v>-</v>
      </c>
      <c r="AC73" s="46" t="s">
        <v>30</v>
      </c>
      <c r="AD73" s="46" t="s">
        <v>30</v>
      </c>
      <c r="AE73" s="46" t="s">
        <v>30</v>
      </c>
      <c r="AF73" s="28"/>
      <c r="AG73" s="40">
        <f>[14]Población!E73</f>
        <v>21.910111368539191</v>
      </c>
      <c r="AH73" s="28">
        <f t="shared" si="28"/>
        <v>2.7552293020935315</v>
      </c>
      <c r="AI73" s="52">
        <f>[14]Población!G73</f>
        <v>21910111.368539192</v>
      </c>
      <c r="AJ73" s="52">
        <f>[14]Población!H73</f>
        <v>8296949.9373190152</v>
      </c>
      <c r="AK73" s="52">
        <f>[14]Población!I73</f>
        <v>13613161.431220176</v>
      </c>
      <c r="AL73" s="49">
        <f>[14]Población!J73</f>
        <v>37.868132195953308</v>
      </c>
      <c r="AM73" s="49">
        <f>[14]Población!K73</f>
        <v>62.131867804046692</v>
      </c>
      <c r="AN73" s="49"/>
      <c r="AO73" s="43">
        <f>[15]PIB!E73</f>
        <v>30723.009873456267</v>
      </c>
      <c r="AP73" s="28">
        <f t="shared" si="33"/>
        <v>8.1631196393095564</v>
      </c>
      <c r="AQ73" s="41">
        <f>[15]PIB!H73</f>
        <v>61.19517611535673</v>
      </c>
      <c r="AR73" s="28">
        <f t="shared" si="33"/>
        <v>33.349290469950475</v>
      </c>
      <c r="AS73" s="58">
        <f>[15]PIB!B73</f>
        <v>18801</v>
      </c>
      <c r="AT73" s="28">
        <f t="shared" si="33"/>
        <v>44.234752589182968</v>
      </c>
      <c r="AU73" s="28"/>
      <c r="AV73" s="51" t="s">
        <v>30</v>
      </c>
      <c r="AW73" s="51" t="s">
        <v>30</v>
      </c>
      <c r="AX73" s="51" t="s">
        <v>30</v>
      </c>
      <c r="AY73" s="51" t="s">
        <v>30</v>
      </c>
      <c r="AZ73" s="51" t="s">
        <v>30</v>
      </c>
      <c r="BA73" s="51" t="s">
        <v>30</v>
      </c>
      <c r="BB73" s="51" t="s">
        <v>30</v>
      </c>
      <c r="BC73" s="51" t="s">
        <v>30</v>
      </c>
      <c r="BD73" s="51" t="s">
        <v>30</v>
      </c>
      <c r="BE73" s="51" t="s">
        <v>30</v>
      </c>
      <c r="BF73" s="51" t="s">
        <v>30</v>
      </c>
      <c r="BG73" s="51" t="s">
        <v>30</v>
      </c>
      <c r="BH73" s="51" t="s">
        <v>30</v>
      </c>
      <c r="BI73" s="51" t="s">
        <v>30</v>
      </c>
      <c r="BJ73" s="51" t="s">
        <v>30</v>
      </c>
      <c r="BK73" s="51" t="s">
        <v>30</v>
      </c>
      <c r="BL73" s="51" t="s">
        <v>30</v>
      </c>
      <c r="BM73" s="51" t="s">
        <v>30</v>
      </c>
      <c r="BN73" s="51" t="s">
        <v>30</v>
      </c>
      <c r="BO73" s="28"/>
      <c r="BP73" s="43">
        <f>'[21]PIB POT'!F73</f>
        <v>29863.154543363678</v>
      </c>
      <c r="BQ73" s="41">
        <f>'[21]PIB POT'!I73</f>
        <v>71.713250459284453</v>
      </c>
      <c r="BR73" s="28">
        <f t="shared" si="32"/>
        <v>5.4974715801362706</v>
      </c>
      <c r="BS73" s="40">
        <f>'[22]PIB POT'!H64</f>
        <v>2.526741180852321</v>
      </c>
      <c r="BT73" s="40"/>
      <c r="BU73" s="45">
        <f t="shared" si="78"/>
        <v>3873.8324175824168</v>
      </c>
      <c r="BV73" s="32">
        <f t="shared" si="85"/>
        <v>44.284283754220425</v>
      </c>
      <c r="BW73" s="30">
        <f t="shared" si="79"/>
        <v>176.80569269697401</v>
      </c>
      <c r="BX73" s="28">
        <f t="shared" si="86"/>
        <v>40.415514357944971</v>
      </c>
      <c r="BY73" s="28"/>
      <c r="BZ73" s="41">
        <f>[20]PAnual!B73</f>
        <v>57.128074592574727</v>
      </c>
      <c r="CA73" s="35">
        <f t="shared" si="22"/>
        <v>22.512010981468823</v>
      </c>
      <c r="CB73" s="44">
        <f>[20]PAnual!D73</f>
        <v>60.104495285633242</v>
      </c>
      <c r="CC73" s="35">
        <f t="shared" si="23"/>
        <v>19.92337164750959</v>
      </c>
      <c r="CD73" s="35"/>
      <c r="CE73" s="44">
        <f>[16]TCA!B73</f>
        <v>4.8533333333333344</v>
      </c>
      <c r="CF73" s="27">
        <f t="shared" si="25"/>
        <v>-3.4328870580124793E-2</v>
      </c>
      <c r="CG73" s="33">
        <f>[16]TCA!D73</f>
        <v>4.8499999999999996</v>
      </c>
      <c r="CH73" s="27">
        <f t="shared" si="87"/>
        <v>-0.2057613168724437</v>
      </c>
      <c r="CI73" s="44">
        <f>[16]TCA!F73</f>
        <v>126.65161110436844</v>
      </c>
      <c r="CJ73" s="27">
        <f t="shared" si="40"/>
        <v>21.567045580781617</v>
      </c>
      <c r="CK73" s="40">
        <f>[16]TCA!H73</f>
        <v>133.31217811196373</v>
      </c>
      <c r="CL73" s="27">
        <f t="shared" si="41"/>
        <v>18.492861304005515</v>
      </c>
      <c r="CM73" s="27"/>
      <c r="CN73" s="29">
        <f>[17]BPA!G73</f>
        <v>32.700000000000003</v>
      </c>
      <c r="CO73" s="29">
        <f>[17]BPA!H73</f>
        <v>432.2</v>
      </c>
      <c r="CP73" s="29">
        <f>[17]BPA!I73</f>
        <v>283.7</v>
      </c>
      <c r="CQ73" s="29">
        <f>[17]BPA!J73</f>
        <v>86</v>
      </c>
      <c r="CR73" s="29">
        <f>[17]BPA!K73</f>
        <v>12.1</v>
      </c>
      <c r="CS73" s="29">
        <f>[17]BPA!L73</f>
        <v>50.4</v>
      </c>
      <c r="CT73" s="29">
        <f>[17]BPA!M73</f>
        <v>399.5</v>
      </c>
      <c r="CU73" s="29">
        <f>[17]BPA!N73</f>
        <v>311</v>
      </c>
      <c r="CV73" s="29">
        <f>[17]BPA!O73</f>
        <v>43.5</v>
      </c>
      <c r="CW73" s="29">
        <f>[17]BPA!P73</f>
        <v>45</v>
      </c>
      <c r="CX73" s="29">
        <f>[17]BPA!Q73</f>
        <v>0</v>
      </c>
      <c r="CY73" s="29">
        <f>[17]BPA!R73</f>
        <v>28.5</v>
      </c>
      <c r="CZ73" s="29">
        <f>[17]BPA!S73</f>
        <v>0</v>
      </c>
      <c r="DA73" s="29">
        <f>[17]BPA!T73</f>
        <v>-23.5</v>
      </c>
      <c r="DB73" s="29">
        <f>[17]BPA!U73</f>
        <v>37.700000000000003</v>
      </c>
      <c r="DC73" s="29">
        <f>[17]BPA!V73</f>
        <v>0</v>
      </c>
      <c r="DD73" s="29"/>
      <c r="DE73" s="29">
        <f t="shared" si="49"/>
        <v>15.35172242611209</v>
      </c>
      <c r="DF73" s="29">
        <f t="shared" si="42"/>
        <v>-27.300000000000011</v>
      </c>
      <c r="DG73" s="29">
        <f t="shared" si="43"/>
        <v>-0.70472847188979348</v>
      </c>
      <c r="DH73" s="29">
        <f t="shared" si="38"/>
        <v>-2.7091906721536274</v>
      </c>
      <c r="DI73" s="29">
        <f t="shared" si="44"/>
        <v>46.559849198868996</v>
      </c>
      <c r="DJ73" s="29">
        <f t="shared" si="76"/>
        <v>0.84412531248337885</v>
      </c>
      <c r="DK73" s="29">
        <f t="shared" si="77"/>
        <v>0.7357055475772567</v>
      </c>
      <c r="DL73" s="29"/>
      <c r="DM73" s="31">
        <f>'[18]GF1876-1976'!R73</f>
        <v>1110.4000000000001</v>
      </c>
      <c r="DN73" s="4" t="s">
        <v>30</v>
      </c>
      <c r="DO73" s="4" t="s">
        <v>30</v>
      </c>
      <c r="DP73" s="29">
        <f t="shared" si="80"/>
        <v>5.9060688261262708</v>
      </c>
      <c r="DQ73" s="29"/>
      <c r="DR73" s="31">
        <f>'[18]GF1876-1976'!AK73</f>
        <v>1088.9000000000001</v>
      </c>
      <c r="DS73" s="29">
        <f t="shared" si="81"/>
        <v>5.7917132067443227</v>
      </c>
      <c r="DT73" s="4" t="s">
        <v>30</v>
      </c>
      <c r="DU73" s="4" t="s">
        <v>30</v>
      </c>
      <c r="DV73" s="4" t="s">
        <v>30</v>
      </c>
      <c r="DW73" s="4" t="s">
        <v>30</v>
      </c>
      <c r="DX73" s="4" t="s">
        <v>30</v>
      </c>
      <c r="DY73" s="4" t="s">
        <v>30</v>
      </c>
      <c r="DZ73" s="4" t="s">
        <v>30</v>
      </c>
      <c r="EA73" s="4" t="s">
        <v>30</v>
      </c>
      <c r="EB73" s="4" t="s">
        <v>30</v>
      </c>
      <c r="EC73" s="29"/>
      <c r="ED73" s="29">
        <f>'[18]GF1876-1976'!AN73</f>
        <v>21.5</v>
      </c>
      <c r="EE73" s="29">
        <f t="shared" si="82"/>
        <v>0.11435561938194776</v>
      </c>
      <c r="EF73" s="4" t="s">
        <v>30</v>
      </c>
      <c r="EG73" s="4" t="s">
        <v>30</v>
      </c>
      <c r="EH73" s="4" t="s">
        <v>30</v>
      </c>
      <c r="EI73" s="4"/>
      <c r="EJ73" s="132">
        <v>-42.5</v>
      </c>
      <c r="EK73" s="132">
        <f t="shared" si="60"/>
        <v>-0.22605180575501305</v>
      </c>
      <c r="EL73" s="29"/>
      <c r="EM73" s="5" t="s">
        <v>30</v>
      </c>
      <c r="EN73" s="5" t="s">
        <v>30</v>
      </c>
      <c r="EO73" s="5" t="s">
        <v>30</v>
      </c>
      <c r="EP73" s="5" t="s">
        <v>30</v>
      </c>
      <c r="EQ73" s="5" t="s">
        <v>30</v>
      </c>
      <c r="ER73" s="5" t="s">
        <v>30</v>
      </c>
      <c r="ES73" s="5" t="s">
        <v>30</v>
      </c>
      <c r="ET73" s="5" t="s">
        <v>30</v>
      </c>
      <c r="EU73" s="5" t="s">
        <v>30</v>
      </c>
      <c r="EV73" s="5" t="s">
        <v>30</v>
      </c>
      <c r="EW73" s="5"/>
      <c r="EX73" s="5" t="s">
        <v>30</v>
      </c>
      <c r="EY73" s="5" t="s">
        <v>30</v>
      </c>
      <c r="EZ73" s="5" t="s">
        <v>30</v>
      </c>
      <c r="FA73" s="5" t="s">
        <v>30</v>
      </c>
      <c r="FB73" s="5" t="s">
        <v>30</v>
      </c>
      <c r="FC73" s="5" t="s">
        <v>30</v>
      </c>
      <c r="FD73" s="5" t="s">
        <v>30</v>
      </c>
      <c r="FE73" s="5" t="s">
        <v>30</v>
      </c>
      <c r="FF73" s="5" t="s">
        <v>30</v>
      </c>
      <c r="FG73" s="5" t="s">
        <v>30</v>
      </c>
      <c r="FH73" s="5" t="s">
        <v>30</v>
      </c>
      <c r="FI73" s="5" t="s">
        <v>30</v>
      </c>
      <c r="FJ73" s="5" t="s">
        <v>30</v>
      </c>
      <c r="FK73" s="5" t="s">
        <v>30</v>
      </c>
      <c r="FL73" s="5" t="s">
        <v>30</v>
      </c>
      <c r="FM73" s="5" t="s">
        <v>30</v>
      </c>
      <c r="FN73" s="5"/>
      <c r="FO73" s="5"/>
      <c r="FP73" s="5" t="s">
        <v>30</v>
      </c>
      <c r="FQ73" s="5" t="s">
        <v>30</v>
      </c>
      <c r="FR73" s="5" t="s">
        <v>30</v>
      </c>
      <c r="FS73" s="5" t="s">
        <v>30</v>
      </c>
      <c r="FT73" s="5" t="s">
        <v>30</v>
      </c>
      <c r="FU73" s="5" t="s">
        <v>30</v>
      </c>
      <c r="FV73" s="5" t="s">
        <v>30</v>
      </c>
      <c r="FW73" s="5"/>
      <c r="FX73" s="52">
        <f>'[18]DE y DI'!I73</f>
        <v>49.614845360824745</v>
      </c>
      <c r="FY73" s="17">
        <f t="shared" si="37"/>
        <v>1.2807690166367187</v>
      </c>
      <c r="FZ73" s="112" t="s">
        <v>30</v>
      </c>
      <c r="GA73" s="112" t="s">
        <v>30</v>
      </c>
      <c r="GB73" s="70" t="s">
        <v>30</v>
      </c>
      <c r="GC73" s="70" t="s">
        <v>30</v>
      </c>
      <c r="GD73" s="112"/>
      <c r="GE73" s="70" t="s">
        <v>30</v>
      </c>
      <c r="GF73" s="70" t="s">
        <v>30</v>
      </c>
      <c r="GG73" s="112" t="s">
        <v>30</v>
      </c>
      <c r="GH73" s="70" t="s">
        <v>30</v>
      </c>
      <c r="GI73" s="70" t="s">
        <v>30</v>
      </c>
      <c r="GJ73" s="134"/>
      <c r="GK73" s="52">
        <f t="shared" si="61"/>
        <v>940</v>
      </c>
      <c r="GL73" s="27">
        <f t="shared" si="62"/>
        <v>4.9997340566991113</v>
      </c>
      <c r="GM73" s="52">
        <f t="shared" si="63"/>
        <v>616</v>
      </c>
      <c r="GN73" s="52">
        <f t="shared" si="64"/>
        <v>251</v>
      </c>
      <c r="GO73" s="52">
        <f t="shared" si="65"/>
        <v>73</v>
      </c>
      <c r="GP73" s="13"/>
      <c r="GQ73" s="75">
        <v>1.2807690166367187</v>
      </c>
      <c r="GR73" s="27">
        <v>0</v>
      </c>
      <c r="GS73" s="27">
        <v>1.2807690166367187</v>
      </c>
      <c r="GT73" s="13"/>
      <c r="GU73" s="31">
        <f>[23]BM3378!H73</f>
        <v>2964</v>
      </c>
      <c r="GV73" s="29">
        <f t="shared" si="53"/>
        <v>15.765118876655498</v>
      </c>
      <c r="GW73" s="29">
        <f t="shared" si="66"/>
        <v>24.120603015075371</v>
      </c>
      <c r="GX73" s="29">
        <f>[23]BM3378!I73</f>
        <v>1357</v>
      </c>
      <c r="GY73" s="29">
        <f t="shared" si="54"/>
        <v>7.2177011861071216</v>
      </c>
      <c r="GZ73" s="29">
        <f t="shared" si="67"/>
        <v>15.587734241908002</v>
      </c>
      <c r="HA73" s="31">
        <f t="shared" si="68"/>
        <v>1607</v>
      </c>
      <c r="HB73" s="29">
        <f t="shared" si="55"/>
        <v>8.5474176905483752</v>
      </c>
      <c r="HC73" s="29">
        <f t="shared" si="74"/>
        <v>32.372322899505754</v>
      </c>
      <c r="HD73" s="31">
        <f>[23]BM3378!K73+[23]BM3378!L73</f>
        <v>616</v>
      </c>
      <c r="HE73" s="29">
        <f t="shared" si="56"/>
        <v>3.2764214669432477</v>
      </c>
      <c r="HF73" s="29">
        <f t="shared" si="69"/>
        <v>16.007532956685488</v>
      </c>
      <c r="HG73" s="31">
        <f>[23]BM3378!P73+[23]BM3378!Q73</f>
        <v>196</v>
      </c>
      <c r="HH73" s="29">
        <f t="shared" si="57"/>
        <v>1.0424977394819424</v>
      </c>
      <c r="HI73" s="29">
        <f t="shared" si="70"/>
        <v>35.172413793103452</v>
      </c>
      <c r="HJ73" s="31">
        <f>[23]BM3378!M73</f>
        <v>436</v>
      </c>
      <c r="HK73" s="29">
        <f t="shared" si="58"/>
        <v>2.3190255837455456</v>
      </c>
      <c r="HL73" s="29">
        <f t="shared" si="71"/>
        <v>115.84158415841586</v>
      </c>
      <c r="HM73" s="31">
        <f>[23]BM3378!T73</f>
        <v>359</v>
      </c>
      <c r="HN73" s="29">
        <f t="shared" si="59"/>
        <v>1.9094729003776394</v>
      </c>
      <c r="HO73" s="29">
        <f t="shared" si="72"/>
        <v>6.8452380952380931</v>
      </c>
      <c r="HP73" s="29"/>
      <c r="HQ73" s="3">
        <f>[23]BM3378!B73</f>
        <v>2964</v>
      </c>
      <c r="HR73" s="31">
        <f>[23]BM3378!C73</f>
        <v>1882</v>
      </c>
      <c r="HS73" s="31">
        <f>[23]BM3378!F73</f>
        <v>1082</v>
      </c>
      <c r="HU73" s="31">
        <f>'[23]Fin33-89'!B73</f>
        <v>3708</v>
      </c>
      <c r="HV73" s="31">
        <f>'[23]Fin33-89'!C73</f>
        <v>3252</v>
      </c>
      <c r="HW73" s="31"/>
      <c r="HX73" s="31">
        <f>'[23]Fin33-89'!E73</f>
        <v>940</v>
      </c>
      <c r="HY73" s="31">
        <f>'[23]Fin33-89'!F73</f>
        <v>616</v>
      </c>
      <c r="HZ73" s="31">
        <f>'[23]Fin33-89'!G73</f>
        <v>251</v>
      </c>
      <c r="IA73" s="31">
        <f>'[23]Fin33-89'!H73</f>
        <v>73</v>
      </c>
      <c r="IB73" s="31"/>
      <c r="IC73" s="31">
        <f>'[23]Fin33-89'!I73</f>
        <v>2312</v>
      </c>
      <c r="ID73" s="31">
        <f>'[23]Fin33-89'!J73</f>
        <v>436</v>
      </c>
      <c r="IE73" s="31">
        <f>'[23]Fin33-89'!K73</f>
        <v>514</v>
      </c>
      <c r="IF73" s="31">
        <f>'[23]Fin33-89'!L73</f>
        <v>1362</v>
      </c>
      <c r="IG73" s="31"/>
      <c r="IH73" s="4" t="s">
        <v>30</v>
      </c>
      <c r="II73" s="4" t="s">
        <v>30</v>
      </c>
      <c r="IJ73" s="4" t="s">
        <v>30</v>
      </c>
      <c r="IK73" s="4" t="s">
        <v>30</v>
      </c>
      <c r="IL73" s="4"/>
      <c r="IM73" s="31">
        <f>'[23]Fin33-89'!Q73</f>
        <v>236</v>
      </c>
      <c r="IN73" s="31">
        <f>'[23]Fin33-89'!R73</f>
        <v>73</v>
      </c>
      <c r="IO73" s="31">
        <f>'[23]Fin33-89'!S73</f>
        <v>163</v>
      </c>
      <c r="IP73" s="31"/>
      <c r="IQ73" s="31">
        <f>'[23]Fin33-89'!T73</f>
        <v>220</v>
      </c>
      <c r="IR73" s="31">
        <f>'[23]Fin33-89'!U73</f>
        <v>123</v>
      </c>
      <c r="IS73" s="31">
        <f>'[23]Fin33-89'!V73</f>
        <v>97</v>
      </c>
      <c r="IT73" s="31"/>
      <c r="IU73" s="3" t="s">
        <v>30</v>
      </c>
      <c r="IV73" s="3" t="s">
        <v>30</v>
      </c>
      <c r="IW73" s="3" t="s">
        <v>30</v>
      </c>
      <c r="IX73" s="3"/>
      <c r="IY73" s="31">
        <f>'[23]Fin33-89'!Z73</f>
        <v>3708</v>
      </c>
      <c r="IZ73" s="31">
        <f>'[23]Fin33-89'!AA73</f>
        <v>1248</v>
      </c>
      <c r="JA73" s="31">
        <f>'[23]Fin33-89'!AB73</f>
        <v>862</v>
      </c>
      <c r="JB73" s="31">
        <f>'[23]Fin33-89'!AC73</f>
        <v>1598</v>
      </c>
      <c r="JC73" s="31">
        <f>'[23]Fin33-89'!AE73</f>
        <v>3252</v>
      </c>
      <c r="JD73" s="31">
        <f>'[23]Fin33-89'!AF73</f>
        <v>1052</v>
      </c>
      <c r="JE73" s="31">
        <f>'[23]Fin33-89'!AG73</f>
        <v>765</v>
      </c>
      <c r="JF73" s="31">
        <f>'[23]Fin33-89'!AH73</f>
        <v>1435</v>
      </c>
      <c r="JG73" s="31">
        <f>'[23]Fin33-89'!AJ73</f>
        <v>1248</v>
      </c>
      <c r="JH73" s="31">
        <f>'[23]Fin33-89'!AK73</f>
        <v>616</v>
      </c>
      <c r="JI73" s="31">
        <f>'[23]Fin33-89'!AL73</f>
        <v>436</v>
      </c>
      <c r="JJ73" s="3" t="s">
        <v>30</v>
      </c>
      <c r="JK73" s="31">
        <f>'[23]Fin33-89'!AN73</f>
        <v>73</v>
      </c>
      <c r="JL73" s="31">
        <f>'[23]Fin33-89'!AO73</f>
        <v>123</v>
      </c>
      <c r="JM73" s="31"/>
      <c r="JN73" s="31">
        <f>'[23]A-Mon'!B73</f>
        <v>1800</v>
      </c>
      <c r="JO73" s="31">
        <f>'[23]A-Mon'!C73</f>
        <v>1500</v>
      </c>
      <c r="JP73" s="31">
        <f>'[23]A-Mon'!D73</f>
        <v>100</v>
      </c>
      <c r="JQ73" s="31">
        <f>'[23]A-Mon'!E73</f>
        <v>3400</v>
      </c>
      <c r="JR73" s="31">
        <f>'[23]A-Mon'!G73</f>
        <v>500</v>
      </c>
      <c r="JS73" s="31">
        <f>'[23]A-Mon'!H73</f>
        <v>500</v>
      </c>
      <c r="JT73" s="31" t="str">
        <f>'[23]A-Mon'!I73</f>
        <v>-</v>
      </c>
      <c r="JU73" s="31">
        <f>'[23]A-Mon'!J73</f>
        <v>3900</v>
      </c>
      <c r="JV73" s="3" t="s">
        <v>30</v>
      </c>
      <c r="JW73" s="3" t="s">
        <v>30</v>
      </c>
      <c r="JX73" s="3" t="s">
        <v>30</v>
      </c>
      <c r="JY73" s="31">
        <f>'[23]A-Mon'!O73</f>
        <v>3900</v>
      </c>
      <c r="JZ73" s="31" t="str">
        <f>'[23]A-Mon'!Q73</f>
        <v>-</v>
      </c>
      <c r="KA73" s="31" t="str">
        <f>'[23]A-Mon'!R73</f>
        <v>-</v>
      </c>
      <c r="KB73" s="31" t="str">
        <f>'[23]A-Mon'!S73</f>
        <v>-</v>
      </c>
      <c r="KC73" s="3" t="s">
        <v>30</v>
      </c>
      <c r="KD73" s="3" t="s">
        <v>30</v>
      </c>
      <c r="KE73" s="31">
        <f>'[23]A-Mon'!V73</f>
        <v>3900</v>
      </c>
      <c r="KF73" s="29"/>
      <c r="KG73" s="29">
        <f>'[24]RI A'!F24</f>
        <v>279.5</v>
      </c>
      <c r="KH73" s="10">
        <f t="shared" si="45"/>
        <v>7.215077212205026</v>
      </c>
      <c r="KI73" s="14">
        <f t="shared" si="50"/>
        <v>37</v>
      </c>
      <c r="KJ73" s="14">
        <f t="shared" si="48"/>
        <v>0.95512650036345592</v>
      </c>
      <c r="KK73" s="11">
        <f t="shared" si="46"/>
        <v>1355.5749999999998</v>
      </c>
      <c r="KL73" s="75">
        <f t="shared" si="51"/>
        <v>15.020576131687214</v>
      </c>
      <c r="KM73" s="16">
        <f t="shared" si="47"/>
        <v>10.784565916398714</v>
      </c>
      <c r="KN73" s="4" t="s">
        <v>30</v>
      </c>
    </row>
    <row r="74" spans="1:300" ht="16.2" customHeight="1" x14ac:dyDescent="0.3">
      <c r="A74" s="8">
        <v>1945</v>
      </c>
      <c r="B74" s="40">
        <f>'[13]EU PIByPOB'!B74</f>
        <v>139.928</v>
      </c>
      <c r="C74" s="49">
        <f>'[13]EU PIByPOB'!H74</f>
        <v>304.89866634492785</v>
      </c>
      <c r="D74" s="40">
        <f t="shared" si="20"/>
        <v>-0.99999999999998979</v>
      </c>
      <c r="E74" s="49">
        <f>'[13]EU PIByPOB'!N74</f>
        <v>228.00700000000001</v>
      </c>
      <c r="F74" s="40">
        <f t="shared" si="73"/>
        <v>1.5861205540729006</v>
      </c>
      <c r="G74" s="49">
        <f>'[13]EU PIByPOB'!Q74</f>
        <v>74.781238873002707</v>
      </c>
      <c r="H74" s="40">
        <f t="shared" si="73"/>
        <v>2.6122429839120054</v>
      </c>
      <c r="I74" s="49">
        <f>'[13]EU PIByPOB'!T74</f>
        <v>1629.4594362815162</v>
      </c>
      <c r="J74" s="49"/>
      <c r="K74" s="49">
        <f>'[13]EU INF'!U74</f>
        <v>66.772395232602847</v>
      </c>
      <c r="L74" s="28">
        <f t="shared" si="83"/>
        <v>1.7279250256260648</v>
      </c>
      <c r="M74" s="49">
        <f>'[13]EU INF'!W74</f>
        <v>67.589388696655149</v>
      </c>
      <c r="N74" s="28">
        <f t="shared" si="84"/>
        <v>2.2687609075044302</v>
      </c>
      <c r="O74" s="28"/>
      <c r="P74" s="24" t="str">
        <f>'[13]EU tasas'!B74</f>
        <v>-</v>
      </c>
      <c r="Q74" s="24" t="str">
        <f>'[13]EU tasas'!C74</f>
        <v>-</v>
      </c>
      <c r="R74" s="24" t="str">
        <f>'[13]EU tasas'!D74</f>
        <v>-</v>
      </c>
      <c r="S74" s="24" t="str">
        <f>'[13]EU tasas'!E74</f>
        <v>-</v>
      </c>
      <c r="T74" s="49">
        <f>'[13]EU tasas'!F74</f>
        <v>0.37999999999999995</v>
      </c>
      <c r="U74" s="49">
        <f>'[13]EU tasas'!G74</f>
        <v>0.38</v>
      </c>
      <c r="V74" s="24" t="str">
        <f>'[13]EU tasas'!H74</f>
        <v>-</v>
      </c>
      <c r="W74" s="24"/>
      <c r="X74" s="49">
        <f>'[13]EU Fiscal'!B74</f>
        <v>-20.85594</v>
      </c>
      <c r="Y74" s="49"/>
      <c r="Z74" s="49">
        <f>[13]Petróleo!B74</f>
        <v>1.05</v>
      </c>
      <c r="AA74" s="28">
        <f t="shared" si="28"/>
        <v>-13.223140495867758</v>
      </c>
      <c r="AB74" s="46" t="str">
        <f>[13]Petróleo!D74</f>
        <v>-</v>
      </c>
      <c r="AC74" s="46" t="s">
        <v>30</v>
      </c>
      <c r="AD74" s="46" t="s">
        <v>30</v>
      </c>
      <c r="AE74" s="46" t="s">
        <v>30</v>
      </c>
      <c r="AF74" s="28"/>
      <c r="AG74" s="40">
        <f>[14]Población!E74</f>
        <v>22.513785177086508</v>
      </c>
      <c r="AH74" s="28">
        <f t="shared" si="28"/>
        <v>2.7552293020935315</v>
      </c>
      <c r="AI74" s="52">
        <f>[14]Población!G74</f>
        <v>22513785.177086506</v>
      </c>
      <c r="AJ74" s="52">
        <f>[14]Población!H74</f>
        <v>8692246.8943605404</v>
      </c>
      <c r="AK74" s="52">
        <f>[14]Población!I74</f>
        <v>13821538.282725967</v>
      </c>
      <c r="AL74" s="49">
        <f>[14]Población!J74</f>
        <v>38.608553941462979</v>
      </c>
      <c r="AM74" s="49">
        <f>[14]Población!K74</f>
        <v>61.391446058537021</v>
      </c>
      <c r="AN74" s="49"/>
      <c r="AO74" s="43">
        <f>[15]PIB!E74</f>
        <v>31688.05629953758</v>
      </c>
      <c r="AP74" s="28">
        <f t="shared" si="33"/>
        <v>3.141119408730475</v>
      </c>
      <c r="AQ74" s="41">
        <f>[15]PIB!H74</f>
        <v>64.901424705876067</v>
      </c>
      <c r="AR74" s="28">
        <f t="shared" si="33"/>
        <v>6.0564391277064589</v>
      </c>
      <c r="AS74" s="58">
        <f>[15]PIB!B74</f>
        <v>20566</v>
      </c>
      <c r="AT74" s="28">
        <f t="shared" si="33"/>
        <v>9.3877985213552506</v>
      </c>
      <c r="AU74" s="28"/>
      <c r="AV74" s="51" t="s">
        <v>30</v>
      </c>
      <c r="AW74" s="51" t="s">
        <v>30</v>
      </c>
      <c r="AX74" s="51" t="s">
        <v>30</v>
      </c>
      <c r="AY74" s="51" t="s">
        <v>30</v>
      </c>
      <c r="AZ74" s="51" t="s">
        <v>30</v>
      </c>
      <c r="BA74" s="51" t="s">
        <v>30</v>
      </c>
      <c r="BB74" s="51" t="s">
        <v>30</v>
      </c>
      <c r="BC74" s="51" t="s">
        <v>30</v>
      </c>
      <c r="BD74" s="51" t="s">
        <v>30</v>
      </c>
      <c r="BE74" s="51" t="s">
        <v>30</v>
      </c>
      <c r="BF74" s="51" t="s">
        <v>30</v>
      </c>
      <c r="BG74" s="51" t="s">
        <v>30</v>
      </c>
      <c r="BH74" s="51" t="s">
        <v>30</v>
      </c>
      <c r="BI74" s="51" t="s">
        <v>30</v>
      </c>
      <c r="BJ74" s="51" t="s">
        <v>30</v>
      </c>
      <c r="BK74" s="51" t="s">
        <v>30</v>
      </c>
      <c r="BL74" s="51" t="s">
        <v>30</v>
      </c>
      <c r="BM74" s="51" t="s">
        <v>30</v>
      </c>
      <c r="BN74" s="51" t="s">
        <v>30</v>
      </c>
      <c r="BO74" s="28"/>
      <c r="BP74" s="43">
        <f>'[21]PIB POT'!F74</f>
        <v>31516.691261201802</v>
      </c>
      <c r="BQ74" s="41">
        <f>'[21]PIB POT'!I74</f>
        <v>75.684046398399332</v>
      </c>
      <c r="BR74" s="28">
        <f t="shared" si="32"/>
        <v>5.5370463808070092</v>
      </c>
      <c r="BS74" s="40">
        <f>'[22]PIB POT'!H65</f>
        <v>-2.2702236363820183</v>
      </c>
      <c r="BT74" s="40"/>
      <c r="BU74" s="45">
        <f t="shared" si="78"/>
        <v>4236.7725321888411</v>
      </c>
      <c r="BV74" s="32">
        <f t="shared" si="85"/>
        <v>9.3690195001498786</v>
      </c>
      <c r="BW74" s="30">
        <f t="shared" si="79"/>
        <v>188.18570484099817</v>
      </c>
      <c r="BX74" s="28">
        <f t="shared" si="86"/>
        <v>6.43645120834897</v>
      </c>
      <c r="BY74" s="28"/>
      <c r="BZ74" s="41">
        <f>[20]PAnual!B74</f>
        <v>63.587654268728578</v>
      </c>
      <c r="CA74" s="35">
        <f t="shared" si="22"/>
        <v>11.30718954248362</v>
      </c>
      <c r="CB74" s="44">
        <f>[20]PAnual!D74</f>
        <v>66.601413572631913</v>
      </c>
      <c r="CC74" s="35">
        <f t="shared" si="23"/>
        <v>10.809371671991453</v>
      </c>
      <c r="CD74" s="35"/>
      <c r="CE74" s="44">
        <f>[16]TCA!B74</f>
        <v>4.854166666666667</v>
      </c>
      <c r="CF74" s="27">
        <f t="shared" si="25"/>
        <v>1.7170329670324058E-2</v>
      </c>
      <c r="CG74" s="33">
        <f>[16]TCA!D74</f>
        <v>4.8499999999999996</v>
      </c>
      <c r="CH74" s="27">
        <f t="shared" si="87"/>
        <v>0</v>
      </c>
      <c r="CI74" s="44">
        <f>[16]TCA!F74</f>
        <v>138.55403767789508</v>
      </c>
      <c r="CJ74" s="27">
        <f t="shared" si="40"/>
        <v>9.3977695741417335</v>
      </c>
      <c r="CK74" s="40">
        <f>[16]TCA!H74</f>
        <v>144.44526912936652</v>
      </c>
      <c r="CL74" s="27">
        <f t="shared" si="41"/>
        <v>8.3511432901895333</v>
      </c>
      <c r="CM74" s="27"/>
      <c r="CN74" s="29">
        <f>[17]BPA!G74</f>
        <v>22.1</v>
      </c>
      <c r="CO74" s="29">
        <f>[17]BPA!H74</f>
        <v>500.7</v>
      </c>
      <c r="CP74" s="29">
        <f>[17]BPA!I74</f>
        <v>320.8</v>
      </c>
      <c r="CQ74" s="29">
        <f>[17]BPA!J74</f>
        <v>110.69999999999999</v>
      </c>
      <c r="CR74" s="29">
        <f>[17]BPA!K74</f>
        <v>14.1</v>
      </c>
      <c r="CS74" s="29">
        <f>[17]BPA!L74</f>
        <v>55.1</v>
      </c>
      <c r="CT74" s="29">
        <f>[17]BPA!M74</f>
        <v>478.6</v>
      </c>
      <c r="CU74" s="29">
        <f>[17]BPA!N74</f>
        <v>372.5</v>
      </c>
      <c r="CV74" s="29">
        <f>[17]BPA!O74</f>
        <v>59.8</v>
      </c>
      <c r="CW74" s="29">
        <f>[17]BPA!P74</f>
        <v>46.300000000000026</v>
      </c>
      <c r="CX74" s="29">
        <f>[17]BPA!Q74</f>
        <v>0</v>
      </c>
      <c r="CY74" s="29">
        <f>[17]BPA!R74</f>
        <v>7.6</v>
      </c>
      <c r="CZ74" s="29">
        <f>[17]BPA!S74</f>
        <v>0</v>
      </c>
      <c r="DA74" s="29">
        <f>[17]BPA!T74</f>
        <v>61.7</v>
      </c>
      <c r="DB74" s="29">
        <f>[17]BPA!U74</f>
        <v>91.4</v>
      </c>
      <c r="DC74" s="29">
        <f>[17]BPA!V74</f>
        <v>0</v>
      </c>
      <c r="DD74" s="29"/>
      <c r="DE74" s="29">
        <f t="shared" si="49"/>
        <v>16.363871195176504</v>
      </c>
      <c r="DF74" s="29">
        <f t="shared" si="42"/>
        <v>-51.699999999999989</v>
      </c>
      <c r="DG74" s="29">
        <f t="shared" si="43"/>
        <v>-1.2202684852021133</v>
      </c>
      <c r="DH74" s="29">
        <f t="shared" si="38"/>
        <v>13.07719421924569</v>
      </c>
      <c r="DI74" s="29">
        <f t="shared" si="44"/>
        <v>19.774919614147901</v>
      </c>
      <c r="DJ74" s="29">
        <f t="shared" si="76"/>
        <v>0.52162347239780882</v>
      </c>
      <c r="DK74" s="29">
        <f t="shared" si="77"/>
        <v>0.17938182761191612</v>
      </c>
      <c r="DL74" s="29"/>
      <c r="DM74" s="31">
        <f>'[18]GF1876-1976'!R74</f>
        <v>1184.9000000000001</v>
      </c>
      <c r="DN74" s="4" t="s">
        <v>30</v>
      </c>
      <c r="DO74" s="4" t="s">
        <v>30</v>
      </c>
      <c r="DP74" s="29">
        <f t="shared" si="80"/>
        <v>5.7614509384420893</v>
      </c>
      <c r="DQ74" s="29"/>
      <c r="DR74" s="31">
        <f>'[18]GF1876-1976'!AK74</f>
        <v>1316.8</v>
      </c>
      <c r="DS74" s="29">
        <f t="shared" si="81"/>
        <v>6.4028007390839248</v>
      </c>
      <c r="DT74" s="4" t="s">
        <v>30</v>
      </c>
      <c r="DU74" s="4" t="s">
        <v>30</v>
      </c>
      <c r="DV74" s="4" t="s">
        <v>30</v>
      </c>
      <c r="DW74" s="4" t="s">
        <v>30</v>
      </c>
      <c r="DX74" s="4" t="s">
        <v>30</v>
      </c>
      <c r="DY74" s="4" t="s">
        <v>30</v>
      </c>
      <c r="DZ74" s="4" t="s">
        <v>30</v>
      </c>
      <c r="EA74" s="4" t="s">
        <v>30</v>
      </c>
      <c r="EB74" s="4" t="s">
        <v>30</v>
      </c>
      <c r="EC74" s="29"/>
      <c r="ED74" s="29">
        <f>'[18]GF1876-1976'!AN74</f>
        <v>-131.89999999999986</v>
      </c>
      <c r="EE74" s="29">
        <f t="shared" si="82"/>
        <v>-0.64134980064183533</v>
      </c>
      <c r="EF74" s="4" t="s">
        <v>30</v>
      </c>
      <c r="EG74" s="4" t="s">
        <v>30</v>
      </c>
      <c r="EH74" s="4" t="s">
        <v>30</v>
      </c>
      <c r="EI74" s="4"/>
      <c r="EJ74" s="132">
        <v>-148.80000000000001</v>
      </c>
      <c r="EK74" s="132">
        <f t="shared" si="60"/>
        <v>-0.72352426334727227</v>
      </c>
      <c r="EL74" s="29"/>
      <c r="EM74" s="5" t="s">
        <v>30</v>
      </c>
      <c r="EN74" s="5" t="s">
        <v>30</v>
      </c>
      <c r="EO74" s="5" t="s">
        <v>30</v>
      </c>
      <c r="EP74" s="5" t="s">
        <v>30</v>
      </c>
      <c r="EQ74" s="5" t="s">
        <v>30</v>
      </c>
      <c r="ER74" s="5" t="s">
        <v>30</v>
      </c>
      <c r="ES74" s="5" t="s">
        <v>30</v>
      </c>
      <c r="ET74" s="5" t="s">
        <v>30</v>
      </c>
      <c r="EU74" s="5" t="s">
        <v>30</v>
      </c>
      <c r="EV74" s="5" t="s">
        <v>30</v>
      </c>
      <c r="EW74" s="5"/>
      <c r="EX74" s="5" t="s">
        <v>30</v>
      </c>
      <c r="EY74" s="5" t="s">
        <v>30</v>
      </c>
      <c r="EZ74" s="5" t="s">
        <v>30</v>
      </c>
      <c r="FA74" s="5" t="s">
        <v>30</v>
      </c>
      <c r="FB74" s="5" t="s">
        <v>30</v>
      </c>
      <c r="FC74" s="5" t="s">
        <v>30</v>
      </c>
      <c r="FD74" s="5" t="s">
        <v>30</v>
      </c>
      <c r="FE74" s="5" t="s">
        <v>30</v>
      </c>
      <c r="FF74" s="5" t="s">
        <v>30</v>
      </c>
      <c r="FG74" s="5" t="s">
        <v>30</v>
      </c>
      <c r="FH74" s="5" t="s">
        <v>30</v>
      </c>
      <c r="FI74" s="5" t="s">
        <v>30</v>
      </c>
      <c r="FJ74" s="5" t="s">
        <v>30</v>
      </c>
      <c r="FK74" s="5" t="s">
        <v>30</v>
      </c>
      <c r="FL74" s="5" t="s">
        <v>30</v>
      </c>
      <c r="FM74" s="5" t="s">
        <v>30</v>
      </c>
      <c r="FN74" s="5"/>
      <c r="FO74" s="5"/>
      <c r="FP74" s="5" t="s">
        <v>30</v>
      </c>
      <c r="FQ74" s="5" t="s">
        <v>30</v>
      </c>
      <c r="FR74" s="5" t="s">
        <v>30</v>
      </c>
      <c r="FS74" s="5" t="s">
        <v>30</v>
      </c>
      <c r="FT74" s="5" t="s">
        <v>30</v>
      </c>
      <c r="FU74" s="5" t="s">
        <v>30</v>
      </c>
      <c r="FV74" s="5" t="s">
        <v>30</v>
      </c>
      <c r="FW74" s="5"/>
      <c r="FX74" s="52">
        <f>'[18]DE y DI'!I74</f>
        <v>49.614845360824745</v>
      </c>
      <c r="FY74" s="17">
        <f t="shared" si="37"/>
        <v>1.1710528470404395</v>
      </c>
      <c r="FZ74" s="112" t="s">
        <v>30</v>
      </c>
      <c r="GA74" s="112" t="s">
        <v>30</v>
      </c>
      <c r="GB74" s="70" t="s">
        <v>30</v>
      </c>
      <c r="GC74" s="70" t="s">
        <v>30</v>
      </c>
      <c r="GD74" s="112"/>
      <c r="GE74" s="70" t="s">
        <v>30</v>
      </c>
      <c r="GF74" s="70" t="s">
        <v>30</v>
      </c>
      <c r="GG74" s="112" t="s">
        <v>30</v>
      </c>
      <c r="GH74" s="70" t="s">
        <v>30</v>
      </c>
      <c r="GI74" s="70" t="s">
        <v>30</v>
      </c>
      <c r="GJ74" s="134"/>
      <c r="GK74" s="52">
        <f t="shared" si="61"/>
        <v>1139</v>
      </c>
      <c r="GL74" s="27">
        <f t="shared" si="62"/>
        <v>5.5382670426918219</v>
      </c>
      <c r="GM74" s="52">
        <f t="shared" si="63"/>
        <v>693</v>
      </c>
      <c r="GN74" s="52">
        <f t="shared" si="64"/>
        <v>293</v>
      </c>
      <c r="GO74" s="52">
        <f t="shared" si="65"/>
        <v>153</v>
      </c>
      <c r="GP74" s="13"/>
      <c r="GQ74" s="75">
        <v>1.1710528470404395</v>
      </c>
      <c r="GR74" s="27">
        <v>0</v>
      </c>
      <c r="GS74" s="27">
        <v>1.1710528470404395</v>
      </c>
      <c r="GT74" s="13"/>
      <c r="GU74" s="31">
        <f>[23]BM3378!H74</f>
        <v>3162</v>
      </c>
      <c r="GV74" s="29">
        <f t="shared" si="53"/>
        <v>15.374890596129534</v>
      </c>
      <c r="GW74" s="29">
        <f t="shared" si="66"/>
        <v>6.68016194331984</v>
      </c>
      <c r="GX74" s="29">
        <f>[23]BM3378!I74</f>
        <v>1801</v>
      </c>
      <c r="GY74" s="29">
        <f t="shared" si="54"/>
        <v>8.7571720315083148</v>
      </c>
      <c r="GZ74" s="29">
        <f t="shared" si="67"/>
        <v>32.719233603537212</v>
      </c>
      <c r="HA74" s="31">
        <f t="shared" si="68"/>
        <v>1361</v>
      </c>
      <c r="HB74" s="29">
        <f t="shared" si="55"/>
        <v>6.6177185646212191</v>
      </c>
      <c r="HC74" s="29">
        <f t="shared" si="74"/>
        <v>-15.308027380211575</v>
      </c>
      <c r="HD74" s="31">
        <f>[23]BM3378!K74+[23]BM3378!L74</f>
        <v>693</v>
      </c>
      <c r="HE74" s="29">
        <f t="shared" si="56"/>
        <v>3.3696392103471751</v>
      </c>
      <c r="HF74" s="29">
        <f t="shared" si="69"/>
        <v>12.5</v>
      </c>
      <c r="HG74" s="31">
        <f>[23]BM3378!P74+[23]BM3378!Q74</f>
        <v>341</v>
      </c>
      <c r="HH74" s="29">
        <f t="shared" si="57"/>
        <v>1.6580764368374987</v>
      </c>
      <c r="HI74" s="29">
        <f t="shared" si="70"/>
        <v>73.979591836734699</v>
      </c>
      <c r="HJ74" s="31">
        <f>[23]BM3378!M74</f>
        <v>474</v>
      </c>
      <c r="HK74" s="29">
        <f t="shared" si="58"/>
        <v>2.3047748711465523</v>
      </c>
      <c r="HL74" s="29">
        <f t="shared" si="71"/>
        <v>8.7155963302752326</v>
      </c>
      <c r="HM74" s="31">
        <f>[23]BM3378!T74</f>
        <v>-147</v>
      </c>
      <c r="HN74" s="29">
        <f t="shared" si="59"/>
        <v>-0.71477195371000679</v>
      </c>
      <c r="HO74" s="29">
        <f t="shared" si="72"/>
        <v>-140.94707520891365</v>
      </c>
      <c r="HP74" s="29"/>
      <c r="HQ74" s="3">
        <f>[23]BM3378!B74</f>
        <v>3162</v>
      </c>
      <c r="HR74" s="31">
        <f>[23]BM3378!C74</f>
        <v>1783</v>
      </c>
      <c r="HS74" s="31">
        <f>[23]BM3378!F74</f>
        <v>1379</v>
      </c>
      <c r="HU74" s="31">
        <f>'[23]Fin33-89'!B74</f>
        <v>4728</v>
      </c>
      <c r="HV74" s="31">
        <f>'[23]Fin33-89'!C74</f>
        <v>4077</v>
      </c>
      <c r="HW74" s="31"/>
      <c r="HX74" s="31">
        <f>'[23]Fin33-89'!E74</f>
        <v>1139</v>
      </c>
      <c r="HY74" s="31">
        <f>'[23]Fin33-89'!F74</f>
        <v>693</v>
      </c>
      <c r="HZ74" s="31">
        <f>'[23]Fin33-89'!G74</f>
        <v>293</v>
      </c>
      <c r="IA74" s="31">
        <f>'[23]Fin33-89'!H74</f>
        <v>153</v>
      </c>
      <c r="IB74" s="31"/>
      <c r="IC74" s="31">
        <f>'[23]Fin33-89'!I74</f>
        <v>2938</v>
      </c>
      <c r="ID74" s="31">
        <f>'[23]Fin33-89'!J74</f>
        <v>474</v>
      </c>
      <c r="IE74" s="31">
        <f>'[23]Fin33-89'!K74</f>
        <v>767</v>
      </c>
      <c r="IF74" s="31">
        <f>'[23]Fin33-89'!L74</f>
        <v>1697</v>
      </c>
      <c r="IG74" s="31"/>
      <c r="IH74" s="4" t="s">
        <v>30</v>
      </c>
      <c r="II74" s="4" t="s">
        <v>30</v>
      </c>
      <c r="IJ74" s="4" t="s">
        <v>30</v>
      </c>
      <c r="IK74" s="4" t="s">
        <v>30</v>
      </c>
      <c r="IL74" s="4"/>
      <c r="IM74" s="31">
        <f>'[23]Fin33-89'!Q74</f>
        <v>531</v>
      </c>
      <c r="IN74" s="31">
        <f>'[23]Fin33-89'!R74</f>
        <v>341</v>
      </c>
      <c r="IO74" s="31">
        <f>'[23]Fin33-89'!S74</f>
        <v>190</v>
      </c>
      <c r="IP74" s="31"/>
      <c r="IQ74" s="31">
        <f>'[23]Fin33-89'!T74</f>
        <v>120</v>
      </c>
      <c r="IR74" s="31">
        <f>'[23]Fin33-89'!U74</f>
        <v>0</v>
      </c>
      <c r="IS74" s="31">
        <f>'[23]Fin33-89'!V74</f>
        <v>120</v>
      </c>
      <c r="IT74" s="31"/>
      <c r="IU74" s="3" t="s">
        <v>30</v>
      </c>
      <c r="IV74" s="3" t="s">
        <v>30</v>
      </c>
      <c r="IW74" s="3" t="s">
        <v>30</v>
      </c>
      <c r="IX74" s="3"/>
      <c r="IY74" s="31">
        <f>'[23]Fin33-89'!Z74</f>
        <v>4728</v>
      </c>
      <c r="IZ74" s="31">
        <f>'[23]Fin33-89'!AA74</f>
        <v>1508</v>
      </c>
      <c r="JA74" s="31">
        <f>'[23]Fin33-89'!AB74</f>
        <v>1180</v>
      </c>
      <c r="JB74" s="31">
        <f>'[23]Fin33-89'!AC74</f>
        <v>2040</v>
      </c>
      <c r="JC74" s="31">
        <f>'[23]Fin33-89'!AE74</f>
        <v>4077</v>
      </c>
      <c r="JD74" s="31">
        <f>'[23]Fin33-89'!AF74</f>
        <v>1167</v>
      </c>
      <c r="JE74" s="31">
        <f>'[23]Fin33-89'!AG74</f>
        <v>1060</v>
      </c>
      <c r="JF74" s="31">
        <f>'[23]Fin33-89'!AH74</f>
        <v>1850</v>
      </c>
      <c r="JG74" s="31">
        <f>'[23]Fin33-89'!AJ74</f>
        <v>1508</v>
      </c>
      <c r="JH74" s="31">
        <f>'[23]Fin33-89'!AK74</f>
        <v>693</v>
      </c>
      <c r="JI74" s="31">
        <f>'[23]Fin33-89'!AL74</f>
        <v>474</v>
      </c>
      <c r="JJ74" s="3" t="s">
        <v>30</v>
      </c>
      <c r="JK74" s="31">
        <f>'[23]Fin33-89'!AN74</f>
        <v>341</v>
      </c>
      <c r="JL74" s="31">
        <f>'[23]Fin33-89'!AO74</f>
        <v>0</v>
      </c>
      <c r="JM74" s="31"/>
      <c r="JN74" s="31">
        <f>'[23]A-Mon'!B74</f>
        <v>1700</v>
      </c>
      <c r="JO74" s="31">
        <f>'[23]A-Mon'!C74</f>
        <v>1900</v>
      </c>
      <c r="JP74" s="31">
        <f>'[23]A-Mon'!D74</f>
        <v>100</v>
      </c>
      <c r="JQ74" s="31">
        <f>'[23]A-Mon'!E74</f>
        <v>3600</v>
      </c>
      <c r="JR74" s="31">
        <f>'[23]A-Mon'!G74</f>
        <v>800</v>
      </c>
      <c r="JS74" s="31">
        <f>'[23]A-Mon'!H74</f>
        <v>800</v>
      </c>
      <c r="JT74" s="31" t="str">
        <f>'[23]A-Mon'!I74</f>
        <v>-</v>
      </c>
      <c r="JU74" s="31">
        <f>'[23]A-Mon'!J74</f>
        <v>4400</v>
      </c>
      <c r="JV74" s="3" t="s">
        <v>30</v>
      </c>
      <c r="JW74" s="3" t="s">
        <v>30</v>
      </c>
      <c r="JX74" s="3" t="s">
        <v>30</v>
      </c>
      <c r="JY74" s="31">
        <f>'[23]A-Mon'!O74</f>
        <v>4400</v>
      </c>
      <c r="JZ74" s="31" t="str">
        <f>'[23]A-Mon'!Q74</f>
        <v>-</v>
      </c>
      <c r="KA74" s="31" t="str">
        <f>'[23]A-Mon'!R74</f>
        <v>-</v>
      </c>
      <c r="KB74" s="31" t="str">
        <f>'[23]A-Mon'!S74</f>
        <v>-</v>
      </c>
      <c r="KC74" s="3" t="s">
        <v>30</v>
      </c>
      <c r="KD74" s="3" t="s">
        <v>30</v>
      </c>
      <c r="KE74" s="31">
        <f>'[23]A-Mon'!V74</f>
        <v>4400</v>
      </c>
      <c r="KF74" s="29"/>
      <c r="KG74" s="29">
        <f>'[24]RI A'!F25</f>
        <v>372.7</v>
      </c>
      <c r="KH74" s="10">
        <f t="shared" si="45"/>
        <v>8.7967904146001494</v>
      </c>
      <c r="KI74" s="14">
        <f t="shared" si="50"/>
        <v>93.199999999999989</v>
      </c>
      <c r="KJ74" s="14">
        <f t="shared" si="48"/>
        <v>2.1997876754513919</v>
      </c>
      <c r="KK74" s="11">
        <f t="shared" si="46"/>
        <v>1807.5949999999998</v>
      </c>
      <c r="KL74" s="75">
        <f t="shared" si="51"/>
        <v>33.345259391771023</v>
      </c>
      <c r="KM74" s="16">
        <f t="shared" si="47"/>
        <v>12.006442953020134</v>
      </c>
      <c r="KN74" s="4" t="s">
        <v>30</v>
      </c>
    </row>
    <row r="75" spans="1:300" x14ac:dyDescent="0.3">
      <c r="A75" s="8">
        <v>1946</v>
      </c>
      <c r="B75" s="40">
        <f>'[13]EU PIByPOB'!B75</f>
        <v>141.38900000000001</v>
      </c>
      <c r="C75" s="49">
        <f>'[13]EU PIByPOB'!H75</f>
        <v>269.5304210489162</v>
      </c>
      <c r="D75" s="40">
        <f t="shared" si="20"/>
        <v>-11.60000000000001</v>
      </c>
      <c r="E75" s="49">
        <f>'[13]EU PIByPOB'!N75</f>
        <v>227.535</v>
      </c>
      <c r="F75" s="40">
        <f t="shared" si="73"/>
        <v>-0.20701118825299236</v>
      </c>
      <c r="G75" s="49">
        <f>'[13]EU PIByPOB'!Q75</f>
        <v>84.41904224187941</v>
      </c>
      <c r="H75" s="40">
        <f t="shared" si="73"/>
        <v>12.887996393378964</v>
      </c>
      <c r="I75" s="49">
        <f>'[13]EU PIByPOB'!T75</f>
        <v>1609.2836076356716</v>
      </c>
      <c r="J75" s="49"/>
      <c r="K75" s="49">
        <f>'[13]EU INF'!U75</f>
        <v>76.278354479046541</v>
      </c>
      <c r="L75" s="28">
        <f t="shared" si="83"/>
        <v>14.236361019144983</v>
      </c>
      <c r="M75" s="49">
        <f>'[13]EU INF'!W75</f>
        <v>88.927335640138423</v>
      </c>
      <c r="N75" s="28">
        <f t="shared" si="84"/>
        <v>31.569965870307158</v>
      </c>
      <c r="O75" s="28"/>
      <c r="P75" s="24" t="str">
        <f>'[13]EU tasas'!B75</f>
        <v>-</v>
      </c>
      <c r="Q75" s="24" t="str">
        <f>'[13]EU tasas'!C75</f>
        <v>-</v>
      </c>
      <c r="R75" s="24" t="str">
        <f>'[13]EU tasas'!D75</f>
        <v>-</v>
      </c>
      <c r="S75" s="24" t="str">
        <f>'[13]EU tasas'!E75</f>
        <v>-</v>
      </c>
      <c r="T75" s="49">
        <f>'[13]EU tasas'!F75</f>
        <v>0.37999999999999995</v>
      </c>
      <c r="U75" s="49">
        <f>'[13]EU tasas'!G75</f>
        <v>0.38</v>
      </c>
      <c r="V75" s="24" t="str">
        <f>'[13]EU tasas'!H75</f>
        <v>-</v>
      </c>
      <c r="W75" s="24"/>
      <c r="X75" s="49">
        <f>'[13]EU Fiscal'!B75</f>
        <v>-7.0037599999999998</v>
      </c>
      <c r="Y75" s="49"/>
      <c r="Z75" s="49">
        <f>[13]Petróleo!B75</f>
        <v>1.1200000000000001</v>
      </c>
      <c r="AA75" s="28">
        <f t="shared" si="28"/>
        <v>6.6666666666666652</v>
      </c>
      <c r="AB75" s="49">
        <f>[13]Petróleo!D75</f>
        <v>1.3574999999999997</v>
      </c>
      <c r="AC75" s="46" t="s">
        <v>30</v>
      </c>
      <c r="AD75" s="49">
        <f>[13]Petróleo!E75</f>
        <v>1.62</v>
      </c>
      <c r="AE75" s="49"/>
      <c r="AF75" s="28"/>
      <c r="AG75" s="40">
        <f>[14]Población!E75</f>
        <v>23.134091583295984</v>
      </c>
      <c r="AH75" s="28">
        <f t="shared" si="28"/>
        <v>2.7552293020935315</v>
      </c>
      <c r="AI75" s="52">
        <f>[14]Población!G75</f>
        <v>23134091.583295982</v>
      </c>
      <c r="AJ75" s="52">
        <f>[14]Población!H75</f>
        <v>9106377.2402288988</v>
      </c>
      <c r="AK75" s="52">
        <f>[14]Población!I75</f>
        <v>14027714.343067084</v>
      </c>
      <c r="AL75" s="49">
        <f>[14]Población!J75</f>
        <v>39.363452882689273</v>
      </c>
      <c r="AM75" s="49">
        <f>[14]Población!K75</f>
        <v>60.636547117310727</v>
      </c>
      <c r="AN75" s="49"/>
      <c r="AO75" s="43">
        <f>[15]PIB!E75</f>
        <v>33770.542687471447</v>
      </c>
      <c r="AP75" s="28">
        <f t="shared" si="33"/>
        <v>6.5718337794175685</v>
      </c>
      <c r="AQ75" s="41">
        <f>[15]PIB!H75</f>
        <v>82.705215188507381</v>
      </c>
      <c r="AR75" s="28">
        <f t="shared" si="33"/>
        <v>27.432048777535378</v>
      </c>
      <c r="AS75" s="58">
        <f>[15]PIB!B75</f>
        <v>27930</v>
      </c>
      <c r="AT75" s="28">
        <f t="shared" si="33"/>
        <v>35.806671204901285</v>
      </c>
      <c r="AU75" s="28"/>
      <c r="AV75" s="51" t="s">
        <v>30</v>
      </c>
      <c r="AW75" s="51" t="s">
        <v>30</v>
      </c>
      <c r="AX75" s="51" t="s">
        <v>30</v>
      </c>
      <c r="AY75" s="51" t="s">
        <v>30</v>
      </c>
      <c r="AZ75" s="51" t="s">
        <v>30</v>
      </c>
      <c r="BA75" s="51" t="s">
        <v>30</v>
      </c>
      <c r="BB75" s="51" t="s">
        <v>30</v>
      </c>
      <c r="BC75" s="51" t="s">
        <v>30</v>
      </c>
      <c r="BD75" s="51" t="s">
        <v>30</v>
      </c>
      <c r="BE75" s="51" t="s">
        <v>30</v>
      </c>
      <c r="BF75" s="51" t="s">
        <v>30</v>
      </c>
      <c r="BG75" s="51" t="s">
        <v>30</v>
      </c>
      <c r="BH75" s="51" t="s">
        <v>30</v>
      </c>
      <c r="BI75" s="51" t="s">
        <v>30</v>
      </c>
      <c r="BJ75" s="51" t="s">
        <v>30</v>
      </c>
      <c r="BK75" s="51" t="s">
        <v>30</v>
      </c>
      <c r="BL75" s="51" t="s">
        <v>30</v>
      </c>
      <c r="BM75" s="51" t="s">
        <v>30</v>
      </c>
      <c r="BN75" s="51" t="s">
        <v>30</v>
      </c>
      <c r="BO75" s="28"/>
      <c r="BP75" s="43">
        <f>'[21]PIB POT'!F75</f>
        <v>33275.610855015635</v>
      </c>
      <c r="BQ75" s="41">
        <f>'[21]PIB POT'!I75</f>
        <v>79.907908321149392</v>
      </c>
      <c r="BR75" s="28">
        <f t="shared" si="32"/>
        <v>5.5809145041158859</v>
      </c>
      <c r="BS75" s="40">
        <f>'[22]PIB POT'!H66</f>
        <v>0.93854015184064998</v>
      </c>
      <c r="BT75" s="40"/>
      <c r="BU75" s="45">
        <f t="shared" si="78"/>
        <v>5748.8850771869638</v>
      </c>
      <c r="BV75" s="32">
        <f t="shared" si="85"/>
        <v>35.69019893114065</v>
      </c>
      <c r="BW75" s="30">
        <f t="shared" si="79"/>
        <v>248.50273703152268</v>
      </c>
      <c r="BX75" s="28">
        <f t="shared" si="86"/>
        <v>32.051867192296868</v>
      </c>
      <c r="BY75" s="28"/>
      <c r="BZ75" s="41">
        <f>[20]PAnual!B75</f>
        <v>73.189011343110877</v>
      </c>
      <c r="CA75" s="35">
        <f t="shared" si="22"/>
        <v>15.099404412381512</v>
      </c>
      <c r="CB75" s="44">
        <f>[20]PAnual!D75</f>
        <v>78.475091821284678</v>
      </c>
      <c r="CC75" s="35">
        <f t="shared" si="23"/>
        <v>17.827967323402195</v>
      </c>
      <c r="CD75" s="35"/>
      <c r="CE75" s="44">
        <f>[16]TCA!B75</f>
        <v>4.8583333333333334</v>
      </c>
      <c r="CF75" s="27">
        <f t="shared" si="25"/>
        <v>8.5836909871250811E-2</v>
      </c>
      <c r="CG75" s="33">
        <f>[16]TCA!D75</f>
        <v>4.8600000000000003</v>
      </c>
      <c r="CH75" s="27">
        <f t="shared" si="87"/>
        <v>0.20618556701033075</v>
      </c>
      <c r="CI75" s="44">
        <f>[16]TCA!F75</f>
        <v>139.48107225465296</v>
      </c>
      <c r="CJ75" s="27">
        <f t="shared" si="40"/>
        <v>0.66907799461826123</v>
      </c>
      <c r="CK75" s="40">
        <f>[16]TCA!H75</f>
        <v>129.09232282101965</v>
      </c>
      <c r="CL75" s="27">
        <f t="shared" si="41"/>
        <v>-10.628902144657037</v>
      </c>
      <c r="CM75" s="27"/>
      <c r="CN75" s="29">
        <f>[17]BPA!G75</f>
        <v>-160</v>
      </c>
      <c r="CO75" s="29">
        <f>[17]BPA!H75</f>
        <v>570.1</v>
      </c>
      <c r="CP75" s="29">
        <f>[17]BPA!I75</f>
        <v>368.5</v>
      </c>
      <c r="CQ75" s="29">
        <f>[17]BPA!J75</f>
        <v>151.6</v>
      </c>
      <c r="CR75" s="29">
        <f>[17]BPA!K75</f>
        <v>16.100000000000001</v>
      </c>
      <c r="CS75" s="29">
        <f>[17]BPA!L75</f>
        <v>33.9</v>
      </c>
      <c r="CT75" s="29">
        <f>[17]BPA!M75</f>
        <v>730.1</v>
      </c>
      <c r="CU75" s="29">
        <f>[17]BPA!N75</f>
        <v>600.6</v>
      </c>
      <c r="CV75" s="29">
        <f>[17]BPA!O75</f>
        <v>64.8</v>
      </c>
      <c r="CW75" s="29">
        <f>[17]BPA!P75</f>
        <v>64.7</v>
      </c>
      <c r="CX75" s="29">
        <f>[17]BPA!Q75</f>
        <v>0</v>
      </c>
      <c r="CY75" s="29">
        <f>[17]BPA!R75</f>
        <v>35.9</v>
      </c>
      <c r="CZ75" s="29">
        <f>[17]BPA!S75</f>
        <v>0</v>
      </c>
      <c r="DA75" s="29">
        <f>[17]BPA!T75</f>
        <v>23.7</v>
      </c>
      <c r="DB75" s="29">
        <f>[17]BPA!U75</f>
        <v>-100.4</v>
      </c>
      <c r="DC75" s="29">
        <f>[17]BPA!V75</f>
        <v>0</v>
      </c>
      <c r="DD75" s="29"/>
      <c r="DE75" s="29">
        <f t="shared" si="49"/>
        <v>16.857181644587659</v>
      </c>
      <c r="DF75" s="29">
        <f t="shared" si="42"/>
        <v>-232.10000000000002</v>
      </c>
      <c r="DG75" s="29">
        <f t="shared" si="43"/>
        <v>-4.0373045709511883</v>
      </c>
      <c r="DH75" s="29">
        <f t="shared" si="38"/>
        <v>14.869077306733169</v>
      </c>
      <c r="DI75" s="29">
        <f t="shared" si="44"/>
        <v>61.234899328859058</v>
      </c>
      <c r="DJ75" s="29">
        <f t="shared" si="76"/>
        <v>-2.7831483470581215</v>
      </c>
      <c r="DK75" s="29">
        <f t="shared" si="77"/>
        <v>0.62446891037116603</v>
      </c>
      <c r="DL75" s="29"/>
      <c r="DM75" s="31">
        <f>'[18]GF1876-1976'!R75</f>
        <v>1654.5</v>
      </c>
      <c r="DN75" s="4" t="s">
        <v>30</v>
      </c>
      <c r="DO75" s="4" t="s">
        <v>30</v>
      </c>
      <c r="DP75" s="29">
        <f t="shared" si="80"/>
        <v>5.9237379162191193</v>
      </c>
      <c r="DQ75" s="29"/>
      <c r="DR75" s="31">
        <f>'[18]GF1876-1976'!AK75</f>
        <v>1357.3</v>
      </c>
      <c r="DS75" s="29">
        <f t="shared" si="81"/>
        <v>4.8596491228070171</v>
      </c>
      <c r="DT75" s="4" t="s">
        <v>30</v>
      </c>
      <c r="DU75" s="4" t="s">
        <v>30</v>
      </c>
      <c r="DV75" s="4" t="s">
        <v>30</v>
      </c>
      <c r="DW75" s="4" t="s">
        <v>30</v>
      </c>
      <c r="DX75" s="4" t="s">
        <v>30</v>
      </c>
      <c r="DY75" s="4" t="s">
        <v>30</v>
      </c>
      <c r="DZ75" s="4" t="s">
        <v>30</v>
      </c>
      <c r="EA75" s="4" t="s">
        <v>30</v>
      </c>
      <c r="EB75" s="4" t="s">
        <v>30</v>
      </c>
      <c r="EC75" s="29"/>
      <c r="ED75" s="29">
        <f>'[18]GF1876-1976'!AN75</f>
        <v>297.20000000000005</v>
      </c>
      <c r="EE75" s="29">
        <f t="shared" si="82"/>
        <v>1.0640887934121017</v>
      </c>
      <c r="EF75" s="4" t="s">
        <v>30</v>
      </c>
      <c r="EG75" s="4" t="s">
        <v>30</v>
      </c>
      <c r="EH75" s="4" t="s">
        <v>30</v>
      </c>
      <c r="EI75" s="4"/>
      <c r="EJ75" s="132">
        <v>4</v>
      </c>
      <c r="EK75" s="132">
        <f t="shared" si="60"/>
        <v>1.4321518080916577E-2</v>
      </c>
      <c r="EL75" s="29"/>
      <c r="EM75" s="5" t="s">
        <v>30</v>
      </c>
      <c r="EN75" s="5" t="s">
        <v>30</v>
      </c>
      <c r="EO75" s="5" t="s">
        <v>30</v>
      </c>
      <c r="EP75" s="5" t="s">
        <v>30</v>
      </c>
      <c r="EQ75" s="5" t="s">
        <v>30</v>
      </c>
      <c r="ER75" s="5" t="s">
        <v>30</v>
      </c>
      <c r="ES75" s="5" t="s">
        <v>30</v>
      </c>
      <c r="ET75" s="5" t="s">
        <v>30</v>
      </c>
      <c r="EU75" s="5" t="s">
        <v>30</v>
      </c>
      <c r="EV75" s="5" t="s">
        <v>30</v>
      </c>
      <c r="EW75" s="5"/>
      <c r="EX75" s="5" t="s">
        <v>30</v>
      </c>
      <c r="EY75" s="5" t="s">
        <v>30</v>
      </c>
      <c r="EZ75" s="5" t="s">
        <v>30</v>
      </c>
      <c r="FA75" s="5" t="s">
        <v>30</v>
      </c>
      <c r="FB75" s="5" t="s">
        <v>30</v>
      </c>
      <c r="FC75" s="5" t="s">
        <v>30</v>
      </c>
      <c r="FD75" s="5" t="s">
        <v>30</v>
      </c>
      <c r="FE75" s="5" t="s">
        <v>30</v>
      </c>
      <c r="FF75" s="5" t="s">
        <v>30</v>
      </c>
      <c r="FG75" s="5" t="s">
        <v>30</v>
      </c>
      <c r="FH75" s="5" t="s">
        <v>30</v>
      </c>
      <c r="FI75" s="5" t="s">
        <v>30</v>
      </c>
      <c r="FJ75" s="5" t="s">
        <v>30</v>
      </c>
      <c r="FK75" s="5" t="s">
        <v>30</v>
      </c>
      <c r="FL75" s="5" t="s">
        <v>30</v>
      </c>
      <c r="FM75" s="5" t="s">
        <v>30</v>
      </c>
      <c r="FN75" s="5"/>
      <c r="FO75" s="5"/>
      <c r="FP75" s="5" t="s">
        <v>30</v>
      </c>
      <c r="FQ75" s="5" t="s">
        <v>30</v>
      </c>
      <c r="FR75" s="5" t="s">
        <v>30</v>
      </c>
      <c r="FS75" s="5" t="s">
        <v>30</v>
      </c>
      <c r="FT75" s="5" t="s">
        <v>30</v>
      </c>
      <c r="FU75" s="5" t="s">
        <v>30</v>
      </c>
      <c r="FV75" s="5" t="s">
        <v>30</v>
      </c>
      <c r="FW75" s="5"/>
      <c r="FX75" s="52">
        <f>'[18]DE y DI'!I75</f>
        <v>49.512757201646089</v>
      </c>
      <c r="FY75" s="17">
        <f t="shared" si="37"/>
        <v>0.86125842727532131</v>
      </c>
      <c r="FZ75" s="112" t="s">
        <v>30</v>
      </c>
      <c r="GA75" s="112" t="s">
        <v>30</v>
      </c>
      <c r="GB75" s="70" t="s">
        <v>30</v>
      </c>
      <c r="GC75" s="70" t="s">
        <v>30</v>
      </c>
      <c r="GD75" s="112"/>
      <c r="GE75" s="37">
        <f>'[18]DE y DI'!AA75</f>
        <v>1786.9680000000001</v>
      </c>
      <c r="GF75" s="27">
        <f t="shared" ref="GF75:GF82" si="88">(GE75/AS75)*100</f>
        <v>6.3980236305048344</v>
      </c>
      <c r="GG75" s="112" t="s">
        <v>30</v>
      </c>
      <c r="GH75" s="70" t="s">
        <v>30</v>
      </c>
      <c r="GI75" s="70" t="s">
        <v>30</v>
      </c>
      <c r="GJ75" s="134"/>
      <c r="GK75" s="52">
        <f t="shared" si="61"/>
        <v>1328</v>
      </c>
      <c r="GL75" s="27">
        <f t="shared" si="62"/>
        <v>4.754744002864304</v>
      </c>
      <c r="GM75" s="52">
        <f t="shared" si="63"/>
        <v>976</v>
      </c>
      <c r="GN75" s="52">
        <f t="shared" si="64"/>
        <v>214</v>
      </c>
      <c r="GO75" s="52">
        <f t="shared" si="65"/>
        <v>138</v>
      </c>
      <c r="GP75" s="13"/>
      <c r="GQ75" s="75">
        <v>0.86125842727532131</v>
      </c>
      <c r="GR75" s="27">
        <v>6.3980236305048344</v>
      </c>
      <c r="GS75" s="27">
        <v>7.2592820577801556</v>
      </c>
      <c r="GT75" s="13"/>
      <c r="GU75" s="31">
        <f>[23]BM3378!H75</f>
        <v>2998</v>
      </c>
      <c r="GV75" s="29">
        <f t="shared" si="53"/>
        <v>10.733977801646974</v>
      </c>
      <c r="GW75" s="29">
        <f t="shared" si="66"/>
        <v>-5.1865907653383942</v>
      </c>
      <c r="GX75" s="29">
        <f>[23]BM3378!I75</f>
        <v>1313</v>
      </c>
      <c r="GY75" s="29">
        <f t="shared" si="54"/>
        <v>4.7010383100608664</v>
      </c>
      <c r="GZ75" s="29">
        <f t="shared" si="67"/>
        <v>-27.096057745696832</v>
      </c>
      <c r="HA75" s="31">
        <f t="shared" si="68"/>
        <v>1685</v>
      </c>
      <c r="HB75" s="29">
        <f t="shared" si="55"/>
        <v>6.0329394915861085</v>
      </c>
      <c r="HC75" s="29">
        <f t="shared" si="74"/>
        <v>23.806024981631158</v>
      </c>
      <c r="HD75" s="31">
        <f>[23]BM3378!K75+[23]BM3378!L75</f>
        <v>976</v>
      </c>
      <c r="HE75" s="29">
        <f t="shared" si="56"/>
        <v>3.494450411743645</v>
      </c>
      <c r="HF75" s="29">
        <f t="shared" si="69"/>
        <v>40.836940836940826</v>
      </c>
      <c r="HG75" s="31">
        <f>[23]BM3378!P75+[23]BM3378!Q75</f>
        <v>360</v>
      </c>
      <c r="HH75" s="29">
        <f t="shared" si="57"/>
        <v>1.288936627282492</v>
      </c>
      <c r="HI75" s="29">
        <f t="shared" si="70"/>
        <v>5.5718475073313734</v>
      </c>
      <c r="HJ75" s="31">
        <f>[23]BM3378!M75</f>
        <v>607</v>
      </c>
      <c r="HK75" s="29">
        <f t="shared" si="58"/>
        <v>2.1732903687790905</v>
      </c>
      <c r="HL75" s="29">
        <f t="shared" si="71"/>
        <v>28.059071729957807</v>
      </c>
      <c r="HM75" s="31">
        <f>[23]BM3378!T75</f>
        <v>-258</v>
      </c>
      <c r="HN75" s="29">
        <f t="shared" si="59"/>
        <v>-0.92373791621911916</v>
      </c>
      <c r="HO75" s="29">
        <f t="shared" si="72"/>
        <v>75.510204081632651</v>
      </c>
      <c r="HP75" s="29"/>
      <c r="HQ75" s="3">
        <f>[23]BM3378!B75</f>
        <v>2998</v>
      </c>
      <c r="HR75" s="31">
        <f>[23]BM3378!C75</f>
        <v>1866</v>
      </c>
      <c r="HS75" s="31">
        <f>[23]BM3378!F75</f>
        <v>1132</v>
      </c>
      <c r="HU75" s="31">
        <f>'[23]Fin33-89'!B75</f>
        <v>5724</v>
      </c>
      <c r="HV75" s="31">
        <f>'[23]Fin33-89'!C75</f>
        <v>4908</v>
      </c>
      <c r="HW75" s="31"/>
      <c r="HX75" s="31">
        <f>'[23]Fin33-89'!E75</f>
        <v>1328</v>
      </c>
      <c r="HY75" s="31">
        <f>'[23]Fin33-89'!F75</f>
        <v>976</v>
      </c>
      <c r="HZ75" s="31">
        <f>'[23]Fin33-89'!G75</f>
        <v>214</v>
      </c>
      <c r="IA75" s="31">
        <f>'[23]Fin33-89'!H75</f>
        <v>138</v>
      </c>
      <c r="IB75" s="31"/>
      <c r="IC75" s="31">
        <f>'[23]Fin33-89'!I75</f>
        <v>3580</v>
      </c>
      <c r="ID75" s="31">
        <f>'[23]Fin33-89'!J75</f>
        <v>607</v>
      </c>
      <c r="IE75" s="31">
        <f>'[23]Fin33-89'!K75</f>
        <v>1031</v>
      </c>
      <c r="IF75" s="31">
        <f>'[23]Fin33-89'!L75</f>
        <v>1942</v>
      </c>
      <c r="IG75" s="31"/>
      <c r="IH75" s="4" t="s">
        <v>30</v>
      </c>
      <c r="II75" s="4" t="s">
        <v>30</v>
      </c>
      <c r="IJ75" s="4" t="s">
        <v>30</v>
      </c>
      <c r="IK75" s="4" t="s">
        <v>30</v>
      </c>
      <c r="IL75" s="4"/>
      <c r="IM75" s="31">
        <f>'[23]Fin33-89'!Q75</f>
        <v>640</v>
      </c>
      <c r="IN75" s="31">
        <f>'[23]Fin33-89'!R75</f>
        <v>360</v>
      </c>
      <c r="IO75" s="31">
        <f>'[23]Fin33-89'!S75</f>
        <v>280</v>
      </c>
      <c r="IP75" s="31"/>
      <c r="IQ75" s="31">
        <f>'[23]Fin33-89'!T75</f>
        <v>176</v>
      </c>
      <c r="IR75" s="31">
        <f>'[23]Fin33-89'!U75</f>
        <v>0</v>
      </c>
      <c r="IS75" s="31">
        <f>'[23]Fin33-89'!V75</f>
        <v>176</v>
      </c>
      <c r="IT75" s="31"/>
      <c r="IU75" s="3" t="s">
        <v>30</v>
      </c>
      <c r="IV75" s="3" t="s">
        <v>30</v>
      </c>
      <c r="IW75" s="3" t="s">
        <v>30</v>
      </c>
      <c r="IX75" s="3"/>
      <c r="IY75" s="31">
        <f>'[23]Fin33-89'!Z75</f>
        <v>5724</v>
      </c>
      <c r="IZ75" s="31">
        <f>'[23]Fin33-89'!AA75</f>
        <v>1943</v>
      </c>
      <c r="JA75" s="31">
        <f>'[23]Fin33-89'!AB75</f>
        <v>1421</v>
      </c>
      <c r="JB75" s="31">
        <f>'[23]Fin33-89'!AC75</f>
        <v>2360</v>
      </c>
      <c r="JC75" s="31">
        <f>'[23]Fin33-89'!AE75</f>
        <v>4908</v>
      </c>
      <c r="JD75" s="31">
        <f>'[23]Fin33-89'!AF75</f>
        <v>1583</v>
      </c>
      <c r="JE75" s="31">
        <f>'[23]Fin33-89'!AG75</f>
        <v>1245</v>
      </c>
      <c r="JF75" s="31">
        <f>'[23]Fin33-89'!AH75</f>
        <v>2080</v>
      </c>
      <c r="JG75" s="31">
        <f>'[23]Fin33-89'!AJ75</f>
        <v>1943</v>
      </c>
      <c r="JH75" s="31">
        <f>'[23]Fin33-89'!AK75</f>
        <v>976</v>
      </c>
      <c r="JI75" s="31">
        <f>'[23]Fin33-89'!AL75</f>
        <v>607</v>
      </c>
      <c r="JJ75" s="3" t="s">
        <v>30</v>
      </c>
      <c r="JK75" s="31">
        <f>'[23]Fin33-89'!AN75</f>
        <v>360</v>
      </c>
      <c r="JL75" s="31">
        <f>'[23]Fin33-89'!AO75</f>
        <v>0</v>
      </c>
      <c r="JM75" s="31"/>
      <c r="JN75" s="31">
        <f>'[23]A-Mon'!B75</f>
        <v>1700</v>
      </c>
      <c r="JO75" s="31">
        <f>'[23]A-Mon'!C75</f>
        <v>1700</v>
      </c>
      <c r="JP75" s="31">
        <f>'[23]A-Mon'!D75</f>
        <v>200</v>
      </c>
      <c r="JQ75" s="31">
        <f>'[23]A-Mon'!E75</f>
        <v>3600</v>
      </c>
      <c r="JR75" s="31">
        <f>'[23]A-Mon'!G75</f>
        <v>800</v>
      </c>
      <c r="JS75" s="31">
        <f>'[23]A-Mon'!H75</f>
        <v>800</v>
      </c>
      <c r="JT75" s="31" t="str">
        <f>'[23]A-Mon'!I75</f>
        <v>-</v>
      </c>
      <c r="JU75" s="31">
        <f>'[23]A-Mon'!J75</f>
        <v>4400</v>
      </c>
      <c r="JV75" s="3" t="s">
        <v>30</v>
      </c>
      <c r="JW75" s="3" t="s">
        <v>30</v>
      </c>
      <c r="JX75" s="3" t="s">
        <v>30</v>
      </c>
      <c r="JY75" s="31">
        <f>'[23]A-Mon'!O75</f>
        <v>4400</v>
      </c>
      <c r="JZ75" s="31" t="str">
        <f>'[23]A-Mon'!Q75</f>
        <v>-</v>
      </c>
      <c r="KA75" s="31" t="str">
        <f>'[23]A-Mon'!R75</f>
        <v>-</v>
      </c>
      <c r="KB75" s="31" t="str">
        <f>'[23]A-Mon'!S75</f>
        <v>-</v>
      </c>
      <c r="KC75" s="3" t="s">
        <v>30</v>
      </c>
      <c r="KD75" s="3" t="s">
        <v>30</v>
      </c>
      <c r="KE75" s="31">
        <f>'[23]A-Mon'!V75</f>
        <v>4400</v>
      </c>
      <c r="KF75" s="29"/>
      <c r="KG75" s="29">
        <f>'[24]RI A'!F26</f>
        <v>273.7</v>
      </c>
      <c r="KH75" s="10">
        <f t="shared" si="45"/>
        <v>4.7609231411862991</v>
      </c>
      <c r="KI75" s="14">
        <f t="shared" si="50"/>
        <v>-99</v>
      </c>
      <c r="KJ75" s="14">
        <f t="shared" si="48"/>
        <v>-1.7220730397422126</v>
      </c>
      <c r="KK75" s="11">
        <f t="shared" si="46"/>
        <v>1330.182</v>
      </c>
      <c r="KL75" s="75">
        <f t="shared" si="51"/>
        <v>-26.411502576628052</v>
      </c>
      <c r="KM75" s="16">
        <f t="shared" si="47"/>
        <v>5.4685314685314674</v>
      </c>
      <c r="KN75" s="4" t="s">
        <v>30</v>
      </c>
    </row>
    <row r="76" spans="1:300" ht="16.5" customHeight="1" x14ac:dyDescent="0.3">
      <c r="A76" s="8">
        <v>1947</v>
      </c>
      <c r="B76" s="40">
        <f>'[13]EU PIByPOB'!B76</f>
        <v>144.126</v>
      </c>
      <c r="C76" s="49">
        <f>'[13]EU PIByPOB'!H76</f>
        <v>266.56558641737814</v>
      </c>
      <c r="D76" s="40">
        <f t="shared" si="20"/>
        <v>-1.0999999999999899</v>
      </c>
      <c r="E76" s="49">
        <f>'[13]EU PIByPOB'!N76</f>
        <v>249.61600000000001</v>
      </c>
      <c r="F76" s="40">
        <f t="shared" si="73"/>
        <v>9.7044410749994583</v>
      </c>
      <c r="G76" s="49">
        <f>'[13]EU PIByPOB'!Q76</f>
        <v>93.641494896179466</v>
      </c>
      <c r="H76" s="40">
        <f t="shared" si="73"/>
        <v>10.924611804852823</v>
      </c>
      <c r="I76" s="49">
        <f>'[13]EU PIByPOB'!T76</f>
        <v>1731.9290065637013</v>
      </c>
      <c r="J76" s="49"/>
      <c r="K76" s="49">
        <f>'[13]EU INF'!U76</f>
        <v>93.665897731641692</v>
      </c>
      <c r="L76" s="28">
        <f t="shared" si="83"/>
        <v>22.794858870967726</v>
      </c>
      <c r="M76" s="49">
        <f>'[13]EU INF'!W76</f>
        <v>99.653979238754346</v>
      </c>
      <c r="N76" s="28">
        <f t="shared" si="84"/>
        <v>12.062256809338523</v>
      </c>
      <c r="O76" s="28"/>
      <c r="P76" s="24" t="str">
        <f>'[13]EU tasas'!B76</f>
        <v>-</v>
      </c>
      <c r="Q76" s="24" t="str">
        <f>'[13]EU tasas'!C76</f>
        <v>-</v>
      </c>
      <c r="R76" s="24" t="str">
        <f>'[13]EU tasas'!D76</f>
        <v>-</v>
      </c>
      <c r="S76" s="24" t="str">
        <f>'[13]EU tasas'!E76</f>
        <v>-</v>
      </c>
      <c r="T76" s="49">
        <f>'[13]EU tasas'!F76</f>
        <v>0.60083333333333333</v>
      </c>
      <c r="U76" s="49">
        <f>'[13]EU tasas'!G76</f>
        <v>0.95</v>
      </c>
      <c r="V76" s="24" t="str">
        <f>'[13]EU tasas'!H76</f>
        <v>-</v>
      </c>
      <c r="W76" s="24"/>
      <c r="X76" s="49">
        <f>'[13]EU Fiscal'!B76</f>
        <v>1.6096699999999999</v>
      </c>
      <c r="Y76" s="49"/>
      <c r="Z76" s="49">
        <f>[13]Petróleo!B76</f>
        <v>1.9</v>
      </c>
      <c r="AA76" s="28">
        <f t="shared" si="28"/>
        <v>69.64285714285711</v>
      </c>
      <c r="AB76" s="49">
        <f>[13]Petróleo!D76</f>
        <v>1.840833333333334</v>
      </c>
      <c r="AC76" s="28">
        <f t="shared" ref="AC76:AE132" si="89">((AB76/AB75)-1)*100</f>
        <v>35.604665438919668</v>
      </c>
      <c r="AD76" s="49">
        <f>[13]Petróleo!E76</f>
        <v>2.0699999999999998</v>
      </c>
      <c r="AE76" s="28">
        <f t="shared" si="89"/>
        <v>27.777777777777768</v>
      </c>
      <c r="AF76" s="28"/>
      <c r="AG76" s="40">
        <f>[14]Población!E76</f>
        <v>23.771488853372109</v>
      </c>
      <c r="AH76" s="28">
        <f t="shared" si="28"/>
        <v>2.7552293020935315</v>
      </c>
      <c r="AI76" s="52">
        <f>[14]Población!G76</f>
        <v>23771488.853372108</v>
      </c>
      <c r="AJ76" s="52">
        <f>[14]Población!H76</f>
        <v>9540238.2662600949</v>
      </c>
      <c r="AK76" s="52">
        <f>[14]Población!I76</f>
        <v>14231250.587112013</v>
      </c>
      <c r="AL76" s="49">
        <f>[14]Población!J76</f>
        <v>40.133112086947648</v>
      </c>
      <c r="AM76" s="49">
        <f>[14]Población!K76</f>
        <v>59.866887913052352</v>
      </c>
      <c r="AN76" s="49"/>
      <c r="AO76" s="43">
        <f>[15]PIB!E76</f>
        <v>34933.59933963247</v>
      </c>
      <c r="AP76" s="28">
        <f t="shared" si="33"/>
        <v>3.4439975185607707</v>
      </c>
      <c r="AQ76" s="41">
        <f>[15]PIB!H76</f>
        <v>88.805621483166604</v>
      </c>
      <c r="AR76" s="28">
        <f t="shared" si="33"/>
        <v>7.3760841813357958</v>
      </c>
      <c r="AS76" s="58">
        <f>[15]PIB!B76</f>
        <v>31023</v>
      </c>
      <c r="AT76" s="28">
        <f t="shared" si="33"/>
        <v>11.074113856068735</v>
      </c>
      <c r="AU76" s="28"/>
      <c r="AV76" s="51" t="s">
        <v>30</v>
      </c>
      <c r="AW76" s="51" t="s">
        <v>30</v>
      </c>
      <c r="AX76" s="51" t="s">
        <v>30</v>
      </c>
      <c r="AY76" s="51" t="s">
        <v>30</v>
      </c>
      <c r="AZ76" s="51" t="s">
        <v>30</v>
      </c>
      <c r="BA76" s="51" t="s">
        <v>30</v>
      </c>
      <c r="BB76" s="51" t="s">
        <v>30</v>
      </c>
      <c r="BC76" s="51" t="s">
        <v>30</v>
      </c>
      <c r="BD76" s="51" t="s">
        <v>30</v>
      </c>
      <c r="BE76" s="51" t="s">
        <v>30</v>
      </c>
      <c r="BF76" s="51" t="s">
        <v>30</v>
      </c>
      <c r="BG76" s="51" t="s">
        <v>30</v>
      </c>
      <c r="BH76" s="51" t="s">
        <v>30</v>
      </c>
      <c r="BI76" s="51" t="s">
        <v>30</v>
      </c>
      <c r="BJ76" s="51" t="s">
        <v>30</v>
      </c>
      <c r="BK76" s="51" t="s">
        <v>30</v>
      </c>
      <c r="BL76" s="51" t="s">
        <v>30</v>
      </c>
      <c r="BM76" s="51" t="s">
        <v>30</v>
      </c>
      <c r="BN76" s="51" t="s">
        <v>30</v>
      </c>
      <c r="BO76" s="28"/>
      <c r="BP76" s="43">
        <f>'[21]PIB POT'!F76</f>
        <v>35150.628048857092</v>
      </c>
      <c r="BQ76" s="41">
        <f>'[21]PIB POT'!I76</f>
        <v>84.41056651963828</v>
      </c>
      <c r="BR76" s="28">
        <f t="shared" si="32"/>
        <v>5.6348092361431013</v>
      </c>
      <c r="BS76" s="40">
        <f>'[22]PIB POT'!H67</f>
        <v>-2.0739486665658169</v>
      </c>
      <c r="BT76" s="40"/>
      <c r="BU76" s="45">
        <f t="shared" si="78"/>
        <v>6383.333333333333</v>
      </c>
      <c r="BV76" s="32">
        <f t="shared" si="85"/>
        <v>11.036022596172979</v>
      </c>
      <c r="BW76" s="30">
        <f t="shared" si="79"/>
        <v>268.52896647354186</v>
      </c>
      <c r="BX76" s="28">
        <f t="shared" si="86"/>
        <v>8.0587560850401641</v>
      </c>
      <c r="BY76" s="28"/>
      <c r="BZ76" s="41">
        <f>[20]PAnual!B76</f>
        <v>77.533625419268887</v>
      </c>
      <c r="CA76" s="35">
        <f t="shared" si="22"/>
        <v>5.9361562568326143</v>
      </c>
      <c r="CB76" s="44">
        <f>[20]PAnual!D76</f>
        <v>77.642974208171566</v>
      </c>
      <c r="CC76" s="35">
        <f t="shared" si="23"/>
        <v>-1.0603588907014405</v>
      </c>
      <c r="CD76" s="35"/>
      <c r="CE76" s="44">
        <f>[16]TCA!B76</f>
        <v>4.8600000000000003</v>
      </c>
      <c r="CF76" s="27">
        <f t="shared" si="25"/>
        <v>3.430531732420139E-2</v>
      </c>
      <c r="CG76" s="33">
        <f>[16]TCA!D76</f>
        <v>4.8600000000000003</v>
      </c>
      <c r="CH76" s="27">
        <f t="shared" si="87"/>
        <v>0</v>
      </c>
      <c r="CI76" s="44">
        <f>[16]TCA!F76</f>
        <v>120.29022676748076</v>
      </c>
      <c r="CJ76" s="27">
        <f t="shared" si="40"/>
        <v>-13.758745309998154</v>
      </c>
      <c r="CK76" s="40">
        <f>[16]TCA!H76</f>
        <v>113.97546732980869</v>
      </c>
      <c r="CL76" s="27">
        <f t="shared" si="41"/>
        <v>-11.710111926771782</v>
      </c>
      <c r="CM76" s="27"/>
      <c r="CN76" s="29">
        <f>[17]BPA!G76</f>
        <v>-147</v>
      </c>
      <c r="CO76" s="29">
        <f>[17]BPA!H76</f>
        <v>713.9</v>
      </c>
      <c r="CP76" s="29">
        <f>[17]BPA!I76</f>
        <v>483</v>
      </c>
      <c r="CQ76" s="29">
        <f>[17]BPA!J76</f>
        <v>147.30000000000001</v>
      </c>
      <c r="CR76" s="29">
        <f>[17]BPA!K76</f>
        <v>54.4</v>
      </c>
      <c r="CS76" s="29">
        <f>[17]BPA!L76</f>
        <v>29.2</v>
      </c>
      <c r="CT76" s="29">
        <f>[17]BPA!M76</f>
        <v>860.9</v>
      </c>
      <c r="CU76" s="29">
        <f>[17]BPA!N76</f>
        <v>720.3</v>
      </c>
      <c r="CV76" s="29">
        <f>[17]BPA!O76</f>
        <v>65</v>
      </c>
      <c r="CW76" s="29">
        <f>[17]BPA!P76</f>
        <v>75.600000000000023</v>
      </c>
      <c r="CX76" s="29">
        <f>[17]BPA!Q76</f>
        <v>0</v>
      </c>
      <c r="CY76" s="29">
        <f>[17]BPA!R76</f>
        <v>51.6</v>
      </c>
      <c r="CZ76" s="29">
        <f>[17]BPA!S76</f>
        <v>0</v>
      </c>
      <c r="DA76" s="29">
        <f>[17]BPA!T76</f>
        <v>-15.1</v>
      </c>
      <c r="DB76" s="29">
        <f>[17]BPA!U76</f>
        <v>-110.5</v>
      </c>
      <c r="DC76" s="29">
        <f>[17]BPA!V76</f>
        <v>0</v>
      </c>
      <c r="DD76" s="29"/>
      <c r="DE76" s="29">
        <f t="shared" si="49"/>
        <v>18.850652741514359</v>
      </c>
      <c r="DF76" s="29">
        <f t="shared" si="42"/>
        <v>-237.29999999999995</v>
      </c>
      <c r="DG76" s="29">
        <f t="shared" si="43"/>
        <v>-3.7174934725848563</v>
      </c>
      <c r="DH76" s="29">
        <f t="shared" si="38"/>
        <v>31.071913161465403</v>
      </c>
      <c r="DI76" s="29">
        <f t="shared" si="44"/>
        <v>19.930069930069916</v>
      </c>
      <c r="DJ76" s="29">
        <f t="shared" si="76"/>
        <v>-2.3028720626631856</v>
      </c>
      <c r="DK76" s="29">
        <f t="shared" si="77"/>
        <v>0.80835509138381201</v>
      </c>
      <c r="DL76" s="29"/>
      <c r="DM76" s="31">
        <f>'[18]GF1876-1976'!R76</f>
        <v>1728</v>
      </c>
      <c r="DN76" s="4" t="s">
        <v>30</v>
      </c>
      <c r="DO76" s="4" t="s">
        <v>30</v>
      </c>
      <c r="DP76" s="29">
        <f t="shared" si="80"/>
        <v>5.57006092254134</v>
      </c>
      <c r="DQ76" s="29"/>
      <c r="DR76" s="31">
        <f>'[18]GF1876-1976'!AK76</f>
        <v>1718.1</v>
      </c>
      <c r="DS76" s="29">
        <f t="shared" si="81"/>
        <v>5.5381491151726134</v>
      </c>
      <c r="DT76" s="4" t="s">
        <v>30</v>
      </c>
      <c r="DU76" s="4" t="s">
        <v>30</v>
      </c>
      <c r="DV76" s="4" t="s">
        <v>30</v>
      </c>
      <c r="DW76" s="4" t="s">
        <v>30</v>
      </c>
      <c r="DX76" s="4" t="s">
        <v>30</v>
      </c>
      <c r="DY76" s="4" t="s">
        <v>30</v>
      </c>
      <c r="DZ76" s="4" t="s">
        <v>30</v>
      </c>
      <c r="EA76" s="4" t="s">
        <v>30</v>
      </c>
      <c r="EB76" s="4" t="s">
        <v>30</v>
      </c>
      <c r="EC76" s="29"/>
      <c r="ED76" s="29">
        <f>'[18]GF1876-1976'!AN76</f>
        <v>9.9000000000000909</v>
      </c>
      <c r="EE76" s="29">
        <f t="shared" si="82"/>
        <v>3.1911807368726723E-2</v>
      </c>
      <c r="EF76" s="4" t="s">
        <v>30</v>
      </c>
      <c r="EG76" s="4" t="s">
        <v>30</v>
      </c>
      <c r="EH76" s="4" t="s">
        <v>30</v>
      </c>
      <c r="EI76" s="4"/>
      <c r="EJ76" s="132">
        <v>86.9</v>
      </c>
      <c r="EK76" s="132">
        <f t="shared" si="60"/>
        <v>0.28011475356993198</v>
      </c>
      <c r="EL76" s="29"/>
      <c r="EM76" s="5" t="s">
        <v>30</v>
      </c>
      <c r="EN76" s="5" t="s">
        <v>30</v>
      </c>
      <c r="EO76" s="5" t="s">
        <v>30</v>
      </c>
      <c r="EP76" s="5" t="s">
        <v>30</v>
      </c>
      <c r="EQ76" s="5" t="s">
        <v>30</v>
      </c>
      <c r="ER76" s="5" t="s">
        <v>30</v>
      </c>
      <c r="ES76" s="5" t="s">
        <v>30</v>
      </c>
      <c r="ET76" s="5" t="s">
        <v>30</v>
      </c>
      <c r="EU76" s="5" t="s">
        <v>30</v>
      </c>
      <c r="EV76" s="5" t="s">
        <v>30</v>
      </c>
      <c r="EW76" s="5"/>
      <c r="EX76" s="5" t="s">
        <v>30</v>
      </c>
      <c r="EY76" s="5" t="s">
        <v>30</v>
      </c>
      <c r="EZ76" s="5" t="s">
        <v>30</v>
      </c>
      <c r="FA76" s="5" t="s">
        <v>30</v>
      </c>
      <c r="FB76" s="5" t="s">
        <v>30</v>
      </c>
      <c r="FC76" s="5" t="s">
        <v>30</v>
      </c>
      <c r="FD76" s="5" t="s">
        <v>30</v>
      </c>
      <c r="FE76" s="5" t="s">
        <v>30</v>
      </c>
      <c r="FF76" s="5" t="s">
        <v>30</v>
      </c>
      <c r="FG76" s="5" t="s">
        <v>30</v>
      </c>
      <c r="FH76" s="5" t="s">
        <v>30</v>
      </c>
      <c r="FI76" s="5" t="s">
        <v>30</v>
      </c>
      <c r="FJ76" s="5" t="s">
        <v>30</v>
      </c>
      <c r="FK76" s="5" t="s">
        <v>30</v>
      </c>
      <c r="FL76" s="5" t="s">
        <v>30</v>
      </c>
      <c r="FM76" s="5" t="s">
        <v>30</v>
      </c>
      <c r="FN76" s="5"/>
      <c r="FO76" s="5"/>
      <c r="FP76" s="5" t="s">
        <v>30</v>
      </c>
      <c r="FQ76" s="5" t="s">
        <v>30</v>
      </c>
      <c r="FR76" s="5" t="s">
        <v>30</v>
      </c>
      <c r="FS76" s="5" t="s">
        <v>30</v>
      </c>
      <c r="FT76" s="5" t="s">
        <v>30</v>
      </c>
      <c r="FU76" s="5" t="s">
        <v>30</v>
      </c>
      <c r="FV76" s="5" t="s">
        <v>30</v>
      </c>
      <c r="FW76" s="5"/>
      <c r="FX76" s="52">
        <f>'[18]DE y DI'!I76</f>
        <v>49.512757201646089</v>
      </c>
      <c r="FY76" s="17">
        <f t="shared" si="37"/>
        <v>0.77565677078296746</v>
      </c>
      <c r="FZ76" s="112" t="s">
        <v>30</v>
      </c>
      <c r="GA76" s="112" t="s">
        <v>30</v>
      </c>
      <c r="GB76" s="70" t="s">
        <v>30</v>
      </c>
      <c r="GC76" s="70" t="s">
        <v>30</v>
      </c>
      <c r="GD76" s="112"/>
      <c r="GE76" s="37">
        <f>'[18]DE y DI'!AA76</f>
        <v>2841.127</v>
      </c>
      <c r="GF76" s="27">
        <f t="shared" si="88"/>
        <v>9.1581310640492539</v>
      </c>
      <c r="GG76" s="112" t="s">
        <v>30</v>
      </c>
      <c r="GH76" s="70" t="s">
        <v>30</v>
      </c>
      <c r="GI76" s="70" t="s">
        <v>30</v>
      </c>
      <c r="GJ76" s="134"/>
      <c r="GK76" s="52">
        <f t="shared" si="61"/>
        <v>1316</v>
      </c>
      <c r="GL76" s="27">
        <f t="shared" si="62"/>
        <v>4.2420139896206042</v>
      </c>
      <c r="GM76" s="52">
        <f t="shared" si="63"/>
        <v>958</v>
      </c>
      <c r="GN76" s="52">
        <f t="shared" si="64"/>
        <v>194</v>
      </c>
      <c r="GO76" s="52">
        <f t="shared" si="65"/>
        <v>164</v>
      </c>
      <c r="GP76" s="13"/>
      <c r="GQ76" s="75">
        <v>0.77565677078296746</v>
      </c>
      <c r="GR76" s="27">
        <v>9.1581310640492539</v>
      </c>
      <c r="GS76" s="27">
        <v>9.9337878348322217</v>
      </c>
      <c r="GT76" s="13"/>
      <c r="GU76" s="31">
        <f>[23]BM3378!H76</f>
        <v>2956</v>
      </c>
      <c r="GV76" s="29">
        <f t="shared" si="53"/>
        <v>9.5284144022177095</v>
      </c>
      <c r="GW76" s="29">
        <f t="shared" si="66"/>
        <v>-1.4009339559706513</v>
      </c>
      <c r="GX76" s="29">
        <f>[23]BM3378!I76</f>
        <v>777</v>
      </c>
      <c r="GY76" s="29">
        <f t="shared" si="54"/>
        <v>2.5045933662121653</v>
      </c>
      <c r="GZ76" s="29">
        <f t="shared" si="67"/>
        <v>-40.822543792840825</v>
      </c>
      <c r="HA76" s="31">
        <f t="shared" si="68"/>
        <v>2179</v>
      </c>
      <c r="HB76" s="29">
        <f t="shared" si="55"/>
        <v>7.0238210360055442</v>
      </c>
      <c r="HC76" s="29">
        <f t="shared" si="74"/>
        <v>29.317507418397625</v>
      </c>
      <c r="HD76" s="31">
        <f>[23]BM3378!K76+[23]BM3378!L76</f>
        <v>958</v>
      </c>
      <c r="HE76" s="29">
        <f t="shared" si="56"/>
        <v>3.0880314605292845</v>
      </c>
      <c r="HF76" s="29">
        <f t="shared" si="69"/>
        <v>-1.8442622950819665</v>
      </c>
      <c r="HG76" s="31">
        <f>[23]BM3378!P76+[23]BM3378!Q76</f>
        <v>483</v>
      </c>
      <c r="HH76" s="29">
        <f t="shared" si="57"/>
        <v>1.5569093898075621</v>
      </c>
      <c r="HI76" s="29">
        <f t="shared" si="70"/>
        <v>34.166666666666657</v>
      </c>
      <c r="HJ76" s="31">
        <f>[23]BM3378!M76</f>
        <v>836</v>
      </c>
      <c r="HK76" s="29">
        <f t="shared" si="58"/>
        <v>2.6947748444702317</v>
      </c>
      <c r="HL76" s="29">
        <f t="shared" si="71"/>
        <v>37.726523887973642</v>
      </c>
      <c r="HM76" s="31">
        <f>[23]BM3378!T76</f>
        <v>-98</v>
      </c>
      <c r="HN76" s="29">
        <f t="shared" si="59"/>
        <v>-0.31589465880153433</v>
      </c>
      <c r="HO76" s="29">
        <f t="shared" si="72"/>
        <v>-62.015503875968989</v>
      </c>
      <c r="HP76" s="29"/>
      <c r="HQ76" s="3">
        <f>[23]BM3378!B76</f>
        <v>2956</v>
      </c>
      <c r="HR76" s="31">
        <f>[23]BM3378!C76</f>
        <v>1891</v>
      </c>
      <c r="HS76" s="31">
        <f>[23]BM3378!F76</f>
        <v>1065</v>
      </c>
      <c r="HU76" s="31">
        <f>'[23]Fin33-89'!B76</f>
        <v>6763</v>
      </c>
      <c r="HV76" s="31">
        <f>'[23]Fin33-89'!C76</f>
        <v>5746</v>
      </c>
      <c r="HW76" s="31"/>
      <c r="HX76" s="31">
        <f>'[23]Fin33-89'!E76</f>
        <v>1316</v>
      </c>
      <c r="HY76" s="31">
        <f>'[23]Fin33-89'!F76</f>
        <v>958</v>
      </c>
      <c r="HZ76" s="31">
        <f>'[23]Fin33-89'!G76</f>
        <v>194</v>
      </c>
      <c r="IA76" s="31">
        <f>'[23]Fin33-89'!H76</f>
        <v>164</v>
      </c>
      <c r="IB76" s="31"/>
      <c r="IC76" s="31">
        <f>'[23]Fin33-89'!I76</f>
        <v>4430</v>
      </c>
      <c r="ID76" s="31">
        <f>'[23]Fin33-89'!J76</f>
        <v>836</v>
      </c>
      <c r="IE76" s="31">
        <f>'[23]Fin33-89'!K76</f>
        <v>1266</v>
      </c>
      <c r="IF76" s="31">
        <f>'[23]Fin33-89'!L76</f>
        <v>2328</v>
      </c>
      <c r="IG76" s="31"/>
      <c r="IH76" s="4" t="s">
        <v>30</v>
      </c>
      <c r="II76" s="4" t="s">
        <v>30</v>
      </c>
      <c r="IJ76" s="4" t="s">
        <v>30</v>
      </c>
      <c r="IK76" s="4" t="s">
        <v>30</v>
      </c>
      <c r="IL76" s="4"/>
      <c r="IM76" s="31">
        <f>'[23]Fin33-89'!Q76</f>
        <v>758</v>
      </c>
      <c r="IN76" s="31">
        <f>'[23]Fin33-89'!R76</f>
        <v>482</v>
      </c>
      <c r="IO76" s="31">
        <f>'[23]Fin33-89'!S76</f>
        <v>276</v>
      </c>
      <c r="IP76" s="31"/>
      <c r="IQ76" s="31">
        <f>'[23]Fin33-89'!T76</f>
        <v>259</v>
      </c>
      <c r="IR76" s="31">
        <f>'[23]Fin33-89'!U76</f>
        <v>1</v>
      </c>
      <c r="IS76" s="31">
        <f>'[23]Fin33-89'!V76</f>
        <v>258</v>
      </c>
      <c r="IT76" s="31"/>
      <c r="IU76" s="3" t="s">
        <v>30</v>
      </c>
      <c r="IV76" s="3" t="s">
        <v>30</v>
      </c>
      <c r="IW76" s="3" t="s">
        <v>30</v>
      </c>
      <c r="IX76" s="3"/>
      <c r="IY76" s="31">
        <f>'[23]Fin33-89'!Z76</f>
        <v>6763</v>
      </c>
      <c r="IZ76" s="31">
        <f>'[23]Fin33-89'!AA76</f>
        <v>2277</v>
      </c>
      <c r="JA76" s="31">
        <f>'[23]Fin33-89'!AB76</f>
        <v>1718</v>
      </c>
      <c r="JB76" s="31">
        <f>'[23]Fin33-89'!AC76</f>
        <v>2768</v>
      </c>
      <c r="JC76" s="31">
        <f>'[23]Fin33-89'!AE76</f>
        <v>5746</v>
      </c>
      <c r="JD76" s="31">
        <f>'[23]Fin33-89'!AF76</f>
        <v>1794</v>
      </c>
      <c r="JE76" s="31">
        <f>'[23]Fin33-89'!AG76</f>
        <v>1460</v>
      </c>
      <c r="JF76" s="31">
        <f>'[23]Fin33-89'!AH76</f>
        <v>2492</v>
      </c>
      <c r="JG76" s="31">
        <f>'[23]Fin33-89'!AJ76</f>
        <v>2277</v>
      </c>
      <c r="JH76" s="31">
        <f>'[23]Fin33-89'!AK76</f>
        <v>958</v>
      </c>
      <c r="JI76" s="31">
        <f>'[23]Fin33-89'!AL76</f>
        <v>836</v>
      </c>
      <c r="JJ76" s="3" t="s">
        <v>30</v>
      </c>
      <c r="JK76" s="31">
        <f>'[23]Fin33-89'!AN76</f>
        <v>482</v>
      </c>
      <c r="JL76" s="31">
        <f>'[23]Fin33-89'!AO76</f>
        <v>1</v>
      </c>
      <c r="JM76" s="31"/>
      <c r="JN76" s="31">
        <f>'[23]A-Mon'!B76</f>
        <v>1800</v>
      </c>
      <c r="JO76" s="31">
        <f>'[23]A-Mon'!C76</f>
        <v>1700</v>
      </c>
      <c r="JP76" s="31">
        <f>'[23]A-Mon'!D76</f>
        <v>100</v>
      </c>
      <c r="JQ76" s="31">
        <f>'[23]A-Mon'!E76</f>
        <v>3600</v>
      </c>
      <c r="JR76" s="31">
        <f>'[23]A-Mon'!G76</f>
        <v>800</v>
      </c>
      <c r="JS76" s="31">
        <f>'[23]A-Mon'!H76</f>
        <v>800</v>
      </c>
      <c r="JT76" s="31" t="str">
        <f>'[23]A-Mon'!I76</f>
        <v>-</v>
      </c>
      <c r="JU76" s="31">
        <f>'[23]A-Mon'!J76</f>
        <v>4400</v>
      </c>
      <c r="JV76" s="3" t="s">
        <v>30</v>
      </c>
      <c r="JW76" s="3" t="s">
        <v>30</v>
      </c>
      <c r="JX76" s="3" t="s">
        <v>30</v>
      </c>
      <c r="JY76" s="31">
        <f>'[23]A-Mon'!O76</f>
        <v>4400</v>
      </c>
      <c r="JZ76" s="31" t="str">
        <f>'[23]A-Mon'!Q76</f>
        <v>-</v>
      </c>
      <c r="KA76" s="31" t="str">
        <f>'[23]A-Mon'!R76</f>
        <v>-</v>
      </c>
      <c r="KB76" s="31" t="str">
        <f>'[23]A-Mon'!S76</f>
        <v>-</v>
      </c>
      <c r="KC76" s="3" t="s">
        <v>30</v>
      </c>
      <c r="KD76" s="3" t="s">
        <v>30</v>
      </c>
      <c r="KE76" s="31">
        <f>'[23]A-Mon'!V76</f>
        <v>4400</v>
      </c>
      <c r="KF76" s="29"/>
      <c r="KG76" s="29">
        <f>'[24]RI A'!F27</f>
        <v>162.9</v>
      </c>
      <c r="KH76" s="10">
        <f t="shared" si="45"/>
        <v>2.551958224543081</v>
      </c>
      <c r="KI76" s="14">
        <f t="shared" si="50"/>
        <v>-110.79999999999998</v>
      </c>
      <c r="KJ76" s="14">
        <f t="shared" si="48"/>
        <v>-1.7357702349869448</v>
      </c>
      <c r="KK76" s="11">
        <f t="shared" si="46"/>
        <v>791.69400000000007</v>
      </c>
      <c r="KL76" s="75">
        <f t="shared" si="51"/>
        <v>-40.482279868469121</v>
      </c>
      <c r="KM76" s="16">
        <f t="shared" si="47"/>
        <v>2.713869221157851</v>
      </c>
      <c r="KN76" s="4" t="s">
        <v>30</v>
      </c>
    </row>
    <row r="77" spans="1:300" ht="16.2" customHeight="1" x14ac:dyDescent="0.3">
      <c r="A77" s="8">
        <v>1948</v>
      </c>
      <c r="B77" s="40">
        <f>'[13]EU PIByPOB'!B77</f>
        <v>146.631</v>
      </c>
      <c r="C77" s="49">
        <f>'[13]EU PIByPOB'!H77</f>
        <v>277.49477546049064</v>
      </c>
      <c r="D77" s="40">
        <f t="shared" si="20"/>
        <v>4.0999999999999925</v>
      </c>
      <c r="E77" s="49">
        <f>'[13]EU PIByPOB'!N77</f>
        <v>274.46800000000002</v>
      </c>
      <c r="F77" s="40">
        <f t="shared" si="73"/>
        <v>9.9560925581693382</v>
      </c>
      <c r="G77" s="49">
        <f>'[13]EU PIByPOB'!Q77</f>
        <v>98.909249568584556</v>
      </c>
      <c r="H77" s="40">
        <f t="shared" si="73"/>
        <v>5.625449143294281</v>
      </c>
      <c r="I77" s="49">
        <f>'[13]EU PIByPOB'!T77</f>
        <v>1871.8279217900717</v>
      </c>
      <c r="J77" s="49"/>
      <c r="K77" s="49">
        <f>'[13]EU INF'!U77</f>
        <v>101.38408304498267</v>
      </c>
      <c r="L77" s="28">
        <f t="shared" si="83"/>
        <v>8.2401231400717876</v>
      </c>
      <c r="M77" s="49">
        <f>'[13]EU INF'!W77</f>
        <v>101.03806228373701</v>
      </c>
      <c r="N77" s="28">
        <f t="shared" si="84"/>
        <v>1.3888888888888395</v>
      </c>
      <c r="O77" s="28"/>
      <c r="P77" s="24" t="str">
        <f>'[13]EU tasas'!B77</f>
        <v>-</v>
      </c>
      <c r="Q77" s="24" t="str">
        <f>'[13]EU tasas'!C77</f>
        <v>-</v>
      </c>
      <c r="R77" s="24" t="str">
        <f>'[13]EU tasas'!D77</f>
        <v>-</v>
      </c>
      <c r="S77" s="24" t="str">
        <f>'[13]EU tasas'!E77</f>
        <v>-</v>
      </c>
      <c r="T77" s="49">
        <f>'[13]EU tasas'!F77</f>
        <v>1.0449999999999999</v>
      </c>
      <c r="U77" s="49">
        <f>'[13]EU tasas'!G77</f>
        <v>1.1599999999999999</v>
      </c>
      <c r="V77" s="24" t="str">
        <f>'[13]EU tasas'!H77</f>
        <v>-</v>
      </c>
      <c r="W77" s="24"/>
      <c r="X77" s="49">
        <f>'[13]EU Fiscal'!B77</f>
        <v>4.2977699999999999</v>
      </c>
      <c r="Y77" s="49"/>
      <c r="Z77" s="49">
        <f>[13]Petróleo!B77</f>
        <v>1.99</v>
      </c>
      <c r="AA77" s="28">
        <f t="shared" si="28"/>
        <v>4.7368421052631726</v>
      </c>
      <c r="AB77" s="49">
        <f>[13]Petróleo!D77</f>
        <v>2.57</v>
      </c>
      <c r="AC77" s="28">
        <f t="shared" si="89"/>
        <v>39.610683567224925</v>
      </c>
      <c r="AD77" s="49">
        <f>[13]Petróleo!E77</f>
        <v>2.57</v>
      </c>
      <c r="AE77" s="28">
        <f t="shared" si="89"/>
        <v>24.154589371980673</v>
      </c>
      <c r="AF77" s="28"/>
      <c r="AG77" s="40">
        <f>[14]Población!E77</f>
        <v>24.426447879804115</v>
      </c>
      <c r="AH77" s="28">
        <f t="shared" si="28"/>
        <v>2.7552293020935315</v>
      </c>
      <c r="AI77" s="52">
        <f>[14]Población!G77</f>
        <v>24426447.879804116</v>
      </c>
      <c r="AJ77" s="52">
        <f>[14]Población!H77</f>
        <v>9994770.0140221324</v>
      </c>
      <c r="AK77" s="52">
        <f>[14]Población!I77</f>
        <v>14431677.865781985</v>
      </c>
      <c r="AL77" s="49">
        <f>[14]Población!J77</f>
        <v>40.917820156265321</v>
      </c>
      <c r="AM77" s="49">
        <f>[14]Población!K77</f>
        <v>59.082179843734679</v>
      </c>
      <c r="AN77" s="49"/>
      <c r="AO77" s="43">
        <f>[15]PIB!E77</f>
        <v>36373.059344921821</v>
      </c>
      <c r="AP77" s="28">
        <f t="shared" si="33"/>
        <v>4.1205602414300158</v>
      </c>
      <c r="AQ77" s="41">
        <f>[15]PIB!H77</f>
        <v>91.004167909294537</v>
      </c>
      <c r="AR77" s="28">
        <f t="shared" si="33"/>
        <v>2.4756838468211972</v>
      </c>
      <c r="AS77" s="58">
        <f>[15]PIB!B77</f>
        <v>33101</v>
      </c>
      <c r="AT77" s="28">
        <f t="shared" si="33"/>
        <v>6.6982561325468204</v>
      </c>
      <c r="AU77" s="28"/>
      <c r="AV77" s="51" t="s">
        <v>30</v>
      </c>
      <c r="AW77" s="51" t="s">
        <v>30</v>
      </c>
      <c r="AX77" s="51" t="s">
        <v>30</v>
      </c>
      <c r="AY77" s="51" t="s">
        <v>30</v>
      </c>
      <c r="AZ77" s="51" t="s">
        <v>30</v>
      </c>
      <c r="BA77" s="51" t="s">
        <v>30</v>
      </c>
      <c r="BB77" s="51" t="s">
        <v>30</v>
      </c>
      <c r="BC77" s="51" t="s">
        <v>30</v>
      </c>
      <c r="BD77" s="51" t="s">
        <v>30</v>
      </c>
      <c r="BE77" s="51" t="s">
        <v>30</v>
      </c>
      <c r="BF77" s="51" t="s">
        <v>30</v>
      </c>
      <c r="BG77" s="51" t="s">
        <v>30</v>
      </c>
      <c r="BH77" s="51" t="s">
        <v>30</v>
      </c>
      <c r="BI77" s="51" t="s">
        <v>30</v>
      </c>
      <c r="BJ77" s="51" t="s">
        <v>30</v>
      </c>
      <c r="BK77" s="51" t="s">
        <v>30</v>
      </c>
      <c r="BL77" s="51" t="s">
        <v>30</v>
      </c>
      <c r="BM77" s="51" t="s">
        <v>30</v>
      </c>
      <c r="BN77" s="51" t="s">
        <v>30</v>
      </c>
      <c r="BO77" s="28"/>
      <c r="BP77" s="43">
        <f>'[21]PIB POT'!F77</f>
        <v>37159.258883346716</v>
      </c>
      <c r="BQ77" s="41">
        <f>'[21]PIB POT'!I77</f>
        <v>89.234083938229475</v>
      </c>
      <c r="BR77" s="28">
        <f t="shared" si="32"/>
        <v>5.7143526189567639</v>
      </c>
      <c r="BS77" s="40">
        <f>'[22]PIB POT'!H68</f>
        <v>-1.5076404840424384</v>
      </c>
      <c r="BT77" s="40"/>
      <c r="BU77" s="45">
        <f t="shared" si="78"/>
        <v>5843.9311460938652</v>
      </c>
      <c r="BV77" s="32">
        <f t="shared" si="85"/>
        <v>-8.4501648131509288</v>
      </c>
      <c r="BW77" s="30">
        <f t="shared" si="79"/>
        <v>239.24604898961388</v>
      </c>
      <c r="BX77" s="28">
        <f t="shared" si="86"/>
        <v>-10.904938066267512</v>
      </c>
      <c r="BY77" s="28"/>
      <c r="BZ77" s="41">
        <f>[20]PAnual!B77</f>
        <v>83.211761311313325</v>
      </c>
      <c r="CA77" s="35">
        <f t="shared" si="22"/>
        <v>7.3234494857418175</v>
      </c>
      <c r="CB77" s="44">
        <f>[20]PAnual!D77</f>
        <v>85.900141292140361</v>
      </c>
      <c r="CC77" s="35">
        <f t="shared" si="23"/>
        <v>10.634789777411392</v>
      </c>
      <c r="CD77" s="35"/>
      <c r="CE77" s="44">
        <f>[16]TCA!B77</f>
        <v>5.6641666666666666</v>
      </c>
      <c r="CF77" s="27">
        <f t="shared" si="25"/>
        <v>16.5466392318244</v>
      </c>
      <c r="CG77" s="33">
        <f>[16]TCA!D77</f>
        <v>6.88</v>
      </c>
      <c r="CH77" s="27">
        <f t="shared" si="87"/>
        <v>41.563786008230451</v>
      </c>
      <c r="CI77" s="44">
        <f>[16]TCA!F77</f>
        <v>102.33800210959956</v>
      </c>
      <c r="CJ77" s="27">
        <f t="shared" si="40"/>
        <v>-14.924092455642789</v>
      </c>
      <c r="CK77" s="40">
        <f>[16]TCA!H77</f>
        <v>87.853802596090304</v>
      </c>
      <c r="CL77" s="27">
        <f t="shared" si="41"/>
        <v>-22.918673066836924</v>
      </c>
      <c r="CM77" s="27"/>
      <c r="CN77" s="29">
        <f>[17]BPA!G77</f>
        <v>-49.6</v>
      </c>
      <c r="CO77" s="29">
        <f>[17]BPA!H77</f>
        <v>715.5</v>
      </c>
      <c r="CP77" s="29">
        <f>[17]BPA!I77</f>
        <v>473.1</v>
      </c>
      <c r="CQ77" s="29">
        <f>[17]BPA!J77</f>
        <v>194.7</v>
      </c>
      <c r="CR77" s="29">
        <f>[17]BPA!K77</f>
        <v>26.1</v>
      </c>
      <c r="CS77" s="29">
        <f>[17]BPA!L77</f>
        <v>21.6</v>
      </c>
      <c r="CT77" s="29">
        <f>[17]BPA!M77</f>
        <v>765.1</v>
      </c>
      <c r="CU77" s="29">
        <f>[17]BPA!N77</f>
        <v>591.4</v>
      </c>
      <c r="CV77" s="29">
        <f>[17]BPA!O77</f>
        <v>91.1</v>
      </c>
      <c r="CW77" s="29">
        <f>[17]BPA!P77</f>
        <v>82.600000000000051</v>
      </c>
      <c r="CX77" s="29">
        <f>[17]BPA!Q77</f>
        <v>0</v>
      </c>
      <c r="CY77" s="29">
        <f>[17]BPA!R77</f>
        <v>17.2</v>
      </c>
      <c r="CZ77" s="29">
        <f>[17]BPA!S77</f>
        <v>0</v>
      </c>
      <c r="DA77" s="29">
        <f>[17]BPA!T77</f>
        <v>-8.1999999999999993</v>
      </c>
      <c r="DB77" s="29">
        <f>[17]BPA!U77</f>
        <v>-40.6</v>
      </c>
      <c r="DC77" s="29">
        <f>[17]BPA!V77</f>
        <v>0</v>
      </c>
      <c r="DD77" s="29"/>
      <c r="DE77" s="29">
        <f t="shared" si="49"/>
        <v>18.21547813258411</v>
      </c>
      <c r="DF77" s="29">
        <f t="shared" si="42"/>
        <v>-118.29999999999995</v>
      </c>
      <c r="DG77" s="29">
        <f t="shared" si="43"/>
        <v>-2.0243222762655702</v>
      </c>
      <c r="DH77" s="29">
        <f t="shared" si="38"/>
        <v>-2.0496894409937849</v>
      </c>
      <c r="DI77" s="29">
        <f t="shared" si="44"/>
        <v>-17.895321393863661</v>
      </c>
      <c r="DJ77" s="29">
        <f t="shared" si="76"/>
        <v>-0.84874374389494778</v>
      </c>
      <c r="DK77" s="29">
        <f t="shared" si="77"/>
        <v>0.2943224273184093</v>
      </c>
      <c r="DL77" s="29"/>
      <c r="DM77" s="31">
        <f>'[18]GF1876-1976'!R77</f>
        <v>1930.5</v>
      </c>
      <c r="DN77" s="4" t="s">
        <v>30</v>
      </c>
      <c r="DO77" s="4" t="s">
        <v>30</v>
      </c>
      <c r="DP77" s="29">
        <f t="shared" si="80"/>
        <v>5.8321500861001176</v>
      </c>
      <c r="DQ77" s="29"/>
      <c r="DR77" s="31">
        <f>'[18]GF1876-1976'!AK77</f>
        <v>2247.1</v>
      </c>
      <c r="DS77" s="29">
        <f t="shared" si="81"/>
        <v>6.7886166581070047</v>
      </c>
      <c r="DT77" s="4" t="s">
        <v>30</v>
      </c>
      <c r="DU77" s="4" t="s">
        <v>30</v>
      </c>
      <c r="DV77" s="4" t="s">
        <v>30</v>
      </c>
      <c r="DW77" s="4" t="s">
        <v>30</v>
      </c>
      <c r="DX77" s="4" t="s">
        <v>30</v>
      </c>
      <c r="DY77" s="4" t="s">
        <v>30</v>
      </c>
      <c r="DZ77" s="4" t="s">
        <v>30</v>
      </c>
      <c r="EA77" s="4" t="s">
        <v>30</v>
      </c>
      <c r="EB77" s="4" t="s">
        <v>30</v>
      </c>
      <c r="EC77" s="29"/>
      <c r="ED77" s="29">
        <f>'[18]GF1876-1976'!AN77</f>
        <v>-316.59999999999991</v>
      </c>
      <c r="EE77" s="29">
        <f t="shared" si="82"/>
        <v>-0.95646657200688778</v>
      </c>
      <c r="EF77" s="4" t="s">
        <v>30</v>
      </c>
      <c r="EG77" s="4" t="s">
        <v>30</v>
      </c>
      <c r="EH77" s="4" t="s">
        <v>30</v>
      </c>
      <c r="EI77" s="4"/>
      <c r="EJ77" s="132">
        <v>-341.3</v>
      </c>
      <c r="EK77" s="132">
        <f t="shared" si="60"/>
        <v>-1.0310866741186067</v>
      </c>
      <c r="EL77" s="29"/>
      <c r="EM77" s="5" t="s">
        <v>30</v>
      </c>
      <c r="EN77" s="5" t="s">
        <v>30</v>
      </c>
      <c r="EO77" s="5" t="s">
        <v>30</v>
      </c>
      <c r="EP77" s="5" t="s">
        <v>30</v>
      </c>
      <c r="EQ77" s="5" t="s">
        <v>30</v>
      </c>
      <c r="ER77" s="5" t="s">
        <v>30</v>
      </c>
      <c r="ES77" s="5" t="s">
        <v>30</v>
      </c>
      <c r="ET77" s="5" t="s">
        <v>30</v>
      </c>
      <c r="EU77" s="5" t="s">
        <v>30</v>
      </c>
      <c r="EV77" s="5" t="s">
        <v>30</v>
      </c>
      <c r="EW77" s="5"/>
      <c r="EX77" s="5" t="s">
        <v>30</v>
      </c>
      <c r="EY77" s="5" t="s">
        <v>30</v>
      </c>
      <c r="EZ77" s="5" t="s">
        <v>30</v>
      </c>
      <c r="FA77" s="5" t="s">
        <v>30</v>
      </c>
      <c r="FB77" s="5" t="s">
        <v>30</v>
      </c>
      <c r="FC77" s="5" t="s">
        <v>30</v>
      </c>
      <c r="FD77" s="5" t="s">
        <v>30</v>
      </c>
      <c r="FE77" s="5" t="s">
        <v>30</v>
      </c>
      <c r="FF77" s="5" t="s">
        <v>30</v>
      </c>
      <c r="FG77" s="5" t="s">
        <v>30</v>
      </c>
      <c r="FH77" s="5" t="s">
        <v>30</v>
      </c>
      <c r="FI77" s="5" t="s">
        <v>30</v>
      </c>
      <c r="FJ77" s="5" t="s">
        <v>30</v>
      </c>
      <c r="FK77" s="5" t="s">
        <v>30</v>
      </c>
      <c r="FL77" s="5" t="s">
        <v>30</v>
      </c>
      <c r="FM77" s="5" t="s">
        <v>30</v>
      </c>
      <c r="FN77" s="5"/>
      <c r="FO77" s="5"/>
      <c r="FP77" s="5" t="s">
        <v>30</v>
      </c>
      <c r="FQ77" s="5" t="s">
        <v>30</v>
      </c>
      <c r="FR77" s="5" t="s">
        <v>30</v>
      </c>
      <c r="FS77" s="5" t="s">
        <v>30</v>
      </c>
      <c r="FT77" s="5" t="s">
        <v>30</v>
      </c>
      <c r="FU77" s="5" t="s">
        <v>30</v>
      </c>
      <c r="FV77" s="5" t="s">
        <v>30</v>
      </c>
      <c r="FW77" s="5"/>
      <c r="FX77" s="52">
        <f>'[18]DE y DI'!I77</f>
        <v>34.97558139534884</v>
      </c>
      <c r="FY77" s="17">
        <f t="shared" si="37"/>
        <v>0.59849407053207371</v>
      </c>
      <c r="FZ77" s="112" t="s">
        <v>30</v>
      </c>
      <c r="GA77" s="112" t="s">
        <v>30</v>
      </c>
      <c r="GB77" s="70" t="s">
        <v>30</v>
      </c>
      <c r="GC77" s="70" t="s">
        <v>30</v>
      </c>
      <c r="GD77" s="112"/>
      <c r="GE77" s="37">
        <f>'[18]DE y DI'!AA77</f>
        <v>3358.748</v>
      </c>
      <c r="GF77" s="27">
        <f t="shared" si="88"/>
        <v>10.146968369535664</v>
      </c>
      <c r="GG77" s="112" t="s">
        <v>30</v>
      </c>
      <c r="GH77" s="70" t="s">
        <v>30</v>
      </c>
      <c r="GI77" s="70" t="s">
        <v>30</v>
      </c>
      <c r="GJ77" s="134"/>
      <c r="GK77" s="52">
        <f t="shared" si="61"/>
        <v>1777</v>
      </c>
      <c r="GL77" s="27">
        <f t="shared" si="62"/>
        <v>5.3684178725718255</v>
      </c>
      <c r="GM77" s="52">
        <f t="shared" si="63"/>
        <v>1424</v>
      </c>
      <c r="GN77" s="52">
        <f t="shared" si="64"/>
        <v>198</v>
      </c>
      <c r="GO77" s="52">
        <f t="shared" si="65"/>
        <v>155</v>
      </c>
      <c r="GP77" s="13"/>
      <c r="GQ77" s="75">
        <v>0.59849407053207371</v>
      </c>
      <c r="GR77" s="27">
        <v>10.146968369535664</v>
      </c>
      <c r="GS77" s="27">
        <v>10.745462440067737</v>
      </c>
      <c r="GT77" s="13"/>
      <c r="GU77" s="31">
        <f>[23]BM3378!H77</f>
        <v>3203</v>
      </c>
      <c r="GV77" s="29">
        <f t="shared" si="53"/>
        <v>9.6764448203981743</v>
      </c>
      <c r="GW77" s="29">
        <f t="shared" si="66"/>
        <v>8.3558863328822675</v>
      </c>
      <c r="GX77" s="29">
        <f>[23]BM3378!I77</f>
        <v>824</v>
      </c>
      <c r="GY77" s="29">
        <f t="shared" si="54"/>
        <v>2.4893507749010602</v>
      </c>
      <c r="GZ77" s="29">
        <f t="shared" si="67"/>
        <v>6.0489060489060442</v>
      </c>
      <c r="HA77" s="31">
        <f t="shared" si="68"/>
        <v>2379</v>
      </c>
      <c r="HB77" s="29">
        <f t="shared" si="55"/>
        <v>7.1870940454971155</v>
      </c>
      <c r="HC77" s="29">
        <f t="shared" si="74"/>
        <v>9.178522257916466</v>
      </c>
      <c r="HD77" s="31">
        <f>[23]BM3378!K77+[23]BM3378!L77</f>
        <v>1424</v>
      </c>
      <c r="HE77" s="29">
        <f t="shared" si="56"/>
        <v>4.3019848342950358</v>
      </c>
      <c r="HF77" s="29">
        <f t="shared" si="69"/>
        <v>48.643006263048029</v>
      </c>
      <c r="HG77" s="31">
        <f>[23]BM3378!P77+[23]BM3378!Q77</f>
        <v>363</v>
      </c>
      <c r="HH77" s="29">
        <f t="shared" si="57"/>
        <v>1.0966436059333555</v>
      </c>
      <c r="HI77" s="29">
        <f t="shared" si="70"/>
        <v>-24.844720496894411</v>
      </c>
      <c r="HJ77" s="31">
        <f>[23]BM3378!M77</f>
        <v>832</v>
      </c>
      <c r="HK77" s="29">
        <f t="shared" si="58"/>
        <v>2.5135192290263135</v>
      </c>
      <c r="HL77" s="29">
        <f t="shared" si="71"/>
        <v>-0.4784688995215336</v>
      </c>
      <c r="HM77" s="31">
        <f>[23]BM3378!T77</f>
        <v>-240</v>
      </c>
      <c r="HN77" s="29">
        <f t="shared" si="59"/>
        <v>-0.72505362375759042</v>
      </c>
      <c r="HO77" s="29">
        <f t="shared" si="72"/>
        <v>144.89795918367346</v>
      </c>
      <c r="HP77" s="29"/>
      <c r="HQ77" s="3">
        <f>[23]BM3378!B77</f>
        <v>3203</v>
      </c>
      <c r="HR77" s="31">
        <f>[23]BM3378!C77</f>
        <v>2251</v>
      </c>
      <c r="HS77" s="31">
        <f>[23]BM3378!F77</f>
        <v>952</v>
      </c>
      <c r="HU77" s="31">
        <f>'[23]Fin33-89'!B77</f>
        <v>8109</v>
      </c>
      <c r="HV77" s="31">
        <f>'[23]Fin33-89'!C77</f>
        <v>7040</v>
      </c>
      <c r="HW77" s="31"/>
      <c r="HX77" s="31">
        <f>'[23]Fin33-89'!E77</f>
        <v>1777</v>
      </c>
      <c r="HY77" s="31">
        <f>'[23]Fin33-89'!F77</f>
        <v>1424</v>
      </c>
      <c r="HZ77" s="31">
        <f>'[23]Fin33-89'!G77</f>
        <v>198</v>
      </c>
      <c r="IA77" s="31">
        <f>'[23]Fin33-89'!H77</f>
        <v>155</v>
      </c>
      <c r="IB77" s="31"/>
      <c r="IC77" s="31">
        <f>'[23]Fin33-89'!I77</f>
        <v>5263</v>
      </c>
      <c r="ID77" s="31">
        <f>'[23]Fin33-89'!J77</f>
        <v>832</v>
      </c>
      <c r="IE77" s="31">
        <f>'[23]Fin33-89'!K77</f>
        <v>1742</v>
      </c>
      <c r="IF77" s="31">
        <f>'[23]Fin33-89'!L77</f>
        <v>2689</v>
      </c>
      <c r="IG77" s="31"/>
      <c r="IH77" s="4" t="s">
        <v>30</v>
      </c>
      <c r="II77" s="4" t="s">
        <v>30</v>
      </c>
      <c r="IJ77" s="4" t="s">
        <v>30</v>
      </c>
      <c r="IK77" s="4" t="s">
        <v>30</v>
      </c>
      <c r="IL77" s="4"/>
      <c r="IM77" s="31">
        <f>'[23]Fin33-89'!Q77</f>
        <v>781</v>
      </c>
      <c r="IN77" s="31">
        <f>'[23]Fin33-89'!R77</f>
        <v>362</v>
      </c>
      <c r="IO77" s="31">
        <f>'[23]Fin33-89'!S77</f>
        <v>419</v>
      </c>
      <c r="IP77" s="31"/>
      <c r="IQ77" s="31">
        <f>'[23]Fin33-89'!T77</f>
        <v>288</v>
      </c>
      <c r="IR77" s="31">
        <f>'[23]Fin33-89'!U77</f>
        <v>1</v>
      </c>
      <c r="IS77" s="31">
        <f>'[23]Fin33-89'!V77</f>
        <v>287</v>
      </c>
      <c r="IT77" s="31"/>
      <c r="IU77" s="3" t="s">
        <v>30</v>
      </c>
      <c r="IV77" s="3" t="s">
        <v>30</v>
      </c>
      <c r="IW77" s="3" t="s">
        <v>30</v>
      </c>
      <c r="IX77" s="3"/>
      <c r="IY77" s="31">
        <f>'[23]Fin33-89'!Z77</f>
        <v>8109</v>
      </c>
      <c r="IZ77" s="31">
        <f>'[23]Fin33-89'!AA77</f>
        <v>2619</v>
      </c>
      <c r="JA77" s="31">
        <f>'[23]Fin33-89'!AB77</f>
        <v>2227</v>
      </c>
      <c r="JB77" s="31">
        <f>'[23]Fin33-89'!AC77</f>
        <v>3263</v>
      </c>
      <c r="JC77" s="31">
        <f>'[23]Fin33-89'!AE77</f>
        <v>7040</v>
      </c>
      <c r="JD77" s="31">
        <f>'[23]Fin33-89'!AF77</f>
        <v>2256</v>
      </c>
      <c r="JE77" s="31">
        <f>'[23]Fin33-89'!AG77</f>
        <v>1940</v>
      </c>
      <c r="JF77" s="31">
        <f>'[23]Fin33-89'!AH77</f>
        <v>2844</v>
      </c>
      <c r="JG77" s="31">
        <f>'[23]Fin33-89'!AJ77</f>
        <v>2619</v>
      </c>
      <c r="JH77" s="31">
        <f>'[23]Fin33-89'!AK77</f>
        <v>1424</v>
      </c>
      <c r="JI77" s="31">
        <f>'[23]Fin33-89'!AL77</f>
        <v>832</v>
      </c>
      <c r="JJ77" s="3" t="s">
        <v>30</v>
      </c>
      <c r="JK77" s="31">
        <f>'[23]Fin33-89'!AN77</f>
        <v>362</v>
      </c>
      <c r="JL77" s="31">
        <f>'[23]Fin33-89'!AO77</f>
        <v>1</v>
      </c>
      <c r="JM77" s="31"/>
      <c r="JN77" s="31">
        <f>'[23]A-Mon'!B77</f>
        <v>2100</v>
      </c>
      <c r="JO77" s="31">
        <f>'[23]A-Mon'!C77</f>
        <v>1800</v>
      </c>
      <c r="JP77" s="31">
        <f>'[23]A-Mon'!D77</f>
        <v>200</v>
      </c>
      <c r="JQ77" s="31">
        <f>'[23]A-Mon'!E77</f>
        <v>4100</v>
      </c>
      <c r="JR77" s="31">
        <f>'[23]A-Mon'!G77</f>
        <v>1000</v>
      </c>
      <c r="JS77" s="31">
        <f>'[23]A-Mon'!H77</f>
        <v>1000</v>
      </c>
      <c r="JT77" s="31" t="str">
        <f>'[23]A-Mon'!I77</f>
        <v>-</v>
      </c>
      <c r="JU77" s="31">
        <f>'[23]A-Mon'!J77</f>
        <v>5100</v>
      </c>
      <c r="JV77" s="3" t="s">
        <v>30</v>
      </c>
      <c r="JW77" s="3" t="s">
        <v>30</v>
      </c>
      <c r="JX77" s="3" t="s">
        <v>30</v>
      </c>
      <c r="JY77" s="31">
        <f>'[23]A-Mon'!O77</f>
        <v>5100</v>
      </c>
      <c r="JZ77" s="31" t="str">
        <f>'[23]A-Mon'!Q77</f>
        <v>-</v>
      </c>
      <c r="KA77" s="31" t="str">
        <f>'[23]A-Mon'!R77</f>
        <v>-</v>
      </c>
      <c r="KB77" s="31" t="str">
        <f>'[23]A-Mon'!S77</f>
        <v>-</v>
      </c>
      <c r="KC77" s="3" t="s">
        <v>30</v>
      </c>
      <c r="KD77" s="3" t="s">
        <v>30</v>
      </c>
      <c r="KE77" s="31">
        <f>'[23]A-Mon'!V77</f>
        <v>5100</v>
      </c>
      <c r="KF77" s="29"/>
      <c r="KG77" s="29">
        <f>'[24]RI A'!F28</f>
        <v>122.6</v>
      </c>
      <c r="KH77" s="10">
        <f t="shared" si="45"/>
        <v>2.0979028830951729</v>
      </c>
      <c r="KI77" s="14">
        <f>KG77-KG76</f>
        <v>-40.300000000000011</v>
      </c>
      <c r="KJ77" s="14">
        <f t="shared" si="48"/>
        <v>-0.68960429191464523</v>
      </c>
      <c r="KK77" s="11">
        <f t="shared" si="46"/>
        <v>843.48799999999994</v>
      </c>
      <c r="KL77" s="75">
        <f>((KK77/KK76)-1)*100</f>
        <v>6.5421741228302688</v>
      </c>
      <c r="KM77" s="16">
        <f t="shared" si="47"/>
        <v>2.4876564085221506</v>
      </c>
      <c r="KN77" s="4" t="s">
        <v>30</v>
      </c>
    </row>
    <row r="78" spans="1:300" x14ac:dyDescent="0.3">
      <c r="A78" s="8">
        <v>1949</v>
      </c>
      <c r="B78" s="40">
        <f>'[13]EU PIByPOB'!B78</f>
        <v>149.18799999999999</v>
      </c>
      <c r="C78" s="49">
        <f>'[13]EU PIByPOB'!H78</f>
        <v>275.82980680772772</v>
      </c>
      <c r="D78" s="40">
        <f t="shared" si="20"/>
        <v>-0.59999999999998943</v>
      </c>
      <c r="E78" s="49">
        <f>'[13]EU PIByPOB'!N78</f>
        <v>272.47500000000002</v>
      </c>
      <c r="F78" s="40">
        <f t="shared" si="73"/>
        <v>-0.72613200810294209</v>
      </c>
      <c r="G78" s="49">
        <f>'[13]EU PIByPOB'!Q78</f>
        <v>98.783740290234036</v>
      </c>
      <c r="H78" s="40">
        <f t="shared" si="73"/>
        <v>-0.12689336831283038</v>
      </c>
      <c r="I78" s="49">
        <f>'[13]EU PIByPOB'!T78</f>
        <v>1826.386840764673</v>
      </c>
      <c r="J78" s="49"/>
      <c r="K78" s="49">
        <f>'[13]EU INF'!U78</f>
        <v>96.318723567858513</v>
      </c>
      <c r="L78" s="28">
        <f t="shared" si="83"/>
        <v>-4.9962078119074498</v>
      </c>
      <c r="M78" s="49">
        <f>'[13]EU INF'!W78</f>
        <v>94.925028835063429</v>
      </c>
      <c r="N78" s="28">
        <f t="shared" si="84"/>
        <v>-6.0502283105022698</v>
      </c>
      <c r="O78" s="28"/>
      <c r="P78" s="40">
        <f>'[13]EU tasas'!B78</f>
        <v>2</v>
      </c>
      <c r="Q78" s="40">
        <f>'[13]EU tasas'!C78</f>
        <v>2</v>
      </c>
      <c r="R78" s="24" t="str">
        <f>'[13]EU tasas'!D78</f>
        <v>-</v>
      </c>
      <c r="S78" s="24" t="str">
        <f>'[13]EU tasas'!E78</f>
        <v>-</v>
      </c>
      <c r="T78" s="49">
        <f>'[13]EU tasas'!F78</f>
        <v>1.115</v>
      </c>
      <c r="U78" s="49">
        <f>'[13]EU tasas'!G78</f>
        <v>1.1000000000000001</v>
      </c>
      <c r="V78" s="24" t="str">
        <f>'[13]EU tasas'!H78</f>
        <v>-</v>
      </c>
      <c r="W78" s="24"/>
      <c r="X78" s="49">
        <f>'[13]EU Fiscal'!B78</f>
        <v>0.21285999999999999</v>
      </c>
      <c r="Y78" s="49"/>
      <c r="Z78" s="49">
        <f>[13]Petróleo!B78</f>
        <v>1.78</v>
      </c>
      <c r="AA78" s="28">
        <f t="shared" si="28"/>
        <v>-10.552763819095478</v>
      </c>
      <c r="AB78" s="49">
        <f>[13]Petróleo!D78</f>
        <v>2.57</v>
      </c>
      <c r="AC78" s="28">
        <f t="shared" si="89"/>
        <v>0</v>
      </c>
      <c r="AD78" s="49">
        <f>[13]Petróleo!E78</f>
        <v>2.57</v>
      </c>
      <c r="AE78" s="28">
        <f t="shared" si="89"/>
        <v>0</v>
      </c>
      <c r="AF78" s="28"/>
      <c r="AG78" s="40">
        <f>[14]Población!E78</f>
        <v>25.099452529249081</v>
      </c>
      <c r="AH78" s="28">
        <f t="shared" si="28"/>
        <v>2.7552293020935315</v>
      </c>
      <c r="AI78" s="52">
        <f>[14]Población!G78</f>
        <v>25099452.52924908</v>
      </c>
      <c r="AJ78" s="52">
        <f>[14]Población!H78</f>
        <v>10470957.312091993</v>
      </c>
      <c r="AK78" s="52">
        <f>[14]Población!I78</f>
        <v>14628495.217157088</v>
      </c>
      <c r="AL78" s="49">
        <f>[14]Población!J78</f>
        <v>41.717871335599447</v>
      </c>
      <c r="AM78" s="49">
        <f>[14]Población!K78</f>
        <v>58.282128664400553</v>
      </c>
      <c r="AN78" s="49"/>
      <c r="AO78" s="43">
        <f>[15]PIB!E78</f>
        <v>38366.677662106602</v>
      </c>
      <c r="AP78" s="28">
        <f t="shared" si="33"/>
        <v>5.4810300620564023</v>
      </c>
      <c r="AQ78" s="41">
        <f>[15]PIB!H78</f>
        <v>94.905272540611023</v>
      </c>
      <c r="AR78" s="28">
        <f t="shared" si="33"/>
        <v>4.2867318288155598</v>
      </c>
      <c r="AS78" s="58">
        <f>[15]PIB!B78</f>
        <v>36412</v>
      </c>
      <c r="AT78" s="28">
        <f t="shared" si="33"/>
        <v>10.002718951089085</v>
      </c>
      <c r="AU78" s="28"/>
      <c r="AV78" s="51" t="s">
        <v>30</v>
      </c>
      <c r="AW78" s="51" t="s">
        <v>30</v>
      </c>
      <c r="AX78" s="51" t="s">
        <v>30</v>
      </c>
      <c r="AY78" s="51" t="s">
        <v>30</v>
      </c>
      <c r="AZ78" s="51" t="s">
        <v>30</v>
      </c>
      <c r="BA78" s="51" t="s">
        <v>30</v>
      </c>
      <c r="BB78" s="51" t="s">
        <v>30</v>
      </c>
      <c r="BC78" s="51" t="s">
        <v>30</v>
      </c>
      <c r="BD78" s="51" t="s">
        <v>30</v>
      </c>
      <c r="BE78" s="51" t="s">
        <v>30</v>
      </c>
      <c r="BF78" s="51" t="s">
        <v>30</v>
      </c>
      <c r="BG78" s="51" t="s">
        <v>30</v>
      </c>
      <c r="BH78" s="51" t="s">
        <v>30</v>
      </c>
      <c r="BI78" s="51" t="s">
        <v>30</v>
      </c>
      <c r="BJ78" s="51" t="s">
        <v>30</v>
      </c>
      <c r="BK78" s="51" t="s">
        <v>30</v>
      </c>
      <c r="BL78" s="51" t="s">
        <v>30</v>
      </c>
      <c r="BM78" s="51" t="s">
        <v>30</v>
      </c>
      <c r="BN78" s="51" t="s">
        <v>30</v>
      </c>
      <c r="BO78" s="28"/>
      <c r="BP78" s="43">
        <f>'[21]PIB POT'!F78</f>
        <v>39319.344784639638</v>
      </c>
      <c r="BQ78" s="41">
        <f>'[21]PIB POT'!I78</f>
        <v>94.421304900705223</v>
      </c>
      <c r="BR78" s="28">
        <f t="shared" si="32"/>
        <v>5.8130489310188826</v>
      </c>
      <c r="BS78" s="40">
        <f>'[22]PIB POT'!H69</f>
        <v>-0.31377875632230268</v>
      </c>
      <c r="BT78" s="40"/>
      <c r="BU78" s="45">
        <f t="shared" si="78"/>
        <v>4556.1510708848618</v>
      </c>
      <c r="BV78" s="32">
        <f t="shared" si="85"/>
        <v>-22.036195208592879</v>
      </c>
      <c r="BW78" s="30">
        <f t="shared" si="79"/>
        <v>181.52392230768595</v>
      </c>
      <c r="BX78" s="28">
        <f t="shared" si="86"/>
        <v>-24.126679176396248</v>
      </c>
      <c r="BY78" s="28"/>
      <c r="BZ78" s="41">
        <f>[20]PAnual!B78</f>
        <v>91.162218377628221</v>
      </c>
      <c r="CA78" s="35">
        <f t="shared" si="22"/>
        <v>9.55448717948717</v>
      </c>
      <c r="CB78" s="44">
        <f>[20]PAnual!D78</f>
        <v>93.901272187458915</v>
      </c>
      <c r="CC78" s="35">
        <f t="shared" si="23"/>
        <v>9.31445603576746</v>
      </c>
      <c r="CD78" s="35"/>
      <c r="CE78" s="44">
        <f>[16]TCA!B78</f>
        <v>7.9918333333333331</v>
      </c>
      <c r="CF78" s="27">
        <f t="shared" si="25"/>
        <v>41.094600559070173</v>
      </c>
      <c r="CG78" s="33">
        <f>[16]TCA!D78</f>
        <v>8.64</v>
      </c>
      <c r="CH78" s="27">
        <f t="shared" si="87"/>
        <v>25.581395348837212</v>
      </c>
      <c r="CI78" s="44">
        <f>[16]TCA!F78</f>
        <v>83.640336058023863</v>
      </c>
      <c r="CJ78" s="27">
        <f t="shared" si="40"/>
        <v>-18.27050134470214</v>
      </c>
      <c r="CK78" s="40">
        <f>[16]TCA!H78</f>
        <v>81.39863621860296</v>
      </c>
      <c r="CL78" s="27">
        <f t="shared" si="41"/>
        <v>-7.3476231952817166</v>
      </c>
      <c r="CM78" s="27"/>
      <c r="CN78" s="29">
        <f>[17]BPA!G78</f>
        <v>72.5</v>
      </c>
      <c r="CO78" s="29">
        <f>[17]BPA!H78</f>
        <v>701.1</v>
      </c>
      <c r="CP78" s="29">
        <f>[17]BPA!I78</f>
        <v>455.9</v>
      </c>
      <c r="CQ78" s="29">
        <f>[17]BPA!J78</f>
        <v>186.4</v>
      </c>
      <c r="CR78" s="29">
        <f>[17]BPA!K78</f>
        <v>41.2</v>
      </c>
      <c r="CS78" s="29">
        <f>[17]BPA!L78</f>
        <v>17.600000000000001</v>
      </c>
      <c r="CT78" s="29">
        <f>[17]BPA!M78</f>
        <v>628.6</v>
      </c>
      <c r="CU78" s="29">
        <f>[17]BPA!N78</f>
        <v>514.4</v>
      </c>
      <c r="CV78" s="29">
        <f>[17]BPA!O78</f>
        <v>54.599999999999994</v>
      </c>
      <c r="CW78" s="29">
        <f>[17]BPA!P78</f>
        <v>59.600000000000051</v>
      </c>
      <c r="CX78" s="29">
        <f>[17]BPA!Q78</f>
        <v>0</v>
      </c>
      <c r="CY78" s="29">
        <f>[17]BPA!R78</f>
        <v>17.600000000000001</v>
      </c>
      <c r="CZ78" s="29">
        <f>[17]BPA!S78</f>
        <v>0</v>
      </c>
      <c r="DA78" s="29">
        <f>[17]BPA!T78</f>
        <v>-45.6</v>
      </c>
      <c r="DB78" s="29">
        <f>[17]BPA!U78</f>
        <v>44.5</v>
      </c>
      <c r="DC78" s="29">
        <f>[17]BPA!V78</f>
        <v>0</v>
      </c>
      <c r="DD78" s="29"/>
      <c r="DE78" s="29">
        <f t="shared" si="49"/>
        <v>21.296484354974549</v>
      </c>
      <c r="DF78" s="29">
        <f t="shared" si="42"/>
        <v>-58.5</v>
      </c>
      <c r="DG78" s="29">
        <f t="shared" si="43"/>
        <v>-1.2839784961001866</v>
      </c>
      <c r="DH78" s="29">
        <f t="shared" si="38"/>
        <v>-3.6355950116254587</v>
      </c>
      <c r="DI78" s="29">
        <f t="shared" si="44"/>
        <v>-13.019952654717615</v>
      </c>
      <c r="DJ78" s="29">
        <f t="shared" si="76"/>
        <v>1.5912554011498041</v>
      </c>
      <c r="DK78" s="29">
        <f t="shared" si="77"/>
        <v>0.3862909663480904</v>
      </c>
      <c r="DL78" s="29"/>
      <c r="DM78" s="31">
        <f>'[18]GF1876-1976'!R78</f>
        <v>2685.6</v>
      </c>
      <c r="DN78" s="4" t="s">
        <v>30</v>
      </c>
      <c r="DO78" s="4" t="s">
        <v>30</v>
      </c>
      <c r="DP78" s="29">
        <f t="shared" si="80"/>
        <v>7.3755904646819737</v>
      </c>
      <c r="DQ78" s="29"/>
      <c r="DR78" s="31">
        <f>'[18]GF1876-1976'!AK78</f>
        <v>3152.5</v>
      </c>
      <c r="DS78" s="29">
        <f t="shared" si="81"/>
        <v>8.6578600461386355</v>
      </c>
      <c r="DT78" s="4" t="s">
        <v>30</v>
      </c>
      <c r="DU78" s="4" t="s">
        <v>30</v>
      </c>
      <c r="DV78" s="4" t="s">
        <v>30</v>
      </c>
      <c r="DW78" s="4" t="s">
        <v>30</v>
      </c>
      <c r="DX78" s="4" t="s">
        <v>30</v>
      </c>
      <c r="DY78" s="4" t="s">
        <v>30</v>
      </c>
      <c r="DZ78" s="4" t="s">
        <v>30</v>
      </c>
      <c r="EA78" s="4" t="s">
        <v>30</v>
      </c>
      <c r="EB78" s="4" t="s">
        <v>30</v>
      </c>
      <c r="EC78" s="29"/>
      <c r="ED78" s="29">
        <f>'[18]GF1876-1976'!AN78</f>
        <v>-466.90000000000009</v>
      </c>
      <c r="EE78" s="29">
        <f t="shared" si="82"/>
        <v>-1.2822695814566629</v>
      </c>
      <c r="EF78" s="4" t="s">
        <v>30</v>
      </c>
      <c r="EG78" s="4" t="s">
        <v>30</v>
      </c>
      <c r="EH78" s="4" t="s">
        <v>30</v>
      </c>
      <c r="EI78" s="4"/>
      <c r="EJ78" s="132">
        <v>100.8</v>
      </c>
      <c r="EK78" s="132">
        <f t="shared" si="60"/>
        <v>0.27683181368779519</v>
      </c>
      <c r="EL78" s="29"/>
      <c r="EM78" s="5" t="s">
        <v>30</v>
      </c>
      <c r="EN78" s="5" t="s">
        <v>30</v>
      </c>
      <c r="EO78" s="5" t="s">
        <v>30</v>
      </c>
      <c r="EP78" s="5" t="s">
        <v>30</v>
      </c>
      <c r="EQ78" s="5" t="s">
        <v>30</v>
      </c>
      <c r="ER78" s="5" t="s">
        <v>30</v>
      </c>
      <c r="ES78" s="5" t="s">
        <v>30</v>
      </c>
      <c r="ET78" s="5" t="s">
        <v>30</v>
      </c>
      <c r="EU78" s="5" t="s">
        <v>30</v>
      </c>
      <c r="EV78" s="5" t="s">
        <v>30</v>
      </c>
      <c r="EW78" s="5"/>
      <c r="EX78" s="5" t="s">
        <v>30</v>
      </c>
      <c r="EY78" s="5" t="s">
        <v>30</v>
      </c>
      <c r="EZ78" s="5" t="s">
        <v>30</v>
      </c>
      <c r="FA78" s="5" t="s">
        <v>30</v>
      </c>
      <c r="FB78" s="5" t="s">
        <v>30</v>
      </c>
      <c r="FC78" s="5" t="s">
        <v>30</v>
      </c>
      <c r="FD78" s="5" t="s">
        <v>30</v>
      </c>
      <c r="FE78" s="5" t="s">
        <v>30</v>
      </c>
      <c r="FF78" s="5" t="s">
        <v>30</v>
      </c>
      <c r="FG78" s="5" t="s">
        <v>30</v>
      </c>
      <c r="FH78" s="5" t="s">
        <v>30</v>
      </c>
      <c r="FI78" s="5" t="s">
        <v>30</v>
      </c>
      <c r="FJ78" s="5" t="s">
        <v>30</v>
      </c>
      <c r="FK78" s="5" t="s">
        <v>30</v>
      </c>
      <c r="FL78" s="5" t="s">
        <v>30</v>
      </c>
      <c r="FM78" s="5" t="s">
        <v>30</v>
      </c>
      <c r="FN78" s="5"/>
      <c r="FO78" s="5"/>
      <c r="FP78" s="5" t="s">
        <v>30</v>
      </c>
      <c r="FQ78" s="5" t="s">
        <v>30</v>
      </c>
      <c r="FR78" s="5" t="s">
        <v>30</v>
      </c>
      <c r="FS78" s="5" t="s">
        <v>30</v>
      </c>
      <c r="FT78" s="5" t="s">
        <v>30</v>
      </c>
      <c r="FU78" s="5" t="s">
        <v>30</v>
      </c>
      <c r="FV78" s="5" t="s">
        <v>30</v>
      </c>
      <c r="FW78" s="5"/>
      <c r="FX78" s="52">
        <f>'[18]DE y DI'!I78</f>
        <v>27.850925925925925</v>
      </c>
      <c r="FY78" s="17">
        <f t="shared" si="37"/>
        <v>0.61128188009176188</v>
      </c>
      <c r="FZ78" s="112" t="s">
        <v>30</v>
      </c>
      <c r="GA78" s="112" t="s">
        <v>30</v>
      </c>
      <c r="GB78" s="70" t="s">
        <v>30</v>
      </c>
      <c r="GC78" s="70" t="s">
        <v>30</v>
      </c>
      <c r="GD78" s="112"/>
      <c r="GE78" s="37">
        <f>'[18]DE y DI'!AA78</f>
        <v>3777.6309999999999</v>
      </c>
      <c r="GF78" s="27">
        <f t="shared" si="88"/>
        <v>10.374686916401187</v>
      </c>
      <c r="GG78" s="112" t="s">
        <v>30</v>
      </c>
      <c r="GH78" s="70" t="s">
        <v>30</v>
      </c>
      <c r="GI78" s="70" t="s">
        <v>30</v>
      </c>
      <c r="GJ78" s="134"/>
      <c r="GK78" s="52">
        <f t="shared" si="61"/>
        <v>2225</v>
      </c>
      <c r="GL78" s="27">
        <f t="shared" si="62"/>
        <v>6.1106228715807971</v>
      </c>
      <c r="GM78" s="52">
        <f t="shared" si="63"/>
        <v>1910</v>
      </c>
      <c r="GN78" s="52">
        <f t="shared" si="64"/>
        <v>138</v>
      </c>
      <c r="GO78" s="52">
        <f t="shared" si="65"/>
        <v>177</v>
      </c>
      <c r="GP78" s="13"/>
      <c r="GQ78" s="75">
        <v>0.61128188009176188</v>
      </c>
      <c r="GR78" s="27">
        <v>10.374686916401187</v>
      </c>
      <c r="GS78" s="27">
        <v>10.985968796492948</v>
      </c>
      <c r="GT78" s="13"/>
      <c r="GU78" s="31">
        <f>[23]BM3378!H78</f>
        <v>3651</v>
      </c>
      <c r="GV78" s="29">
        <f t="shared" si="53"/>
        <v>10.026914204108536</v>
      </c>
      <c r="GW78" s="29">
        <f t="shared" si="66"/>
        <v>13.986887293162663</v>
      </c>
      <c r="GX78" s="29">
        <f>[23]BM3378!I78</f>
        <v>1402</v>
      </c>
      <c r="GY78" s="29">
        <f t="shared" si="54"/>
        <v>3.8503789959354058</v>
      </c>
      <c r="GZ78" s="29">
        <f t="shared" si="67"/>
        <v>70.145631067961162</v>
      </c>
      <c r="HA78" s="31">
        <f t="shared" si="68"/>
        <v>2249</v>
      </c>
      <c r="HB78" s="29">
        <f t="shared" si="55"/>
        <v>6.1765352081731297</v>
      </c>
      <c r="HC78" s="29">
        <f t="shared" si="74"/>
        <v>-5.4644808743169353</v>
      </c>
      <c r="HD78" s="31">
        <f>[23]BM3378!K78+[23]BM3378!L78</f>
        <v>1910</v>
      </c>
      <c r="HE78" s="29">
        <f t="shared" si="56"/>
        <v>5.2455234538064373</v>
      </c>
      <c r="HF78" s="29">
        <f t="shared" si="69"/>
        <v>34.12921348314606</v>
      </c>
      <c r="HG78" s="31">
        <f>[23]BM3378!P78+[23]BM3378!Q78</f>
        <v>273</v>
      </c>
      <c r="HH78" s="29">
        <f t="shared" si="57"/>
        <v>0.74975282873777871</v>
      </c>
      <c r="HI78" s="29">
        <f t="shared" si="70"/>
        <v>-24.79338842975206</v>
      </c>
      <c r="HJ78" s="31">
        <f>[23]BM3378!M78</f>
        <v>455</v>
      </c>
      <c r="HK78" s="29">
        <f t="shared" si="58"/>
        <v>1.249588047896298</v>
      </c>
      <c r="HL78" s="29">
        <f t="shared" si="71"/>
        <v>-45.3125</v>
      </c>
      <c r="HM78" s="31">
        <f>[23]BM3378!T78</f>
        <v>-389</v>
      </c>
      <c r="HN78" s="29">
        <f t="shared" si="59"/>
        <v>-1.0683291222673843</v>
      </c>
      <c r="HO78" s="29">
        <f t="shared" si="72"/>
        <v>62.083333333333336</v>
      </c>
      <c r="HP78" s="29"/>
      <c r="HQ78" s="3">
        <f>[23]BM3378!B78</f>
        <v>3651</v>
      </c>
      <c r="HR78" s="31">
        <f>[23]BM3378!C78</f>
        <v>2520</v>
      </c>
      <c r="HS78" s="31">
        <f>[23]BM3378!F78</f>
        <v>1131</v>
      </c>
      <c r="HU78" s="31">
        <f>'[23]Fin33-89'!B78</f>
        <v>9050</v>
      </c>
      <c r="HV78" s="31">
        <f>'[23]Fin33-89'!C78</f>
        <v>8149</v>
      </c>
      <c r="HW78" s="31"/>
      <c r="HX78" s="31">
        <f>'[23]Fin33-89'!E78</f>
        <v>2225</v>
      </c>
      <c r="HY78" s="31">
        <f>'[23]Fin33-89'!F78</f>
        <v>1910</v>
      </c>
      <c r="HZ78" s="31">
        <f>'[23]Fin33-89'!G78</f>
        <v>138</v>
      </c>
      <c r="IA78" s="31">
        <f>'[23]Fin33-89'!H78</f>
        <v>177</v>
      </c>
      <c r="IB78" s="31"/>
      <c r="IC78" s="31">
        <f>'[23]Fin33-89'!I78</f>
        <v>5924</v>
      </c>
      <c r="ID78" s="31">
        <f>'[23]Fin33-89'!J78</f>
        <v>455</v>
      </c>
      <c r="IE78" s="31">
        <f>'[23]Fin33-89'!K78</f>
        <v>2557</v>
      </c>
      <c r="IF78" s="31">
        <f>'[23]Fin33-89'!L78</f>
        <v>2912</v>
      </c>
      <c r="IG78" s="31"/>
      <c r="IH78" s="4" t="s">
        <v>30</v>
      </c>
      <c r="II78" s="4" t="s">
        <v>30</v>
      </c>
      <c r="IJ78" s="4" t="s">
        <v>30</v>
      </c>
      <c r="IK78" s="4" t="s">
        <v>30</v>
      </c>
      <c r="IL78" s="4"/>
      <c r="IM78" s="31">
        <f>'[23]Fin33-89'!Q78</f>
        <v>727</v>
      </c>
      <c r="IN78" s="31">
        <f>'[23]Fin33-89'!R78</f>
        <v>266</v>
      </c>
      <c r="IO78" s="31">
        <f>'[23]Fin33-89'!S78</f>
        <v>461</v>
      </c>
      <c r="IP78" s="31"/>
      <c r="IQ78" s="31">
        <f>'[23]Fin33-89'!T78</f>
        <v>174</v>
      </c>
      <c r="IR78" s="31">
        <f>'[23]Fin33-89'!U78</f>
        <v>7</v>
      </c>
      <c r="IS78" s="31">
        <f>'[23]Fin33-89'!V78</f>
        <v>167</v>
      </c>
      <c r="IT78" s="31"/>
      <c r="IU78" s="3" t="s">
        <v>30</v>
      </c>
      <c r="IV78" s="3" t="s">
        <v>30</v>
      </c>
      <c r="IW78" s="3" t="s">
        <v>30</v>
      </c>
      <c r="IX78" s="3"/>
      <c r="IY78" s="31">
        <f>'[23]Fin33-89'!Z78</f>
        <v>9050</v>
      </c>
      <c r="IZ78" s="31">
        <f>'[23]Fin33-89'!AA78</f>
        <v>2638</v>
      </c>
      <c r="JA78" s="31">
        <f>'[23]Fin33-89'!AB78</f>
        <v>2862</v>
      </c>
      <c r="JB78" s="31">
        <f>'[23]Fin33-89'!AC78</f>
        <v>3550</v>
      </c>
      <c r="JC78" s="31">
        <f>'[23]Fin33-89'!AE78</f>
        <v>8149</v>
      </c>
      <c r="JD78" s="31">
        <f>'[23]Fin33-89'!AF78</f>
        <v>2365</v>
      </c>
      <c r="JE78" s="31">
        <f>'[23]Fin33-89'!AG78</f>
        <v>2695</v>
      </c>
      <c r="JF78" s="31">
        <f>'[23]Fin33-89'!AH78</f>
        <v>3089</v>
      </c>
      <c r="JG78" s="31">
        <f>'[23]Fin33-89'!AJ78</f>
        <v>2638</v>
      </c>
      <c r="JH78" s="31">
        <f>'[23]Fin33-89'!AK78</f>
        <v>1910</v>
      </c>
      <c r="JI78" s="31">
        <f>'[23]Fin33-89'!AL78</f>
        <v>455</v>
      </c>
      <c r="JJ78" s="3" t="s">
        <v>30</v>
      </c>
      <c r="JK78" s="31">
        <f>'[23]Fin33-89'!AN78</f>
        <v>266</v>
      </c>
      <c r="JL78" s="31">
        <f>'[23]Fin33-89'!AO78</f>
        <v>7</v>
      </c>
      <c r="JM78" s="31"/>
      <c r="JN78" s="31">
        <f>'[23]A-Mon'!B78</f>
        <v>2400</v>
      </c>
      <c r="JO78" s="31">
        <f>'[23]A-Mon'!C78</f>
        <v>2000</v>
      </c>
      <c r="JP78" s="31">
        <f>'[23]A-Mon'!D78</f>
        <v>300</v>
      </c>
      <c r="JQ78" s="31">
        <f>'[23]A-Mon'!E78</f>
        <v>4600</v>
      </c>
      <c r="JR78" s="31">
        <f>'[23]A-Mon'!G78</f>
        <v>1000</v>
      </c>
      <c r="JS78" s="31">
        <f>'[23]A-Mon'!H78</f>
        <v>1000</v>
      </c>
      <c r="JT78" s="31" t="str">
        <f>'[23]A-Mon'!I78</f>
        <v>-</v>
      </c>
      <c r="JU78" s="31">
        <f>'[23]A-Mon'!J78</f>
        <v>5600</v>
      </c>
      <c r="JV78" s="3" t="s">
        <v>30</v>
      </c>
      <c r="JW78" s="3" t="s">
        <v>30</v>
      </c>
      <c r="JX78" s="3" t="s">
        <v>30</v>
      </c>
      <c r="JY78" s="31">
        <f>'[23]A-Mon'!O78</f>
        <v>5600</v>
      </c>
      <c r="JZ78" s="31" t="str">
        <f>'[23]A-Mon'!Q78</f>
        <v>-</v>
      </c>
      <c r="KA78" s="31" t="str">
        <f>'[23]A-Mon'!R78</f>
        <v>-</v>
      </c>
      <c r="KB78" s="31" t="str">
        <f>'[23]A-Mon'!S78</f>
        <v>-</v>
      </c>
      <c r="KC78" s="3" t="s">
        <v>30</v>
      </c>
      <c r="KD78" s="3" t="s">
        <v>30</v>
      </c>
      <c r="KE78" s="31">
        <f>'[23]A-Mon'!V78</f>
        <v>5600</v>
      </c>
      <c r="KF78" s="29"/>
      <c r="KG78" s="29">
        <f>'[24]RI A'!F29</f>
        <v>164</v>
      </c>
      <c r="KH78" s="10">
        <f t="shared" si="45"/>
        <v>3.5995294591526603</v>
      </c>
      <c r="KI78" s="14">
        <f t="shared" si="50"/>
        <v>41.400000000000006</v>
      </c>
      <c r="KJ78" s="14">
        <f t="shared" si="48"/>
        <v>0.90866170493243992</v>
      </c>
      <c r="KK78" s="11">
        <f t="shared" si="46"/>
        <v>1416.96</v>
      </c>
      <c r="KL78" s="75">
        <f t="shared" si="51"/>
        <v>67.988163435638697</v>
      </c>
      <c r="KM78" s="16">
        <f t="shared" si="47"/>
        <v>3.8258164852255052</v>
      </c>
      <c r="KN78" s="4" t="s">
        <v>30</v>
      </c>
    </row>
    <row r="79" spans="1:300" ht="16.5" customHeight="1" x14ac:dyDescent="0.3">
      <c r="A79" s="8">
        <v>1950</v>
      </c>
      <c r="B79" s="40">
        <f>'[13]EU PIByPOB'!B79</f>
        <v>151.684</v>
      </c>
      <c r="C79" s="49">
        <f>'[13]EU PIByPOB'!H79</f>
        <v>299.827</v>
      </c>
      <c r="D79" s="40">
        <f t="shared" si="20"/>
        <v>8.6999999999999957</v>
      </c>
      <c r="E79" s="49">
        <f>'[13]EU PIByPOB'!N79</f>
        <v>299.827</v>
      </c>
      <c r="F79" s="40">
        <f t="shared" si="73"/>
        <v>10.038352142398367</v>
      </c>
      <c r="G79" s="49">
        <f>'[13]EU PIByPOB'!Q79</f>
        <v>100</v>
      </c>
      <c r="H79" s="40">
        <f t="shared" si="73"/>
        <v>1.2312347216176578</v>
      </c>
      <c r="I79" s="49">
        <f>'[13]EU PIByPOB'!T79</f>
        <v>1976.6554152052954</v>
      </c>
      <c r="J79" s="49"/>
      <c r="K79" s="50">
        <f>'[13]EU INF'!U79</f>
        <v>100</v>
      </c>
      <c r="L79" s="28">
        <f t="shared" si="83"/>
        <v>3.8219738549047033</v>
      </c>
      <c r="M79" s="50">
        <f>'[13]EU INF'!W79</f>
        <v>108.88119953863898</v>
      </c>
      <c r="N79" s="28">
        <f t="shared" si="84"/>
        <v>14.702308626974482</v>
      </c>
      <c r="O79" s="28"/>
      <c r="P79" s="40">
        <f>'[13]EU tasas'!B79</f>
        <v>2.0691666666666664</v>
      </c>
      <c r="Q79" s="40">
        <f>'[13]EU tasas'!C79</f>
        <v>2.25</v>
      </c>
      <c r="R79" s="48">
        <f>'[13]EU tasas'!D79</f>
        <v>1.5908333333333333</v>
      </c>
      <c r="S79" s="48">
        <f>'[13]EU tasas'!E79</f>
        <v>1.75</v>
      </c>
      <c r="T79" s="49">
        <f>'[13]EU tasas'!F79</f>
        <v>1.2033333333333334</v>
      </c>
      <c r="U79" s="49">
        <f>'[13]EU tasas'!G79</f>
        <v>1.34</v>
      </c>
      <c r="V79" s="24" t="str">
        <f>'[13]EU tasas'!H79</f>
        <v>-</v>
      </c>
      <c r="W79" s="24"/>
      <c r="X79" s="49">
        <f>'[13]EU Fiscal'!B79</f>
        <v>-1.04027</v>
      </c>
      <c r="Y79" s="49"/>
      <c r="Z79" s="49">
        <f>[13]Petróleo!B79</f>
        <v>1.71</v>
      </c>
      <c r="AA79" s="28">
        <f t="shared" si="28"/>
        <v>-3.9325842696629199</v>
      </c>
      <c r="AB79" s="49">
        <f>[13]Petróleo!D79</f>
        <v>2.57</v>
      </c>
      <c r="AC79" s="28">
        <f t="shared" si="89"/>
        <v>0</v>
      </c>
      <c r="AD79" s="49">
        <f>[13]Petróleo!E79</f>
        <v>2.57</v>
      </c>
      <c r="AE79" s="28">
        <f t="shared" si="89"/>
        <v>0</v>
      </c>
      <c r="AF79" s="28"/>
      <c r="AG79" s="40">
        <f>[14]Población!E79</f>
        <v>25.791</v>
      </c>
      <c r="AH79" s="28">
        <f t="shared" si="28"/>
        <v>2.7552293020935092</v>
      </c>
      <c r="AI79" s="52">
        <f>[14]Población!G79</f>
        <v>25791000</v>
      </c>
      <c r="AJ79" s="52">
        <f>[14]Población!H79</f>
        <v>11000720</v>
      </c>
      <c r="AK79" s="52">
        <f>[14]Población!I79</f>
        <v>14790280</v>
      </c>
      <c r="AL79" s="49">
        <f>[14]Población!J79</f>
        <v>42.653328680547475</v>
      </c>
      <c r="AM79" s="49">
        <f>[14]Población!K79</f>
        <v>57.346671319452525</v>
      </c>
      <c r="AN79" s="49"/>
      <c r="AO79" s="43">
        <f>[15]PIB!E79</f>
        <v>42163</v>
      </c>
      <c r="AP79" s="28">
        <f t="shared" si="33"/>
        <v>9.8948425280067642</v>
      </c>
      <c r="AQ79" s="56">
        <f>[15]PIB!H79</f>
        <v>100</v>
      </c>
      <c r="AR79" s="28">
        <f t="shared" si="33"/>
        <v>5.3682238330951426</v>
      </c>
      <c r="AS79" s="58">
        <f>[15]PIB!B79</f>
        <v>42163</v>
      </c>
      <c r="AT79" s="28">
        <f t="shared" si="33"/>
        <v>15.794243655937601</v>
      </c>
      <c r="AU79" s="28"/>
      <c r="AV79" s="51" t="s">
        <v>30</v>
      </c>
      <c r="AW79" s="51" t="s">
        <v>30</v>
      </c>
      <c r="AX79" s="51" t="s">
        <v>30</v>
      </c>
      <c r="AY79" s="51" t="s">
        <v>30</v>
      </c>
      <c r="AZ79" s="51" t="s">
        <v>30</v>
      </c>
      <c r="BA79" s="51" t="s">
        <v>30</v>
      </c>
      <c r="BB79" s="51" t="s">
        <v>30</v>
      </c>
      <c r="BC79" s="51" t="s">
        <v>30</v>
      </c>
      <c r="BD79" s="51" t="s">
        <v>30</v>
      </c>
      <c r="BE79" s="51" t="s">
        <v>30</v>
      </c>
      <c r="BF79" s="51" t="s">
        <v>30</v>
      </c>
      <c r="BG79" s="51" t="s">
        <v>30</v>
      </c>
      <c r="BH79" s="51" t="s">
        <v>30</v>
      </c>
      <c r="BI79" s="51" t="s">
        <v>30</v>
      </c>
      <c r="BJ79" s="51" t="s">
        <v>30</v>
      </c>
      <c r="BK79" s="51" t="s">
        <v>30</v>
      </c>
      <c r="BL79" s="51" t="s">
        <v>30</v>
      </c>
      <c r="BM79" s="51" t="s">
        <v>30</v>
      </c>
      <c r="BN79" s="51" t="s">
        <v>30</v>
      </c>
      <c r="BO79" s="28"/>
      <c r="BP79" s="43">
        <f>'[21]PIB POT'!F79</f>
        <v>41642.450108043326</v>
      </c>
      <c r="BQ79" s="41">
        <f>'[21]PIB POT'!I79</f>
        <v>100</v>
      </c>
      <c r="BR79" s="28">
        <f t="shared" si="32"/>
        <v>5.9083012093101406</v>
      </c>
      <c r="BS79" s="40">
        <f>'[22]PIB POT'!H70</f>
        <v>3.764144333519126</v>
      </c>
      <c r="BT79" s="40"/>
      <c r="BU79" s="45">
        <f t="shared" si="78"/>
        <v>4879.0356798457087</v>
      </c>
      <c r="BV79" s="32">
        <f t="shared" si="85"/>
        <v>7.0867845235460747</v>
      </c>
      <c r="BW79" s="30">
        <f t="shared" si="79"/>
        <v>189.17590166514321</v>
      </c>
      <c r="BX79" s="28">
        <f t="shared" si="86"/>
        <v>4.2154109828494324</v>
      </c>
      <c r="BY79" s="28"/>
      <c r="BZ79" s="41">
        <f>[20]PAnual!B79</f>
        <v>100.00000000000006</v>
      </c>
      <c r="CA79" s="35">
        <f t="shared" si="22"/>
        <v>9.6945662135627497</v>
      </c>
      <c r="CB79" s="44">
        <f>[20]PAnual!D79</f>
        <v>108.08050722422665</v>
      </c>
      <c r="CC79" s="35">
        <f t="shared" si="23"/>
        <v>15.100152219941343</v>
      </c>
      <c r="CD79" s="35"/>
      <c r="CE79" s="44">
        <f>[16]TCA!B79</f>
        <v>8.6416666666666675</v>
      </c>
      <c r="CF79" s="27">
        <f t="shared" si="25"/>
        <v>8.1312172843110773</v>
      </c>
      <c r="CG79" s="33">
        <f>[16]TCA!D79</f>
        <v>8.65</v>
      </c>
      <c r="CH79" s="27">
        <f t="shared" si="87"/>
        <v>0.11574074074074403</v>
      </c>
      <c r="CI79" s="44">
        <f>[16]TCA!F79</f>
        <v>81.726050316296451</v>
      </c>
      <c r="CJ79" s="27">
        <f t="shared" si="40"/>
        <v>-2.2887112031680701</v>
      </c>
      <c r="CK79" s="40">
        <f>[16]TCA!H79</f>
        <v>81.02994671535923</v>
      </c>
      <c r="CL79" s="27">
        <f t="shared" si="41"/>
        <v>-0.45294309631132013</v>
      </c>
      <c r="CM79" s="27"/>
      <c r="CN79" s="29">
        <f>[17]BPA!G79</f>
        <v>163.1</v>
      </c>
      <c r="CO79" s="29">
        <f>[17]BPA!H79</f>
        <v>994.1</v>
      </c>
      <c r="CP79" s="29">
        <f>[17]BPA!I79</f>
        <v>699.4</v>
      </c>
      <c r="CQ79" s="29">
        <f>[17]BPA!J79</f>
        <v>232.8</v>
      </c>
      <c r="CR79" s="29">
        <f>[17]BPA!K79</f>
        <v>23.4</v>
      </c>
      <c r="CS79" s="29">
        <f>[17]BPA!L79</f>
        <v>38.5</v>
      </c>
      <c r="CT79" s="29">
        <f>[17]BPA!M79</f>
        <v>831</v>
      </c>
      <c r="CU79" s="29">
        <f>[17]BPA!N79</f>
        <v>556.40000000000009</v>
      </c>
      <c r="CV79" s="29">
        <f>[17]BPA!O79</f>
        <v>196.7</v>
      </c>
      <c r="CW79" s="29">
        <f>[17]BPA!P79</f>
        <v>72.400000000000006</v>
      </c>
      <c r="CX79" s="29">
        <f>[17]BPA!Q79</f>
        <v>5.5</v>
      </c>
      <c r="CY79" s="29">
        <f>[17]BPA!R79</f>
        <v>53</v>
      </c>
      <c r="CZ79" s="29">
        <f>[17]BPA!S79</f>
        <v>0</v>
      </c>
      <c r="DA79" s="29">
        <f>[17]BPA!T79</f>
        <v>-44.2</v>
      </c>
      <c r="DB79" s="29">
        <f>[17]BPA!U79</f>
        <v>171.9</v>
      </c>
      <c r="DC79" s="29">
        <f>[17]BPA!V79</f>
        <v>0</v>
      </c>
      <c r="DD79" s="29"/>
      <c r="DE79" s="29">
        <f t="shared" si="49"/>
        <v>25.738692692645216</v>
      </c>
      <c r="DF79" s="29">
        <f t="shared" si="42"/>
        <v>142.99999999999989</v>
      </c>
      <c r="DG79" s="29">
        <f t="shared" si="43"/>
        <v>2.9309070353943798</v>
      </c>
      <c r="DH79" s="29">
        <f t="shared" ref="DH79:DH110" si="90">((CP79/CP78)-1)*100</f>
        <v>53.410835709585449</v>
      </c>
      <c r="DI79" s="29">
        <f t="shared" si="44"/>
        <v>8.1648522550544556</v>
      </c>
      <c r="DJ79" s="29">
        <f t="shared" si="76"/>
        <v>3.3428736886211445</v>
      </c>
      <c r="DK79" s="29">
        <f t="shared" si="77"/>
        <v>1.0862802299014143</v>
      </c>
      <c r="DL79" s="29"/>
      <c r="DM79" s="31">
        <f>'[18]GF1876-1976'!R79</f>
        <v>3049.6</v>
      </c>
      <c r="DN79" s="4" t="s">
        <v>30</v>
      </c>
      <c r="DO79" s="4" t="s">
        <v>30</v>
      </c>
      <c r="DP79" s="29">
        <f t="shared" si="80"/>
        <v>7.2328819106799793</v>
      </c>
      <c r="DQ79" s="29"/>
      <c r="DR79" s="31">
        <f>'[18]GF1876-1976'!AK79</f>
        <v>2775.3</v>
      </c>
      <c r="DS79" s="29">
        <f t="shared" si="81"/>
        <v>6.582311505348291</v>
      </c>
      <c r="DT79" s="4" t="s">
        <v>30</v>
      </c>
      <c r="DU79" s="4" t="s">
        <v>30</v>
      </c>
      <c r="DV79" s="4" t="s">
        <v>30</v>
      </c>
      <c r="DW79" s="4" t="s">
        <v>30</v>
      </c>
      <c r="DX79" s="4" t="s">
        <v>30</v>
      </c>
      <c r="DY79" s="4" t="s">
        <v>30</v>
      </c>
      <c r="DZ79" s="4" t="s">
        <v>30</v>
      </c>
      <c r="EA79" s="4" t="s">
        <v>30</v>
      </c>
      <c r="EB79" s="4" t="s">
        <v>30</v>
      </c>
      <c r="EC79" s="29"/>
      <c r="ED79" s="29">
        <f>'[18]GF1876-1976'!AN79</f>
        <v>274.29999999999973</v>
      </c>
      <c r="EE79" s="29">
        <f t="shared" si="82"/>
        <v>0.6505704053316882</v>
      </c>
      <c r="EF79" s="4" t="s">
        <v>30</v>
      </c>
      <c r="EG79" s="4" t="s">
        <v>30</v>
      </c>
      <c r="EH79" s="4" t="s">
        <v>30</v>
      </c>
      <c r="EI79" s="4"/>
      <c r="EJ79" s="132">
        <v>268.10000000000002</v>
      </c>
      <c r="EK79" s="132">
        <f t="shared" si="60"/>
        <v>0.63586556933804528</v>
      </c>
      <c r="EL79" s="29"/>
      <c r="EM79" s="5" t="s">
        <v>30</v>
      </c>
      <c r="EN79" s="5" t="s">
        <v>30</v>
      </c>
      <c r="EO79" s="5" t="s">
        <v>30</v>
      </c>
      <c r="EP79" s="5" t="s">
        <v>30</v>
      </c>
      <c r="EQ79" s="5" t="s">
        <v>30</v>
      </c>
      <c r="ER79" s="5" t="s">
        <v>30</v>
      </c>
      <c r="ES79" s="5" t="s">
        <v>30</v>
      </c>
      <c r="ET79" s="5" t="s">
        <v>30</v>
      </c>
      <c r="EU79" s="5" t="s">
        <v>30</v>
      </c>
      <c r="EV79" s="5" t="s">
        <v>30</v>
      </c>
      <c r="EW79" s="5"/>
      <c r="EX79" s="5" t="s">
        <v>30</v>
      </c>
      <c r="EY79" s="5" t="s">
        <v>30</v>
      </c>
      <c r="EZ79" s="5" t="s">
        <v>30</v>
      </c>
      <c r="FA79" s="5" t="s">
        <v>30</v>
      </c>
      <c r="FB79" s="5" t="s">
        <v>30</v>
      </c>
      <c r="FC79" s="5" t="s">
        <v>30</v>
      </c>
      <c r="FD79" s="5" t="s">
        <v>30</v>
      </c>
      <c r="FE79" s="5" t="s">
        <v>30</v>
      </c>
      <c r="FF79" s="5" t="s">
        <v>30</v>
      </c>
      <c r="FG79" s="5" t="s">
        <v>30</v>
      </c>
      <c r="FH79" s="5" t="s">
        <v>30</v>
      </c>
      <c r="FI79" s="5" t="s">
        <v>30</v>
      </c>
      <c r="FJ79" s="5" t="s">
        <v>30</v>
      </c>
      <c r="FK79" s="5" t="s">
        <v>30</v>
      </c>
      <c r="FL79" s="5" t="s">
        <v>30</v>
      </c>
      <c r="FM79" s="5" t="s">
        <v>30</v>
      </c>
      <c r="FN79" s="5"/>
      <c r="FO79" s="5"/>
      <c r="FP79" s="5" t="s">
        <v>30</v>
      </c>
      <c r="FQ79" s="5" t="s">
        <v>30</v>
      </c>
      <c r="FR79" s="5" t="s">
        <v>30</v>
      </c>
      <c r="FS79" s="5" t="s">
        <v>30</v>
      </c>
      <c r="FT79" s="5" t="s">
        <v>30</v>
      </c>
      <c r="FU79" s="5" t="s">
        <v>30</v>
      </c>
      <c r="FV79" s="5" t="s">
        <v>30</v>
      </c>
      <c r="FW79" s="5"/>
      <c r="FX79" s="52">
        <f>'[18]DE y DI'!I79</f>
        <v>27.818728323699421</v>
      </c>
      <c r="FY79" s="17">
        <f t="shared" si="37"/>
        <v>0.57016857734024895</v>
      </c>
      <c r="FZ79" s="112" t="s">
        <v>30</v>
      </c>
      <c r="GA79" s="112" t="s">
        <v>30</v>
      </c>
      <c r="GB79" s="70" t="s">
        <v>30</v>
      </c>
      <c r="GC79" s="70" t="s">
        <v>30</v>
      </c>
      <c r="GD79" s="112"/>
      <c r="GE79" s="37">
        <f>'[18]DE y DI'!AA79</f>
        <v>5274.68</v>
      </c>
      <c r="GF79" s="27">
        <f t="shared" si="88"/>
        <v>12.510210374024618</v>
      </c>
      <c r="GG79" s="112" t="s">
        <v>30</v>
      </c>
      <c r="GH79" s="70" t="s">
        <v>30</v>
      </c>
      <c r="GI79" s="70" t="s">
        <v>30</v>
      </c>
      <c r="GJ79" s="134"/>
      <c r="GK79" s="52">
        <f t="shared" si="61"/>
        <v>2019</v>
      </c>
      <c r="GL79" s="27">
        <f t="shared" si="62"/>
        <v>4.7885586888978491</v>
      </c>
      <c r="GM79" s="52">
        <f t="shared" si="63"/>
        <v>1421</v>
      </c>
      <c r="GN79" s="52">
        <f t="shared" si="64"/>
        <v>281</v>
      </c>
      <c r="GO79" s="52">
        <f t="shared" si="65"/>
        <v>317</v>
      </c>
      <c r="GP79" s="13"/>
      <c r="GQ79" s="75">
        <v>0.57016857734024895</v>
      </c>
      <c r="GR79" s="27">
        <v>12.510210374024618</v>
      </c>
      <c r="GS79" s="27">
        <v>13.080378951364867</v>
      </c>
      <c r="GT79" s="13"/>
      <c r="GU79" s="31">
        <f>[23]BM3378!H79</f>
        <v>4942</v>
      </c>
      <c r="GV79" s="29">
        <f t="shared" si="53"/>
        <v>11.721177335578588</v>
      </c>
      <c r="GW79" s="29">
        <f t="shared" si="66"/>
        <v>35.360175294439891</v>
      </c>
      <c r="GX79" s="29">
        <f>[23]BM3378!I79</f>
        <v>2846</v>
      </c>
      <c r="GY79" s="29">
        <f t="shared" si="54"/>
        <v>6.749994070630648</v>
      </c>
      <c r="GZ79" s="29">
        <f t="shared" si="67"/>
        <v>102.99572039942939</v>
      </c>
      <c r="HA79" s="31">
        <f t="shared" si="68"/>
        <v>2096</v>
      </c>
      <c r="HB79" s="29">
        <f t="shared" si="55"/>
        <v>4.9711832649479399</v>
      </c>
      <c r="HC79" s="29">
        <f t="shared" si="74"/>
        <v>-6.8030235660293421</v>
      </c>
      <c r="HD79" s="31">
        <f>[23]BM3378!K79+[23]BM3378!L79</f>
        <v>1421</v>
      </c>
      <c r="HE79" s="29">
        <f t="shared" si="56"/>
        <v>3.3702535398335032</v>
      </c>
      <c r="HF79" s="29">
        <f t="shared" si="69"/>
        <v>-25.60209424083769</v>
      </c>
      <c r="HG79" s="31">
        <f>[23]BM3378!P79+[23]BM3378!Q79</f>
        <v>482</v>
      </c>
      <c r="HH79" s="29">
        <f t="shared" si="57"/>
        <v>1.1431824111187534</v>
      </c>
      <c r="HI79" s="29">
        <f t="shared" si="70"/>
        <v>76.556776556776555</v>
      </c>
      <c r="HJ79" s="31">
        <f>[23]BM3378!M79</f>
        <v>435</v>
      </c>
      <c r="HK79" s="29">
        <f t="shared" si="58"/>
        <v>1.0317102672959704</v>
      </c>
      <c r="HL79" s="29">
        <f t="shared" si="71"/>
        <v>-4.3956043956043906</v>
      </c>
      <c r="HM79" s="31">
        <f>[23]BM3378!T79</f>
        <v>-242</v>
      </c>
      <c r="HN79" s="29">
        <f t="shared" si="59"/>
        <v>-0.57396295330028702</v>
      </c>
      <c r="HO79" s="29">
        <f t="shared" si="72"/>
        <v>-37.789203084832899</v>
      </c>
      <c r="HP79" s="29"/>
      <c r="HQ79" s="3">
        <f>[23]BM3378!B79</f>
        <v>4942</v>
      </c>
      <c r="HR79" s="31">
        <f>[23]BM3378!C79</f>
        <v>3084</v>
      </c>
      <c r="HS79" s="31">
        <f>[23]BM3378!F79</f>
        <v>1858</v>
      </c>
      <c r="HU79" s="31">
        <f>'[23]Fin33-89'!B79</f>
        <v>10106</v>
      </c>
      <c r="HV79" s="31">
        <f>'[23]Fin33-89'!C79</f>
        <v>8925</v>
      </c>
      <c r="HW79" s="31"/>
      <c r="HX79" s="31">
        <f>'[23]Fin33-89'!E79</f>
        <v>2019</v>
      </c>
      <c r="HY79" s="31">
        <f>'[23]Fin33-89'!F79</f>
        <v>1421</v>
      </c>
      <c r="HZ79" s="31">
        <f>'[23]Fin33-89'!G79</f>
        <v>281</v>
      </c>
      <c r="IA79" s="31">
        <f>'[23]Fin33-89'!H79</f>
        <v>317</v>
      </c>
      <c r="IB79" s="31"/>
      <c r="IC79" s="31">
        <f>'[23]Fin33-89'!I79</f>
        <v>6906</v>
      </c>
      <c r="ID79" s="31">
        <f>'[23]Fin33-89'!J79</f>
        <v>435</v>
      </c>
      <c r="IE79" s="31">
        <f>'[23]Fin33-89'!K79</f>
        <v>3012</v>
      </c>
      <c r="IF79" s="31">
        <f>'[23]Fin33-89'!L79</f>
        <v>3459</v>
      </c>
      <c r="IG79" s="31"/>
      <c r="IH79" s="4" t="s">
        <v>30</v>
      </c>
      <c r="II79" s="4" t="s">
        <v>30</v>
      </c>
      <c r="IJ79" s="4" t="s">
        <v>30</v>
      </c>
      <c r="IK79" s="4" t="s">
        <v>30</v>
      </c>
      <c r="IL79" s="4"/>
      <c r="IM79" s="31">
        <f>'[23]Fin33-89'!Q79</f>
        <v>1042</v>
      </c>
      <c r="IN79" s="31">
        <f>'[23]Fin33-89'!R79</f>
        <v>479</v>
      </c>
      <c r="IO79" s="31">
        <f>'[23]Fin33-89'!S79</f>
        <v>563</v>
      </c>
      <c r="IP79" s="31"/>
      <c r="IQ79" s="31">
        <f>'[23]Fin33-89'!T79</f>
        <v>139</v>
      </c>
      <c r="IR79" s="31">
        <f>'[23]Fin33-89'!U79</f>
        <v>3</v>
      </c>
      <c r="IS79" s="31">
        <f>'[23]Fin33-89'!V79</f>
        <v>136</v>
      </c>
      <c r="IT79" s="31"/>
      <c r="IU79" s="3" t="s">
        <v>30</v>
      </c>
      <c r="IV79" s="3" t="s">
        <v>30</v>
      </c>
      <c r="IW79" s="3" t="s">
        <v>30</v>
      </c>
      <c r="IX79" s="3"/>
      <c r="IY79" s="31">
        <f>'[23]Fin33-89'!Z79</f>
        <v>10106</v>
      </c>
      <c r="IZ79" s="31">
        <f>'[23]Fin33-89'!AA79</f>
        <v>2338</v>
      </c>
      <c r="JA79" s="31">
        <f>'[23]Fin33-89'!AB79</f>
        <v>3429</v>
      </c>
      <c r="JB79" s="31">
        <f>'[23]Fin33-89'!AC79</f>
        <v>4339</v>
      </c>
      <c r="JC79" s="31">
        <f>'[23]Fin33-89'!AE79</f>
        <v>8925</v>
      </c>
      <c r="JD79" s="31">
        <f>'[23]Fin33-89'!AF79</f>
        <v>1856</v>
      </c>
      <c r="JE79" s="31">
        <f>'[23]Fin33-89'!AG79</f>
        <v>3293</v>
      </c>
      <c r="JF79" s="31">
        <f>'[23]Fin33-89'!AH79</f>
        <v>3776</v>
      </c>
      <c r="JG79" s="31">
        <f>'[23]Fin33-89'!AJ79</f>
        <v>2338</v>
      </c>
      <c r="JH79" s="31">
        <f>'[23]Fin33-89'!AK79</f>
        <v>1421</v>
      </c>
      <c r="JI79" s="31">
        <f>'[23]Fin33-89'!AL79</f>
        <v>435</v>
      </c>
      <c r="JJ79" s="3" t="s">
        <v>30</v>
      </c>
      <c r="JK79" s="31">
        <f>'[23]Fin33-89'!AN79</f>
        <v>479</v>
      </c>
      <c r="JL79" s="31">
        <f>'[23]Fin33-89'!AO79</f>
        <v>3</v>
      </c>
      <c r="JM79" s="31"/>
      <c r="JN79" s="31">
        <f>'[23]A-Mon'!B79</f>
        <v>2900</v>
      </c>
      <c r="JO79" s="31">
        <f>'[23]A-Mon'!C79</f>
        <v>3100</v>
      </c>
      <c r="JP79" s="31">
        <f>'[23]A-Mon'!D79</f>
        <v>200</v>
      </c>
      <c r="JQ79" s="31">
        <f>'[23]A-Mon'!E79</f>
        <v>6200</v>
      </c>
      <c r="JR79" s="31">
        <f>'[23]A-Mon'!G79</f>
        <v>1400</v>
      </c>
      <c r="JS79" s="31">
        <f>'[23]A-Mon'!H79</f>
        <v>1400</v>
      </c>
      <c r="JT79" s="31" t="str">
        <f>'[23]A-Mon'!I79</f>
        <v>-</v>
      </c>
      <c r="JU79" s="31">
        <f>'[23]A-Mon'!J79</f>
        <v>7600</v>
      </c>
      <c r="JV79" s="3" t="s">
        <v>30</v>
      </c>
      <c r="JW79" s="3" t="s">
        <v>30</v>
      </c>
      <c r="JX79" s="3" t="s">
        <v>30</v>
      </c>
      <c r="JY79" s="31">
        <f>'[23]A-Mon'!O79</f>
        <v>7600</v>
      </c>
      <c r="JZ79" s="31" t="str">
        <f>'[23]A-Mon'!Q79</f>
        <v>-</v>
      </c>
      <c r="KA79" s="31" t="str">
        <f>'[23]A-Mon'!R79</f>
        <v>-</v>
      </c>
      <c r="KB79" s="31" t="str">
        <f>'[23]A-Mon'!S79</f>
        <v>-</v>
      </c>
      <c r="KC79" s="3" t="s">
        <v>30</v>
      </c>
      <c r="KD79" s="3" t="s">
        <v>30</v>
      </c>
      <c r="KE79" s="31">
        <f>'[23]A-Mon'!V79</f>
        <v>7600</v>
      </c>
      <c r="KF79" s="29"/>
      <c r="KG79" s="29">
        <f>'[24]RI A'!F30</f>
        <v>335.9</v>
      </c>
      <c r="KH79" s="10">
        <f t="shared" si="45"/>
        <v>6.8845571551676423</v>
      </c>
      <c r="KI79" s="14">
        <f t="shared" si="50"/>
        <v>171.89999999999998</v>
      </c>
      <c r="KJ79" s="14">
        <f t="shared" si="48"/>
        <v>3.523237198491568</v>
      </c>
      <c r="KK79" s="11">
        <f t="shared" si="46"/>
        <v>2905.5349999999999</v>
      </c>
      <c r="KL79" s="75">
        <f t="shared" si="51"/>
        <v>105.05412996838301</v>
      </c>
      <c r="KM79" s="16">
        <f t="shared" si="47"/>
        <v>7.2444284687275324</v>
      </c>
      <c r="KN79" s="4" t="s">
        <v>30</v>
      </c>
    </row>
    <row r="80" spans="1:300" ht="16.2" customHeight="1" x14ac:dyDescent="0.3">
      <c r="A80" s="8">
        <v>1951</v>
      </c>
      <c r="B80" s="40">
        <f>'[13]EU PIByPOB'!B80</f>
        <v>154.28700000000001</v>
      </c>
      <c r="C80" s="49">
        <f>'[13]EU PIByPOB'!H80</f>
        <v>323.81316000000004</v>
      </c>
      <c r="D80" s="40">
        <f t="shared" ref="D80:D143" si="91">((C80/C79)-1)*100</f>
        <v>8.0000000000000071</v>
      </c>
      <c r="E80" s="49">
        <f>'[13]EU PIByPOB'!N80</f>
        <v>346.91399999999999</v>
      </c>
      <c r="F80" s="40">
        <f t="shared" ref="F80:H91" si="92">((E80/E79)-1)*100</f>
        <v>15.704723056962845</v>
      </c>
      <c r="G80" s="49">
        <f>'[13]EU PIByPOB'!Q80</f>
        <v>107.13400283052114</v>
      </c>
      <c r="H80" s="40">
        <f t="shared" si="92"/>
        <v>7.1340028305211467</v>
      </c>
      <c r="I80" s="49">
        <f>'[13]EU PIByPOB'!T80</f>
        <v>2248.4979291839231</v>
      </c>
      <c r="J80" s="49"/>
      <c r="K80" s="49">
        <f>'[13]EU INF'!U80</f>
        <v>111.47635524798154</v>
      </c>
      <c r="L80" s="28">
        <f t="shared" si="83"/>
        <v>11.476355247981541</v>
      </c>
      <c r="M80" s="49">
        <f>'[13]EU INF'!W80</f>
        <v>110.26528258362167</v>
      </c>
      <c r="N80" s="28">
        <f t="shared" si="84"/>
        <v>1.2711864406779627</v>
      </c>
      <c r="O80" s="28"/>
      <c r="P80" s="40">
        <f>'[13]EU tasas'!B80</f>
        <v>2.5550000000000002</v>
      </c>
      <c r="Q80" s="40">
        <f>'[13]EU tasas'!C80</f>
        <v>2.85</v>
      </c>
      <c r="R80" s="48">
        <f>'[13]EU tasas'!D80</f>
        <v>1.75</v>
      </c>
      <c r="S80" s="48">
        <f>'[13]EU tasas'!E80</f>
        <v>1.75</v>
      </c>
      <c r="T80" s="49">
        <f>'[13]EU tasas'!F80</f>
        <v>1.5174999999999998</v>
      </c>
      <c r="U80" s="49">
        <f>'[13]EU tasas'!G80</f>
        <v>1.73</v>
      </c>
      <c r="V80" s="24" t="str">
        <f>'[13]EU tasas'!H80</f>
        <v>-</v>
      </c>
      <c r="W80" s="24"/>
      <c r="X80" s="49">
        <f>'[13]EU Fiscal'!B80</f>
        <v>1.7589399999999999</v>
      </c>
      <c r="Y80" s="49"/>
      <c r="Z80" s="49">
        <f>[13]Petróleo!B80</f>
        <v>1.71</v>
      </c>
      <c r="AA80" s="28">
        <f t="shared" si="28"/>
        <v>0</v>
      </c>
      <c r="AB80" s="49">
        <f>[13]Petróleo!D80</f>
        <v>2.57</v>
      </c>
      <c r="AC80" s="28">
        <f t="shared" si="89"/>
        <v>0</v>
      </c>
      <c r="AD80" s="49">
        <f>[13]Petróleo!E80</f>
        <v>2.57</v>
      </c>
      <c r="AE80" s="28">
        <f t="shared" si="89"/>
        <v>0</v>
      </c>
      <c r="AF80" s="28"/>
      <c r="AG80" s="40">
        <f>[14]Población!E80</f>
        <v>26.584746149328058</v>
      </c>
      <c r="AH80" s="28">
        <f t="shared" si="28"/>
        <v>3.0776090470631567</v>
      </c>
      <c r="AI80" s="52">
        <f>[14]Población!G80</f>
        <v>26584746.149328057</v>
      </c>
      <c r="AJ80" s="52">
        <f>[14]Población!H80</f>
        <v>11538702.737638004</v>
      </c>
      <c r="AK80" s="52">
        <f>[14]Población!I80</f>
        <v>15046043.411690053</v>
      </c>
      <c r="AL80" s="49">
        <f>[14]Población!J80</f>
        <v>43.40347157285025</v>
      </c>
      <c r="AM80" s="49">
        <f>[14]Población!K80</f>
        <v>56.59652842714975</v>
      </c>
      <c r="AN80" s="49"/>
      <c r="AO80" s="43">
        <f>[15]PIB!E80</f>
        <v>45423.748603531043</v>
      </c>
      <c r="AP80" s="28">
        <f t="shared" si="33"/>
        <v>7.7336731341010934</v>
      </c>
      <c r="AQ80" s="41">
        <f>[15]PIB!H80</f>
        <v>119.70610456349067</v>
      </c>
      <c r="AR80" s="28">
        <f t="shared" si="33"/>
        <v>19.706104563490669</v>
      </c>
      <c r="AS80" s="58">
        <f>[15]PIB!B80</f>
        <v>54375</v>
      </c>
      <c r="AT80" s="28">
        <f t="shared" si="33"/>
        <v>28.963783411996303</v>
      </c>
      <c r="AU80" s="28"/>
      <c r="AV80" s="51" t="s">
        <v>30</v>
      </c>
      <c r="AW80" s="51" t="s">
        <v>30</v>
      </c>
      <c r="AX80" s="51" t="s">
        <v>30</v>
      </c>
      <c r="AY80" s="51" t="s">
        <v>30</v>
      </c>
      <c r="AZ80" s="51" t="s">
        <v>30</v>
      </c>
      <c r="BA80" s="51" t="s">
        <v>30</v>
      </c>
      <c r="BB80" s="51" t="s">
        <v>30</v>
      </c>
      <c r="BC80" s="51" t="s">
        <v>30</v>
      </c>
      <c r="BD80" s="51" t="s">
        <v>30</v>
      </c>
      <c r="BE80" s="51" t="s">
        <v>30</v>
      </c>
      <c r="BF80" s="51" t="s">
        <v>30</v>
      </c>
      <c r="BG80" s="51" t="s">
        <v>30</v>
      </c>
      <c r="BH80" s="51" t="s">
        <v>30</v>
      </c>
      <c r="BI80" s="51" t="s">
        <v>30</v>
      </c>
      <c r="BJ80" s="51" t="s">
        <v>30</v>
      </c>
      <c r="BK80" s="51" t="s">
        <v>30</v>
      </c>
      <c r="BL80" s="51" t="s">
        <v>30</v>
      </c>
      <c r="BM80" s="51" t="s">
        <v>30</v>
      </c>
      <c r="BN80" s="51" t="s">
        <v>30</v>
      </c>
      <c r="BO80" s="28"/>
      <c r="BP80" s="43">
        <f>'[21]PIB POT'!F80</f>
        <v>44130.213467623595</v>
      </c>
      <c r="BQ80" s="41">
        <f>'[21]PIB POT'!I80</f>
        <v>105.97410419686078</v>
      </c>
      <c r="BR80" s="28">
        <f t="shared" si="32"/>
        <v>5.9741041968607744</v>
      </c>
      <c r="BS80" s="40">
        <f>'[22]PIB POT'!H71</f>
        <v>1.6603763254952275</v>
      </c>
      <c r="BT80" s="40"/>
      <c r="BU80" s="45">
        <f t="shared" si="78"/>
        <v>6303.5045478865713</v>
      </c>
      <c r="BV80" s="32">
        <f t="shared" si="85"/>
        <v>29.195705084204437</v>
      </c>
      <c r="BW80" s="30">
        <f t="shared" si="79"/>
        <v>237.10982653283281</v>
      </c>
      <c r="BX80" s="28">
        <f t="shared" si="86"/>
        <v>25.338282754711837</v>
      </c>
      <c r="BY80" s="28"/>
      <c r="BZ80" s="41">
        <f>[20]PAnual!B80</f>
        <v>124.39946077226945</v>
      </c>
      <c r="CA80" s="35">
        <f t="shared" ref="CA80" si="93">((BZ80/BZ79)-1)*100</f>
        <v>24.399460772269379</v>
      </c>
      <c r="CB80" s="44">
        <f>[20]PAnual!D80</f>
        <v>129.38080993001495</v>
      </c>
      <c r="CC80" s="35">
        <f t="shared" ref="CA80:CC144" si="94">((CB80/CB79)-1)*100</f>
        <v>19.707811568276725</v>
      </c>
      <c r="CD80" s="35"/>
      <c r="CE80" s="44">
        <f>[16]TCA!B80</f>
        <v>8.6261538461538443</v>
      </c>
      <c r="CF80" s="27">
        <f t="shared" si="25"/>
        <v>-0.1795119056450134</v>
      </c>
      <c r="CG80" s="33">
        <f>[16]TCA!D80</f>
        <v>8.6</v>
      </c>
      <c r="CH80" s="27">
        <f t="shared" si="87"/>
        <v>-0.57803468208093012</v>
      </c>
      <c r="CI80" s="44">
        <f>[16]TCA!F80</f>
        <v>91.469866112768202</v>
      </c>
      <c r="CJ80" s="27">
        <f t="shared" si="40"/>
        <v>11.922533584776463</v>
      </c>
      <c r="CK80" s="40">
        <f>[16]TCA!H80</f>
        <v>96.338482893456018</v>
      </c>
      <c r="CL80" s="27">
        <f t="shared" si="41"/>
        <v>18.892442607511995</v>
      </c>
      <c r="CM80" s="27"/>
      <c r="CN80" s="29">
        <f>[17]BPA!G80</f>
        <v>-203.3</v>
      </c>
      <c r="CO80" s="29">
        <f>[17]BPA!H80</f>
        <v>1042.5999999999999</v>
      </c>
      <c r="CP80" s="29">
        <f>[17]BPA!I80</f>
        <v>720.1</v>
      </c>
      <c r="CQ80" s="29">
        <f>[17]BPA!J80</f>
        <v>259.20000000000005</v>
      </c>
      <c r="CR80" s="29">
        <f>[17]BPA!K80</f>
        <v>22.3</v>
      </c>
      <c r="CS80" s="29">
        <f>[17]BPA!L80</f>
        <v>40.9</v>
      </c>
      <c r="CT80" s="29">
        <f>[17]BPA!M80</f>
        <v>1245.8</v>
      </c>
      <c r="CU80" s="29">
        <f>[17]BPA!N80</f>
        <v>936</v>
      </c>
      <c r="CV80" s="29">
        <f>[17]BPA!O80</f>
        <v>223.4</v>
      </c>
      <c r="CW80" s="29">
        <f>[17]BPA!P80</f>
        <v>80.8</v>
      </c>
      <c r="CX80" s="29">
        <f>[17]BPA!Q80</f>
        <v>5.7</v>
      </c>
      <c r="CY80" s="29">
        <f>[17]BPA!R80</f>
        <v>55.2</v>
      </c>
      <c r="CZ80" s="29">
        <f>[17]BPA!S80</f>
        <v>0</v>
      </c>
      <c r="DA80" s="29">
        <f>[17]BPA!T80</f>
        <v>140.6</v>
      </c>
      <c r="DB80" s="29">
        <f>[17]BPA!U80</f>
        <v>-7.6</v>
      </c>
      <c r="DC80" s="29">
        <f>[17]BPA!V80</f>
        <v>0</v>
      </c>
      <c r="DD80" s="29"/>
      <c r="DE80" s="29">
        <f t="shared" si="49"/>
        <v>26.272686684350127</v>
      </c>
      <c r="DF80" s="29">
        <f t="shared" si="42"/>
        <v>-215.89999999999998</v>
      </c>
      <c r="DG80" s="29">
        <f t="shared" si="43"/>
        <v>-3.4250788328912458</v>
      </c>
      <c r="DH80" s="29">
        <f t="shared" si="90"/>
        <v>2.9596797254789919</v>
      </c>
      <c r="DI80" s="29">
        <f t="shared" si="44"/>
        <v>68.224299065420539</v>
      </c>
      <c r="DJ80" s="29">
        <f t="shared" si="76"/>
        <v>-3.2251900265251985</v>
      </c>
      <c r="DK80" s="29">
        <f t="shared" si="77"/>
        <v>0.87570334217506629</v>
      </c>
      <c r="DL80" s="29"/>
      <c r="DM80" s="31">
        <f>'[18]GF1876-1976'!R80</f>
        <v>4330.8999999999996</v>
      </c>
      <c r="DN80" s="4" t="s">
        <v>30</v>
      </c>
      <c r="DO80" s="4" t="s">
        <v>30</v>
      </c>
      <c r="DP80" s="29">
        <f t="shared" si="80"/>
        <v>7.96487356321839</v>
      </c>
      <c r="DQ80" s="29"/>
      <c r="DR80" s="31">
        <f>'[18]GF1876-1976'!AK80</f>
        <v>3960.2</v>
      </c>
      <c r="DS80" s="29">
        <f t="shared" si="81"/>
        <v>7.2831264367816093</v>
      </c>
      <c r="DT80" s="4" t="s">
        <v>30</v>
      </c>
      <c r="DU80" s="4" t="s">
        <v>30</v>
      </c>
      <c r="DV80" s="4" t="s">
        <v>30</v>
      </c>
      <c r="DW80" s="4" t="s">
        <v>30</v>
      </c>
      <c r="DX80" s="4" t="s">
        <v>30</v>
      </c>
      <c r="DY80" s="4" t="s">
        <v>30</v>
      </c>
      <c r="DZ80" s="4" t="s">
        <v>30</v>
      </c>
      <c r="EA80" s="4" t="s">
        <v>30</v>
      </c>
      <c r="EB80" s="4" t="s">
        <v>30</v>
      </c>
      <c r="EC80" s="29"/>
      <c r="ED80" s="29">
        <f>'[18]GF1876-1976'!AN80</f>
        <v>370.69999999999982</v>
      </c>
      <c r="EE80" s="29">
        <f t="shared" si="82"/>
        <v>0.68174712643678126</v>
      </c>
      <c r="EF80" s="4" t="s">
        <v>30</v>
      </c>
      <c r="EG80" s="4" t="s">
        <v>30</v>
      </c>
      <c r="EH80" s="4" t="s">
        <v>30</v>
      </c>
      <c r="EI80" s="4"/>
      <c r="EJ80" s="132">
        <v>491.6</v>
      </c>
      <c r="EK80" s="132">
        <f t="shared" si="60"/>
        <v>0.90409195402298848</v>
      </c>
      <c r="EL80" s="29"/>
      <c r="EM80" s="5" t="s">
        <v>30</v>
      </c>
      <c r="EN80" s="5" t="s">
        <v>30</v>
      </c>
      <c r="EO80" s="5" t="s">
        <v>30</v>
      </c>
      <c r="EP80" s="5" t="s">
        <v>30</v>
      </c>
      <c r="EQ80" s="5" t="s">
        <v>30</v>
      </c>
      <c r="ER80" s="5" t="s">
        <v>30</v>
      </c>
      <c r="ES80" s="5" t="s">
        <v>30</v>
      </c>
      <c r="ET80" s="5" t="s">
        <v>30</v>
      </c>
      <c r="EU80" s="5" t="s">
        <v>30</v>
      </c>
      <c r="EV80" s="5" t="s">
        <v>30</v>
      </c>
      <c r="EW80" s="5"/>
      <c r="EX80" s="5" t="s">
        <v>30</v>
      </c>
      <c r="EY80" s="5" t="s">
        <v>30</v>
      </c>
      <c r="EZ80" s="5" t="s">
        <v>30</v>
      </c>
      <c r="FA80" s="5" t="s">
        <v>30</v>
      </c>
      <c r="FB80" s="5" t="s">
        <v>30</v>
      </c>
      <c r="FC80" s="5" t="s">
        <v>30</v>
      </c>
      <c r="FD80" s="5" t="s">
        <v>30</v>
      </c>
      <c r="FE80" s="5" t="s">
        <v>30</v>
      </c>
      <c r="FF80" s="5" t="s">
        <v>30</v>
      </c>
      <c r="FG80" s="5" t="s">
        <v>30</v>
      </c>
      <c r="FH80" s="5" t="s">
        <v>30</v>
      </c>
      <c r="FI80" s="5" t="s">
        <v>30</v>
      </c>
      <c r="FJ80" s="5" t="s">
        <v>30</v>
      </c>
      <c r="FK80" s="5" t="s">
        <v>30</v>
      </c>
      <c r="FL80" s="5" t="s">
        <v>30</v>
      </c>
      <c r="FM80" s="5" t="s">
        <v>30</v>
      </c>
      <c r="FN80" s="5"/>
      <c r="FO80" s="5"/>
      <c r="FP80" s="5" t="s">
        <v>30</v>
      </c>
      <c r="FQ80" s="5" t="s">
        <v>30</v>
      </c>
      <c r="FR80" s="5" t="s">
        <v>30</v>
      </c>
      <c r="FS80" s="5" t="s">
        <v>30</v>
      </c>
      <c r="FT80" s="5" t="s">
        <v>30</v>
      </c>
      <c r="FU80" s="5" t="s">
        <v>30</v>
      </c>
      <c r="FV80" s="5" t="s">
        <v>30</v>
      </c>
      <c r="FW80" s="5"/>
      <c r="FX80" s="52">
        <f>'[18]DE y DI'!I80</f>
        <v>506.2</v>
      </c>
      <c r="FY80" s="21">
        <f t="shared" si="37"/>
        <v>8.0304534748010603</v>
      </c>
      <c r="FZ80" s="112" t="s">
        <v>30</v>
      </c>
      <c r="GA80" s="112" t="s">
        <v>30</v>
      </c>
      <c r="GB80" s="70" t="s">
        <v>30</v>
      </c>
      <c r="GC80" s="70" t="s">
        <v>30</v>
      </c>
      <c r="GD80" s="112"/>
      <c r="GE80" s="37">
        <f>'[18]DE y DI'!AA80</f>
        <v>4488.3389999999999</v>
      </c>
      <c r="GF80" s="27">
        <f t="shared" si="88"/>
        <v>8.2544165517241375</v>
      </c>
      <c r="GG80" s="112" t="s">
        <v>30</v>
      </c>
      <c r="GH80" s="70" t="s">
        <v>30</v>
      </c>
      <c r="GI80" s="70" t="s">
        <v>30</v>
      </c>
      <c r="GJ80" s="134"/>
      <c r="GK80" s="52">
        <f t="shared" si="61"/>
        <v>1775</v>
      </c>
      <c r="GL80" s="27">
        <f t="shared" si="62"/>
        <v>3.2643678160919536</v>
      </c>
      <c r="GM80" s="52">
        <f t="shared" si="63"/>
        <v>1433</v>
      </c>
      <c r="GN80" s="52">
        <f t="shared" si="64"/>
        <v>77</v>
      </c>
      <c r="GO80" s="52">
        <f t="shared" si="65"/>
        <v>265</v>
      </c>
      <c r="GP80" s="13"/>
      <c r="GQ80" s="75">
        <v>8.0304534748010603</v>
      </c>
      <c r="GR80" s="27">
        <v>8.2544165517241375</v>
      </c>
      <c r="GS80" s="27">
        <v>16.284870026525198</v>
      </c>
      <c r="GT80" s="13"/>
      <c r="GU80" s="31">
        <f>[23]BM3378!H80</f>
        <v>5149</v>
      </c>
      <c r="GV80" s="29">
        <f t="shared" si="53"/>
        <v>9.4694252873563212</v>
      </c>
      <c r="GW80" s="29">
        <f t="shared" si="66"/>
        <v>4.1885876163496594</v>
      </c>
      <c r="GX80" s="29">
        <f>[23]BM3378!I80</f>
        <v>2647</v>
      </c>
      <c r="GY80" s="29">
        <f t="shared" si="54"/>
        <v>4.8680459770114943</v>
      </c>
      <c r="GZ80" s="29">
        <f t="shared" si="67"/>
        <v>-6.9922698524244602</v>
      </c>
      <c r="HA80" s="31">
        <f t="shared" si="68"/>
        <v>2502</v>
      </c>
      <c r="HB80" s="29">
        <f t="shared" si="55"/>
        <v>4.6013793103448277</v>
      </c>
      <c r="HC80" s="29">
        <f t="shared" si="74"/>
        <v>19.37022900763359</v>
      </c>
      <c r="HD80" s="31">
        <f>[23]BM3378!K80+[23]BM3378!L80</f>
        <v>1433</v>
      </c>
      <c r="HE80" s="29">
        <f t="shared" si="56"/>
        <v>2.6354022988505745</v>
      </c>
      <c r="HF80" s="29">
        <f t="shared" si="69"/>
        <v>0.84447572132300142</v>
      </c>
      <c r="HG80" s="31">
        <f>[23]BM3378!P80+[23]BM3378!Q80</f>
        <v>630</v>
      </c>
      <c r="HH80" s="29">
        <f t="shared" si="57"/>
        <v>1.1586206896551723</v>
      </c>
      <c r="HI80" s="29">
        <f t="shared" si="70"/>
        <v>30.70539419087137</v>
      </c>
      <c r="HJ80" s="31">
        <f>[23]BM3378!M80</f>
        <v>659</v>
      </c>
      <c r="HK80" s="29">
        <f t="shared" si="58"/>
        <v>1.2119540229885057</v>
      </c>
      <c r="HL80" s="29">
        <f t="shared" si="71"/>
        <v>51.494252873563219</v>
      </c>
      <c r="HM80" s="31">
        <f>[23]BM3378!T80</f>
        <v>-220</v>
      </c>
      <c r="HN80" s="29">
        <f t="shared" si="59"/>
        <v>-0.40459770114942528</v>
      </c>
      <c r="HO80" s="29">
        <f t="shared" si="72"/>
        <v>-9.0909090909090935</v>
      </c>
      <c r="HP80" s="29"/>
      <c r="HQ80" s="3">
        <f>[23]BM3378!B80</f>
        <v>5149</v>
      </c>
      <c r="HR80" s="31">
        <f>[23]BM3378!C80</f>
        <v>3655</v>
      </c>
      <c r="HS80" s="31">
        <f>[23]BM3378!F80</f>
        <v>1494</v>
      </c>
      <c r="HU80" s="31">
        <f>'[23]Fin33-89'!B80</f>
        <v>12361</v>
      </c>
      <c r="HV80" s="31">
        <f>'[23]Fin33-89'!C80</f>
        <v>10724</v>
      </c>
      <c r="HW80" s="31"/>
      <c r="HX80" s="31">
        <f>'[23]Fin33-89'!E80</f>
        <v>1775</v>
      </c>
      <c r="HY80" s="31">
        <f>'[23]Fin33-89'!F80</f>
        <v>1433</v>
      </c>
      <c r="HZ80" s="31">
        <f>'[23]Fin33-89'!G80</f>
        <v>77</v>
      </c>
      <c r="IA80" s="31">
        <f>'[23]Fin33-89'!H80</f>
        <v>265</v>
      </c>
      <c r="IB80" s="31"/>
      <c r="IC80" s="31">
        <f>'[23]Fin33-89'!I80</f>
        <v>8949</v>
      </c>
      <c r="ID80" s="31">
        <f>'[23]Fin33-89'!J80</f>
        <v>659</v>
      </c>
      <c r="IE80" s="31">
        <f>'[23]Fin33-89'!K80</f>
        <v>4037</v>
      </c>
      <c r="IF80" s="31">
        <f>'[23]Fin33-89'!L80</f>
        <v>4253</v>
      </c>
      <c r="IG80" s="31"/>
      <c r="IH80" s="4" t="s">
        <v>30</v>
      </c>
      <c r="II80" s="4" t="s">
        <v>30</v>
      </c>
      <c r="IJ80" s="4" t="s">
        <v>30</v>
      </c>
      <c r="IK80" s="4" t="s">
        <v>30</v>
      </c>
      <c r="IL80" s="4"/>
      <c r="IM80" s="31">
        <f>'[23]Fin33-89'!Q80</f>
        <v>1300</v>
      </c>
      <c r="IN80" s="31">
        <f>'[23]Fin33-89'!R80</f>
        <v>583</v>
      </c>
      <c r="IO80" s="31">
        <f>'[23]Fin33-89'!S80</f>
        <v>717</v>
      </c>
      <c r="IP80" s="31"/>
      <c r="IQ80" s="31">
        <f>'[23]Fin33-89'!T80</f>
        <v>337</v>
      </c>
      <c r="IR80" s="31">
        <f>'[23]Fin33-89'!U80</f>
        <v>47</v>
      </c>
      <c r="IS80" s="31">
        <f>'[23]Fin33-89'!V80</f>
        <v>290</v>
      </c>
      <c r="IT80" s="31"/>
      <c r="IU80" s="3" t="s">
        <v>30</v>
      </c>
      <c r="IV80" s="3" t="s">
        <v>30</v>
      </c>
      <c r="IW80" s="3" t="s">
        <v>30</v>
      </c>
      <c r="IX80" s="3"/>
      <c r="IY80" s="31">
        <f>'[23]Fin33-89'!Z80</f>
        <v>12361</v>
      </c>
      <c r="IZ80" s="31">
        <f>'[23]Fin33-89'!AA80</f>
        <v>2722</v>
      </c>
      <c r="JA80" s="31">
        <f>'[23]Fin33-89'!AB80</f>
        <v>4404</v>
      </c>
      <c r="JB80" s="31">
        <f>'[23]Fin33-89'!AC80</f>
        <v>5235</v>
      </c>
      <c r="JC80" s="31">
        <f>'[23]Fin33-89'!AE80</f>
        <v>10724</v>
      </c>
      <c r="JD80" s="31">
        <f>'[23]Fin33-89'!AF80</f>
        <v>2092</v>
      </c>
      <c r="JE80" s="31">
        <f>'[23]Fin33-89'!AG80</f>
        <v>4114</v>
      </c>
      <c r="JF80" s="31">
        <f>'[23]Fin33-89'!AH80</f>
        <v>4518</v>
      </c>
      <c r="JG80" s="31">
        <f>'[23]Fin33-89'!AJ80</f>
        <v>2722</v>
      </c>
      <c r="JH80" s="31">
        <f>'[23]Fin33-89'!AK80</f>
        <v>1433</v>
      </c>
      <c r="JI80" s="31">
        <f>'[23]Fin33-89'!AL80</f>
        <v>659</v>
      </c>
      <c r="JJ80" s="3" t="s">
        <v>30</v>
      </c>
      <c r="JK80" s="31">
        <f>'[23]Fin33-89'!AN80</f>
        <v>583</v>
      </c>
      <c r="JL80" s="31">
        <f>'[23]Fin33-89'!AO80</f>
        <v>47</v>
      </c>
      <c r="JM80" s="31"/>
      <c r="JN80" s="31">
        <f>'[23]A-Mon'!B80</f>
        <v>3500</v>
      </c>
      <c r="JO80" s="31">
        <f>'[23]A-Mon'!C80</f>
        <v>3300</v>
      </c>
      <c r="JP80" s="31">
        <f>'[23]A-Mon'!D80</f>
        <v>300</v>
      </c>
      <c r="JQ80" s="31">
        <f>'[23]A-Mon'!E80</f>
        <v>7100</v>
      </c>
      <c r="JR80" s="31">
        <f>'[23]A-Mon'!G80</f>
        <v>2000</v>
      </c>
      <c r="JS80" s="31">
        <f>'[23]A-Mon'!H80</f>
        <v>1800</v>
      </c>
      <c r="JT80" s="31">
        <f>'[23]A-Mon'!I80</f>
        <v>200</v>
      </c>
      <c r="JU80" s="31">
        <f>'[23]A-Mon'!J80</f>
        <v>9100</v>
      </c>
      <c r="JV80" s="3" t="s">
        <v>30</v>
      </c>
      <c r="JW80" s="3" t="s">
        <v>30</v>
      </c>
      <c r="JX80" s="3" t="s">
        <v>30</v>
      </c>
      <c r="JY80" s="31">
        <f>'[23]A-Mon'!O80</f>
        <v>9100</v>
      </c>
      <c r="JZ80" s="31" t="str">
        <f>'[23]A-Mon'!Q80</f>
        <v>-</v>
      </c>
      <c r="KA80" s="31" t="str">
        <f>'[23]A-Mon'!R80</f>
        <v>-</v>
      </c>
      <c r="KB80" s="31" t="str">
        <f>'[23]A-Mon'!S80</f>
        <v>-</v>
      </c>
      <c r="KC80" s="3" t="s">
        <v>30</v>
      </c>
      <c r="KD80" s="3" t="s">
        <v>30</v>
      </c>
      <c r="KE80" s="31">
        <f>'[23]A-Mon'!V80</f>
        <v>9100</v>
      </c>
      <c r="KF80" s="29"/>
      <c r="KG80" s="29">
        <f>'[24]RI A'!F31</f>
        <v>328.4</v>
      </c>
      <c r="KH80" s="10">
        <f t="shared" si="45"/>
        <v>5.2098003183023867</v>
      </c>
      <c r="KI80" s="14">
        <f t="shared" si="50"/>
        <v>-7.5</v>
      </c>
      <c r="KJ80" s="14">
        <f t="shared" si="48"/>
        <v>-0.11898143236074268</v>
      </c>
      <c r="KK80" s="11">
        <f t="shared" si="46"/>
        <v>2824.24</v>
      </c>
      <c r="KL80" s="75">
        <f t="shared" si="51"/>
        <v>-2.7979356641720021</v>
      </c>
      <c r="KM80" s="16">
        <f t="shared" si="47"/>
        <v>4.2102564102564104</v>
      </c>
      <c r="KN80" s="4" t="s">
        <v>30</v>
      </c>
    </row>
    <row r="81" spans="1:300" x14ac:dyDescent="0.3">
      <c r="A81" s="8">
        <v>1952</v>
      </c>
      <c r="B81" s="40">
        <f>'[13]EU PIByPOB'!B81</f>
        <v>156.95400000000001</v>
      </c>
      <c r="C81" s="49">
        <f>'[13]EU PIByPOB'!H81</f>
        <v>337.08949956000004</v>
      </c>
      <c r="D81" s="40">
        <f t="shared" si="91"/>
        <v>4.0999999999999925</v>
      </c>
      <c r="E81" s="49">
        <f>'[13]EU PIByPOB'!N81</f>
        <v>367.34100000000001</v>
      </c>
      <c r="F81" s="40">
        <f t="shared" si="92"/>
        <v>5.8882028398969277</v>
      </c>
      <c r="G81" s="49">
        <f>'[13]EU PIByPOB'!Q81</f>
        <v>108.97432298528639</v>
      </c>
      <c r="H81" s="40">
        <f t="shared" si="92"/>
        <v>1.717774101726155</v>
      </c>
      <c r="I81" s="49">
        <f>'[13]EU PIByPOB'!T81</f>
        <v>2340.43732558584</v>
      </c>
      <c r="J81" s="49"/>
      <c r="K81" s="49">
        <f>'[13]EU INF'!U81</f>
        <v>108.41983852364474</v>
      </c>
      <c r="L81" s="28">
        <f t="shared" si="83"/>
        <v>-2.7418520434557725</v>
      </c>
      <c r="M81" s="49">
        <f>'[13]EU INF'!W81</f>
        <v>106.45905420991926</v>
      </c>
      <c r="N81" s="28">
        <f t="shared" si="84"/>
        <v>-3.4518828451882699</v>
      </c>
      <c r="O81" s="28"/>
      <c r="P81" s="40">
        <f>'[13]EU tasas'!B81</f>
        <v>3</v>
      </c>
      <c r="Q81" s="40">
        <f>'[13]EU tasas'!C81</f>
        <v>3</v>
      </c>
      <c r="R81" s="48">
        <f>'[13]EU tasas'!D81</f>
        <v>1.75</v>
      </c>
      <c r="S81" s="48">
        <f>'[13]EU tasas'!E81</f>
        <v>1.75</v>
      </c>
      <c r="T81" s="49">
        <f>'[13]EU tasas'!F81</f>
        <v>1.7225000000000001</v>
      </c>
      <c r="U81" s="49">
        <f>'[13]EU tasas'!G81</f>
        <v>2.09</v>
      </c>
      <c r="V81" s="24" t="str">
        <f>'[13]EU tasas'!H81</f>
        <v>-</v>
      </c>
      <c r="W81" s="24"/>
      <c r="X81" s="49">
        <f>'[13]EU Fiscal'!B81</f>
        <v>-0.41350999999999999</v>
      </c>
      <c r="Y81" s="49"/>
      <c r="Z81" s="49">
        <f>[13]Petróleo!B81</f>
        <v>1.71</v>
      </c>
      <c r="AA81" s="28">
        <f t="shared" si="28"/>
        <v>0</v>
      </c>
      <c r="AB81" s="49">
        <f>[13]Petróleo!D81</f>
        <v>2.57</v>
      </c>
      <c r="AC81" s="28">
        <f t="shared" si="89"/>
        <v>0</v>
      </c>
      <c r="AD81" s="49">
        <f>[13]Petróleo!E81</f>
        <v>2.57</v>
      </c>
      <c r="AE81" s="28">
        <f t="shared" si="89"/>
        <v>0</v>
      </c>
      <c r="AF81" s="28"/>
      <c r="AG81" s="40">
        <f>[14]Población!E81</f>
        <v>27.402920701958553</v>
      </c>
      <c r="AH81" s="28">
        <f t="shared" si="28"/>
        <v>3.0776090470631567</v>
      </c>
      <c r="AI81" s="52">
        <f>[14]Población!G81</f>
        <v>27402920.701958552</v>
      </c>
      <c r="AJ81" s="52">
        <f>[14]Población!H81</f>
        <v>12102995.155551162</v>
      </c>
      <c r="AK81" s="52">
        <f>[14]Población!I81</f>
        <v>15299925.546407392</v>
      </c>
      <c r="AL81" s="49">
        <f>[14]Población!J81</f>
        <v>44.166807207109606</v>
      </c>
      <c r="AM81" s="49">
        <f>[14]Población!K81</f>
        <v>55.833192792890394</v>
      </c>
      <c r="AN81" s="49"/>
      <c r="AO81" s="43">
        <f>[15]PIB!E81</f>
        <v>47230.169539746268</v>
      </c>
      <c r="AP81" s="28">
        <f t="shared" si="33"/>
        <v>3.9768204777242966</v>
      </c>
      <c r="AQ81" s="41">
        <f>[15]PIB!H81</f>
        <v>129.13991331043542</v>
      </c>
      <c r="AR81" s="28">
        <f t="shared" si="33"/>
        <v>7.8808084026668501</v>
      </c>
      <c r="AS81" s="58">
        <f>[15]PIB!B81</f>
        <v>60993</v>
      </c>
      <c r="AT81" s="28">
        <f t="shared" si="33"/>
        <v>12.171034482758625</v>
      </c>
      <c r="AU81" s="28"/>
      <c r="AV81" s="51" t="s">
        <v>30</v>
      </c>
      <c r="AW81" s="51" t="s">
        <v>30</v>
      </c>
      <c r="AX81" s="51" t="s">
        <v>30</v>
      </c>
      <c r="AY81" s="51" t="s">
        <v>30</v>
      </c>
      <c r="AZ81" s="51" t="s">
        <v>30</v>
      </c>
      <c r="BA81" s="51" t="s">
        <v>30</v>
      </c>
      <c r="BB81" s="51" t="s">
        <v>30</v>
      </c>
      <c r="BC81" s="51" t="s">
        <v>30</v>
      </c>
      <c r="BD81" s="51" t="s">
        <v>30</v>
      </c>
      <c r="BE81" s="51" t="s">
        <v>30</v>
      </c>
      <c r="BF81" s="51" t="s">
        <v>30</v>
      </c>
      <c r="BG81" s="51" t="s">
        <v>30</v>
      </c>
      <c r="BH81" s="51" t="s">
        <v>30</v>
      </c>
      <c r="BI81" s="51" t="s">
        <v>30</v>
      </c>
      <c r="BJ81" s="51" t="s">
        <v>30</v>
      </c>
      <c r="BK81" s="51" t="s">
        <v>30</v>
      </c>
      <c r="BL81" s="51" t="s">
        <v>30</v>
      </c>
      <c r="BM81" s="51" t="s">
        <v>30</v>
      </c>
      <c r="BN81" s="51" t="s">
        <v>30</v>
      </c>
      <c r="BO81" s="28"/>
      <c r="BP81" s="43">
        <f>'[21]PIB POT'!F81</f>
        <v>46788.429259640136</v>
      </c>
      <c r="BQ81" s="41">
        <f>'[21]PIB POT'!I81</f>
        <v>112.35753212946243</v>
      </c>
      <c r="BR81" s="28">
        <f t="shared" si="32"/>
        <v>6.0235733823648108</v>
      </c>
      <c r="BS81" s="40">
        <f>'[22]PIB POT'!H72</f>
        <v>-1.9304696487252637</v>
      </c>
      <c r="BT81" s="40"/>
      <c r="BU81" s="45">
        <f t="shared" si="78"/>
        <v>7085.3436592449198</v>
      </c>
      <c r="BV81" s="32">
        <f t="shared" si="85"/>
        <v>12.403244979342197</v>
      </c>
      <c r="BW81" s="30">
        <f t="shared" si="79"/>
        <v>258.56162327756959</v>
      </c>
      <c r="BX81" s="28">
        <f t="shared" si="86"/>
        <v>9.0471985317598591</v>
      </c>
      <c r="BY81" s="28"/>
      <c r="BZ81" s="41">
        <f>[20]PAnual!B81</f>
        <v>128.89744451309085</v>
      </c>
      <c r="CA81" s="35">
        <f t="shared" si="94"/>
        <v>3.6157582298974589</v>
      </c>
      <c r="CB81" s="44">
        <f>[20]PAnual!D81</f>
        <v>126.54506615072695</v>
      </c>
      <c r="CC81" s="35">
        <f t="shared" si="94"/>
        <v>-2.1917808219178103</v>
      </c>
      <c r="CD81" s="35"/>
      <c r="CE81" s="44">
        <f>[16]TCA!B81</f>
        <v>8.6083333333333307</v>
      </c>
      <c r="CF81" s="27">
        <f t="shared" ref="CF81:CF144" si="95">((CE81/CE80)-1)*100</f>
        <v>-0.20658700433981991</v>
      </c>
      <c r="CG81" s="33">
        <f>[16]TCA!D81</f>
        <v>8.6</v>
      </c>
      <c r="CH81" s="27">
        <f t="shared" si="87"/>
        <v>0</v>
      </c>
      <c r="CI81" s="44">
        <f>[16]TCA!F81</f>
        <v>97.53814608694897</v>
      </c>
      <c r="CJ81" s="27">
        <f t="shared" si="40"/>
        <v>6.634184821807354</v>
      </c>
      <c r="CK81" s="40">
        <f>[16]TCA!H81</f>
        <v>97.595848865888158</v>
      </c>
      <c r="CL81" s="27">
        <f t="shared" si="41"/>
        <v>1.3051544249692126</v>
      </c>
      <c r="CM81" s="27"/>
      <c r="CN81" s="29">
        <f>[17]BPA!G81</f>
        <v>-213.1</v>
      </c>
      <c r="CO81" s="29">
        <f>[17]BPA!H81</f>
        <v>1070.8</v>
      </c>
      <c r="CP81" s="29">
        <f>[17]BPA!I81</f>
        <v>729.4</v>
      </c>
      <c r="CQ81" s="29">
        <f>[17]BPA!J81</f>
        <v>278</v>
      </c>
      <c r="CR81" s="29">
        <f>[17]BPA!K81</f>
        <v>27.1</v>
      </c>
      <c r="CS81" s="29">
        <f>[17]BPA!L81</f>
        <v>36.4</v>
      </c>
      <c r="CT81" s="29">
        <f>[17]BPA!M81</f>
        <v>1284</v>
      </c>
      <c r="CU81" s="29">
        <f>[17]BPA!N81</f>
        <v>945.7</v>
      </c>
      <c r="CV81" s="29">
        <f>[17]BPA!O81</f>
        <v>233.2</v>
      </c>
      <c r="CW81" s="29">
        <f>[17]BPA!P81</f>
        <v>99.2</v>
      </c>
      <c r="CX81" s="29">
        <f>[17]BPA!Q81</f>
        <v>5.8</v>
      </c>
      <c r="CY81" s="29">
        <f>[17]BPA!R81</f>
        <v>35.4</v>
      </c>
      <c r="CZ81" s="29">
        <f>[17]BPA!S81</f>
        <v>0</v>
      </c>
      <c r="DA81" s="29">
        <f>[17]BPA!T81</f>
        <v>157.19999999999999</v>
      </c>
      <c r="DB81" s="29">
        <f>[17]BPA!U81</f>
        <v>-20.6</v>
      </c>
      <c r="DC81" s="29">
        <f>[17]BPA!V81</f>
        <v>0</v>
      </c>
      <c r="DD81" s="29"/>
      <c r="DE81" s="29">
        <f t="shared" si="49"/>
        <v>23.641760803152266</v>
      </c>
      <c r="DF81" s="29">
        <f t="shared" si="42"/>
        <v>-216.30000000000007</v>
      </c>
      <c r="DG81" s="29">
        <f t="shared" si="43"/>
        <v>-3.0527806469594871</v>
      </c>
      <c r="DH81" s="29">
        <f t="shared" si="90"/>
        <v>1.2914872934314703</v>
      </c>
      <c r="DI81" s="29">
        <f t="shared" si="44"/>
        <v>1.0363247863247826</v>
      </c>
      <c r="DJ81" s="29">
        <f t="shared" si="76"/>
        <v>-3.0076169942998914</v>
      </c>
      <c r="DK81" s="29">
        <f t="shared" si="77"/>
        <v>0.49962290754676753</v>
      </c>
      <c r="DL81" s="29"/>
      <c r="DM81" s="31">
        <f>'[18]GF1876-1976'!R81</f>
        <v>4836.7</v>
      </c>
      <c r="DN81" s="4" t="s">
        <v>30</v>
      </c>
      <c r="DO81" s="4" t="s">
        <v>30</v>
      </c>
      <c r="DP81" s="29">
        <f t="shared" si="80"/>
        <v>7.9299263849949995</v>
      </c>
      <c r="DQ81" s="29"/>
      <c r="DR81" s="31">
        <f>'[18]GF1876-1976'!AK81</f>
        <v>4967.7</v>
      </c>
      <c r="DS81" s="29">
        <f t="shared" si="81"/>
        <v>8.1447051300968969</v>
      </c>
      <c r="DT81" s="4" t="s">
        <v>30</v>
      </c>
      <c r="DU81" s="4" t="s">
        <v>30</v>
      </c>
      <c r="DV81" s="4" t="s">
        <v>30</v>
      </c>
      <c r="DW81" s="4" t="s">
        <v>30</v>
      </c>
      <c r="DX81" s="4" t="s">
        <v>30</v>
      </c>
      <c r="DY81" s="4" t="s">
        <v>30</v>
      </c>
      <c r="DZ81" s="4" t="s">
        <v>30</v>
      </c>
      <c r="EA81" s="4" t="s">
        <v>30</v>
      </c>
      <c r="EB81" s="4" t="s">
        <v>30</v>
      </c>
      <c r="EC81" s="29"/>
      <c r="ED81" s="29">
        <f>'[18]GF1876-1976'!AN81</f>
        <v>-131</v>
      </c>
      <c r="EE81" s="29">
        <f t="shared" si="82"/>
        <v>-0.21477874510189696</v>
      </c>
      <c r="EF81" s="4" t="s">
        <v>30</v>
      </c>
      <c r="EG81" s="4" t="s">
        <v>30</v>
      </c>
      <c r="EH81" s="4" t="s">
        <v>30</v>
      </c>
      <c r="EI81" s="4"/>
      <c r="EJ81" s="132">
        <v>-162.5</v>
      </c>
      <c r="EK81" s="132">
        <f t="shared" si="60"/>
        <v>-0.26642401587067371</v>
      </c>
      <c r="EL81" s="29"/>
      <c r="EM81" s="5" t="s">
        <v>30</v>
      </c>
      <c r="EN81" s="5" t="s">
        <v>30</v>
      </c>
      <c r="EO81" s="5" t="s">
        <v>30</v>
      </c>
      <c r="EP81" s="5" t="s">
        <v>30</v>
      </c>
      <c r="EQ81" s="5" t="s">
        <v>30</v>
      </c>
      <c r="ER81" s="5" t="s">
        <v>30</v>
      </c>
      <c r="ES81" s="5" t="s">
        <v>30</v>
      </c>
      <c r="ET81" s="5" t="s">
        <v>30</v>
      </c>
      <c r="EU81" s="5" t="s">
        <v>30</v>
      </c>
      <c r="EV81" s="5" t="s">
        <v>30</v>
      </c>
      <c r="EW81" s="5"/>
      <c r="EX81" s="5" t="s">
        <v>30</v>
      </c>
      <c r="EY81" s="5" t="s">
        <v>30</v>
      </c>
      <c r="EZ81" s="5" t="s">
        <v>30</v>
      </c>
      <c r="FA81" s="5" t="s">
        <v>30</v>
      </c>
      <c r="FB81" s="5" t="s">
        <v>30</v>
      </c>
      <c r="FC81" s="5" t="s">
        <v>30</v>
      </c>
      <c r="FD81" s="5" t="s">
        <v>30</v>
      </c>
      <c r="FE81" s="5" t="s">
        <v>30</v>
      </c>
      <c r="FF81" s="5" t="s">
        <v>30</v>
      </c>
      <c r="FG81" s="5" t="s">
        <v>30</v>
      </c>
      <c r="FH81" s="5" t="s">
        <v>30</v>
      </c>
      <c r="FI81" s="5" t="s">
        <v>30</v>
      </c>
      <c r="FJ81" s="5" t="s">
        <v>30</v>
      </c>
      <c r="FK81" s="5" t="s">
        <v>30</v>
      </c>
      <c r="FL81" s="5" t="s">
        <v>30</v>
      </c>
      <c r="FM81" s="5" t="s">
        <v>30</v>
      </c>
      <c r="FN81" s="5"/>
      <c r="FO81" s="5"/>
      <c r="FP81" s="5" t="s">
        <v>30</v>
      </c>
      <c r="FQ81" s="5" t="s">
        <v>30</v>
      </c>
      <c r="FR81" s="5" t="s">
        <v>30</v>
      </c>
      <c r="FS81" s="5" t="s">
        <v>30</v>
      </c>
      <c r="FT81" s="5" t="s">
        <v>30</v>
      </c>
      <c r="FU81" s="5" t="s">
        <v>30</v>
      </c>
      <c r="FV81" s="5" t="s">
        <v>30</v>
      </c>
      <c r="FW81" s="5"/>
      <c r="FX81" s="6" t="s">
        <v>30</v>
      </c>
      <c r="FY81" s="6" t="s">
        <v>30</v>
      </c>
      <c r="FZ81" s="112" t="s">
        <v>30</v>
      </c>
      <c r="GA81" s="112" t="s">
        <v>30</v>
      </c>
      <c r="GB81" s="70" t="s">
        <v>30</v>
      </c>
      <c r="GC81" s="70" t="s">
        <v>30</v>
      </c>
      <c r="GD81" s="112"/>
      <c r="GE81" s="37">
        <f>'[18]DE y DI'!AA81</f>
        <v>4802.4449999999997</v>
      </c>
      <c r="GF81" s="27">
        <f t="shared" si="88"/>
        <v>7.8737642024494612</v>
      </c>
      <c r="GG81" s="112" t="s">
        <v>30</v>
      </c>
      <c r="GH81" s="70" t="s">
        <v>30</v>
      </c>
      <c r="GI81" s="70" t="s">
        <v>30</v>
      </c>
      <c r="GJ81" s="134"/>
      <c r="GK81" s="52">
        <f t="shared" si="61"/>
        <v>1890</v>
      </c>
      <c r="GL81" s="27">
        <f t="shared" si="62"/>
        <v>3.0987162461266049</v>
      </c>
      <c r="GM81" s="52">
        <f t="shared" si="63"/>
        <v>1539</v>
      </c>
      <c r="GN81" s="52">
        <f t="shared" si="64"/>
        <v>139</v>
      </c>
      <c r="GO81" s="52">
        <f t="shared" si="65"/>
        <v>212</v>
      </c>
      <c r="GP81" s="13"/>
      <c r="GQ81" s="75">
        <v>0</v>
      </c>
      <c r="GR81" s="27">
        <v>7.8737642024494612</v>
      </c>
      <c r="GS81" s="27">
        <v>7.8737642024494612</v>
      </c>
      <c r="GT81" s="13"/>
      <c r="GU81" s="31">
        <f>[23]BM3378!H81</f>
        <v>5382</v>
      </c>
      <c r="GV81" s="29">
        <f t="shared" si="53"/>
        <v>8.8239634056367127</v>
      </c>
      <c r="GW81" s="29">
        <f t="shared" si="66"/>
        <v>4.5251505146630455</v>
      </c>
      <c r="GX81" s="29">
        <f>[23]BM3378!I81</f>
        <v>2563</v>
      </c>
      <c r="GY81" s="29">
        <f t="shared" si="54"/>
        <v>4.2021215549325337</v>
      </c>
      <c r="GZ81" s="29">
        <f t="shared" si="67"/>
        <v>-3.1734038534189657</v>
      </c>
      <c r="HA81" s="31">
        <f t="shared" si="68"/>
        <v>2819</v>
      </c>
      <c r="HB81" s="29">
        <f t="shared" si="55"/>
        <v>4.6218418507041799</v>
      </c>
      <c r="HC81" s="29">
        <f t="shared" si="74"/>
        <v>12.669864108713025</v>
      </c>
      <c r="HD81" s="31">
        <f>[23]BM3378!K81+[23]BM3378!L81</f>
        <v>1539</v>
      </c>
      <c r="HE81" s="29">
        <f t="shared" si="56"/>
        <v>2.5232403718459495</v>
      </c>
      <c r="HF81" s="29">
        <f t="shared" si="69"/>
        <v>7.3970690858339072</v>
      </c>
      <c r="HG81" s="31">
        <f>[23]BM3378!P81+[23]BM3378!Q81</f>
        <v>784</v>
      </c>
      <c r="HH81" s="29">
        <f t="shared" si="57"/>
        <v>1.2853934058006655</v>
      </c>
      <c r="HI81" s="29">
        <f t="shared" si="70"/>
        <v>24.444444444444446</v>
      </c>
      <c r="HJ81" s="31">
        <f>[23]BM3378!M81</f>
        <v>784</v>
      </c>
      <c r="HK81" s="29">
        <f t="shared" si="58"/>
        <v>1.2853934058006655</v>
      </c>
      <c r="HL81" s="29">
        <f t="shared" si="71"/>
        <v>18.968133535660094</v>
      </c>
      <c r="HM81" s="31">
        <f>[23]BM3378!T81</f>
        <v>-288</v>
      </c>
      <c r="HN81" s="29">
        <f t="shared" si="59"/>
        <v>-0.4721853327431017</v>
      </c>
      <c r="HO81" s="29">
        <f t="shared" si="72"/>
        <v>30.909090909090907</v>
      </c>
      <c r="HP81" s="29"/>
      <c r="HQ81" s="3">
        <f>[23]BM3378!B81</f>
        <v>5382</v>
      </c>
      <c r="HR81" s="31">
        <f>[23]BM3378!C81</f>
        <v>3868</v>
      </c>
      <c r="HS81" s="31">
        <f>[23]BM3378!F81</f>
        <v>1514</v>
      </c>
      <c r="HU81" s="31">
        <f>'[23]Fin33-89'!B81</f>
        <v>13825</v>
      </c>
      <c r="HV81" s="31">
        <f>'[23]Fin33-89'!C81</f>
        <v>11799</v>
      </c>
      <c r="HW81" s="31"/>
      <c r="HX81" s="31">
        <f>'[23]Fin33-89'!E81</f>
        <v>1890</v>
      </c>
      <c r="HY81" s="31">
        <f>'[23]Fin33-89'!F81</f>
        <v>1539</v>
      </c>
      <c r="HZ81" s="31">
        <f>'[23]Fin33-89'!G81</f>
        <v>139</v>
      </c>
      <c r="IA81" s="31">
        <f>'[23]Fin33-89'!H81</f>
        <v>212</v>
      </c>
      <c r="IB81" s="31"/>
      <c r="IC81" s="31">
        <f>'[23]Fin33-89'!I81</f>
        <v>9909</v>
      </c>
      <c r="ID81" s="31">
        <f>'[23]Fin33-89'!J81</f>
        <v>784</v>
      </c>
      <c r="IE81" s="31">
        <f>'[23]Fin33-89'!K81</f>
        <v>4370</v>
      </c>
      <c r="IF81" s="31">
        <f>'[23]Fin33-89'!L81</f>
        <v>4755</v>
      </c>
      <c r="IG81" s="31"/>
      <c r="IH81" s="4" t="s">
        <v>30</v>
      </c>
      <c r="II81" s="4" t="s">
        <v>30</v>
      </c>
      <c r="IJ81" s="4" t="s">
        <v>30</v>
      </c>
      <c r="IK81" s="4" t="s">
        <v>30</v>
      </c>
      <c r="IL81" s="4"/>
      <c r="IM81" s="31">
        <f>'[23]Fin33-89'!Q81</f>
        <v>1682</v>
      </c>
      <c r="IN81" s="31">
        <f>'[23]Fin33-89'!R81</f>
        <v>782</v>
      </c>
      <c r="IO81" s="31">
        <f>'[23]Fin33-89'!S81</f>
        <v>900</v>
      </c>
      <c r="IP81" s="31"/>
      <c r="IQ81" s="31">
        <f>'[23]Fin33-89'!T81</f>
        <v>344</v>
      </c>
      <c r="IR81" s="31">
        <f>'[23]Fin33-89'!U81</f>
        <v>2</v>
      </c>
      <c r="IS81" s="31">
        <f>'[23]Fin33-89'!V81</f>
        <v>342</v>
      </c>
      <c r="IT81" s="31"/>
      <c r="IU81" s="3" t="s">
        <v>30</v>
      </c>
      <c r="IV81" s="3" t="s">
        <v>30</v>
      </c>
      <c r="IW81" s="3" t="s">
        <v>30</v>
      </c>
      <c r="IX81" s="3"/>
      <c r="IY81" s="31">
        <f>'[23]Fin33-89'!Z81</f>
        <v>13825</v>
      </c>
      <c r="IZ81" s="31">
        <f>'[23]Fin33-89'!AA81</f>
        <v>3107</v>
      </c>
      <c r="JA81" s="31">
        <f>'[23]Fin33-89'!AB81</f>
        <v>4851</v>
      </c>
      <c r="JB81" s="31">
        <f>'[23]Fin33-89'!AC81</f>
        <v>5867</v>
      </c>
      <c r="JC81" s="31">
        <f>'[23]Fin33-89'!AE81</f>
        <v>11799</v>
      </c>
      <c r="JD81" s="31">
        <f>'[23]Fin33-89'!AF81</f>
        <v>2323</v>
      </c>
      <c r="JE81" s="31">
        <f>'[23]Fin33-89'!AG81</f>
        <v>4509</v>
      </c>
      <c r="JF81" s="31">
        <f>'[23]Fin33-89'!AH81</f>
        <v>4967</v>
      </c>
      <c r="JG81" s="31">
        <f>'[23]Fin33-89'!AJ81</f>
        <v>3107</v>
      </c>
      <c r="JH81" s="31">
        <f>'[23]Fin33-89'!AK81</f>
        <v>1539</v>
      </c>
      <c r="JI81" s="31">
        <f>'[23]Fin33-89'!AL81</f>
        <v>784</v>
      </c>
      <c r="JJ81" s="3" t="s">
        <v>30</v>
      </c>
      <c r="JK81" s="31">
        <f>'[23]Fin33-89'!AN81</f>
        <v>782</v>
      </c>
      <c r="JL81" s="31">
        <f>'[23]Fin33-89'!AO81</f>
        <v>2</v>
      </c>
      <c r="JM81" s="31"/>
      <c r="JN81" s="31">
        <f>'[23]A-Mon'!B81</f>
        <v>3600</v>
      </c>
      <c r="JO81" s="31">
        <f>'[23]A-Mon'!C81</f>
        <v>3400</v>
      </c>
      <c r="JP81" s="31">
        <f>'[23]A-Mon'!D81</f>
        <v>500</v>
      </c>
      <c r="JQ81" s="31">
        <f>'[23]A-Mon'!E81</f>
        <v>7500</v>
      </c>
      <c r="JR81" s="31">
        <f>'[23]A-Mon'!G81</f>
        <v>2000</v>
      </c>
      <c r="JS81" s="31">
        <f>'[23]A-Mon'!H81</f>
        <v>1800</v>
      </c>
      <c r="JT81" s="31">
        <f>'[23]A-Mon'!I81</f>
        <v>200</v>
      </c>
      <c r="JU81" s="31">
        <f>'[23]A-Mon'!J81</f>
        <v>9500</v>
      </c>
      <c r="JV81" s="3" t="s">
        <v>30</v>
      </c>
      <c r="JW81" s="3" t="s">
        <v>30</v>
      </c>
      <c r="JX81" s="3" t="s">
        <v>30</v>
      </c>
      <c r="JY81" s="31">
        <f>'[23]A-Mon'!O81</f>
        <v>9500</v>
      </c>
      <c r="JZ81" s="31" t="str">
        <f>'[23]A-Mon'!Q81</f>
        <v>-</v>
      </c>
      <c r="KA81" s="31" t="str">
        <f>'[23]A-Mon'!R81</f>
        <v>-</v>
      </c>
      <c r="KB81" s="31" t="str">
        <f>'[23]A-Mon'!S81</f>
        <v>-</v>
      </c>
      <c r="KC81" s="3" t="s">
        <v>30</v>
      </c>
      <c r="KD81" s="3" t="s">
        <v>30</v>
      </c>
      <c r="KE81" s="31">
        <f>'[23]A-Mon'!V81</f>
        <v>9500</v>
      </c>
      <c r="KF81" s="29"/>
      <c r="KG81" s="29">
        <f>'[24]RI A'!F32</f>
        <v>307.8</v>
      </c>
      <c r="KH81" s="10">
        <f t="shared" si="45"/>
        <v>4.3441788401947754</v>
      </c>
      <c r="KI81" s="14">
        <f t="shared" si="50"/>
        <v>-20.599999999999966</v>
      </c>
      <c r="KJ81" s="14">
        <f t="shared" si="48"/>
        <v>-0.29074101399614105</v>
      </c>
      <c r="KK81" s="11">
        <f t="shared" si="46"/>
        <v>2647.08</v>
      </c>
      <c r="KL81" s="75">
        <f t="shared" si="51"/>
        <v>-6.2728380024360542</v>
      </c>
      <c r="KM81" s="16">
        <f t="shared" si="47"/>
        <v>3.9056783335095697</v>
      </c>
      <c r="KN81" s="4" t="s">
        <v>30</v>
      </c>
    </row>
    <row r="82" spans="1:300" ht="16.5" customHeight="1" x14ac:dyDescent="0.3">
      <c r="A82" s="8">
        <v>1953</v>
      </c>
      <c r="B82" s="40">
        <f>'[13]EU PIByPOB'!B82</f>
        <v>159.565</v>
      </c>
      <c r="C82" s="49">
        <f>'[13]EU PIByPOB'!H82</f>
        <v>352.93270603932001</v>
      </c>
      <c r="D82" s="40">
        <f t="shared" si="91"/>
        <v>4.6999999999999931</v>
      </c>
      <c r="E82" s="49">
        <f>'[13]EU PIByPOB'!N82</f>
        <v>389.21800000000002</v>
      </c>
      <c r="F82" s="40">
        <f t="shared" si="92"/>
        <v>5.9555018361685752</v>
      </c>
      <c r="G82" s="49">
        <f>'[13]EU PIByPOB'!Q82</f>
        <v>110.28108003020765</v>
      </c>
      <c r="H82" s="40">
        <f t="shared" si="92"/>
        <v>1.1991421548888104</v>
      </c>
      <c r="I82" s="49">
        <f>'[13]EU PIByPOB'!T82</f>
        <v>2439.2441951555793</v>
      </c>
      <c r="J82" s="49"/>
      <c r="K82" s="49">
        <f>'[13]EU INF'!U82</f>
        <v>106.90119184928874</v>
      </c>
      <c r="L82" s="28">
        <f t="shared" si="83"/>
        <v>-1.4007092198581428</v>
      </c>
      <c r="M82" s="49">
        <f>'[13]EU INF'!W82</f>
        <v>106.92041522491348</v>
      </c>
      <c r="N82" s="28">
        <f t="shared" si="84"/>
        <v>0.43336944745395733</v>
      </c>
      <c r="O82" s="28"/>
      <c r="P82" s="40">
        <f>'[13]EU tasas'!B82</f>
        <v>3.1691666666666669</v>
      </c>
      <c r="Q82" s="40">
        <f>'[13]EU tasas'!C82</f>
        <v>3.25</v>
      </c>
      <c r="R82" s="48">
        <f>'[13]EU tasas'!D82</f>
        <v>1.99</v>
      </c>
      <c r="S82" s="48">
        <f>'[13]EU tasas'!E82</f>
        <v>2</v>
      </c>
      <c r="T82" s="49">
        <f>'[13]EU tasas'!F82</f>
        <v>1.8908333333333331</v>
      </c>
      <c r="U82" s="49">
        <f>'[13]EU tasas'!G82</f>
        <v>1.6</v>
      </c>
      <c r="V82" s="24" t="str">
        <f>'[13]EU tasas'!H82</f>
        <v>-</v>
      </c>
      <c r="W82" s="24"/>
      <c r="X82" s="49">
        <f>'[13]EU Fiscal'!B82</f>
        <v>-1.66822</v>
      </c>
      <c r="Y82" s="49"/>
      <c r="Z82" s="49">
        <f>[13]Petróleo!B82</f>
        <v>1.93</v>
      </c>
      <c r="AA82" s="28">
        <f t="shared" si="28"/>
        <v>12.865497076023381</v>
      </c>
      <c r="AB82" s="49">
        <f>[13]Petróleo!D82</f>
        <v>2.7158333333333329</v>
      </c>
      <c r="AC82" s="28">
        <f t="shared" si="89"/>
        <v>5.6744487678339617</v>
      </c>
      <c r="AD82" s="49">
        <f>[13]Petróleo!E82</f>
        <v>2.82</v>
      </c>
      <c r="AE82" s="28">
        <f t="shared" si="89"/>
        <v>9.7276264591439787</v>
      </c>
      <c r="AF82" s="28"/>
      <c r="AG82" s="40">
        <f>[14]Población!E82</f>
        <v>28.246275468641574</v>
      </c>
      <c r="AH82" s="28">
        <f t="shared" si="28"/>
        <v>3.0776090470631567</v>
      </c>
      <c r="AI82" s="52">
        <f>[14]Población!G82</f>
        <v>28246275.468641575</v>
      </c>
      <c r="AJ82" s="52">
        <f>[14]Población!H82</f>
        <v>12694883.910778357</v>
      </c>
      <c r="AK82" s="52">
        <f>[14]Población!I82</f>
        <v>15551391.557863217</v>
      </c>
      <c r="AL82" s="49">
        <f>[14]Población!J82</f>
        <v>44.943567603707443</v>
      </c>
      <c r="AM82" s="49">
        <f>[14]Población!K82</f>
        <v>55.056432396292557</v>
      </c>
      <c r="AN82" s="49"/>
      <c r="AO82" s="43">
        <f>[15]PIB!E82</f>
        <v>47359.585779658424</v>
      </c>
      <c r="AP82" s="28">
        <f t="shared" si="33"/>
        <v>0.27401180468609176</v>
      </c>
      <c r="AQ82" s="41">
        <f>[15]PIB!H82</f>
        <v>128.09233653824734</v>
      </c>
      <c r="AR82" s="28">
        <f t="shared" si="33"/>
        <v>-0.81119519545428398</v>
      </c>
      <c r="AS82" s="58">
        <f>[15]PIB!B82</f>
        <v>60664</v>
      </c>
      <c r="AT82" s="28">
        <f t="shared" si="33"/>
        <v>-0.53940616136277653</v>
      </c>
      <c r="AU82" s="28"/>
      <c r="AV82" s="51" t="s">
        <v>30</v>
      </c>
      <c r="AW82" s="51" t="s">
        <v>30</v>
      </c>
      <c r="AX82" s="51" t="s">
        <v>30</v>
      </c>
      <c r="AY82" s="51" t="s">
        <v>30</v>
      </c>
      <c r="AZ82" s="51" t="s">
        <v>30</v>
      </c>
      <c r="BA82" s="51" t="s">
        <v>30</v>
      </c>
      <c r="BB82" s="51" t="s">
        <v>30</v>
      </c>
      <c r="BC82" s="51" t="s">
        <v>30</v>
      </c>
      <c r="BD82" s="51" t="s">
        <v>30</v>
      </c>
      <c r="BE82" s="51" t="s">
        <v>30</v>
      </c>
      <c r="BF82" s="51" t="s">
        <v>30</v>
      </c>
      <c r="BG82" s="51" t="s">
        <v>30</v>
      </c>
      <c r="BH82" s="51" t="s">
        <v>30</v>
      </c>
      <c r="BI82" s="51" t="s">
        <v>30</v>
      </c>
      <c r="BJ82" s="51" t="s">
        <v>30</v>
      </c>
      <c r="BK82" s="51" t="s">
        <v>30</v>
      </c>
      <c r="BL82" s="51" t="s">
        <v>30</v>
      </c>
      <c r="BM82" s="51" t="s">
        <v>30</v>
      </c>
      <c r="BN82" s="51" t="s">
        <v>30</v>
      </c>
      <c r="BO82" s="28"/>
      <c r="BP82" s="43">
        <f>'[21]PIB POT'!F82</f>
        <v>49636.595580590809</v>
      </c>
      <c r="BQ82" s="41">
        <f>'[21]PIB POT'!I82</f>
        <v>119.19710644259953</v>
      </c>
      <c r="BR82" s="28">
        <f t="shared" si="32"/>
        <v>6.0873304917878679</v>
      </c>
      <c r="BS82" s="40">
        <f>'[22]PIB POT'!H73</f>
        <v>-5.4797482980795564</v>
      </c>
      <c r="BT82" s="40"/>
      <c r="BU82" s="45">
        <f t="shared" si="78"/>
        <v>7047.1248789932242</v>
      </c>
      <c r="BV82" s="32">
        <f t="shared" si="85"/>
        <v>-0.53940616136279873</v>
      </c>
      <c r="BW82" s="30">
        <f t="shared" si="79"/>
        <v>249.48864096495819</v>
      </c>
      <c r="BX82" s="28">
        <f t="shared" si="86"/>
        <v>-3.5090212528838483</v>
      </c>
      <c r="BY82" s="28"/>
      <c r="BZ82" s="41">
        <f>[20]PAnual!B82</f>
        <v>126.48330279189781</v>
      </c>
      <c r="CA82" s="35">
        <f t="shared" si="94"/>
        <v>-1.8729166666666131</v>
      </c>
      <c r="CB82" s="44">
        <f>[20]PAnual!D82</f>
        <v>127.47957262344691</v>
      </c>
      <c r="CC82" s="35">
        <f t="shared" si="94"/>
        <v>0.73847720906548009</v>
      </c>
      <c r="CD82" s="35"/>
      <c r="CE82" s="44">
        <f>[16]TCA!B82</f>
        <v>8.6083333333333325</v>
      </c>
      <c r="CF82" s="27">
        <f t="shared" si="95"/>
        <v>2.2204460492503131E-14</v>
      </c>
      <c r="CG82" s="33">
        <f>[16]TCA!D82</f>
        <v>8.61</v>
      </c>
      <c r="CH82" s="27">
        <f t="shared" si="87"/>
        <v>0.11627906976743319</v>
      </c>
      <c r="CI82" s="44">
        <f>[16]TCA!F82</f>
        <v>97.07102062827957</v>
      </c>
      <c r="CJ82" s="27">
        <f t="shared" si="40"/>
        <v>-0.47891566265058083</v>
      </c>
      <c r="CK82" s="40">
        <f>[16]TCA!H82</f>
        <v>97.778640395531383</v>
      </c>
      <c r="CL82" s="27">
        <f t="shared" si="41"/>
        <v>0.18729436934803445</v>
      </c>
      <c r="CM82" s="27"/>
      <c r="CN82" s="29">
        <f>[17]BPA!G82</f>
        <v>-204.4</v>
      </c>
      <c r="CO82" s="29">
        <f>[17]BPA!H82</f>
        <v>1016.1</v>
      </c>
      <c r="CP82" s="29">
        <f>[17]BPA!I82</f>
        <v>638.1</v>
      </c>
      <c r="CQ82" s="29">
        <f>[17]BPA!J82</f>
        <v>310.60000000000002</v>
      </c>
      <c r="CR82" s="29">
        <f>[17]BPA!K82</f>
        <v>25.5</v>
      </c>
      <c r="CS82" s="29">
        <f>[17]BPA!L82</f>
        <v>42</v>
      </c>
      <c r="CT82" s="29">
        <f>[17]BPA!M82</f>
        <v>1220.5999999999999</v>
      </c>
      <c r="CU82" s="29">
        <f>[17]BPA!N82</f>
        <v>835.8</v>
      </c>
      <c r="CV82" s="29">
        <f>[17]BPA!O82</f>
        <v>265</v>
      </c>
      <c r="CW82" s="29">
        <f>[17]BPA!P82</f>
        <v>112.69999999999999</v>
      </c>
      <c r="CX82" s="29">
        <f>[17]BPA!Q82</f>
        <v>7</v>
      </c>
      <c r="CY82" s="29">
        <f>[17]BPA!R82</f>
        <v>35.200000000000003</v>
      </c>
      <c r="CZ82" s="29">
        <f>[17]BPA!S82</f>
        <v>0</v>
      </c>
      <c r="DA82" s="29">
        <f>[17]BPA!T82</f>
        <v>127.5</v>
      </c>
      <c r="DB82" s="29">
        <f>[17]BPA!U82</f>
        <v>-41.8</v>
      </c>
      <c r="DC82" s="29">
        <f>[17]BPA!V82</f>
        <v>0</v>
      </c>
      <c r="DD82" s="29"/>
      <c r="DE82" s="29">
        <f t="shared" si="49"/>
        <v>20.91491246867994</v>
      </c>
      <c r="DF82" s="29">
        <f t="shared" si="42"/>
        <v>-197.69999999999993</v>
      </c>
      <c r="DG82" s="29">
        <f t="shared" si="43"/>
        <v>-2.8053994131610169</v>
      </c>
      <c r="DH82" s="29">
        <f t="shared" si="90"/>
        <v>-12.517137373183429</v>
      </c>
      <c r="DI82" s="29">
        <f t="shared" si="44"/>
        <v>-11.621021465581061</v>
      </c>
      <c r="DJ82" s="29">
        <f t="shared" si="76"/>
        <v>-2.9004736471932828</v>
      </c>
      <c r="DK82" s="29">
        <f t="shared" si="77"/>
        <v>0.4994944832739901</v>
      </c>
      <c r="DL82" s="29"/>
      <c r="DM82" s="31">
        <f>'[18]GF1876-1976'!R82</f>
        <v>4320.2</v>
      </c>
      <c r="DN82" s="4" t="s">
        <v>30</v>
      </c>
      <c r="DO82" s="4" t="s">
        <v>30</v>
      </c>
      <c r="DP82" s="29">
        <f t="shared" si="80"/>
        <v>7.1215218251351704</v>
      </c>
      <c r="DQ82" s="29"/>
      <c r="DR82" s="31">
        <f>'[18]GF1876-1976'!AK82</f>
        <v>4551.2</v>
      </c>
      <c r="DS82" s="29">
        <f t="shared" si="81"/>
        <v>7.5023077937491758</v>
      </c>
      <c r="DT82" s="4" t="s">
        <v>30</v>
      </c>
      <c r="DU82" s="4" t="s">
        <v>30</v>
      </c>
      <c r="DV82" s="4" t="s">
        <v>30</v>
      </c>
      <c r="DW82" s="4" t="s">
        <v>30</v>
      </c>
      <c r="DX82" s="4" t="s">
        <v>30</v>
      </c>
      <c r="DY82" s="4" t="s">
        <v>30</v>
      </c>
      <c r="DZ82" s="4" t="s">
        <v>30</v>
      </c>
      <c r="EA82" s="4" t="s">
        <v>30</v>
      </c>
      <c r="EB82" s="4" t="s">
        <v>30</v>
      </c>
      <c r="EC82" s="29"/>
      <c r="ED82" s="29">
        <f>'[18]GF1876-1976'!AN82</f>
        <v>-231</v>
      </c>
      <c r="EE82" s="29">
        <f t="shared" si="82"/>
        <v>-0.38078596861400499</v>
      </c>
      <c r="EF82" s="4" t="s">
        <v>30</v>
      </c>
      <c r="EG82" s="4" t="s">
        <v>30</v>
      </c>
      <c r="EH82" s="4" t="s">
        <v>30</v>
      </c>
      <c r="EI82" s="4"/>
      <c r="EJ82" s="132">
        <v>-288.7</v>
      </c>
      <c r="EK82" s="132">
        <f t="shared" si="60"/>
        <v>-0.47590003956217858</v>
      </c>
      <c r="EL82" s="29"/>
      <c r="EM82" s="5" t="s">
        <v>30</v>
      </c>
      <c r="EN82" s="5" t="s">
        <v>30</v>
      </c>
      <c r="EO82" s="5" t="s">
        <v>30</v>
      </c>
      <c r="EP82" s="5" t="s">
        <v>30</v>
      </c>
      <c r="EQ82" s="5" t="s">
        <v>30</v>
      </c>
      <c r="ER82" s="5" t="s">
        <v>30</v>
      </c>
      <c r="ES82" s="5" t="s">
        <v>30</v>
      </c>
      <c r="ET82" s="5" t="s">
        <v>30</v>
      </c>
      <c r="EU82" s="5" t="s">
        <v>30</v>
      </c>
      <c r="EV82" s="5" t="s">
        <v>30</v>
      </c>
      <c r="EW82" s="5"/>
      <c r="EX82" s="5" t="s">
        <v>30</v>
      </c>
      <c r="EY82" s="5" t="s">
        <v>30</v>
      </c>
      <c r="EZ82" s="5" t="s">
        <v>30</v>
      </c>
      <c r="FA82" s="5" t="s">
        <v>30</v>
      </c>
      <c r="FB82" s="5" t="s">
        <v>30</v>
      </c>
      <c r="FC82" s="5" t="s">
        <v>30</v>
      </c>
      <c r="FD82" s="5" t="s">
        <v>30</v>
      </c>
      <c r="FE82" s="5" t="s">
        <v>30</v>
      </c>
      <c r="FF82" s="5" t="s">
        <v>30</v>
      </c>
      <c r="FG82" s="5" t="s">
        <v>30</v>
      </c>
      <c r="FH82" s="5" t="s">
        <v>30</v>
      </c>
      <c r="FI82" s="5" t="s">
        <v>30</v>
      </c>
      <c r="FJ82" s="5" t="s">
        <v>30</v>
      </c>
      <c r="FK82" s="5" t="s">
        <v>30</v>
      </c>
      <c r="FL82" s="5" t="s">
        <v>30</v>
      </c>
      <c r="FM82" s="5" t="s">
        <v>30</v>
      </c>
      <c r="FN82" s="5"/>
      <c r="FO82" s="5"/>
      <c r="FP82" s="5" t="s">
        <v>30</v>
      </c>
      <c r="FQ82" s="5" t="s">
        <v>30</v>
      </c>
      <c r="FR82" s="5" t="s">
        <v>30</v>
      </c>
      <c r="FS82" s="5" t="s">
        <v>30</v>
      </c>
      <c r="FT82" s="5" t="s">
        <v>30</v>
      </c>
      <c r="FU82" s="5" t="s">
        <v>30</v>
      </c>
      <c r="FV82" s="5" t="s">
        <v>30</v>
      </c>
      <c r="FW82" s="5"/>
      <c r="FX82" s="6" t="s">
        <v>30</v>
      </c>
      <c r="FY82" s="6" t="s">
        <v>30</v>
      </c>
      <c r="FZ82" s="112" t="s">
        <v>30</v>
      </c>
      <c r="GA82" s="112" t="s">
        <v>30</v>
      </c>
      <c r="GB82" s="70" t="s">
        <v>30</v>
      </c>
      <c r="GC82" s="70" t="s">
        <v>30</v>
      </c>
      <c r="GD82" s="112"/>
      <c r="GE82" s="37">
        <f>'[18]DE y DI'!AA82</f>
        <v>2134.9119999999998</v>
      </c>
      <c r="GF82" s="27">
        <f t="shared" si="88"/>
        <v>3.5192404061716998</v>
      </c>
      <c r="GG82" s="112" t="s">
        <v>30</v>
      </c>
      <c r="GH82" s="70" t="s">
        <v>30</v>
      </c>
      <c r="GI82" s="70" t="s">
        <v>30</v>
      </c>
      <c r="GJ82" s="134"/>
      <c r="GK82" s="52">
        <f t="shared" si="61"/>
        <v>2345</v>
      </c>
      <c r="GL82" s="27">
        <f t="shared" si="62"/>
        <v>3.8655545298694451</v>
      </c>
      <c r="GM82" s="52">
        <f t="shared" si="63"/>
        <v>1761</v>
      </c>
      <c r="GN82" s="52">
        <f t="shared" si="64"/>
        <v>266</v>
      </c>
      <c r="GO82" s="52">
        <f t="shared" si="65"/>
        <v>318</v>
      </c>
      <c r="GP82" s="13"/>
      <c r="GQ82" s="75">
        <v>0</v>
      </c>
      <c r="GR82" s="27">
        <v>3.5192404061716998</v>
      </c>
      <c r="GS82" s="27">
        <v>3.5192404061716998</v>
      </c>
      <c r="GT82" s="13"/>
      <c r="GU82" s="31">
        <f>[23]BM3378!H82</f>
        <v>5722</v>
      </c>
      <c r="GV82" s="29">
        <f t="shared" si="53"/>
        <v>9.4322827377027565</v>
      </c>
      <c r="GW82" s="29">
        <f t="shared" si="66"/>
        <v>6.3173541434411007</v>
      </c>
      <c r="GX82" s="29">
        <f>[23]BM3378!I82</f>
        <v>2337</v>
      </c>
      <c r="GY82" s="29">
        <f t="shared" si="54"/>
        <v>3.8523671370170121</v>
      </c>
      <c r="GZ82" s="29">
        <f t="shared" si="67"/>
        <v>-8.8177916504096778</v>
      </c>
      <c r="HA82" s="31">
        <f t="shared" si="68"/>
        <v>3385</v>
      </c>
      <c r="HB82" s="29">
        <f t="shared" si="55"/>
        <v>5.5799156006857444</v>
      </c>
      <c r="HC82" s="29">
        <f t="shared" si="74"/>
        <v>20.078041858815187</v>
      </c>
      <c r="HD82" s="31">
        <f>[23]BM3378!K82+[23]BM3378!L82</f>
        <v>1761</v>
      </c>
      <c r="HE82" s="29">
        <f t="shared" si="56"/>
        <v>2.9028748516418306</v>
      </c>
      <c r="HF82" s="29">
        <f t="shared" si="69"/>
        <v>14.424951267056541</v>
      </c>
      <c r="HG82" s="31">
        <f>[23]BM3378!P82+[23]BM3378!Q82</f>
        <v>871</v>
      </c>
      <c r="HH82" s="29">
        <f t="shared" si="57"/>
        <v>1.4357773968086509</v>
      </c>
      <c r="HI82" s="29">
        <f t="shared" si="70"/>
        <v>11.096938775510212</v>
      </c>
      <c r="HJ82" s="31">
        <f>[23]BM3378!M82</f>
        <v>1029</v>
      </c>
      <c r="HK82" s="29">
        <f t="shared" si="58"/>
        <v>1.6962284056442043</v>
      </c>
      <c r="HL82" s="29">
        <f t="shared" si="71"/>
        <v>31.25</v>
      </c>
      <c r="HM82" s="31">
        <f>[23]BM3378!T82</f>
        <v>-276</v>
      </c>
      <c r="HN82" s="29">
        <f t="shared" si="59"/>
        <v>-0.45496505340894106</v>
      </c>
      <c r="HO82" s="29">
        <f t="shared" si="72"/>
        <v>-4.1666666666666625</v>
      </c>
      <c r="HP82" s="29"/>
      <c r="HQ82" s="3">
        <f>[23]BM3378!B82</f>
        <v>5722</v>
      </c>
      <c r="HR82" s="31">
        <f>[23]BM3378!C82</f>
        <v>4078</v>
      </c>
      <c r="HS82" s="31">
        <f>[23]BM3378!F82</f>
        <v>1644</v>
      </c>
      <c r="HU82" s="31">
        <f>'[23]Fin33-89'!B82</f>
        <v>15794</v>
      </c>
      <c r="HV82" s="31">
        <f>'[23]Fin33-89'!C82</f>
        <v>13475</v>
      </c>
      <c r="HW82" s="31"/>
      <c r="HX82" s="31">
        <f>'[23]Fin33-89'!E82</f>
        <v>2345</v>
      </c>
      <c r="HY82" s="31">
        <f>'[23]Fin33-89'!F82</f>
        <v>1761</v>
      </c>
      <c r="HZ82" s="31">
        <f>'[23]Fin33-89'!G82</f>
        <v>266</v>
      </c>
      <c r="IA82" s="31">
        <f>'[23]Fin33-89'!H82</f>
        <v>318</v>
      </c>
      <c r="IB82" s="31"/>
      <c r="IC82" s="31">
        <f>'[23]Fin33-89'!I82</f>
        <v>11130</v>
      </c>
      <c r="ID82" s="31">
        <f>'[23]Fin33-89'!J82</f>
        <v>1029</v>
      </c>
      <c r="IE82" s="31">
        <f>'[23]Fin33-89'!K82</f>
        <v>5221</v>
      </c>
      <c r="IF82" s="31">
        <f>'[23]Fin33-89'!L82</f>
        <v>4880</v>
      </c>
      <c r="IG82" s="31"/>
      <c r="IH82" s="4" t="s">
        <v>30</v>
      </c>
      <c r="II82" s="4" t="s">
        <v>30</v>
      </c>
      <c r="IJ82" s="4" t="s">
        <v>30</v>
      </c>
      <c r="IK82" s="4" t="s">
        <v>30</v>
      </c>
      <c r="IL82" s="4"/>
      <c r="IM82" s="31">
        <f>'[23]Fin33-89'!Q82</f>
        <v>1890</v>
      </c>
      <c r="IN82" s="31">
        <f>'[23]Fin33-89'!R82</f>
        <v>863</v>
      </c>
      <c r="IO82" s="31">
        <f>'[23]Fin33-89'!S82</f>
        <v>1027</v>
      </c>
      <c r="IP82" s="31"/>
      <c r="IQ82" s="31">
        <f>'[23]Fin33-89'!T82</f>
        <v>429</v>
      </c>
      <c r="IR82" s="31">
        <f>'[23]Fin33-89'!U82</f>
        <v>8</v>
      </c>
      <c r="IS82" s="31">
        <f>'[23]Fin33-89'!V82</f>
        <v>421</v>
      </c>
      <c r="IT82" s="31"/>
      <c r="IU82" s="3" t="s">
        <v>30</v>
      </c>
      <c r="IV82" s="3" t="s">
        <v>30</v>
      </c>
      <c r="IW82" s="3" t="s">
        <v>30</v>
      </c>
      <c r="IX82" s="3"/>
      <c r="IY82" s="31">
        <f>'[23]Fin33-89'!Z82</f>
        <v>15794</v>
      </c>
      <c r="IZ82" s="31">
        <f>'[23]Fin33-89'!AA82</f>
        <v>3661</v>
      </c>
      <c r="JA82" s="31">
        <f>'[23]Fin33-89'!AB82</f>
        <v>5908</v>
      </c>
      <c r="JB82" s="31">
        <f>'[23]Fin33-89'!AC82</f>
        <v>6225</v>
      </c>
      <c r="JC82" s="31">
        <f>'[23]Fin33-89'!AE82</f>
        <v>13475</v>
      </c>
      <c r="JD82" s="31">
        <f>'[23]Fin33-89'!AF82</f>
        <v>2790</v>
      </c>
      <c r="JE82" s="31">
        <f>'[23]Fin33-89'!AG82</f>
        <v>5487</v>
      </c>
      <c r="JF82" s="31">
        <f>'[23]Fin33-89'!AH82</f>
        <v>5198</v>
      </c>
      <c r="JG82" s="31">
        <f>'[23]Fin33-89'!AJ82</f>
        <v>3661</v>
      </c>
      <c r="JH82" s="31">
        <f>'[23]Fin33-89'!AK82</f>
        <v>1761</v>
      </c>
      <c r="JI82" s="31">
        <f>'[23]Fin33-89'!AL82</f>
        <v>1029</v>
      </c>
      <c r="JJ82" s="3" t="s">
        <v>30</v>
      </c>
      <c r="JK82" s="31">
        <f>'[23]Fin33-89'!AN82</f>
        <v>863</v>
      </c>
      <c r="JL82" s="31">
        <f>'[23]Fin33-89'!AO82</f>
        <v>8</v>
      </c>
      <c r="JM82" s="31"/>
      <c r="JN82" s="31">
        <f>'[23]A-Mon'!B82</f>
        <v>3900</v>
      </c>
      <c r="JO82" s="31">
        <f>'[23]A-Mon'!C82</f>
        <v>3800</v>
      </c>
      <c r="JP82" s="31">
        <f>'[23]A-Mon'!D82</f>
        <v>400</v>
      </c>
      <c r="JQ82" s="31">
        <f>'[23]A-Mon'!E82</f>
        <v>8100</v>
      </c>
      <c r="JR82" s="31">
        <f>'[23]A-Mon'!G82</f>
        <v>3300</v>
      </c>
      <c r="JS82" s="31">
        <f>'[23]A-Mon'!H82</f>
        <v>3100</v>
      </c>
      <c r="JT82" s="31">
        <f>'[23]A-Mon'!I82</f>
        <v>200</v>
      </c>
      <c r="JU82" s="31">
        <f>'[23]A-Mon'!J82</f>
        <v>11400</v>
      </c>
      <c r="JV82" s="3" t="s">
        <v>30</v>
      </c>
      <c r="JW82" s="3" t="s">
        <v>30</v>
      </c>
      <c r="JX82" s="3" t="s">
        <v>30</v>
      </c>
      <c r="JY82" s="31">
        <f>'[23]A-Mon'!O82</f>
        <v>11400</v>
      </c>
      <c r="JZ82" s="31" t="str">
        <f>'[23]A-Mon'!Q82</f>
        <v>-</v>
      </c>
      <c r="KA82" s="31" t="str">
        <f>'[23]A-Mon'!R82</f>
        <v>-</v>
      </c>
      <c r="KB82" s="31" t="str">
        <f>'[23]A-Mon'!S82</f>
        <v>-</v>
      </c>
      <c r="KC82" s="3" t="s">
        <v>30</v>
      </c>
      <c r="KD82" s="3" t="s">
        <v>30</v>
      </c>
      <c r="KE82" s="31">
        <f>'[23]A-Mon'!V82</f>
        <v>11400</v>
      </c>
      <c r="KF82" s="29"/>
      <c r="KG82" s="29">
        <f>'[24]RI A'!F33</f>
        <v>266</v>
      </c>
      <c r="KH82" s="10">
        <f t="shared" si="45"/>
        <v>3.7745889929227658</v>
      </c>
      <c r="KI82" s="14">
        <f t="shared" si="50"/>
        <v>-41.800000000000011</v>
      </c>
      <c r="KJ82" s="14">
        <f t="shared" si="48"/>
        <v>-0.59314969888786329</v>
      </c>
      <c r="KK82" s="11">
        <f t="shared" si="46"/>
        <v>2290.2599999999998</v>
      </c>
      <c r="KL82" s="75">
        <f t="shared" si="51"/>
        <v>-13.479758828596044</v>
      </c>
      <c r="KM82" s="16">
        <f t="shared" si="47"/>
        <v>3.8190954773869352</v>
      </c>
      <c r="KN82" s="4" t="s">
        <v>30</v>
      </c>
    </row>
    <row r="83" spans="1:300" ht="16.2" customHeight="1" x14ac:dyDescent="0.3">
      <c r="A83" s="8">
        <v>1954</v>
      </c>
      <c r="B83" s="40">
        <f>'[13]EU PIByPOB'!B83</f>
        <v>162.39099999999999</v>
      </c>
      <c r="C83" s="49">
        <f>'[13]EU PIByPOB'!H83</f>
        <v>350.81510980308411</v>
      </c>
      <c r="D83" s="40">
        <f t="shared" si="91"/>
        <v>-0.59999999999998943</v>
      </c>
      <c r="E83" s="49">
        <f>'[13]EU PIByPOB'!N83</f>
        <v>390.54899999999998</v>
      </c>
      <c r="F83" s="40">
        <f t="shared" si="92"/>
        <v>0.34196774044363831</v>
      </c>
      <c r="G83" s="49">
        <f>'[13]EU PIByPOB'!Q83</f>
        <v>111.32616272406821</v>
      </c>
      <c r="H83" s="40">
        <f t="shared" si="92"/>
        <v>0.94765366241815752</v>
      </c>
      <c r="I83" s="49">
        <f>'[13]EU PIByPOB'!T83</f>
        <v>2404.9916559415237</v>
      </c>
      <c r="J83" s="49"/>
      <c r="K83" s="49">
        <f>'[13]EU INF'!U83</f>
        <v>107.14148404459822</v>
      </c>
      <c r="L83" s="28">
        <f t="shared" si="83"/>
        <v>0.22477971587842038</v>
      </c>
      <c r="M83" s="49">
        <f>'[13]EU INF'!W83</f>
        <v>106.34371395617067</v>
      </c>
      <c r="N83" s="28">
        <f t="shared" si="84"/>
        <v>-0.53937432578210487</v>
      </c>
      <c r="O83" s="28"/>
      <c r="P83" s="40">
        <f>'[13]EU tasas'!B83</f>
        <v>3.0524999999999998</v>
      </c>
      <c r="Q83" s="40">
        <f>'[13]EU tasas'!C83</f>
        <v>3</v>
      </c>
      <c r="R83" s="48">
        <f>'[13]EU tasas'!D83</f>
        <v>1.5975000000000001</v>
      </c>
      <c r="S83" s="48">
        <f>'[13]EU tasas'!E83</f>
        <v>1.5</v>
      </c>
      <c r="T83" s="49">
        <f>'[13]EU tasas'!F83</f>
        <v>0.93833333333333335</v>
      </c>
      <c r="U83" s="49">
        <f>'[13]EU tasas'!G83</f>
        <v>1.1499999999999999</v>
      </c>
      <c r="V83" s="24" t="str">
        <f>'[13]EU tasas'!H83</f>
        <v>-</v>
      </c>
      <c r="W83" s="24"/>
      <c r="X83" s="49">
        <f>'[13]EU Fiscal'!B83</f>
        <v>-0.29548000000000002</v>
      </c>
      <c r="Y83" s="49"/>
      <c r="Z83" s="49">
        <f>[13]Petróleo!B83</f>
        <v>1.93</v>
      </c>
      <c r="AA83" s="28">
        <f t="shared" si="28"/>
        <v>0</v>
      </c>
      <c r="AB83" s="49">
        <f>[13]Petróleo!D83</f>
        <v>2.82</v>
      </c>
      <c r="AC83" s="28">
        <f t="shared" si="89"/>
        <v>3.8355323718932244</v>
      </c>
      <c r="AD83" s="49">
        <f>[13]Petróleo!E83</f>
        <v>2.82</v>
      </c>
      <c r="AE83" s="28">
        <f t="shared" si="89"/>
        <v>0</v>
      </c>
      <c r="AF83" s="28"/>
      <c r="AG83" s="40">
        <f>[14]Población!E83</f>
        <v>29.115585397922867</v>
      </c>
      <c r="AH83" s="28">
        <f t="shared" si="28"/>
        <v>3.0776090470631567</v>
      </c>
      <c r="AI83" s="52">
        <f>[14]Población!G83</f>
        <v>29115585.397922866</v>
      </c>
      <c r="AJ83" s="52">
        <f>[14]Población!H83</f>
        <v>13315718.583446799</v>
      </c>
      <c r="AK83" s="52">
        <f>[14]Población!I83</f>
        <v>15799866.814476067</v>
      </c>
      <c r="AL83" s="49">
        <f>[14]Población!J83</f>
        <v>45.733988863561557</v>
      </c>
      <c r="AM83" s="49">
        <f>[14]Población!K83</f>
        <v>54.266011136438443</v>
      </c>
      <c r="AN83" s="49"/>
      <c r="AO83" s="43">
        <f>[15]PIB!E83</f>
        <v>52093.584529448046</v>
      </c>
      <c r="AP83" s="28">
        <f t="shared" si="33"/>
        <v>9.9958618130966403</v>
      </c>
      <c r="AQ83" s="41">
        <f>[15]PIB!H83</f>
        <v>141.92918507691601</v>
      </c>
      <c r="AR83" s="28">
        <f t="shared" si="33"/>
        <v>10.80224540563135</v>
      </c>
      <c r="AS83" s="58">
        <f>[15]PIB!B83</f>
        <v>73936</v>
      </c>
      <c r="AT83" s="28">
        <f t="shared" si="33"/>
        <v>21.87788474218646</v>
      </c>
      <c r="AU83" s="28"/>
      <c r="AV83" s="51" t="s">
        <v>30</v>
      </c>
      <c r="AW83" s="51" t="s">
        <v>30</v>
      </c>
      <c r="AX83" s="51" t="s">
        <v>30</v>
      </c>
      <c r="AY83" s="51" t="s">
        <v>30</v>
      </c>
      <c r="AZ83" s="51" t="s">
        <v>30</v>
      </c>
      <c r="BA83" s="51" t="s">
        <v>30</v>
      </c>
      <c r="BB83" s="51" t="s">
        <v>30</v>
      </c>
      <c r="BC83" s="51" t="s">
        <v>30</v>
      </c>
      <c r="BD83" s="51" t="s">
        <v>30</v>
      </c>
      <c r="BE83" s="51" t="s">
        <v>30</v>
      </c>
      <c r="BF83" s="51" t="s">
        <v>30</v>
      </c>
      <c r="BG83" s="51" t="s">
        <v>30</v>
      </c>
      <c r="BH83" s="51" t="s">
        <v>30</v>
      </c>
      <c r="BI83" s="51" t="s">
        <v>30</v>
      </c>
      <c r="BJ83" s="51" t="s">
        <v>30</v>
      </c>
      <c r="BK83" s="51" t="s">
        <v>30</v>
      </c>
      <c r="BL83" s="51" t="s">
        <v>30</v>
      </c>
      <c r="BM83" s="51" t="s">
        <v>30</v>
      </c>
      <c r="BN83" s="51" t="s">
        <v>30</v>
      </c>
      <c r="BO83" s="28"/>
      <c r="BP83" s="43">
        <f>'[21]PIB POT'!F83</f>
        <v>52701.843002677102</v>
      </c>
      <c r="BQ83" s="41">
        <f>'[21]PIB POT'!I83</f>
        <v>126.55797837528688</v>
      </c>
      <c r="BR83" s="28">
        <f t="shared" si="32"/>
        <v>6.1753780375801703</v>
      </c>
      <c r="BS83" s="40">
        <f>'[22]PIB POT'!H74</f>
        <v>3.5982765930574034</v>
      </c>
      <c r="BT83" s="40"/>
      <c r="BU83" s="45">
        <f t="shared" si="78"/>
        <v>6507.0187018701872</v>
      </c>
      <c r="BV83" s="32">
        <f t="shared" si="85"/>
        <v>-7.664206132248907</v>
      </c>
      <c r="BW83" s="30">
        <f t="shared" si="79"/>
        <v>223.48919360331337</v>
      </c>
      <c r="BX83" s="28">
        <f t="shared" si="86"/>
        <v>-10.42109462823062</v>
      </c>
      <c r="BY83" s="28"/>
      <c r="BZ83" s="41">
        <f>[20]PAnual!B83</f>
        <v>138.0974996152128</v>
      </c>
      <c r="CA83" s="35">
        <f t="shared" si="94"/>
        <v>9.1823952782319029</v>
      </c>
      <c r="CB83" s="44">
        <f>[20]PAnual!D83</f>
        <v>148.19983682892632</v>
      </c>
      <c r="CC83" s="35">
        <f t="shared" si="94"/>
        <v>16.253791708796793</v>
      </c>
      <c r="CD83" s="35"/>
      <c r="CE83" s="44">
        <f>[16]TCA!B83</f>
        <v>11.362499999999999</v>
      </c>
      <c r="CF83" s="27">
        <f t="shared" si="95"/>
        <v>31.994191674733784</v>
      </c>
      <c r="CG83" s="33">
        <f>[16]TCA!D83</f>
        <v>12.49</v>
      </c>
      <c r="CH83" s="27">
        <f t="shared" si="87"/>
        <v>45.063879210220684</v>
      </c>
      <c r="CI83" s="44">
        <f>[16]TCA!F83</f>
        <v>80.114713243255608</v>
      </c>
      <c r="CJ83" s="27">
        <f t="shared" si="40"/>
        <v>-17.467939736572735</v>
      </c>
      <c r="CK83" s="40">
        <f>[16]TCA!H83</f>
        <v>78.784475295133873</v>
      </c>
      <c r="CL83" s="27">
        <f t="shared" si="41"/>
        <v>-19.425679293108246</v>
      </c>
      <c r="CM83" s="27"/>
      <c r="CN83" s="29">
        <f>[17]BPA!G83</f>
        <v>-227.5</v>
      </c>
      <c r="CO83" s="29">
        <f>[17]BPA!H83</f>
        <v>1092</v>
      </c>
      <c r="CP83" s="29">
        <f>[17]BPA!I83</f>
        <v>674.09999999999991</v>
      </c>
      <c r="CQ83" s="29">
        <f>[17]BPA!J83</f>
        <v>332.4</v>
      </c>
      <c r="CR83" s="29">
        <f>[17]BPA!K83</f>
        <v>48</v>
      </c>
      <c r="CS83" s="29">
        <f>[17]BPA!L83</f>
        <v>37.5</v>
      </c>
      <c r="CT83" s="29">
        <f>[17]BPA!M83</f>
        <v>1319.5</v>
      </c>
      <c r="CU83" s="29">
        <f>[17]BPA!N83</f>
        <v>894.30000000000007</v>
      </c>
      <c r="CV83" s="29">
        <f>[17]BPA!O83</f>
        <v>295.7</v>
      </c>
      <c r="CW83" s="29">
        <f>[17]BPA!P83</f>
        <v>116.9</v>
      </c>
      <c r="CX83" s="29">
        <f>[17]BPA!Q83</f>
        <v>12.6</v>
      </c>
      <c r="CY83" s="29">
        <f>[17]BPA!R83</f>
        <v>28.9</v>
      </c>
      <c r="CZ83" s="29">
        <f>[17]BPA!S83</f>
        <v>0</v>
      </c>
      <c r="DA83" s="29">
        <f>[17]BPA!T83</f>
        <v>172.5</v>
      </c>
      <c r="DB83" s="29">
        <f>[17]BPA!U83</f>
        <v>-26</v>
      </c>
      <c r="DC83" s="29">
        <f>[17]BPA!V83</f>
        <v>0</v>
      </c>
      <c r="DD83" s="29"/>
      <c r="DE83" s="29">
        <f t="shared" si="49"/>
        <v>24.103204122484311</v>
      </c>
      <c r="DF83" s="29">
        <f t="shared" si="42"/>
        <v>-220.20000000000016</v>
      </c>
      <c r="DG83" s="29">
        <f t="shared" si="43"/>
        <v>-3.3840382222462697</v>
      </c>
      <c r="DH83" s="29">
        <f t="shared" si="90"/>
        <v>5.6417489421720646</v>
      </c>
      <c r="DI83" s="29">
        <f t="shared" si="44"/>
        <v>6.9992821249102777</v>
      </c>
      <c r="DJ83" s="29">
        <f t="shared" si="76"/>
        <v>-3.4962247754814975</v>
      </c>
      <c r="DK83" s="29">
        <f t="shared" si="77"/>
        <v>0.44413580664358365</v>
      </c>
      <c r="DL83" s="29"/>
      <c r="DM83" s="31">
        <f>'[18]GF1876-1976'!R83</f>
        <v>5179.8999999999996</v>
      </c>
      <c r="DN83" s="4" t="s">
        <v>30</v>
      </c>
      <c r="DO83" s="4" t="s">
        <v>30</v>
      </c>
      <c r="DP83" s="29">
        <f t="shared" si="80"/>
        <v>7.0059240424150611</v>
      </c>
      <c r="DQ83" s="29"/>
      <c r="DR83" s="31">
        <f>'[18]GF1876-1976'!AK83</f>
        <v>5737.2</v>
      </c>
      <c r="DS83" s="29">
        <f t="shared" si="81"/>
        <v>7.7596840510711962</v>
      </c>
      <c r="DT83" s="4" t="s">
        <v>30</v>
      </c>
      <c r="DU83" s="4" t="s">
        <v>30</v>
      </c>
      <c r="DV83" s="4" t="s">
        <v>30</v>
      </c>
      <c r="DW83" s="4" t="s">
        <v>30</v>
      </c>
      <c r="DX83" s="4" t="s">
        <v>30</v>
      </c>
      <c r="DY83" s="4" t="s">
        <v>30</v>
      </c>
      <c r="DZ83" s="4" t="s">
        <v>30</v>
      </c>
      <c r="EA83" s="4" t="s">
        <v>30</v>
      </c>
      <c r="EB83" s="4" t="s">
        <v>30</v>
      </c>
      <c r="EC83" s="29"/>
      <c r="ED83" s="29">
        <f>'[18]GF1876-1976'!AN83</f>
        <v>-557.30000000000018</v>
      </c>
      <c r="EE83" s="29">
        <f t="shared" si="82"/>
        <v>-0.75376000865613524</v>
      </c>
      <c r="EF83" s="4" t="s">
        <v>30</v>
      </c>
      <c r="EG83" s="4" t="s">
        <v>30</v>
      </c>
      <c r="EH83" s="4" t="s">
        <v>30</v>
      </c>
      <c r="EI83" s="4"/>
      <c r="EJ83" s="132">
        <v>-449.8</v>
      </c>
      <c r="EK83" s="132">
        <f t="shared" si="60"/>
        <v>-0.6083639904782514</v>
      </c>
      <c r="EL83" s="29"/>
      <c r="EM83" s="5" t="s">
        <v>30</v>
      </c>
      <c r="EN83" s="5" t="s">
        <v>30</v>
      </c>
      <c r="EO83" s="5" t="s">
        <v>30</v>
      </c>
      <c r="EP83" s="5" t="s">
        <v>30</v>
      </c>
      <c r="EQ83" s="5" t="s">
        <v>30</v>
      </c>
      <c r="ER83" s="5" t="s">
        <v>30</v>
      </c>
      <c r="ES83" s="5" t="s">
        <v>30</v>
      </c>
      <c r="ET83" s="5" t="s">
        <v>30</v>
      </c>
      <c r="EU83" s="5" t="s">
        <v>30</v>
      </c>
      <c r="EV83" s="5" t="s">
        <v>30</v>
      </c>
      <c r="EW83" s="5"/>
      <c r="EX83" s="5" t="s">
        <v>30</v>
      </c>
      <c r="EY83" s="5" t="s">
        <v>30</v>
      </c>
      <c r="EZ83" s="5" t="s">
        <v>30</v>
      </c>
      <c r="FA83" s="5" t="s">
        <v>30</v>
      </c>
      <c r="FB83" s="5" t="s">
        <v>30</v>
      </c>
      <c r="FC83" s="5" t="s">
        <v>30</v>
      </c>
      <c r="FD83" s="5" t="s">
        <v>30</v>
      </c>
      <c r="FE83" s="5" t="s">
        <v>30</v>
      </c>
      <c r="FF83" s="5" t="s">
        <v>30</v>
      </c>
      <c r="FG83" s="5" t="s">
        <v>30</v>
      </c>
      <c r="FH83" s="5" t="s">
        <v>30</v>
      </c>
      <c r="FI83" s="5" t="s">
        <v>30</v>
      </c>
      <c r="FJ83" s="5" t="s">
        <v>30</v>
      </c>
      <c r="FK83" s="5" t="s">
        <v>30</v>
      </c>
      <c r="FL83" s="5" t="s">
        <v>30</v>
      </c>
      <c r="FM83" s="5" t="s">
        <v>30</v>
      </c>
      <c r="FN83" s="5"/>
      <c r="FO83" s="5"/>
      <c r="FP83" s="5" t="s">
        <v>30</v>
      </c>
      <c r="FQ83" s="5" t="s">
        <v>30</v>
      </c>
      <c r="FR83" s="5" t="s">
        <v>30</v>
      </c>
      <c r="FS83" s="5" t="s">
        <v>30</v>
      </c>
      <c r="FT83" s="5" t="s">
        <v>30</v>
      </c>
      <c r="FU83" s="5" t="s">
        <v>30</v>
      </c>
      <c r="FV83" s="5" t="s">
        <v>30</v>
      </c>
      <c r="FW83" s="5"/>
      <c r="FX83" s="6" t="s">
        <v>30</v>
      </c>
      <c r="FY83" s="6" t="s">
        <v>30</v>
      </c>
      <c r="FZ83" s="112" t="s">
        <v>30</v>
      </c>
      <c r="GA83" s="112" t="s">
        <v>30</v>
      </c>
      <c r="GB83" s="70" t="s">
        <v>30</v>
      </c>
      <c r="GC83" s="70" t="s">
        <v>30</v>
      </c>
      <c r="GD83" s="112"/>
      <c r="GE83" s="70" t="s">
        <v>30</v>
      </c>
      <c r="GF83" s="70" t="s">
        <v>30</v>
      </c>
      <c r="GG83" s="112" t="s">
        <v>30</v>
      </c>
      <c r="GH83" s="70" t="s">
        <v>30</v>
      </c>
      <c r="GI83" s="70" t="s">
        <v>30</v>
      </c>
      <c r="GJ83" s="134"/>
      <c r="GK83" s="52">
        <f t="shared" si="61"/>
        <v>2919</v>
      </c>
      <c r="GL83" s="27">
        <f t="shared" si="62"/>
        <v>3.9480090889417876</v>
      </c>
      <c r="GM83" s="52">
        <f t="shared" si="63"/>
        <v>2334</v>
      </c>
      <c r="GN83" s="52">
        <f t="shared" si="64"/>
        <v>273</v>
      </c>
      <c r="GO83" s="52">
        <f t="shared" si="65"/>
        <v>312</v>
      </c>
      <c r="GP83" s="13"/>
      <c r="GQ83" s="75">
        <v>0</v>
      </c>
      <c r="GR83" s="27">
        <v>0</v>
      </c>
      <c r="GS83" s="27">
        <v>0</v>
      </c>
      <c r="GT83" s="13"/>
      <c r="GU83" s="31">
        <f>[23]BM3378!H83</f>
        <v>6675</v>
      </c>
      <c r="GV83" s="29">
        <f t="shared" si="53"/>
        <v>9.0280783380220733</v>
      </c>
      <c r="GW83" s="29">
        <f t="shared" si="66"/>
        <v>16.655015728766177</v>
      </c>
      <c r="GX83" s="29">
        <f>[23]BM3378!I83</f>
        <v>2913</v>
      </c>
      <c r="GY83" s="29">
        <f t="shared" si="54"/>
        <v>3.9398939623458125</v>
      </c>
      <c r="GZ83" s="29">
        <f t="shared" si="67"/>
        <v>24.646983311938374</v>
      </c>
      <c r="HA83" s="31">
        <f t="shared" si="68"/>
        <v>3762</v>
      </c>
      <c r="HB83" s="29">
        <f t="shared" si="55"/>
        <v>5.0881843756762608</v>
      </c>
      <c r="HC83" s="29">
        <f t="shared" si="74"/>
        <v>11.137370753323484</v>
      </c>
      <c r="HD83" s="31">
        <f>[23]BM3378!K83+[23]BM3378!L83</f>
        <v>2334</v>
      </c>
      <c r="HE83" s="29">
        <f t="shared" si="56"/>
        <v>3.1567842458342348</v>
      </c>
      <c r="HF83" s="29">
        <f t="shared" si="69"/>
        <v>32.538330494037467</v>
      </c>
      <c r="HG83" s="31">
        <f>[23]BM3378!P83+[23]BM3378!Q83</f>
        <v>818</v>
      </c>
      <c r="HH83" s="29">
        <f t="shared" si="57"/>
        <v>1.1063622592512443</v>
      </c>
      <c r="HI83" s="29">
        <f t="shared" si="70"/>
        <v>-6.0849598163031038</v>
      </c>
      <c r="HJ83" s="31">
        <f>[23]BM3378!M83</f>
        <v>1041</v>
      </c>
      <c r="HK83" s="29">
        <f t="shared" si="58"/>
        <v>1.4079744644016445</v>
      </c>
      <c r="HL83" s="29">
        <f t="shared" si="71"/>
        <v>1.1661807580174877</v>
      </c>
      <c r="HM83" s="31">
        <f>[23]BM3378!T83</f>
        <v>-431</v>
      </c>
      <c r="HN83" s="29">
        <f t="shared" si="59"/>
        <v>-0.58293659381086349</v>
      </c>
      <c r="HO83" s="29">
        <f t="shared" si="72"/>
        <v>56.159420289855078</v>
      </c>
      <c r="HP83" s="29"/>
      <c r="HQ83" s="3">
        <f>[23]BM3378!B83</f>
        <v>6675</v>
      </c>
      <c r="HR83" s="31">
        <f>[23]BM3378!C83</f>
        <v>4867</v>
      </c>
      <c r="HS83" s="31">
        <f>[23]BM3378!F83</f>
        <v>1808</v>
      </c>
      <c r="HU83" s="31">
        <f>'[23]Fin33-89'!B83</f>
        <v>18942</v>
      </c>
      <c r="HV83" s="31">
        <f>'[23]Fin33-89'!C83</f>
        <v>16764</v>
      </c>
      <c r="HW83" s="31"/>
      <c r="HX83" s="31">
        <f>'[23]Fin33-89'!E83</f>
        <v>2919</v>
      </c>
      <c r="HY83" s="31">
        <f>'[23]Fin33-89'!F83</f>
        <v>2334</v>
      </c>
      <c r="HZ83" s="31">
        <f>'[23]Fin33-89'!G83</f>
        <v>273</v>
      </c>
      <c r="IA83" s="31">
        <f>'[23]Fin33-89'!H83</f>
        <v>312</v>
      </c>
      <c r="IB83" s="31"/>
      <c r="IC83" s="31">
        <f>'[23]Fin33-89'!I83</f>
        <v>13845</v>
      </c>
      <c r="ID83" s="31">
        <f>'[23]Fin33-89'!J83</f>
        <v>1041</v>
      </c>
      <c r="IE83" s="31">
        <f>'[23]Fin33-89'!K83</f>
        <v>6847</v>
      </c>
      <c r="IF83" s="31">
        <f>'[23]Fin33-89'!L83</f>
        <v>5957</v>
      </c>
      <c r="IG83" s="31"/>
      <c r="IH83" s="4" t="s">
        <v>30</v>
      </c>
      <c r="II83" s="4" t="s">
        <v>30</v>
      </c>
      <c r="IJ83" s="4" t="s">
        <v>30</v>
      </c>
      <c r="IK83" s="4" t="s">
        <v>30</v>
      </c>
      <c r="IL83" s="4"/>
      <c r="IM83" s="31">
        <f>'[23]Fin33-89'!Q83</f>
        <v>1900</v>
      </c>
      <c r="IN83" s="31">
        <f>'[23]Fin33-89'!R83</f>
        <v>813</v>
      </c>
      <c r="IO83" s="31">
        <f>'[23]Fin33-89'!S83</f>
        <v>1087</v>
      </c>
      <c r="IP83" s="31"/>
      <c r="IQ83" s="31">
        <f>'[23]Fin33-89'!T83</f>
        <v>278</v>
      </c>
      <c r="IR83" s="31">
        <f>'[23]Fin33-89'!U83</f>
        <v>5</v>
      </c>
      <c r="IS83" s="31">
        <f>'[23]Fin33-89'!V83</f>
        <v>273</v>
      </c>
      <c r="IT83" s="31"/>
      <c r="IU83" s="3" t="s">
        <v>30</v>
      </c>
      <c r="IV83" s="3" t="s">
        <v>30</v>
      </c>
      <c r="IW83" s="3" t="s">
        <v>30</v>
      </c>
      <c r="IX83" s="3"/>
      <c r="IY83" s="31">
        <f>'[23]Fin33-89'!Z83</f>
        <v>18942</v>
      </c>
      <c r="IZ83" s="31">
        <f>'[23]Fin33-89'!AA83</f>
        <v>4193</v>
      </c>
      <c r="JA83" s="31">
        <f>'[23]Fin33-89'!AB83</f>
        <v>7393</v>
      </c>
      <c r="JB83" s="31">
        <f>'[23]Fin33-89'!AC83</f>
        <v>7356</v>
      </c>
      <c r="JC83" s="31">
        <f>'[23]Fin33-89'!AE83</f>
        <v>16764</v>
      </c>
      <c r="JD83" s="31">
        <f>'[23]Fin33-89'!AF83</f>
        <v>3375</v>
      </c>
      <c r="JE83" s="31">
        <f>'[23]Fin33-89'!AG83</f>
        <v>7120</v>
      </c>
      <c r="JF83" s="31">
        <f>'[23]Fin33-89'!AH83</f>
        <v>6269</v>
      </c>
      <c r="JG83" s="31">
        <f>'[23]Fin33-89'!AJ83</f>
        <v>4193</v>
      </c>
      <c r="JH83" s="31">
        <f>'[23]Fin33-89'!AK83</f>
        <v>2334</v>
      </c>
      <c r="JI83" s="31">
        <f>'[23]Fin33-89'!AL83</f>
        <v>1041</v>
      </c>
      <c r="JJ83" s="3" t="s">
        <v>30</v>
      </c>
      <c r="JK83" s="31">
        <f>'[23]Fin33-89'!AN83</f>
        <v>813</v>
      </c>
      <c r="JL83" s="31">
        <f>'[23]Fin33-89'!AO83</f>
        <v>5</v>
      </c>
      <c r="JM83" s="31"/>
      <c r="JN83" s="31">
        <f>'[23]A-Mon'!B83</f>
        <v>4600</v>
      </c>
      <c r="JO83" s="31">
        <f>'[23]A-Mon'!C83</f>
        <v>4100</v>
      </c>
      <c r="JP83" s="31">
        <f>'[23]A-Mon'!D83</f>
        <v>1000</v>
      </c>
      <c r="JQ83" s="31">
        <f>'[23]A-Mon'!E83</f>
        <v>9700</v>
      </c>
      <c r="JR83" s="31">
        <f>'[23]A-Mon'!G83</f>
        <v>2700</v>
      </c>
      <c r="JS83" s="31">
        <f>'[23]A-Mon'!H83</f>
        <v>2400</v>
      </c>
      <c r="JT83" s="31">
        <f>'[23]A-Mon'!I83</f>
        <v>300</v>
      </c>
      <c r="JU83" s="31">
        <f>'[23]A-Mon'!J83</f>
        <v>12400</v>
      </c>
      <c r="JV83" s="3" t="s">
        <v>30</v>
      </c>
      <c r="JW83" s="3" t="s">
        <v>30</v>
      </c>
      <c r="JX83" s="3" t="s">
        <v>30</v>
      </c>
      <c r="JY83" s="31">
        <f>'[23]A-Mon'!O83</f>
        <v>12400</v>
      </c>
      <c r="JZ83" s="31" t="str">
        <f>'[23]A-Mon'!Q83</f>
        <v>-</v>
      </c>
      <c r="KA83" s="31" t="str">
        <f>'[23]A-Mon'!R83</f>
        <v>-</v>
      </c>
      <c r="KB83" s="31" t="str">
        <f>'[23]A-Mon'!S83</f>
        <v>-</v>
      </c>
      <c r="KC83" s="3" t="s">
        <v>30</v>
      </c>
      <c r="KD83" s="3" t="s">
        <v>30</v>
      </c>
      <c r="KE83" s="31">
        <f>'[23]A-Mon'!V83</f>
        <v>12400</v>
      </c>
      <c r="KF83" s="29"/>
      <c r="KG83" s="29">
        <f>'[24]RI A'!F34</f>
        <v>240</v>
      </c>
      <c r="KH83" s="10">
        <f t="shared" si="45"/>
        <v>3.6883250378705905</v>
      </c>
      <c r="KI83" s="14">
        <f t="shared" si="50"/>
        <v>-26</v>
      </c>
      <c r="KJ83" s="14">
        <f t="shared" si="48"/>
        <v>-0.399568545769314</v>
      </c>
      <c r="KK83" s="11">
        <f t="shared" si="46"/>
        <v>2997.6</v>
      </c>
      <c r="KL83" s="75">
        <f t="shared" si="51"/>
        <v>30.884703046815652</v>
      </c>
      <c r="KM83" s="16">
        <f t="shared" si="47"/>
        <v>3.2203958403220394</v>
      </c>
      <c r="KN83" s="4" t="s">
        <v>30</v>
      </c>
    </row>
    <row r="84" spans="1:300" x14ac:dyDescent="0.3">
      <c r="A84" s="8">
        <v>1955</v>
      </c>
      <c r="B84" s="40">
        <f>'[13]EU PIByPOB'!B84</f>
        <v>165.27500000000001</v>
      </c>
      <c r="C84" s="49">
        <f>'[13]EU PIByPOB'!H84</f>
        <v>375.72298259910309</v>
      </c>
      <c r="D84" s="40">
        <f t="shared" si="91"/>
        <v>7.0999999999999952</v>
      </c>
      <c r="E84" s="49">
        <f>'[13]EU PIByPOB'!N84</f>
        <v>425.47800000000001</v>
      </c>
      <c r="F84" s="40">
        <f t="shared" si="92"/>
        <v>8.9435640598234833</v>
      </c>
      <c r="G84" s="49">
        <f>'[13]EU PIByPOB'!Q84</f>
        <v>113.24247376530212</v>
      </c>
      <c r="H84" s="40">
        <f t="shared" si="92"/>
        <v>1.721348328499972</v>
      </c>
      <c r="I84" s="49">
        <f>'[13]EU PIByPOB'!T84</f>
        <v>2574.3639388897291</v>
      </c>
      <c r="J84" s="49"/>
      <c r="K84" s="49">
        <f>'[13]EU INF'!U84</f>
        <v>107.50672818146863</v>
      </c>
      <c r="L84" s="28">
        <f t="shared" si="83"/>
        <v>0.34089889656407912</v>
      </c>
      <c r="M84" s="49">
        <f>'[13]EU INF'!W84</f>
        <v>108.07381776239902</v>
      </c>
      <c r="N84" s="28">
        <f t="shared" si="84"/>
        <v>1.6268980477223138</v>
      </c>
      <c r="O84" s="28"/>
      <c r="P84" s="40">
        <f>'[13]EU tasas'!B84</f>
        <v>3.1566666666666663</v>
      </c>
      <c r="Q84" s="40">
        <f>'[13]EU tasas'!C84</f>
        <v>3.5</v>
      </c>
      <c r="R84" s="48">
        <f>'[13]EU tasas'!D84</f>
        <v>1.8866666666666667</v>
      </c>
      <c r="S84" s="48">
        <f>'[13]EU tasas'!E84</f>
        <v>2.5</v>
      </c>
      <c r="T84" s="49">
        <f>'[13]EU tasas'!F84</f>
        <v>1.7249999999999999</v>
      </c>
      <c r="U84" s="49">
        <f>'[13]EU tasas'!G84</f>
        <v>2.54</v>
      </c>
      <c r="V84" s="24" t="str">
        <f>'[13]EU tasas'!H84</f>
        <v>-</v>
      </c>
      <c r="W84" s="24"/>
      <c r="X84" s="49">
        <f>'[13]EU Fiscal'!B84</f>
        <v>-0.70343999999999995</v>
      </c>
      <c r="Y84" s="49"/>
      <c r="Z84" s="49">
        <f>[13]Petróleo!B84</f>
        <v>1.93</v>
      </c>
      <c r="AA84" s="28">
        <f t="shared" si="28"/>
        <v>0</v>
      </c>
      <c r="AB84" s="49">
        <f>[13]Petróleo!D84</f>
        <v>2.82</v>
      </c>
      <c r="AC84" s="28">
        <f t="shared" si="89"/>
        <v>0</v>
      </c>
      <c r="AD84" s="49">
        <f>[13]Petróleo!E84</f>
        <v>2.82</v>
      </c>
      <c r="AE84" s="28">
        <f t="shared" si="89"/>
        <v>0</v>
      </c>
      <c r="AF84" s="28"/>
      <c r="AG84" s="40">
        <f>[14]Población!E84</f>
        <v>30.011649288234739</v>
      </c>
      <c r="AH84" s="28">
        <f t="shared" si="28"/>
        <v>3.0776090470631567</v>
      </c>
      <c r="AI84" s="52">
        <f>[14]Población!G84</f>
        <v>30011649.28823474</v>
      </c>
      <c r="AJ84" s="52">
        <f>[14]Población!H84</f>
        <v>13966914.753982905</v>
      </c>
      <c r="AK84" s="52">
        <f>[14]Población!I84</f>
        <v>16044734.534251833</v>
      </c>
      <c r="AL84" s="49">
        <f>[14]Población!J84</f>
        <v>46.538311239889971</v>
      </c>
      <c r="AM84" s="49">
        <f>[14]Población!K84</f>
        <v>53.461688760110029</v>
      </c>
      <c r="AN84" s="49"/>
      <c r="AO84" s="43">
        <f>[15]PIB!E84</f>
        <v>56520.768799237027</v>
      </c>
      <c r="AP84" s="28">
        <f t="shared" si="33"/>
        <v>8.4985210938716129</v>
      </c>
      <c r="AQ84" s="41">
        <f>[15]PIB!H84</f>
        <v>159.32727369627645</v>
      </c>
      <c r="AR84" s="28">
        <f t="shared" si="33"/>
        <v>12.258288251237293</v>
      </c>
      <c r="AS84" s="58">
        <f>[15]PIB!B84</f>
        <v>90053</v>
      </c>
      <c r="AT84" s="28">
        <f t="shared" si="33"/>
        <v>21.798582557887912</v>
      </c>
      <c r="AU84" s="28"/>
      <c r="AV84" s="51" t="s">
        <v>30</v>
      </c>
      <c r="AW84" s="51" t="s">
        <v>30</v>
      </c>
      <c r="AX84" s="51" t="s">
        <v>30</v>
      </c>
      <c r="AY84" s="51" t="s">
        <v>30</v>
      </c>
      <c r="AZ84" s="51" t="s">
        <v>30</v>
      </c>
      <c r="BA84" s="51" t="s">
        <v>30</v>
      </c>
      <c r="BB84" s="51" t="s">
        <v>30</v>
      </c>
      <c r="BC84" s="51" t="s">
        <v>30</v>
      </c>
      <c r="BD84" s="51" t="s">
        <v>30</v>
      </c>
      <c r="BE84" s="51" t="s">
        <v>30</v>
      </c>
      <c r="BF84" s="51" t="s">
        <v>30</v>
      </c>
      <c r="BG84" s="51" t="s">
        <v>30</v>
      </c>
      <c r="BH84" s="51" t="s">
        <v>30</v>
      </c>
      <c r="BI84" s="51" t="s">
        <v>30</v>
      </c>
      <c r="BJ84" s="51" t="s">
        <v>30</v>
      </c>
      <c r="BK84" s="51" t="s">
        <v>30</v>
      </c>
      <c r="BL84" s="51" t="s">
        <v>30</v>
      </c>
      <c r="BM84" s="51" t="s">
        <v>30</v>
      </c>
      <c r="BN84" s="51" t="s">
        <v>30</v>
      </c>
      <c r="BO84" s="28"/>
      <c r="BP84" s="43">
        <f>'[21]PIB POT'!F84</f>
        <v>55989.318792270467</v>
      </c>
      <c r="BQ84" s="41">
        <f>'[21]PIB POT'!I84</f>
        <v>134.45250855077813</v>
      </c>
      <c r="BR84" s="28">
        <f t="shared" si="32"/>
        <v>6.2378763289670403</v>
      </c>
      <c r="BS84" s="40">
        <f>'[22]PIB POT'!H75</f>
        <v>2.1279084663782699</v>
      </c>
      <c r="BT84" s="40"/>
      <c r="BU84" s="45">
        <f t="shared" si="78"/>
        <v>7210.0080064051235</v>
      </c>
      <c r="BV84" s="32">
        <f t="shared" si="85"/>
        <v>10.803554388630987</v>
      </c>
      <c r="BW84" s="30">
        <f t="shared" si="79"/>
        <v>240.24031259193788</v>
      </c>
      <c r="BX84" s="28">
        <f t="shared" si="86"/>
        <v>7.4952702269610594</v>
      </c>
      <c r="BY84" s="28"/>
      <c r="BZ84" s="41">
        <f>[20]PAnual!B84</f>
        <v>157.18694523754928</v>
      </c>
      <c r="CA84" s="35">
        <f t="shared" si="94"/>
        <v>13.823165282156635</v>
      </c>
      <c r="CB84" s="44">
        <f>[20]PAnual!D84</f>
        <v>162.16822167113358</v>
      </c>
      <c r="CC84" s="35">
        <f t="shared" si="94"/>
        <v>9.4253712696941605</v>
      </c>
      <c r="CD84" s="35"/>
      <c r="CE84" s="44">
        <f>[16]TCA!B84</f>
        <v>12.49</v>
      </c>
      <c r="CF84" s="27">
        <f t="shared" si="95"/>
        <v>9.9229922992299269</v>
      </c>
      <c r="CG84" s="33">
        <f>[16]TCA!D84</f>
        <v>12.49</v>
      </c>
      <c r="CH84" s="27">
        <f t="shared" si="87"/>
        <v>0</v>
      </c>
      <c r="CI84" s="44">
        <f>[16]TCA!F84</f>
        <v>82.675420357642523</v>
      </c>
      <c r="CJ84" s="27">
        <f t="shared" si="40"/>
        <v>3.1963006677833805</v>
      </c>
      <c r="CK84" s="40">
        <f>[16]TCA!H84</f>
        <v>84.830105268093305</v>
      </c>
      <c r="CL84" s="27">
        <f t="shared" si="41"/>
        <v>7.6736310679381248</v>
      </c>
      <c r="CM84" s="27"/>
      <c r="CN84" s="29">
        <f>[17]BPA!G84</f>
        <v>1.7</v>
      </c>
      <c r="CO84" s="29">
        <f>[17]BPA!H84</f>
        <v>1329</v>
      </c>
      <c r="CP84" s="29">
        <f>[17]BPA!I84</f>
        <v>859.5</v>
      </c>
      <c r="CQ84" s="29">
        <f>[17]BPA!J84</f>
        <v>379.79999999999995</v>
      </c>
      <c r="CR84" s="29">
        <f>[17]BPA!K84</f>
        <v>57.7</v>
      </c>
      <c r="CS84" s="29">
        <f>[17]BPA!L84</f>
        <v>32.1</v>
      </c>
      <c r="CT84" s="29">
        <f>[17]BPA!M84</f>
        <v>1327.3</v>
      </c>
      <c r="CU84" s="29">
        <f>[17]BPA!N84</f>
        <v>883.90000000000009</v>
      </c>
      <c r="CV84" s="29">
        <f>[17]BPA!O84</f>
        <v>291.2</v>
      </c>
      <c r="CW84" s="29">
        <f>[17]BPA!P84</f>
        <v>143.5</v>
      </c>
      <c r="CX84" s="29">
        <f>[17]BPA!Q84</f>
        <v>8.8000000000000007</v>
      </c>
      <c r="CY84" s="29">
        <f>[17]BPA!R84</f>
        <v>163.19999999999999</v>
      </c>
      <c r="CZ84" s="29">
        <f>[17]BPA!S84</f>
        <v>0</v>
      </c>
      <c r="DA84" s="29">
        <f>[17]BPA!T84</f>
        <v>36.700000000000003</v>
      </c>
      <c r="DB84" s="29">
        <f>[17]BPA!U84</f>
        <v>201.5</v>
      </c>
      <c r="DC84" s="29">
        <f>[17]BPA!V84</f>
        <v>0</v>
      </c>
      <c r="DD84" s="29"/>
      <c r="DE84" s="29">
        <f t="shared" si="49"/>
        <v>24.180278280568114</v>
      </c>
      <c r="DF84" s="29">
        <f t="shared" si="42"/>
        <v>-24.400000000000091</v>
      </c>
      <c r="DG84" s="29">
        <f t="shared" si="43"/>
        <v>-0.33841848689105436</v>
      </c>
      <c r="DH84" s="29">
        <f t="shared" si="90"/>
        <v>27.503337783711636</v>
      </c>
      <c r="DI84" s="29">
        <f t="shared" si="44"/>
        <v>-1.1629207201162894</v>
      </c>
      <c r="DJ84" s="29">
        <f t="shared" si="76"/>
        <v>2.3578337201425829E-2</v>
      </c>
      <c r="DK84" s="29">
        <f t="shared" si="77"/>
        <v>2.2635203713368792</v>
      </c>
      <c r="DL84" s="29"/>
      <c r="DM84" s="31">
        <f>'[18]GF1876-1976'!R84</f>
        <v>7118.2</v>
      </c>
      <c r="DN84" s="4" t="s">
        <v>30</v>
      </c>
      <c r="DO84" s="4" t="s">
        <v>30</v>
      </c>
      <c r="DP84" s="29">
        <f t="shared" si="80"/>
        <v>7.9044562646441534</v>
      </c>
      <c r="DQ84" s="29"/>
      <c r="DR84" s="31">
        <f>'[18]GF1876-1976'!AK84</f>
        <v>6424.6</v>
      </c>
      <c r="DS84" s="29">
        <f t="shared" si="81"/>
        <v>7.1342431679122296</v>
      </c>
      <c r="DT84" s="4" t="s">
        <v>30</v>
      </c>
      <c r="DU84" s="4" t="s">
        <v>30</v>
      </c>
      <c r="DV84" s="4" t="s">
        <v>30</v>
      </c>
      <c r="DW84" s="4" t="s">
        <v>30</v>
      </c>
      <c r="DX84" s="4" t="s">
        <v>30</v>
      </c>
      <c r="DY84" s="4" t="s">
        <v>30</v>
      </c>
      <c r="DZ84" s="4" t="s">
        <v>30</v>
      </c>
      <c r="EA84" s="4" t="s">
        <v>30</v>
      </c>
      <c r="EB84" s="4" t="s">
        <v>30</v>
      </c>
      <c r="EC84" s="29"/>
      <c r="ED84" s="29">
        <f>'[18]GF1876-1976'!AN84</f>
        <v>693.59999999999945</v>
      </c>
      <c r="EE84" s="29">
        <f t="shared" si="82"/>
        <v>0.77021309673192395</v>
      </c>
      <c r="EF84" s="4" t="s">
        <v>30</v>
      </c>
      <c r="EG84" s="4" t="s">
        <v>30</v>
      </c>
      <c r="EH84" s="4" t="s">
        <v>30</v>
      </c>
      <c r="EI84" s="4"/>
      <c r="EJ84" s="132">
        <v>680</v>
      </c>
      <c r="EK84" s="132">
        <f t="shared" si="60"/>
        <v>0.75511087914894559</v>
      </c>
      <c r="EL84" s="29"/>
      <c r="EM84" s="5" t="s">
        <v>30</v>
      </c>
      <c r="EN84" s="5" t="s">
        <v>30</v>
      </c>
      <c r="EO84" s="5" t="s">
        <v>30</v>
      </c>
      <c r="EP84" s="5" t="s">
        <v>30</v>
      </c>
      <c r="EQ84" s="5" t="s">
        <v>30</v>
      </c>
      <c r="ER84" s="5" t="s">
        <v>30</v>
      </c>
      <c r="ES84" s="5" t="s">
        <v>30</v>
      </c>
      <c r="ET84" s="5" t="s">
        <v>30</v>
      </c>
      <c r="EU84" s="5" t="s">
        <v>30</v>
      </c>
      <c r="EV84" s="5" t="s">
        <v>30</v>
      </c>
      <c r="EW84" s="5"/>
      <c r="EX84" s="5" t="s">
        <v>30</v>
      </c>
      <c r="EY84" s="5" t="s">
        <v>30</v>
      </c>
      <c r="EZ84" s="5" t="s">
        <v>30</v>
      </c>
      <c r="FA84" s="5" t="s">
        <v>30</v>
      </c>
      <c r="FB84" s="5" t="s">
        <v>30</v>
      </c>
      <c r="FC84" s="5" t="s">
        <v>30</v>
      </c>
      <c r="FD84" s="5" t="s">
        <v>30</v>
      </c>
      <c r="FE84" s="5" t="s">
        <v>30</v>
      </c>
      <c r="FF84" s="5" t="s">
        <v>30</v>
      </c>
      <c r="FG84" s="5" t="s">
        <v>30</v>
      </c>
      <c r="FH84" s="5" t="s">
        <v>30</v>
      </c>
      <c r="FI84" s="5" t="s">
        <v>30</v>
      </c>
      <c r="FJ84" s="5" t="s">
        <v>30</v>
      </c>
      <c r="FK84" s="5" t="s">
        <v>30</v>
      </c>
      <c r="FL84" s="5" t="s">
        <v>30</v>
      </c>
      <c r="FM84" s="5" t="s">
        <v>30</v>
      </c>
      <c r="FN84" s="5"/>
      <c r="FO84" s="5"/>
      <c r="FP84" s="5" t="s">
        <v>30</v>
      </c>
      <c r="FQ84" s="5" t="s">
        <v>30</v>
      </c>
      <c r="FR84" s="5" t="s">
        <v>30</v>
      </c>
      <c r="FS84" s="5" t="s">
        <v>30</v>
      </c>
      <c r="FT84" s="5" t="s">
        <v>30</v>
      </c>
      <c r="FU84" s="5" t="s">
        <v>30</v>
      </c>
      <c r="FV84" s="5" t="s">
        <v>30</v>
      </c>
      <c r="FW84" s="5"/>
      <c r="FX84" s="6" t="s">
        <v>30</v>
      </c>
      <c r="FY84" s="6" t="s">
        <v>30</v>
      </c>
      <c r="FZ84" s="112" t="s">
        <v>30</v>
      </c>
      <c r="GA84" s="112" t="s">
        <v>30</v>
      </c>
      <c r="GB84" s="70" t="s">
        <v>30</v>
      </c>
      <c r="GC84" s="70" t="s">
        <v>30</v>
      </c>
      <c r="GD84" s="112"/>
      <c r="GE84" s="70" t="s">
        <v>30</v>
      </c>
      <c r="GF84" s="70" t="s">
        <v>30</v>
      </c>
      <c r="GG84" s="112" t="s">
        <v>30</v>
      </c>
      <c r="GH84" s="70" t="s">
        <v>30</v>
      </c>
      <c r="GI84" s="70" t="s">
        <v>30</v>
      </c>
      <c r="GJ84" s="134"/>
      <c r="GK84" s="52">
        <f t="shared" si="61"/>
        <v>2941</v>
      </c>
      <c r="GL84" s="27">
        <f t="shared" si="62"/>
        <v>3.2658545523191895</v>
      </c>
      <c r="GM84" s="52">
        <f t="shared" si="63"/>
        <v>1818</v>
      </c>
      <c r="GN84" s="52">
        <f t="shared" si="64"/>
        <v>451</v>
      </c>
      <c r="GO84" s="52">
        <f t="shared" si="65"/>
        <v>672</v>
      </c>
      <c r="GP84" s="13"/>
      <c r="GQ84" s="75">
        <v>0</v>
      </c>
      <c r="GR84" s="27">
        <v>0</v>
      </c>
      <c r="GS84" s="27">
        <v>0</v>
      </c>
      <c r="GT84" s="13"/>
      <c r="GU84" s="31">
        <f>[23]BM3378!H84</f>
        <v>7535</v>
      </c>
      <c r="GV84" s="29">
        <f t="shared" si="53"/>
        <v>8.3672948152754483</v>
      </c>
      <c r="GW84" s="29">
        <f t="shared" si="66"/>
        <v>12.883895131086142</v>
      </c>
      <c r="GX84" s="29">
        <f>[23]BM3378!I84</f>
        <v>5621</v>
      </c>
      <c r="GY84" s="29">
        <f t="shared" si="54"/>
        <v>6.2418797819062108</v>
      </c>
      <c r="GZ84" s="29">
        <f t="shared" si="67"/>
        <v>92.962581531067627</v>
      </c>
      <c r="HA84" s="31">
        <f t="shared" si="68"/>
        <v>1914</v>
      </c>
      <c r="HB84" s="29">
        <f t="shared" si="55"/>
        <v>2.1254150333692383</v>
      </c>
      <c r="HC84" s="29">
        <f t="shared" si="74"/>
        <v>-49.122807017543856</v>
      </c>
      <c r="HD84" s="31">
        <f>[23]BM3378!K84+[23]BM3378!L84</f>
        <v>1818</v>
      </c>
      <c r="HE84" s="29">
        <f t="shared" si="56"/>
        <v>2.0188111445482102</v>
      </c>
      <c r="HF84" s="29">
        <f t="shared" si="69"/>
        <v>-22.107969151670947</v>
      </c>
      <c r="HG84" s="31">
        <f>[23]BM3378!P84+[23]BM3378!Q84</f>
        <v>410</v>
      </c>
      <c r="HH84" s="29">
        <f t="shared" si="57"/>
        <v>0.45528744183980541</v>
      </c>
      <c r="HI84" s="29">
        <f t="shared" si="70"/>
        <v>-49.877750611246938</v>
      </c>
      <c r="HJ84" s="31">
        <f>[23]BM3378!M84</f>
        <v>427</v>
      </c>
      <c r="HK84" s="29">
        <f t="shared" si="58"/>
        <v>0.47416521381852911</v>
      </c>
      <c r="HL84" s="29">
        <f t="shared" si="71"/>
        <v>-58.981748318924112</v>
      </c>
      <c r="HM84" s="31">
        <f>[23]BM3378!T84</f>
        <v>-741</v>
      </c>
      <c r="HN84" s="29">
        <f t="shared" si="59"/>
        <v>-0.82284876683730701</v>
      </c>
      <c r="HO84" s="29">
        <f t="shared" si="72"/>
        <v>71.92575406032482</v>
      </c>
      <c r="HP84" s="29"/>
      <c r="HQ84" s="3">
        <f>[23]BM3378!B84</f>
        <v>7535</v>
      </c>
      <c r="HR84" s="31">
        <f>[23]BM3378!C84</f>
        <v>5327</v>
      </c>
      <c r="HS84" s="31">
        <f>[23]BM3378!F84</f>
        <v>2208</v>
      </c>
      <c r="HU84" s="31">
        <f>'[23]Fin33-89'!B84</f>
        <v>19622</v>
      </c>
      <c r="HV84" s="31">
        <f>'[23]Fin33-89'!C84</f>
        <v>17435</v>
      </c>
      <c r="HW84" s="31"/>
      <c r="HX84" s="31">
        <f>'[23]Fin33-89'!E84</f>
        <v>2941</v>
      </c>
      <c r="HY84" s="31">
        <f>'[23]Fin33-89'!F84</f>
        <v>1818</v>
      </c>
      <c r="HZ84" s="31">
        <f>'[23]Fin33-89'!G84</f>
        <v>451</v>
      </c>
      <c r="IA84" s="31">
        <f>'[23]Fin33-89'!H84</f>
        <v>672</v>
      </c>
      <c r="IB84" s="31"/>
      <c r="IC84" s="31">
        <f>'[23]Fin33-89'!I84</f>
        <v>14494</v>
      </c>
      <c r="ID84" s="31">
        <f>'[23]Fin33-89'!J84</f>
        <v>427</v>
      </c>
      <c r="IE84" s="31">
        <f>'[23]Fin33-89'!K84</f>
        <v>6937</v>
      </c>
      <c r="IF84" s="31">
        <f>'[23]Fin33-89'!L84</f>
        <v>7130</v>
      </c>
      <c r="IG84" s="31"/>
      <c r="IH84" s="4" t="s">
        <v>30</v>
      </c>
      <c r="II84" s="4" t="s">
        <v>30</v>
      </c>
      <c r="IJ84" s="4" t="s">
        <v>30</v>
      </c>
      <c r="IK84" s="4" t="s">
        <v>30</v>
      </c>
      <c r="IL84" s="4"/>
      <c r="IM84" s="31">
        <f>'[23]Fin33-89'!Q84</f>
        <v>1836</v>
      </c>
      <c r="IN84" s="31">
        <f>'[23]Fin33-89'!R84</f>
        <v>410</v>
      </c>
      <c r="IO84" s="31">
        <f>'[23]Fin33-89'!S84</f>
        <v>1426</v>
      </c>
      <c r="IP84" s="31"/>
      <c r="IQ84" s="31">
        <f>'[23]Fin33-89'!T84</f>
        <v>351</v>
      </c>
      <c r="IR84" s="31">
        <f>'[23]Fin33-89'!U84</f>
        <v>0</v>
      </c>
      <c r="IS84" s="31">
        <f>'[23]Fin33-89'!V84</f>
        <v>351</v>
      </c>
      <c r="IT84" s="31"/>
      <c r="IU84" s="3" t="s">
        <v>30</v>
      </c>
      <c r="IV84" s="3" t="s">
        <v>30</v>
      </c>
      <c r="IW84" s="3" t="s">
        <v>30</v>
      </c>
      <c r="IX84" s="3"/>
      <c r="IY84" s="31">
        <f>'[23]Fin33-89'!Z84</f>
        <v>19622</v>
      </c>
      <c r="IZ84" s="31">
        <f>'[23]Fin33-89'!AA84</f>
        <v>2655</v>
      </c>
      <c r="JA84" s="31">
        <f>'[23]Fin33-89'!AB84</f>
        <v>7739</v>
      </c>
      <c r="JB84" s="31">
        <f>'[23]Fin33-89'!AC84</f>
        <v>9228</v>
      </c>
      <c r="JC84" s="31">
        <f>'[23]Fin33-89'!AE84</f>
        <v>17435</v>
      </c>
      <c r="JD84" s="31">
        <f>'[23]Fin33-89'!AF84</f>
        <v>2245</v>
      </c>
      <c r="JE84" s="31">
        <f>'[23]Fin33-89'!AG84</f>
        <v>7388</v>
      </c>
      <c r="JF84" s="31">
        <f>'[23]Fin33-89'!AH84</f>
        <v>7802</v>
      </c>
      <c r="JG84" s="31">
        <f>'[23]Fin33-89'!AJ84</f>
        <v>2655</v>
      </c>
      <c r="JH84" s="31">
        <f>'[23]Fin33-89'!AK84</f>
        <v>1818</v>
      </c>
      <c r="JI84" s="31">
        <f>'[23]Fin33-89'!AL84</f>
        <v>427</v>
      </c>
      <c r="JJ84" s="3" t="s">
        <v>30</v>
      </c>
      <c r="JK84" s="31">
        <f>'[23]Fin33-89'!AN84</f>
        <v>410</v>
      </c>
      <c r="JL84" s="31">
        <f>'[23]Fin33-89'!AO84</f>
        <v>0</v>
      </c>
      <c r="JM84" s="31"/>
      <c r="JN84" s="31">
        <f>'[23]A-Mon'!B84</f>
        <v>5100</v>
      </c>
      <c r="JO84" s="31">
        <f>'[23]A-Mon'!C84</f>
        <v>5400</v>
      </c>
      <c r="JP84" s="31">
        <f>'[23]A-Mon'!D84</f>
        <v>1000</v>
      </c>
      <c r="JQ84" s="31">
        <f>'[23]A-Mon'!E84</f>
        <v>11500</v>
      </c>
      <c r="JR84" s="31">
        <f>'[23]A-Mon'!G84</f>
        <v>3300</v>
      </c>
      <c r="JS84" s="31">
        <f>'[23]A-Mon'!H84</f>
        <v>3000</v>
      </c>
      <c r="JT84" s="31">
        <f>'[23]A-Mon'!I84</f>
        <v>300</v>
      </c>
      <c r="JU84" s="31">
        <f>'[23]A-Mon'!J84</f>
        <v>14800</v>
      </c>
      <c r="JV84" s="3" t="s">
        <v>30</v>
      </c>
      <c r="JW84" s="3" t="s">
        <v>30</v>
      </c>
      <c r="JX84" s="3" t="s">
        <v>30</v>
      </c>
      <c r="JY84" s="31">
        <f>'[23]A-Mon'!O84</f>
        <v>14800</v>
      </c>
      <c r="JZ84" s="31" t="str">
        <f>'[23]A-Mon'!Q84</f>
        <v>-</v>
      </c>
      <c r="KA84" s="31" t="str">
        <f>'[23]A-Mon'!R84</f>
        <v>-</v>
      </c>
      <c r="KB84" s="31" t="str">
        <f>'[23]A-Mon'!S84</f>
        <v>-</v>
      </c>
      <c r="KC84" s="3" t="s">
        <v>30</v>
      </c>
      <c r="KD84" s="3" t="s">
        <v>30</v>
      </c>
      <c r="KE84" s="31">
        <f>'[23]A-Mon'!V84</f>
        <v>14800</v>
      </c>
      <c r="KF84" s="29"/>
      <c r="KG84" s="29">
        <f>'[24]RI A'!F35</f>
        <v>441.6</v>
      </c>
      <c r="KH84" s="10">
        <f t="shared" si="45"/>
        <v>6.1248198283233215</v>
      </c>
      <c r="KI84" s="14">
        <f>KG84-KG83</f>
        <v>201.60000000000002</v>
      </c>
      <c r="KJ84" s="14">
        <f t="shared" si="48"/>
        <v>2.796113399886734</v>
      </c>
      <c r="KK84" s="11">
        <f t="shared" si="46"/>
        <v>5515.5840000000007</v>
      </c>
      <c r="KL84" s="75">
        <f t="shared" si="51"/>
        <v>84.000000000000028</v>
      </c>
      <c r="KM84" s="16">
        <f t="shared" si="47"/>
        <v>5.9952483312591918</v>
      </c>
      <c r="KN84" s="4" t="s">
        <v>30</v>
      </c>
    </row>
    <row r="85" spans="1:300" ht="16.5" customHeight="1" x14ac:dyDescent="0.3">
      <c r="A85" s="8">
        <v>1956</v>
      </c>
      <c r="B85" s="40">
        <f>'[13]EU PIByPOB'!B85</f>
        <v>168.221</v>
      </c>
      <c r="C85" s="49">
        <f>'[13]EU PIByPOB'!H85</f>
        <v>383.61316523368424</v>
      </c>
      <c r="D85" s="40">
        <f t="shared" si="91"/>
        <v>2.0999999999999908</v>
      </c>
      <c r="E85" s="49">
        <f>'[13]EU PIByPOB'!N85</f>
        <v>449.35300000000001</v>
      </c>
      <c r="F85" s="40">
        <f t="shared" si="92"/>
        <v>5.6113359562656617</v>
      </c>
      <c r="G85" s="49">
        <f>'[13]EU PIByPOB'!Q85</f>
        <v>117.13701215813835</v>
      </c>
      <c r="H85" s="40">
        <f t="shared" si="92"/>
        <v>3.4391145507009613</v>
      </c>
      <c r="I85" s="49">
        <f>'[13]EU PIByPOB'!T85</f>
        <v>2671.2063297685786</v>
      </c>
      <c r="J85" s="49"/>
      <c r="K85" s="49">
        <f>'[13]EU INF'!U85</f>
        <v>110.98615916955013</v>
      </c>
      <c r="L85" s="28">
        <f t="shared" si="83"/>
        <v>3.2364774251229411</v>
      </c>
      <c r="M85" s="49">
        <f>'[13]EU INF'!W85</f>
        <v>112.91810841983848</v>
      </c>
      <c r="N85" s="28">
        <f t="shared" si="84"/>
        <v>4.4823906083244491</v>
      </c>
      <c r="O85" s="28"/>
      <c r="P85" s="40">
        <f>'[13]EU tasas'!B85</f>
        <v>3.7699999999999996</v>
      </c>
      <c r="Q85" s="40">
        <f>'[13]EU tasas'!C85</f>
        <v>4</v>
      </c>
      <c r="R85" s="48">
        <f>'[13]EU tasas'!D85</f>
        <v>2.7674999999999996</v>
      </c>
      <c r="S85" s="48">
        <f>'[13]EU tasas'!E85</f>
        <v>3</v>
      </c>
      <c r="T85" s="49">
        <f>'[13]EU tasas'!F85</f>
        <v>2.6274999999999999</v>
      </c>
      <c r="U85" s="49">
        <f>'[13]EU tasas'!G85</f>
        <v>3.21</v>
      </c>
      <c r="V85" s="24" t="str">
        <f>'[13]EU tasas'!H85</f>
        <v>-</v>
      </c>
      <c r="W85" s="24"/>
      <c r="X85" s="49">
        <f>'[13]EU Fiscal'!B85</f>
        <v>0.87836999999999998</v>
      </c>
      <c r="Y85" s="49"/>
      <c r="Z85" s="49">
        <f>[13]Petróleo!B85</f>
        <v>1.93</v>
      </c>
      <c r="AA85" s="28">
        <f t="shared" si="28"/>
        <v>0</v>
      </c>
      <c r="AB85" s="49">
        <f>[13]Petróleo!D85</f>
        <v>2.82</v>
      </c>
      <c r="AC85" s="28">
        <f t="shared" si="89"/>
        <v>0</v>
      </c>
      <c r="AD85" s="49">
        <f>[13]Petróleo!E85</f>
        <v>2.82</v>
      </c>
      <c r="AE85" s="28">
        <f t="shared" si="89"/>
        <v>0</v>
      </c>
      <c r="AF85" s="28"/>
      <c r="AG85" s="40">
        <f>[14]Población!E85</f>
        <v>30.935290521902317</v>
      </c>
      <c r="AH85" s="28">
        <f t="shared" si="28"/>
        <v>3.0776090470631567</v>
      </c>
      <c r="AI85" s="52">
        <f>[14]Población!G85</f>
        <v>30935290.521902315</v>
      </c>
      <c r="AJ85" s="52">
        <f>[14]Población!H85</f>
        <v>14649957.23081209</v>
      </c>
      <c r="AK85" s="52">
        <f>[14]Población!I85</f>
        <v>16285333.291090224</v>
      </c>
      <c r="AL85" s="49">
        <f>[14]Población!J85</f>
        <v>47.356779211237274</v>
      </c>
      <c r="AM85" s="49">
        <f>[14]Población!K85</f>
        <v>52.643220788762726</v>
      </c>
      <c r="AN85" s="49"/>
      <c r="AO85" s="43">
        <f>[15]PIB!E85</f>
        <v>60385.009320478581</v>
      </c>
      <c r="AP85" s="28">
        <f t="shared" si="33"/>
        <v>6.8368506008250174</v>
      </c>
      <c r="AQ85" s="41">
        <f>[15]PIB!H85</f>
        <v>170.43965242064866</v>
      </c>
      <c r="AR85" s="28">
        <f t="shared" si="33"/>
        <v>6.9745615214351853</v>
      </c>
      <c r="AS85" s="58">
        <f>[15]PIB!B85</f>
        <v>102920</v>
      </c>
      <c r="AT85" s="28">
        <f t="shared" si="33"/>
        <v>14.28825247354335</v>
      </c>
      <c r="AU85" s="28"/>
      <c r="AV85" s="51" t="s">
        <v>30</v>
      </c>
      <c r="AW85" s="51" t="s">
        <v>30</v>
      </c>
      <c r="AX85" s="51" t="s">
        <v>30</v>
      </c>
      <c r="AY85" s="51" t="s">
        <v>30</v>
      </c>
      <c r="AZ85" s="51" t="s">
        <v>30</v>
      </c>
      <c r="BA85" s="51" t="s">
        <v>30</v>
      </c>
      <c r="BB85" s="51" t="s">
        <v>30</v>
      </c>
      <c r="BC85" s="51" t="s">
        <v>30</v>
      </c>
      <c r="BD85" s="51" t="s">
        <v>30</v>
      </c>
      <c r="BE85" s="51" t="s">
        <v>30</v>
      </c>
      <c r="BF85" s="51" t="s">
        <v>30</v>
      </c>
      <c r="BG85" s="51" t="s">
        <v>30</v>
      </c>
      <c r="BH85" s="51" t="s">
        <v>30</v>
      </c>
      <c r="BI85" s="51" t="s">
        <v>30</v>
      </c>
      <c r="BJ85" s="51" t="s">
        <v>30</v>
      </c>
      <c r="BK85" s="51" t="s">
        <v>30</v>
      </c>
      <c r="BL85" s="51" t="s">
        <v>30</v>
      </c>
      <c r="BM85" s="51" t="s">
        <v>30</v>
      </c>
      <c r="BN85" s="51" t="s">
        <v>30</v>
      </c>
      <c r="BO85" s="28"/>
      <c r="BP85" s="43">
        <f>'[21]PIB POT'!F85</f>
        <v>59495.618447100052</v>
      </c>
      <c r="BQ85" s="41">
        <f>'[21]PIB POT'!I85</f>
        <v>142.87252141201066</v>
      </c>
      <c r="BR85" s="28">
        <f t="shared" si="32"/>
        <v>6.2624438561907247</v>
      </c>
      <c r="BS85" s="40">
        <f>'[22]PIB POT'!H76</f>
        <v>0.54055480355001961</v>
      </c>
      <c r="BT85" s="40"/>
      <c r="BU85" s="45">
        <f t="shared" si="78"/>
        <v>8240.1921537229791</v>
      </c>
      <c r="BV85" s="32">
        <f t="shared" si="85"/>
        <v>14.288252473543373</v>
      </c>
      <c r="BW85" s="30">
        <f t="shared" si="79"/>
        <v>266.36866875030279</v>
      </c>
      <c r="BX85" s="28">
        <f t="shared" si="86"/>
        <v>10.875924975482953</v>
      </c>
      <c r="BY85" s="28"/>
      <c r="BZ85" s="41">
        <f>[20]PAnual!B85</f>
        <v>164.49742963313366</v>
      </c>
      <c r="CA85" s="35">
        <f t="shared" si="94"/>
        <v>4.6508215962441257</v>
      </c>
      <c r="CB85" s="44">
        <f>[20]PAnual!D85</f>
        <v>164.93559746756932</v>
      </c>
      <c r="CC85" s="35">
        <f t="shared" si="94"/>
        <v>1.7064846416382284</v>
      </c>
      <c r="CD85" s="35"/>
      <c r="CE85" s="44">
        <f>[16]TCA!B85</f>
        <v>12.49</v>
      </c>
      <c r="CF85" s="27">
        <f t="shared" si="95"/>
        <v>0</v>
      </c>
      <c r="CG85" s="33">
        <f>[16]TCA!D85</f>
        <v>12.49</v>
      </c>
      <c r="CH85" s="27">
        <f t="shared" si="87"/>
        <v>0</v>
      </c>
      <c r="CI85" s="44">
        <f>[16]TCA!F85</f>
        <v>83.808077164560729</v>
      </c>
      <c r="CJ85" s="27">
        <f t="shared" si="40"/>
        <v>1.3700042915034238</v>
      </c>
      <c r="CK85" s="40">
        <f>[16]TCA!H85</f>
        <v>82.576324568807138</v>
      </c>
      <c r="CL85" s="27">
        <f t="shared" si="41"/>
        <v>-2.6568170488099896</v>
      </c>
      <c r="CM85" s="27"/>
      <c r="CN85" s="29">
        <f>[17]BPA!G85</f>
        <v>-183.1</v>
      </c>
      <c r="CO85" s="29">
        <f>[17]BPA!H85</f>
        <v>1395.2</v>
      </c>
      <c r="CP85" s="29">
        <f>[17]BPA!I85</f>
        <v>874.6</v>
      </c>
      <c r="CQ85" s="29">
        <f>[17]BPA!J85</f>
        <v>411.5</v>
      </c>
      <c r="CR85" s="29">
        <f>[17]BPA!K85</f>
        <v>63.400000000000006</v>
      </c>
      <c r="CS85" s="29">
        <f>[17]BPA!L85</f>
        <v>45.8</v>
      </c>
      <c r="CT85" s="29">
        <f>[17]BPA!M85</f>
        <v>1578.3</v>
      </c>
      <c r="CU85" s="29">
        <f>[17]BPA!N85</f>
        <v>1071.5999999999999</v>
      </c>
      <c r="CV85" s="29">
        <f>[17]BPA!O85</f>
        <v>328</v>
      </c>
      <c r="CW85" s="29">
        <f>[17]BPA!P85</f>
        <v>169.7</v>
      </c>
      <c r="CX85" s="29">
        <f>[17]BPA!Q85</f>
        <v>8.9</v>
      </c>
      <c r="CY85" s="29">
        <f>[17]BPA!R85</f>
        <v>82.6</v>
      </c>
      <c r="CZ85" s="29">
        <f>[17]BPA!S85</f>
        <v>0</v>
      </c>
      <c r="DA85" s="29">
        <f>[17]BPA!T85</f>
        <v>161.80000000000001</v>
      </c>
      <c r="DB85" s="29">
        <f>[17]BPA!U85</f>
        <v>61.2</v>
      </c>
      <c r="DC85" s="29">
        <f>[17]BPA!V85</f>
        <v>0</v>
      </c>
      <c r="DD85" s="29"/>
      <c r="DE85" s="29">
        <f t="shared" si="49"/>
        <v>23.618381267003492</v>
      </c>
      <c r="DF85" s="29">
        <f t="shared" ref="DF85:DF116" si="96">CP85-CU85</f>
        <v>-196.99999999999989</v>
      </c>
      <c r="DG85" s="29">
        <f t="shared" ref="DG85:DG116" si="97">(DF85/BU85)*100</f>
        <v>-2.3907209483093652</v>
      </c>
      <c r="DH85" s="29">
        <f t="shared" si="90"/>
        <v>1.756835369400811</v>
      </c>
      <c r="DI85" s="29">
        <f t="shared" si="44"/>
        <v>21.235433872609999</v>
      </c>
      <c r="DJ85" s="29">
        <f t="shared" si="76"/>
        <v>-2.2220355616012433</v>
      </c>
      <c r="DK85" s="29">
        <f t="shared" si="77"/>
        <v>1.002403808783521</v>
      </c>
      <c r="DL85" s="29"/>
      <c r="DM85" s="31">
        <f>'[18]GF1876-1976'!R85</f>
        <v>7893.9</v>
      </c>
      <c r="DN85" s="4" t="s">
        <v>30</v>
      </c>
      <c r="DO85" s="4" t="s">
        <v>30</v>
      </c>
      <c r="DP85" s="29">
        <f t="shared" si="80"/>
        <v>7.6699378157792459</v>
      </c>
      <c r="DQ85" s="29"/>
      <c r="DR85" s="31">
        <f>'[18]GF1876-1976'!AK85</f>
        <v>7448.7</v>
      </c>
      <c r="DS85" s="29">
        <f t="shared" si="81"/>
        <v>7.2373688301593466</v>
      </c>
      <c r="DT85" s="4" t="s">
        <v>30</v>
      </c>
      <c r="DU85" s="4" t="s">
        <v>30</v>
      </c>
      <c r="DV85" s="4" t="s">
        <v>30</v>
      </c>
      <c r="DW85" s="4" t="s">
        <v>30</v>
      </c>
      <c r="DX85" s="4" t="s">
        <v>30</v>
      </c>
      <c r="DY85" s="4" t="s">
        <v>30</v>
      </c>
      <c r="DZ85" s="4" t="s">
        <v>30</v>
      </c>
      <c r="EA85" s="4" t="s">
        <v>30</v>
      </c>
      <c r="EB85" s="4" t="s">
        <v>30</v>
      </c>
      <c r="EC85" s="29"/>
      <c r="ED85" s="29">
        <f>'[18]GF1876-1976'!AN85</f>
        <v>445.19999999999982</v>
      </c>
      <c r="EE85" s="29">
        <f t="shared" si="82"/>
        <v>0.43256898561989876</v>
      </c>
      <c r="EF85" s="4" t="s">
        <v>30</v>
      </c>
      <c r="EG85" s="4" t="s">
        <v>30</v>
      </c>
      <c r="EH85" s="4" t="s">
        <v>30</v>
      </c>
      <c r="EI85" s="4"/>
      <c r="EJ85" s="132">
        <v>395</v>
      </c>
      <c r="EK85" s="132">
        <f t="shared" si="60"/>
        <v>0.38379323746599298</v>
      </c>
      <c r="EL85" s="29"/>
      <c r="EM85" s="5" t="s">
        <v>30</v>
      </c>
      <c r="EN85" s="5" t="s">
        <v>30</v>
      </c>
      <c r="EO85" s="5" t="s">
        <v>30</v>
      </c>
      <c r="EP85" s="5" t="s">
        <v>30</v>
      </c>
      <c r="EQ85" s="5" t="s">
        <v>30</v>
      </c>
      <c r="ER85" s="5" t="s">
        <v>30</v>
      </c>
      <c r="ES85" s="5" t="s">
        <v>30</v>
      </c>
      <c r="ET85" s="5" t="s">
        <v>30</v>
      </c>
      <c r="EU85" s="5" t="s">
        <v>30</v>
      </c>
      <c r="EV85" s="5" t="s">
        <v>30</v>
      </c>
      <c r="EW85" s="5"/>
      <c r="EX85" s="5" t="s">
        <v>30</v>
      </c>
      <c r="EY85" s="5" t="s">
        <v>30</v>
      </c>
      <c r="EZ85" s="5" t="s">
        <v>30</v>
      </c>
      <c r="FA85" s="5" t="s">
        <v>30</v>
      </c>
      <c r="FB85" s="5" t="s">
        <v>30</v>
      </c>
      <c r="FC85" s="5" t="s">
        <v>30</v>
      </c>
      <c r="FD85" s="5" t="s">
        <v>30</v>
      </c>
      <c r="FE85" s="5" t="s">
        <v>30</v>
      </c>
      <c r="FF85" s="5" t="s">
        <v>30</v>
      </c>
      <c r="FG85" s="5" t="s">
        <v>30</v>
      </c>
      <c r="FH85" s="5" t="s">
        <v>30</v>
      </c>
      <c r="FI85" s="5" t="s">
        <v>30</v>
      </c>
      <c r="FJ85" s="5" t="s">
        <v>30</v>
      </c>
      <c r="FK85" s="5" t="s">
        <v>30</v>
      </c>
      <c r="FL85" s="5" t="s">
        <v>30</v>
      </c>
      <c r="FM85" s="5" t="s">
        <v>30</v>
      </c>
      <c r="FN85" s="5"/>
      <c r="FO85" s="5"/>
      <c r="FP85" s="5" t="s">
        <v>30</v>
      </c>
      <c r="FQ85" s="5" t="s">
        <v>30</v>
      </c>
      <c r="FR85" s="5" t="s">
        <v>30</v>
      </c>
      <c r="FS85" s="5" t="s">
        <v>30</v>
      </c>
      <c r="FT85" s="5" t="s">
        <v>30</v>
      </c>
      <c r="FU85" s="5" t="s">
        <v>30</v>
      </c>
      <c r="FV85" s="5" t="s">
        <v>30</v>
      </c>
      <c r="FW85" s="5"/>
      <c r="FX85" s="6" t="s">
        <v>30</v>
      </c>
      <c r="FY85" s="6" t="s">
        <v>30</v>
      </c>
      <c r="FZ85" s="112" t="s">
        <v>30</v>
      </c>
      <c r="GA85" s="112" t="s">
        <v>30</v>
      </c>
      <c r="GB85" s="70" t="s">
        <v>30</v>
      </c>
      <c r="GC85" s="70" t="s">
        <v>30</v>
      </c>
      <c r="GD85" s="112"/>
      <c r="GE85" s="70" t="s">
        <v>30</v>
      </c>
      <c r="GF85" s="70" t="s">
        <v>30</v>
      </c>
      <c r="GG85" s="112" t="s">
        <v>30</v>
      </c>
      <c r="GH85" s="70" t="s">
        <v>30</v>
      </c>
      <c r="GI85" s="70" t="s">
        <v>30</v>
      </c>
      <c r="GJ85" s="134"/>
      <c r="GK85" s="52">
        <f t="shared" si="61"/>
        <v>2698</v>
      </c>
      <c r="GL85" s="27">
        <f t="shared" si="62"/>
        <v>2.6214535561601244</v>
      </c>
      <c r="GM85" s="52">
        <f t="shared" si="63"/>
        <v>1266</v>
      </c>
      <c r="GN85" s="52">
        <f t="shared" si="64"/>
        <v>551</v>
      </c>
      <c r="GO85" s="52">
        <f t="shared" si="65"/>
        <v>881</v>
      </c>
      <c r="GP85" s="13"/>
      <c r="GQ85" s="75">
        <v>0</v>
      </c>
      <c r="GR85" s="27">
        <v>0</v>
      </c>
      <c r="GS85" s="27">
        <v>0</v>
      </c>
      <c r="GT85" s="13"/>
      <c r="GU85" s="31">
        <f>[23]BM3378!H85</f>
        <v>8317</v>
      </c>
      <c r="GV85" s="29">
        <f t="shared" si="53"/>
        <v>8.0810338126700358</v>
      </c>
      <c r="GW85" s="29">
        <f t="shared" si="66"/>
        <v>10.378234903782356</v>
      </c>
      <c r="GX85" s="29">
        <f>[23]BM3378!I85</f>
        <v>6356</v>
      </c>
      <c r="GY85" s="29">
        <f t="shared" si="54"/>
        <v>6.1756704236300042</v>
      </c>
      <c r="GZ85" s="29">
        <f t="shared" si="67"/>
        <v>13.075965130759659</v>
      </c>
      <c r="HA85" s="31">
        <f t="shared" si="68"/>
        <v>1961</v>
      </c>
      <c r="HB85" s="29">
        <f t="shared" si="55"/>
        <v>1.905363389040031</v>
      </c>
      <c r="HC85" s="29">
        <f t="shared" si="74"/>
        <v>2.4555903866248618</v>
      </c>
      <c r="HD85" s="31">
        <f>[23]BM3378!K85+[23]BM3378!L85</f>
        <v>1266</v>
      </c>
      <c r="HE85" s="29">
        <f t="shared" si="56"/>
        <v>1.2300816167897397</v>
      </c>
      <c r="HF85" s="29">
        <f t="shared" si="69"/>
        <v>-30.363036303630363</v>
      </c>
      <c r="HG85" s="31">
        <f>[23]BM3378!P85+[23]BM3378!Q85</f>
        <v>445</v>
      </c>
      <c r="HH85" s="29">
        <f t="shared" si="57"/>
        <v>0.43237465993004276</v>
      </c>
      <c r="HI85" s="29">
        <f t="shared" si="70"/>
        <v>8.5365853658536661</v>
      </c>
      <c r="HJ85" s="31">
        <f>[23]BM3378!M85</f>
        <v>1041</v>
      </c>
      <c r="HK85" s="29">
        <f t="shared" si="58"/>
        <v>1.0114652157015158</v>
      </c>
      <c r="HL85" s="29">
        <f t="shared" si="71"/>
        <v>143.79391100702574</v>
      </c>
      <c r="HM85" s="31">
        <f>[23]BM3378!T85</f>
        <v>-791</v>
      </c>
      <c r="HN85" s="29">
        <f t="shared" si="59"/>
        <v>-0.76855810338126695</v>
      </c>
      <c r="HO85" s="29">
        <f t="shared" si="72"/>
        <v>6.7476383265856921</v>
      </c>
      <c r="HP85" s="29"/>
      <c r="HQ85" s="3">
        <f>[23]BM3378!B85</f>
        <v>8317</v>
      </c>
      <c r="HR85" s="31">
        <f>[23]BM3378!C85</f>
        <v>6001</v>
      </c>
      <c r="HS85" s="31">
        <f>[23]BM3378!F85</f>
        <v>2316</v>
      </c>
      <c r="HU85" s="31">
        <f>'[23]Fin33-89'!B85</f>
        <v>21937</v>
      </c>
      <c r="HV85" s="31">
        <f>'[23]Fin33-89'!C85</f>
        <v>19366</v>
      </c>
      <c r="HW85" s="31"/>
      <c r="HX85" s="31">
        <f>'[23]Fin33-89'!E85</f>
        <v>2698</v>
      </c>
      <c r="HY85" s="31">
        <f>'[23]Fin33-89'!F85</f>
        <v>1266</v>
      </c>
      <c r="HZ85" s="31">
        <f>'[23]Fin33-89'!G85</f>
        <v>551</v>
      </c>
      <c r="IA85" s="31">
        <f>'[23]Fin33-89'!H85</f>
        <v>881</v>
      </c>
      <c r="IB85" s="31"/>
      <c r="IC85" s="31">
        <f>'[23]Fin33-89'!I85</f>
        <v>16668</v>
      </c>
      <c r="ID85" s="31">
        <f>'[23]Fin33-89'!J85</f>
        <v>1041</v>
      </c>
      <c r="IE85" s="31">
        <f>'[23]Fin33-89'!K85</f>
        <v>7203</v>
      </c>
      <c r="IF85" s="31">
        <f>'[23]Fin33-89'!L85</f>
        <v>8424</v>
      </c>
      <c r="IG85" s="31"/>
      <c r="IH85" s="4" t="s">
        <v>30</v>
      </c>
      <c r="II85" s="4" t="s">
        <v>30</v>
      </c>
      <c r="IJ85" s="4" t="s">
        <v>30</v>
      </c>
      <c r="IK85" s="4" t="s">
        <v>30</v>
      </c>
      <c r="IL85" s="4"/>
      <c r="IM85" s="31">
        <f>'[23]Fin33-89'!Q85</f>
        <v>2034</v>
      </c>
      <c r="IN85" s="31">
        <f>'[23]Fin33-89'!R85</f>
        <v>445</v>
      </c>
      <c r="IO85" s="31">
        <f>'[23]Fin33-89'!S85</f>
        <v>1589</v>
      </c>
      <c r="IP85" s="31"/>
      <c r="IQ85" s="31">
        <f>'[23]Fin33-89'!T85</f>
        <v>537</v>
      </c>
      <c r="IR85" s="31">
        <f>'[23]Fin33-89'!U85</f>
        <v>0</v>
      </c>
      <c r="IS85" s="31">
        <f>'[23]Fin33-89'!V85</f>
        <v>537</v>
      </c>
      <c r="IT85" s="31"/>
      <c r="IU85" s="3" t="s">
        <v>30</v>
      </c>
      <c r="IV85" s="3" t="s">
        <v>30</v>
      </c>
      <c r="IW85" s="3" t="s">
        <v>30</v>
      </c>
      <c r="IX85" s="3"/>
      <c r="IY85" s="31">
        <f>'[23]Fin33-89'!Z85</f>
        <v>21937</v>
      </c>
      <c r="IZ85" s="31">
        <f>'[23]Fin33-89'!AA85</f>
        <v>2752</v>
      </c>
      <c r="JA85" s="31">
        <f>'[23]Fin33-89'!AB85</f>
        <v>8291</v>
      </c>
      <c r="JB85" s="31">
        <f>'[23]Fin33-89'!AC85</f>
        <v>10894</v>
      </c>
      <c r="JC85" s="31">
        <f>'[23]Fin33-89'!AE85</f>
        <v>19366</v>
      </c>
      <c r="JD85" s="31">
        <f>'[23]Fin33-89'!AF85</f>
        <v>2307</v>
      </c>
      <c r="JE85" s="31">
        <f>'[23]Fin33-89'!AG85</f>
        <v>7754</v>
      </c>
      <c r="JF85" s="31">
        <f>'[23]Fin33-89'!AH85</f>
        <v>9305</v>
      </c>
      <c r="JG85" s="31">
        <f>'[23]Fin33-89'!AJ85</f>
        <v>2752</v>
      </c>
      <c r="JH85" s="31">
        <f>'[23]Fin33-89'!AK85</f>
        <v>1266</v>
      </c>
      <c r="JI85" s="31">
        <f>'[23]Fin33-89'!AL85</f>
        <v>1041</v>
      </c>
      <c r="JJ85" s="3" t="s">
        <v>30</v>
      </c>
      <c r="JK85" s="31">
        <f>'[23]Fin33-89'!AN85</f>
        <v>445</v>
      </c>
      <c r="JL85" s="31">
        <f>'[23]Fin33-89'!AO85</f>
        <v>0</v>
      </c>
      <c r="JM85" s="31"/>
      <c r="JN85" s="31">
        <f>'[23]A-Mon'!B85</f>
        <v>5700</v>
      </c>
      <c r="JO85" s="31">
        <f>'[23]A-Mon'!C85</f>
        <v>6000</v>
      </c>
      <c r="JP85" s="31">
        <f>'[23]A-Mon'!D85</f>
        <v>1100</v>
      </c>
      <c r="JQ85" s="31">
        <f>'[23]A-Mon'!E85</f>
        <v>12800</v>
      </c>
      <c r="JR85" s="31">
        <f>'[23]A-Mon'!G85</f>
        <v>3300</v>
      </c>
      <c r="JS85" s="31">
        <f>'[23]A-Mon'!H85</f>
        <v>2900</v>
      </c>
      <c r="JT85" s="31">
        <f>'[23]A-Mon'!I85</f>
        <v>400</v>
      </c>
      <c r="JU85" s="31">
        <f>'[23]A-Mon'!J85</f>
        <v>16100.000000000002</v>
      </c>
      <c r="JV85" s="3" t="s">
        <v>30</v>
      </c>
      <c r="JW85" s="3" t="s">
        <v>30</v>
      </c>
      <c r="JX85" s="3" t="s">
        <v>30</v>
      </c>
      <c r="JY85" s="31">
        <f>'[23]A-Mon'!O85</f>
        <v>16100.000000000002</v>
      </c>
      <c r="JZ85" s="31" t="str">
        <f>'[23]A-Mon'!Q85</f>
        <v>-</v>
      </c>
      <c r="KA85" s="31" t="str">
        <f>'[23]A-Mon'!R85</f>
        <v>-</v>
      </c>
      <c r="KB85" s="31" t="str">
        <f>'[23]A-Mon'!S85</f>
        <v>-</v>
      </c>
      <c r="KC85" s="3" t="s">
        <v>30</v>
      </c>
      <c r="KD85" s="3" t="s">
        <v>30</v>
      </c>
      <c r="KE85" s="31">
        <f>'[23]A-Mon'!V85</f>
        <v>16100.000000000002</v>
      </c>
      <c r="KF85" s="29"/>
      <c r="KG85" s="29">
        <f>'[24]RI A'!F36</f>
        <v>502.8</v>
      </c>
      <c r="KH85" s="10">
        <f t="shared" si="45"/>
        <v>6.1017994558880675</v>
      </c>
      <c r="KI85" s="14">
        <f t="shared" si="50"/>
        <v>61.199999999999989</v>
      </c>
      <c r="KJ85" s="14">
        <f t="shared" si="48"/>
        <v>0.74270112708900105</v>
      </c>
      <c r="KK85" s="11">
        <f t="shared" si="46"/>
        <v>6279.9720000000007</v>
      </c>
      <c r="KL85" s="75">
        <f t="shared" si="51"/>
        <v>13.858695652173903</v>
      </c>
      <c r="KM85" s="16">
        <f t="shared" si="47"/>
        <v>5.6304591265397539</v>
      </c>
      <c r="KN85" s="4" t="s">
        <v>30</v>
      </c>
    </row>
    <row r="86" spans="1:300" ht="16.2" customHeight="1" x14ac:dyDescent="0.3">
      <c r="A86" s="8">
        <v>1957</v>
      </c>
      <c r="B86" s="40">
        <f>'[13]EU PIByPOB'!B86</f>
        <v>171.274</v>
      </c>
      <c r="C86" s="49">
        <f>'[13]EU PIByPOB'!H86</f>
        <v>391.66904170359157</v>
      </c>
      <c r="D86" s="40">
        <f t="shared" si="91"/>
        <v>2.0999999999999908</v>
      </c>
      <c r="E86" s="49">
        <f>'[13]EU PIByPOB'!N86</f>
        <v>474.03899999999999</v>
      </c>
      <c r="F86" s="40">
        <f t="shared" si="92"/>
        <v>5.4936764637156132</v>
      </c>
      <c r="G86" s="49">
        <f>'[13]EU PIByPOB'!Q86</f>
        <v>121.03050012279107</v>
      </c>
      <c r="H86" s="40">
        <f t="shared" si="92"/>
        <v>3.3238750868908928</v>
      </c>
      <c r="I86" s="49">
        <f>'[13]EU PIByPOB'!T86</f>
        <v>2767.7230636290387</v>
      </c>
      <c r="J86" s="49"/>
      <c r="K86" s="49">
        <f>'[13]EU INF'!U86</f>
        <v>114.23490965013451</v>
      </c>
      <c r="L86" s="28">
        <f t="shared" si="83"/>
        <v>2.9271672295834383</v>
      </c>
      <c r="M86" s="49">
        <f>'[13]EU INF'!W86</f>
        <v>115.10957324106107</v>
      </c>
      <c r="N86" s="28">
        <f t="shared" si="84"/>
        <v>1.9407558733401276</v>
      </c>
      <c r="O86" s="28"/>
      <c r="P86" s="40">
        <f>'[13]EU tasas'!B86</f>
        <v>4.2016666666666671</v>
      </c>
      <c r="Q86" s="40">
        <f>'[13]EU tasas'!C86</f>
        <v>4.5</v>
      </c>
      <c r="R86" s="48">
        <f>'[13]EU tasas'!D86</f>
        <v>3.1149999999999998</v>
      </c>
      <c r="S86" s="48">
        <f>'[13]EU tasas'!E86</f>
        <v>3</v>
      </c>
      <c r="T86" s="49">
        <f>'[13]EU tasas'!F86</f>
        <v>3.2250000000000001</v>
      </c>
      <c r="U86" s="49">
        <f>'[13]EU tasas'!G86</f>
        <v>3.04</v>
      </c>
      <c r="V86" s="24" t="str">
        <f>'[13]EU tasas'!H86</f>
        <v>-</v>
      </c>
      <c r="W86" s="24"/>
      <c r="X86" s="49">
        <f>'[13]EU Fiscal'!B86</f>
        <v>0.71977000000000002</v>
      </c>
      <c r="Y86" s="49"/>
      <c r="Z86" s="49">
        <f>[13]Petróleo!B86</f>
        <v>1.9</v>
      </c>
      <c r="AA86" s="28">
        <f t="shared" ref="AA86:AA139" si="98">((Z86/Z85)-1)*100</f>
        <v>-1.5544041450777257</v>
      </c>
      <c r="AB86" s="49">
        <f>[13]Petróleo!D86</f>
        <v>3.043333333333333</v>
      </c>
      <c r="AC86" s="28">
        <f t="shared" si="89"/>
        <v>7.9196217494089671</v>
      </c>
      <c r="AD86" s="49">
        <f>[13]Petróleo!E86</f>
        <v>3</v>
      </c>
      <c r="AE86" s="28">
        <f t="shared" si="89"/>
        <v>6.3829787234042534</v>
      </c>
      <c r="AF86" s="28"/>
      <c r="AG86" s="40">
        <f>[14]Población!E86</f>
        <v>31.887357821739656</v>
      </c>
      <c r="AH86" s="28">
        <f t="shared" ref="AH86:AH149" si="99">((AG86/AG85)-1)*100</f>
        <v>3.0776090470631567</v>
      </c>
      <c r="AI86" s="52">
        <f>[14]Población!G86</f>
        <v>31887357.821739655</v>
      </c>
      <c r="AJ86" s="52">
        <f>[14]Población!H86</f>
        <v>15366403.435907025</v>
      </c>
      <c r="AK86" s="52">
        <f>[14]Población!I86</f>
        <v>16520954.38583263</v>
      </c>
      <c r="AL86" s="49">
        <f>[14]Población!J86</f>
        <v>48.189641555785357</v>
      </c>
      <c r="AM86" s="49">
        <f>[14]Población!K86</f>
        <v>51.810358444214643</v>
      </c>
      <c r="AN86" s="49"/>
      <c r="AO86" s="43">
        <f>[15]PIB!E86</f>
        <v>64959.18070348374</v>
      </c>
      <c r="AP86" s="28">
        <f t="shared" si="33"/>
        <v>7.5750114713551975</v>
      </c>
      <c r="AQ86" s="41">
        <f>[15]PIB!H86</f>
        <v>181.96965959218241</v>
      </c>
      <c r="AR86" s="28">
        <f t="shared" si="33"/>
        <v>6.7648619366328377</v>
      </c>
      <c r="AS86" s="58">
        <f>[15]PIB!B86</f>
        <v>118206</v>
      </c>
      <c r="AT86" s="28">
        <f t="shared" si="33"/>
        <v>14.852312475709283</v>
      </c>
      <c r="AU86" s="28"/>
      <c r="AV86" s="51" t="s">
        <v>30</v>
      </c>
      <c r="AW86" s="51" t="s">
        <v>30</v>
      </c>
      <c r="AX86" s="51" t="s">
        <v>30</v>
      </c>
      <c r="AY86" s="51" t="s">
        <v>30</v>
      </c>
      <c r="AZ86" s="51" t="s">
        <v>30</v>
      </c>
      <c r="BA86" s="51" t="s">
        <v>30</v>
      </c>
      <c r="BB86" s="51" t="s">
        <v>30</v>
      </c>
      <c r="BC86" s="51" t="s">
        <v>30</v>
      </c>
      <c r="BD86" s="51" t="s">
        <v>30</v>
      </c>
      <c r="BE86" s="51" t="s">
        <v>30</v>
      </c>
      <c r="BF86" s="51" t="s">
        <v>30</v>
      </c>
      <c r="BG86" s="51" t="s">
        <v>30</v>
      </c>
      <c r="BH86" s="51" t="s">
        <v>30</v>
      </c>
      <c r="BI86" s="51" t="s">
        <v>30</v>
      </c>
      <c r="BJ86" s="51" t="s">
        <v>30</v>
      </c>
      <c r="BK86" s="51" t="s">
        <v>30</v>
      </c>
      <c r="BL86" s="51" t="s">
        <v>30</v>
      </c>
      <c r="BM86" s="51" t="s">
        <v>30</v>
      </c>
      <c r="BN86" s="51" t="s">
        <v>30</v>
      </c>
      <c r="BO86" s="28"/>
      <c r="BP86" s="43">
        <f>'[21]PIB POT'!F86</f>
        <v>63219.504153238937</v>
      </c>
      <c r="BQ86" s="41">
        <f>'[21]PIB POT'!I86</f>
        <v>151.81504447796158</v>
      </c>
      <c r="BR86" s="28">
        <f t="shared" si="32"/>
        <v>6.2590923555991607</v>
      </c>
      <c r="BS86" s="40">
        <f>'[22]PIB POT'!H77</f>
        <v>1.2384061322039841</v>
      </c>
      <c r="BT86" s="40"/>
      <c r="BU86" s="45">
        <f t="shared" si="78"/>
        <v>9464.0512409927942</v>
      </c>
      <c r="BV86" s="32">
        <f t="shared" si="85"/>
        <v>14.852312475709283</v>
      </c>
      <c r="BW86" s="30">
        <f t="shared" si="79"/>
        <v>296.7963446171932</v>
      </c>
      <c r="BX86" s="28">
        <f t="shared" si="86"/>
        <v>11.423143723939134</v>
      </c>
      <c r="BY86" s="28"/>
      <c r="BZ86" s="41">
        <f>[20]PAnual!B86</f>
        <v>171.64648377392595</v>
      </c>
      <c r="CA86" s="35">
        <f t="shared" si="94"/>
        <v>4.3459974765175824</v>
      </c>
      <c r="CB86" s="44">
        <f>[20]PAnual!D86</f>
        <v>175.17488791438146</v>
      </c>
      <c r="CC86" s="35">
        <f t="shared" si="94"/>
        <v>6.2080536912751283</v>
      </c>
      <c r="CD86" s="35"/>
      <c r="CE86" s="44">
        <f>[16]TCA!B86</f>
        <v>12.49</v>
      </c>
      <c r="CF86" s="27">
        <f t="shared" si="95"/>
        <v>0</v>
      </c>
      <c r="CG86" s="33">
        <f>[16]TCA!D86</f>
        <v>12.49</v>
      </c>
      <c r="CH86" s="27">
        <f t="shared" si="87"/>
        <v>0</v>
      </c>
      <c r="CI86" s="44">
        <f>[16]TCA!F86</f>
        <v>84.963354609953129</v>
      </c>
      <c r="CJ86" s="27">
        <f t="shared" si="40"/>
        <v>1.3784798368825069</v>
      </c>
      <c r="CK86" s="40">
        <f>[16]TCA!H86</f>
        <v>86.033016317133857</v>
      </c>
      <c r="CL86" s="27">
        <f t="shared" si="41"/>
        <v>4.186056677112604</v>
      </c>
      <c r="CM86" s="27"/>
      <c r="CN86" s="29">
        <f>[17]BPA!G86</f>
        <v>-359.9</v>
      </c>
      <c r="CO86" s="29">
        <f>[17]BPA!H86</f>
        <v>1326.9</v>
      </c>
      <c r="CP86" s="29">
        <f>[17]BPA!I86</f>
        <v>777.4</v>
      </c>
      <c r="CQ86" s="29">
        <f>[17]BPA!J86</f>
        <v>442.1</v>
      </c>
      <c r="CR86" s="29">
        <f>[17]BPA!K86</f>
        <v>66.099999999999994</v>
      </c>
      <c r="CS86" s="29">
        <f>[17]BPA!L86</f>
        <v>41.2</v>
      </c>
      <c r="CT86" s="29">
        <f>[17]BPA!M86</f>
        <v>1686.7</v>
      </c>
      <c r="CU86" s="29">
        <f>[17]BPA!N86</f>
        <v>1161.5</v>
      </c>
      <c r="CV86" s="29">
        <f>[17]BPA!O86</f>
        <v>353.5</v>
      </c>
      <c r="CW86" s="29">
        <f>[17]BPA!P86</f>
        <v>166.9</v>
      </c>
      <c r="CX86" s="29">
        <f>[17]BPA!Q86</f>
        <v>4.8</v>
      </c>
      <c r="CY86" s="29">
        <f>[17]BPA!R86</f>
        <v>163.69999999999999</v>
      </c>
      <c r="CZ86" s="29">
        <f>[17]BPA!S86</f>
        <v>0</v>
      </c>
      <c r="DA86" s="29">
        <f>[17]BPA!T86</f>
        <v>182.6</v>
      </c>
      <c r="DB86" s="29">
        <f>[17]BPA!U86</f>
        <v>-13.5</v>
      </c>
      <c r="DC86" s="29">
        <f>[17]BPA!V86</f>
        <v>0</v>
      </c>
      <c r="DD86" s="29"/>
      <c r="DE86" s="29">
        <f t="shared" si="49"/>
        <v>20.486998121922745</v>
      </c>
      <c r="DF86" s="29">
        <f t="shared" si="96"/>
        <v>-384.1</v>
      </c>
      <c r="DG86" s="29">
        <f t="shared" si="97"/>
        <v>-4.0585156421839841</v>
      </c>
      <c r="DH86" s="29">
        <f t="shared" si="90"/>
        <v>-11.113651955179515</v>
      </c>
      <c r="DI86" s="29">
        <f t="shared" ref="DI86:DI117" si="100">((CU86/CU85)-1)*100</f>
        <v>8.3893243747667157</v>
      </c>
      <c r="DJ86" s="29">
        <f t="shared" si="76"/>
        <v>-3.8028111940172242</v>
      </c>
      <c r="DK86" s="29">
        <f t="shared" si="77"/>
        <v>1.7297032299544861</v>
      </c>
      <c r="DL86" s="29"/>
      <c r="DM86" s="31">
        <f>'[18]GF1876-1976'!R86</f>
        <v>8082.2</v>
      </c>
      <c r="DN86" s="4" t="s">
        <v>30</v>
      </c>
      <c r="DO86" s="4" t="s">
        <v>30</v>
      </c>
      <c r="DP86" s="29">
        <f t="shared" si="80"/>
        <v>6.8373855811041748</v>
      </c>
      <c r="DQ86" s="29"/>
      <c r="DR86" s="31">
        <f>'[18]GF1876-1976'!AK86</f>
        <v>8456.2000000000007</v>
      </c>
      <c r="DS86" s="29">
        <f t="shared" si="81"/>
        <v>7.1537823799130331</v>
      </c>
      <c r="DT86" s="4" t="s">
        <v>30</v>
      </c>
      <c r="DU86" s="4" t="s">
        <v>30</v>
      </c>
      <c r="DV86" s="4" t="s">
        <v>30</v>
      </c>
      <c r="DW86" s="4" t="s">
        <v>30</v>
      </c>
      <c r="DX86" s="4" t="s">
        <v>30</v>
      </c>
      <c r="DY86" s="4" t="s">
        <v>30</v>
      </c>
      <c r="DZ86" s="4" t="s">
        <v>30</v>
      </c>
      <c r="EA86" s="4" t="s">
        <v>30</v>
      </c>
      <c r="EB86" s="4" t="s">
        <v>30</v>
      </c>
      <c r="EC86" s="29"/>
      <c r="ED86" s="29">
        <f>'[18]GF1876-1976'!AN86</f>
        <v>-374.00000000000091</v>
      </c>
      <c r="EE86" s="29">
        <f t="shared" si="82"/>
        <v>-0.3163967988088599</v>
      </c>
      <c r="EF86" s="4" t="s">
        <v>30</v>
      </c>
      <c r="EG86" s="4" t="s">
        <v>30</v>
      </c>
      <c r="EH86" s="4" t="s">
        <v>30</v>
      </c>
      <c r="EI86" s="4"/>
      <c r="EJ86" s="132">
        <v>-405</v>
      </c>
      <c r="EK86" s="132">
        <f t="shared" si="60"/>
        <v>-0.34262220191868431</v>
      </c>
      <c r="EL86" s="29"/>
      <c r="EM86" s="5" t="s">
        <v>30</v>
      </c>
      <c r="EN86" s="5" t="s">
        <v>30</v>
      </c>
      <c r="EO86" s="5" t="s">
        <v>30</v>
      </c>
      <c r="EP86" s="5" t="s">
        <v>30</v>
      </c>
      <c r="EQ86" s="5" t="s">
        <v>30</v>
      </c>
      <c r="ER86" s="5" t="s">
        <v>30</v>
      </c>
      <c r="ES86" s="5" t="s">
        <v>30</v>
      </c>
      <c r="ET86" s="5" t="s">
        <v>30</v>
      </c>
      <c r="EU86" s="5" t="s">
        <v>30</v>
      </c>
      <c r="EV86" s="5" t="s">
        <v>30</v>
      </c>
      <c r="EW86" s="5"/>
      <c r="EX86" s="5" t="s">
        <v>30</v>
      </c>
      <c r="EY86" s="5" t="s">
        <v>30</v>
      </c>
      <c r="EZ86" s="5" t="s">
        <v>30</v>
      </c>
      <c r="FA86" s="5" t="s">
        <v>30</v>
      </c>
      <c r="FB86" s="5" t="s">
        <v>30</v>
      </c>
      <c r="FC86" s="5" t="s">
        <v>30</v>
      </c>
      <c r="FD86" s="5" t="s">
        <v>30</v>
      </c>
      <c r="FE86" s="5" t="s">
        <v>30</v>
      </c>
      <c r="FF86" s="5" t="s">
        <v>30</v>
      </c>
      <c r="FG86" s="5" t="s">
        <v>30</v>
      </c>
      <c r="FH86" s="5" t="s">
        <v>30</v>
      </c>
      <c r="FI86" s="5" t="s">
        <v>30</v>
      </c>
      <c r="FJ86" s="5" t="s">
        <v>30</v>
      </c>
      <c r="FK86" s="5" t="s">
        <v>30</v>
      </c>
      <c r="FL86" s="5" t="s">
        <v>30</v>
      </c>
      <c r="FM86" s="5" t="s">
        <v>30</v>
      </c>
      <c r="FN86" s="5"/>
      <c r="FO86" s="5"/>
      <c r="FP86" s="5" t="s">
        <v>30</v>
      </c>
      <c r="FQ86" s="5" t="s">
        <v>30</v>
      </c>
      <c r="FR86" s="5" t="s">
        <v>30</v>
      </c>
      <c r="FS86" s="5" t="s">
        <v>30</v>
      </c>
      <c r="FT86" s="5" t="s">
        <v>30</v>
      </c>
      <c r="FU86" s="5" t="s">
        <v>30</v>
      </c>
      <c r="FV86" s="5" t="s">
        <v>30</v>
      </c>
      <c r="FW86" s="5"/>
      <c r="FX86" s="6" t="s">
        <v>30</v>
      </c>
      <c r="FY86" s="6" t="s">
        <v>30</v>
      </c>
      <c r="FZ86" s="112" t="s">
        <v>30</v>
      </c>
      <c r="GA86" s="112" t="s">
        <v>30</v>
      </c>
      <c r="GB86" s="70" t="s">
        <v>30</v>
      </c>
      <c r="GC86" s="70" t="s">
        <v>30</v>
      </c>
      <c r="GD86" s="112"/>
      <c r="GE86" s="70" t="s">
        <v>30</v>
      </c>
      <c r="GF86" s="70" t="s">
        <v>30</v>
      </c>
      <c r="GG86" s="112" t="s">
        <v>30</v>
      </c>
      <c r="GH86" s="70" t="s">
        <v>30</v>
      </c>
      <c r="GI86" s="70" t="s">
        <v>30</v>
      </c>
      <c r="GJ86" s="134"/>
      <c r="GK86" s="52">
        <f t="shared" si="61"/>
        <v>3356</v>
      </c>
      <c r="GL86" s="27">
        <f t="shared" si="62"/>
        <v>2.8391113818249494</v>
      </c>
      <c r="GM86" s="52">
        <f t="shared" si="63"/>
        <v>1552</v>
      </c>
      <c r="GN86" s="52">
        <f t="shared" si="64"/>
        <v>690</v>
      </c>
      <c r="GO86" s="52">
        <f t="shared" si="65"/>
        <v>1114</v>
      </c>
      <c r="GP86" s="13"/>
      <c r="GQ86" s="75">
        <v>0</v>
      </c>
      <c r="GR86" s="27">
        <v>0</v>
      </c>
      <c r="GS86" s="27">
        <v>0</v>
      </c>
      <c r="GT86" s="13"/>
      <c r="GU86" s="31">
        <f>[23]BM3378!H86</f>
        <v>8743</v>
      </c>
      <c r="GV86" s="29">
        <f t="shared" si="53"/>
        <v>7.3964096577161911</v>
      </c>
      <c r="GW86" s="29">
        <f t="shared" si="66"/>
        <v>5.1220391968257895</v>
      </c>
      <c r="GX86" s="29">
        <f>[23]BM3378!I86</f>
        <v>6122</v>
      </c>
      <c r="GY86" s="29">
        <f t="shared" si="54"/>
        <v>5.1790941238177419</v>
      </c>
      <c r="GZ86" s="29">
        <f t="shared" si="67"/>
        <v>-3.6815607300188846</v>
      </c>
      <c r="HA86" s="31">
        <f t="shared" si="68"/>
        <v>2621</v>
      </c>
      <c r="HB86" s="29">
        <f t="shared" si="55"/>
        <v>2.2173155338984487</v>
      </c>
      <c r="HC86" s="29">
        <f t="shared" si="74"/>
        <v>33.656297807241195</v>
      </c>
      <c r="HD86" s="31">
        <f>[23]BM3378!K86+[23]BM3378!L86</f>
        <v>1552</v>
      </c>
      <c r="HE86" s="29">
        <f t="shared" si="56"/>
        <v>1.3129621169822174</v>
      </c>
      <c r="HF86" s="29">
        <f t="shared" si="69"/>
        <v>22.59083728278042</v>
      </c>
      <c r="HG86" s="31">
        <f>[23]BM3378!P86+[23]BM3378!Q86</f>
        <v>633</v>
      </c>
      <c r="HH86" s="29">
        <f t="shared" si="57"/>
        <v>0.53550581188772151</v>
      </c>
      <c r="HI86" s="29">
        <f t="shared" si="70"/>
        <v>42.247191011235955</v>
      </c>
      <c r="HJ86" s="31">
        <f>[23]BM3378!M86</f>
        <v>1017</v>
      </c>
      <c r="HK86" s="29">
        <f t="shared" si="58"/>
        <v>0.86036241815136294</v>
      </c>
      <c r="HL86" s="29">
        <f t="shared" si="71"/>
        <v>-2.3054755043227626</v>
      </c>
      <c r="HM86" s="31">
        <f>[23]BM3378!T86</f>
        <v>-581</v>
      </c>
      <c r="HN86" s="29">
        <f t="shared" si="59"/>
        <v>-0.49151481312285333</v>
      </c>
      <c r="HO86" s="29">
        <f t="shared" si="72"/>
        <v>-26.548672566371678</v>
      </c>
      <c r="HP86" s="29"/>
      <c r="HQ86" s="3">
        <f>[23]BM3378!B86</f>
        <v>8743</v>
      </c>
      <c r="HR86" s="31">
        <f>[23]BM3378!C86</f>
        <v>6390</v>
      </c>
      <c r="HS86" s="31">
        <f>[23]BM3378!F86</f>
        <v>2353</v>
      </c>
      <c r="HU86" s="31">
        <f>'[23]Fin33-89'!B86</f>
        <v>25412</v>
      </c>
      <c r="HV86" s="31">
        <f>'[23]Fin33-89'!C86</f>
        <v>22198</v>
      </c>
      <c r="HW86" s="31"/>
      <c r="HX86" s="31">
        <f>'[23]Fin33-89'!E86</f>
        <v>3356</v>
      </c>
      <c r="HY86" s="31">
        <f>'[23]Fin33-89'!F86</f>
        <v>1552</v>
      </c>
      <c r="HZ86" s="31">
        <f>'[23]Fin33-89'!G86</f>
        <v>690</v>
      </c>
      <c r="IA86" s="31">
        <f>'[23]Fin33-89'!H86</f>
        <v>1114</v>
      </c>
      <c r="IB86" s="31"/>
      <c r="IC86" s="31">
        <f>'[23]Fin33-89'!I86</f>
        <v>18842</v>
      </c>
      <c r="ID86" s="31">
        <f>'[23]Fin33-89'!J86</f>
        <v>1017</v>
      </c>
      <c r="IE86" s="31">
        <f>'[23]Fin33-89'!K86</f>
        <v>8202</v>
      </c>
      <c r="IF86" s="31">
        <f>'[23]Fin33-89'!L86</f>
        <v>9623</v>
      </c>
      <c r="IG86" s="31"/>
      <c r="IH86" s="4" t="s">
        <v>30</v>
      </c>
      <c r="II86" s="4" t="s">
        <v>30</v>
      </c>
      <c r="IJ86" s="4" t="s">
        <v>30</v>
      </c>
      <c r="IK86" s="4" t="s">
        <v>30</v>
      </c>
      <c r="IL86" s="4"/>
      <c r="IM86" s="31">
        <f>'[23]Fin33-89'!Q86</f>
        <v>2929</v>
      </c>
      <c r="IN86" s="31">
        <f>'[23]Fin33-89'!R86</f>
        <v>633</v>
      </c>
      <c r="IO86" s="31">
        <f>'[23]Fin33-89'!S86</f>
        <v>2296</v>
      </c>
      <c r="IP86" s="31"/>
      <c r="IQ86" s="31">
        <f>'[23]Fin33-89'!T86</f>
        <v>285</v>
      </c>
      <c r="IR86" s="31">
        <f>'[23]Fin33-89'!U86</f>
        <v>0</v>
      </c>
      <c r="IS86" s="31">
        <f>'[23]Fin33-89'!V86</f>
        <v>285</v>
      </c>
      <c r="IT86" s="31"/>
      <c r="IU86" s="3" t="s">
        <v>30</v>
      </c>
      <c r="IV86" s="3" t="s">
        <v>30</v>
      </c>
      <c r="IW86" s="3" t="s">
        <v>30</v>
      </c>
      <c r="IX86" s="3"/>
      <c r="IY86" s="31">
        <f>'[23]Fin33-89'!Z86</f>
        <v>25412</v>
      </c>
      <c r="IZ86" s="31">
        <f>'[23]Fin33-89'!AA86</f>
        <v>3202</v>
      </c>
      <c r="JA86" s="31">
        <f>'[23]Fin33-89'!AB86</f>
        <v>9177</v>
      </c>
      <c r="JB86" s="31">
        <f>'[23]Fin33-89'!AC86</f>
        <v>13033</v>
      </c>
      <c r="JC86" s="31">
        <f>'[23]Fin33-89'!AE86</f>
        <v>22198</v>
      </c>
      <c r="JD86" s="31">
        <f>'[23]Fin33-89'!AF86</f>
        <v>2569</v>
      </c>
      <c r="JE86" s="31">
        <f>'[23]Fin33-89'!AG86</f>
        <v>8892</v>
      </c>
      <c r="JF86" s="31">
        <f>'[23]Fin33-89'!AH86</f>
        <v>10737</v>
      </c>
      <c r="JG86" s="31">
        <f>'[23]Fin33-89'!AJ86</f>
        <v>3202</v>
      </c>
      <c r="JH86" s="31">
        <f>'[23]Fin33-89'!AK86</f>
        <v>1552</v>
      </c>
      <c r="JI86" s="31">
        <f>'[23]Fin33-89'!AL86</f>
        <v>1017</v>
      </c>
      <c r="JJ86" s="3" t="s">
        <v>30</v>
      </c>
      <c r="JK86" s="31">
        <f>'[23]Fin33-89'!AN86</f>
        <v>633</v>
      </c>
      <c r="JL86" s="31">
        <f>'[23]Fin33-89'!AO86</f>
        <v>0</v>
      </c>
      <c r="JM86" s="31"/>
      <c r="JN86" s="31">
        <f>'[23]A-Mon'!B86</f>
        <v>6100</v>
      </c>
      <c r="JO86" s="31">
        <f>'[23]A-Mon'!C86</f>
        <v>6400</v>
      </c>
      <c r="JP86" s="31">
        <f>'[23]A-Mon'!D86</f>
        <v>1500</v>
      </c>
      <c r="JQ86" s="31">
        <f>'[23]A-Mon'!E86</f>
        <v>14000</v>
      </c>
      <c r="JR86" s="31">
        <f>'[23]A-Mon'!G86</f>
        <v>3300</v>
      </c>
      <c r="JS86" s="31">
        <f>'[23]A-Mon'!H86</f>
        <v>2800</v>
      </c>
      <c r="JT86" s="31">
        <f>'[23]A-Mon'!I86</f>
        <v>500</v>
      </c>
      <c r="JU86" s="31">
        <f>'[23]A-Mon'!J86</f>
        <v>17300</v>
      </c>
      <c r="JV86" s="3" t="s">
        <v>30</v>
      </c>
      <c r="JW86" s="3" t="s">
        <v>30</v>
      </c>
      <c r="JX86" s="3" t="s">
        <v>30</v>
      </c>
      <c r="JY86" s="31">
        <f>'[23]A-Mon'!O86</f>
        <v>17300</v>
      </c>
      <c r="JZ86" s="31" t="str">
        <f>'[23]A-Mon'!Q86</f>
        <v>-</v>
      </c>
      <c r="KA86" s="31" t="str">
        <f>'[23]A-Mon'!R86</f>
        <v>-</v>
      </c>
      <c r="KB86" s="31" t="str">
        <f>'[23]A-Mon'!S86</f>
        <v>-</v>
      </c>
      <c r="KC86" s="3" t="s">
        <v>30</v>
      </c>
      <c r="KD86" s="3" t="s">
        <v>30</v>
      </c>
      <c r="KE86" s="31">
        <f>'[23]A-Mon'!V86</f>
        <v>17300</v>
      </c>
      <c r="KF86" s="29"/>
      <c r="KG86" s="29">
        <f>'[24]RI A'!F37</f>
        <v>489.3</v>
      </c>
      <c r="KH86" s="10">
        <f t="shared" ref="KH86:KH117" si="101">(KG86/(BU86))*100</f>
        <v>5.1700903507436173</v>
      </c>
      <c r="KI86" s="14">
        <f t="shared" si="50"/>
        <v>-13.5</v>
      </c>
      <c r="KJ86" s="14">
        <f t="shared" si="48"/>
        <v>-0.14264504339881223</v>
      </c>
      <c r="KK86" s="11">
        <f t="shared" ref="KK86:KK117" si="102">(KG86*CG86)</f>
        <v>6111.357</v>
      </c>
      <c r="KL86" s="75">
        <f t="shared" si="51"/>
        <v>-2.6849642004773355</v>
      </c>
      <c r="KM86" s="16">
        <f t="shared" ref="KM86:KM117" si="103">KG86/(CU86/12)</f>
        <v>5.05518725785622</v>
      </c>
      <c r="KN86" s="4" t="s">
        <v>30</v>
      </c>
    </row>
    <row r="87" spans="1:300" x14ac:dyDescent="0.3">
      <c r="A87" s="8">
        <v>1958</v>
      </c>
      <c r="B87" s="40">
        <f>'[13]EU PIByPOB'!B87</f>
        <v>174.14099999999999</v>
      </c>
      <c r="C87" s="49">
        <f>'[13]EU PIByPOB'!H87</f>
        <v>388.92735841166643</v>
      </c>
      <c r="D87" s="40">
        <f t="shared" si="91"/>
        <v>-0.70000000000000062</v>
      </c>
      <c r="E87" s="49">
        <f>'[13]EU PIByPOB'!N87</f>
        <v>481.22899999999998</v>
      </c>
      <c r="F87" s="40">
        <f t="shared" si="92"/>
        <v>1.5167528410109821</v>
      </c>
      <c r="G87" s="49">
        <f>'[13]EU PIByPOB'!Q87</f>
        <v>123.73236019324601</v>
      </c>
      <c r="H87" s="40">
        <f t="shared" si="92"/>
        <v>2.2323794974934197</v>
      </c>
      <c r="I87" s="49">
        <f>'[13]EU PIByPOB'!T87</f>
        <v>2763.4445650363787</v>
      </c>
      <c r="J87" s="49"/>
      <c r="K87" s="49">
        <f>'[13]EU INF'!U87</f>
        <v>115.78239138792765</v>
      </c>
      <c r="L87" s="28">
        <f t="shared" si="83"/>
        <v>1.3546487168699883</v>
      </c>
      <c r="M87" s="49">
        <f>'[13]EU INF'!W87</f>
        <v>115.80161476355242</v>
      </c>
      <c r="N87" s="28">
        <f t="shared" si="84"/>
        <v>0.60120240480963094</v>
      </c>
      <c r="O87" s="28"/>
      <c r="P87" s="40">
        <f>'[13]EU tasas'!B87</f>
        <v>3.8333333333333335</v>
      </c>
      <c r="Q87" s="40">
        <f>'[13]EU tasas'!C87</f>
        <v>4</v>
      </c>
      <c r="R87" s="48">
        <f>'[13]EU tasas'!D87</f>
        <v>2.1566666666666667</v>
      </c>
      <c r="S87" s="48">
        <f>'[13]EU tasas'!E87</f>
        <v>2.5</v>
      </c>
      <c r="T87" s="49">
        <f>'[13]EU tasas'!F87</f>
        <v>1.770833333333333</v>
      </c>
      <c r="U87" s="49">
        <f>'[13]EU tasas'!G87</f>
        <v>2.77</v>
      </c>
      <c r="V87" s="24" t="str">
        <f>'[13]EU tasas'!H87</f>
        <v>-</v>
      </c>
      <c r="W87" s="24"/>
      <c r="X87" s="49">
        <f>'[13]EU Fiscal'!B87</f>
        <v>-0.57540000000000002</v>
      </c>
      <c r="Y87" s="49"/>
      <c r="Z87" s="49">
        <f>[13]Petróleo!B87</f>
        <v>2.08</v>
      </c>
      <c r="AA87" s="28">
        <f t="shared" si="98"/>
        <v>9.4736842105263221</v>
      </c>
      <c r="AB87" s="49">
        <f>[13]Petróleo!D87</f>
        <v>3.0583333333333336</v>
      </c>
      <c r="AC87" s="28">
        <f t="shared" si="89"/>
        <v>0.49288061336256739</v>
      </c>
      <c r="AD87" s="49">
        <f>[13]Petróleo!E87</f>
        <v>3</v>
      </c>
      <c r="AE87" s="28">
        <f t="shared" si="89"/>
        <v>0</v>
      </c>
      <c r="AF87" s="28"/>
      <c r="AG87" s="40">
        <f>[14]Población!E87</f>
        <v>32.868726030930915</v>
      </c>
      <c r="AH87" s="28">
        <f t="shared" si="99"/>
        <v>3.0776090470631567</v>
      </c>
      <c r="AI87" s="52">
        <f>[14]Población!G87</f>
        <v>32868726.030930914</v>
      </c>
      <c r="AJ87" s="52">
        <f>[14]Población!H87</f>
        <v>16117886.955903834</v>
      </c>
      <c r="AK87" s="52">
        <f>[14]Población!I87</f>
        <v>16750839.075027078</v>
      </c>
      <c r="AL87" s="49">
        <f>[14]Población!J87</f>
        <v>49.037151426971022</v>
      </c>
      <c r="AM87" s="49">
        <f>[14]Población!K87</f>
        <v>50.962848573028978</v>
      </c>
      <c r="AN87" s="49"/>
      <c r="AO87" s="43">
        <f>[15]PIB!E87</f>
        <v>68413.884716178189</v>
      </c>
      <c r="AP87" s="28">
        <f t="shared" si="33"/>
        <v>5.3182690657137099</v>
      </c>
      <c r="AQ87" s="41">
        <f>[15]PIB!H87</f>
        <v>192.03265615602822</v>
      </c>
      <c r="AR87" s="28">
        <f t="shared" si="33"/>
        <v>5.5300408795610823</v>
      </c>
      <c r="AS87" s="58">
        <f>[15]PIB!B87</f>
        <v>131377</v>
      </c>
      <c r="AT87" s="28">
        <f t="shared" si="33"/>
        <v>11.142412398693802</v>
      </c>
      <c r="AU87" s="28"/>
      <c r="AV87" s="51" t="s">
        <v>30</v>
      </c>
      <c r="AW87" s="51" t="s">
        <v>30</v>
      </c>
      <c r="AX87" s="51" t="s">
        <v>30</v>
      </c>
      <c r="AY87" s="51" t="s">
        <v>30</v>
      </c>
      <c r="AZ87" s="51" t="s">
        <v>30</v>
      </c>
      <c r="BA87" s="51" t="s">
        <v>30</v>
      </c>
      <c r="BB87" s="51" t="s">
        <v>30</v>
      </c>
      <c r="BC87" s="51" t="s">
        <v>30</v>
      </c>
      <c r="BD87" s="51" t="s">
        <v>30</v>
      </c>
      <c r="BE87" s="51" t="s">
        <v>30</v>
      </c>
      <c r="BF87" s="51" t="s">
        <v>30</v>
      </c>
      <c r="BG87" s="51" t="s">
        <v>30</v>
      </c>
      <c r="BH87" s="51" t="s">
        <v>30</v>
      </c>
      <c r="BI87" s="51" t="s">
        <v>30</v>
      </c>
      <c r="BJ87" s="51" t="s">
        <v>30</v>
      </c>
      <c r="BK87" s="51" t="s">
        <v>30</v>
      </c>
      <c r="BL87" s="51" t="s">
        <v>30</v>
      </c>
      <c r="BM87" s="51" t="s">
        <v>30</v>
      </c>
      <c r="BN87" s="51" t="s">
        <v>30</v>
      </c>
      <c r="BO87" s="28"/>
      <c r="BP87" s="43">
        <f>'[21]PIB POT'!F87</f>
        <v>67166.669496583185</v>
      </c>
      <c r="BQ87" s="41">
        <f>'[21]PIB POT'!I87</f>
        <v>161.29375030123362</v>
      </c>
      <c r="BR87" s="28">
        <f t="shared" si="32"/>
        <v>6.2435879499729285</v>
      </c>
      <c r="BS87" s="40">
        <f>'[22]PIB POT'!H78</f>
        <v>-0.87094092181346783</v>
      </c>
      <c r="BT87" s="40"/>
      <c r="BU87" s="45">
        <f t="shared" si="78"/>
        <v>10518.574859887911</v>
      </c>
      <c r="BV87" s="32">
        <f t="shared" si="85"/>
        <v>11.142412398693802</v>
      </c>
      <c r="BW87" s="30">
        <f t="shared" si="79"/>
        <v>320.01772292572184</v>
      </c>
      <c r="BX87" s="28">
        <f t="shared" si="86"/>
        <v>7.8240108847969392</v>
      </c>
      <c r="BY87" s="28"/>
      <c r="BZ87" s="41">
        <f>[20]PAnual!B87</f>
        <v>179.25676721412415</v>
      </c>
      <c r="CA87" s="35">
        <f>((BZ87/BZ86)-1)*100</f>
        <v>4.4336960902861433</v>
      </c>
      <c r="CB87" s="44">
        <f>[20]PAnual!D87</f>
        <v>181.53985224618361</v>
      </c>
      <c r="CC87" s="35">
        <f t="shared" si="94"/>
        <v>3.6334913112164191</v>
      </c>
      <c r="CD87" s="35"/>
      <c r="CE87" s="44">
        <f>[16]TCA!B87</f>
        <v>12.49</v>
      </c>
      <c r="CF87" s="27">
        <f t="shared" si="95"/>
        <v>0</v>
      </c>
      <c r="CG87" s="33">
        <f>[16]TCA!D87</f>
        <v>12.49</v>
      </c>
      <c r="CH87" s="27">
        <f t="shared" si="87"/>
        <v>0</v>
      </c>
      <c r="CI87" s="44">
        <f>[16]TCA!F87</f>
        <v>87.54445174915972</v>
      </c>
      <c r="CJ87" s="27">
        <f t="shared" si="40"/>
        <v>3.0378945735556329</v>
      </c>
      <c r="CK87" s="40">
        <f>[16]TCA!H87</f>
        <v>88.626195670134194</v>
      </c>
      <c r="CL87" s="27">
        <f t="shared" si="41"/>
        <v>3.0141676579621413</v>
      </c>
      <c r="CM87" s="27"/>
      <c r="CN87" s="29">
        <f>[17]BPA!G87</f>
        <v>-385.5</v>
      </c>
      <c r="CO87" s="29">
        <f>[17]BPA!H87</f>
        <v>1320.8</v>
      </c>
      <c r="CP87" s="29">
        <f>[17]BPA!I87</f>
        <v>758.2</v>
      </c>
      <c r="CQ87" s="29">
        <f>[17]BPA!J87</f>
        <v>449.7</v>
      </c>
      <c r="CR87" s="29">
        <f>[17]BPA!K87</f>
        <v>68.5</v>
      </c>
      <c r="CS87" s="29">
        <f>[17]BPA!L87</f>
        <v>44.4</v>
      </c>
      <c r="CT87" s="29">
        <f>[17]BPA!M87</f>
        <v>1706.3</v>
      </c>
      <c r="CU87" s="29">
        <f>[17]BPA!N87</f>
        <v>1164.8999999999999</v>
      </c>
      <c r="CV87" s="29">
        <f>[17]BPA!O87</f>
        <v>352.3</v>
      </c>
      <c r="CW87" s="29">
        <f>[17]BPA!P87</f>
        <v>182.89999999999998</v>
      </c>
      <c r="CX87" s="29">
        <f>[17]BPA!Q87</f>
        <v>6.3</v>
      </c>
      <c r="CY87" s="29">
        <f>[17]BPA!R87</f>
        <v>98.7</v>
      </c>
      <c r="CZ87" s="29">
        <f>[17]BPA!S87</f>
        <v>0</v>
      </c>
      <c r="DA87" s="29">
        <f>[17]BPA!T87</f>
        <v>209.5</v>
      </c>
      <c r="DB87" s="29">
        <f>[17]BPA!U87</f>
        <v>-77.2</v>
      </c>
      <c r="DC87" s="29">
        <f>[17]BPA!V87</f>
        <v>0</v>
      </c>
      <c r="DD87" s="29"/>
      <c r="DE87" s="29">
        <f t="shared" si="49"/>
        <v>18.282895027287879</v>
      </c>
      <c r="DF87" s="29">
        <f t="shared" si="96"/>
        <v>-406.69999999999982</v>
      </c>
      <c r="DG87" s="29">
        <f t="shared" si="97"/>
        <v>-3.8664933740304601</v>
      </c>
      <c r="DH87" s="29">
        <f t="shared" si="90"/>
        <v>-2.4697710316439303</v>
      </c>
      <c r="DI87" s="29">
        <f t="shared" si="100"/>
        <v>0.29272492466636546</v>
      </c>
      <c r="DJ87" s="29">
        <f t="shared" si="76"/>
        <v>-3.6649451578282344</v>
      </c>
      <c r="DK87" s="29">
        <f t="shared" si="77"/>
        <v>0.93834004429999163</v>
      </c>
      <c r="DL87" s="29"/>
      <c r="DM87" s="31">
        <f>'[18]GF1876-1976'!R87</f>
        <v>8801.7000000000007</v>
      </c>
      <c r="DN87" s="4" t="s">
        <v>30</v>
      </c>
      <c r="DO87" s="4" t="s">
        <v>30</v>
      </c>
      <c r="DP87" s="29">
        <f t="shared" si="80"/>
        <v>6.6995745069532724</v>
      </c>
      <c r="DQ87" s="29"/>
      <c r="DR87" s="31">
        <f>'[18]GF1876-1976'!AK87</f>
        <v>9543.1</v>
      </c>
      <c r="DS87" s="29">
        <f t="shared" si="81"/>
        <v>7.2639046408427648</v>
      </c>
      <c r="DT87" s="4" t="s">
        <v>30</v>
      </c>
      <c r="DU87" s="4" t="s">
        <v>30</v>
      </c>
      <c r="DV87" s="4" t="s">
        <v>30</v>
      </c>
      <c r="DW87" s="4" t="s">
        <v>30</v>
      </c>
      <c r="DX87" s="4" t="s">
        <v>30</v>
      </c>
      <c r="DY87" s="4" t="s">
        <v>30</v>
      </c>
      <c r="DZ87" s="4" t="s">
        <v>30</v>
      </c>
      <c r="EA87" s="4" t="s">
        <v>30</v>
      </c>
      <c r="EB87" s="4" t="s">
        <v>30</v>
      </c>
      <c r="EC87" s="29"/>
      <c r="ED87" s="29">
        <f>'[18]GF1876-1976'!AN87</f>
        <v>-741.39999999999964</v>
      </c>
      <c r="EE87" s="29">
        <f t="shared" si="82"/>
        <v>-0.56433013388949327</v>
      </c>
      <c r="EF87" s="4" t="s">
        <v>30</v>
      </c>
      <c r="EG87" s="4" t="s">
        <v>30</v>
      </c>
      <c r="EH87" s="4" t="s">
        <v>30</v>
      </c>
      <c r="EI87" s="4"/>
      <c r="EJ87" s="132">
        <v>-875</v>
      </c>
      <c r="EK87" s="132">
        <f t="shared" si="60"/>
        <v>-0.66602221088927283</v>
      </c>
      <c r="EL87" s="29"/>
      <c r="EM87" s="5" t="s">
        <v>30</v>
      </c>
      <c r="EN87" s="5" t="s">
        <v>30</v>
      </c>
      <c r="EO87" s="5" t="s">
        <v>30</v>
      </c>
      <c r="EP87" s="5" t="s">
        <v>30</v>
      </c>
      <c r="EQ87" s="5" t="s">
        <v>30</v>
      </c>
      <c r="ER87" s="5" t="s">
        <v>30</v>
      </c>
      <c r="ES87" s="5" t="s">
        <v>30</v>
      </c>
      <c r="ET87" s="5" t="s">
        <v>30</v>
      </c>
      <c r="EU87" s="5" t="s">
        <v>30</v>
      </c>
      <c r="EV87" s="5" t="s">
        <v>30</v>
      </c>
      <c r="EW87" s="5"/>
      <c r="EX87" s="5" t="s">
        <v>30</v>
      </c>
      <c r="EY87" s="5" t="s">
        <v>30</v>
      </c>
      <c r="EZ87" s="5" t="s">
        <v>30</v>
      </c>
      <c r="FA87" s="5" t="s">
        <v>30</v>
      </c>
      <c r="FB87" s="5" t="s">
        <v>30</v>
      </c>
      <c r="FC87" s="5" t="s">
        <v>30</v>
      </c>
      <c r="FD87" s="5" t="s">
        <v>30</v>
      </c>
      <c r="FE87" s="5" t="s">
        <v>30</v>
      </c>
      <c r="FF87" s="5" t="s">
        <v>30</v>
      </c>
      <c r="FG87" s="5" t="s">
        <v>30</v>
      </c>
      <c r="FH87" s="5" t="s">
        <v>30</v>
      </c>
      <c r="FI87" s="5" t="s">
        <v>30</v>
      </c>
      <c r="FJ87" s="5" t="s">
        <v>30</v>
      </c>
      <c r="FK87" s="5" t="s">
        <v>30</v>
      </c>
      <c r="FL87" s="5" t="s">
        <v>30</v>
      </c>
      <c r="FM87" s="5" t="s">
        <v>30</v>
      </c>
      <c r="FN87" s="5"/>
      <c r="FO87" s="5"/>
      <c r="FP87" s="5" t="s">
        <v>30</v>
      </c>
      <c r="FQ87" s="5" t="s">
        <v>30</v>
      </c>
      <c r="FR87" s="5" t="s">
        <v>30</v>
      </c>
      <c r="FS87" s="5" t="s">
        <v>30</v>
      </c>
      <c r="FT87" s="5" t="s">
        <v>30</v>
      </c>
      <c r="FU87" s="5" t="s">
        <v>30</v>
      </c>
      <c r="FV87" s="5" t="s">
        <v>30</v>
      </c>
      <c r="FW87" s="5"/>
      <c r="FX87" s="52">
        <f>'[18]DE y DI'!I87</f>
        <v>602.70000000000005</v>
      </c>
      <c r="FY87" s="17">
        <f t="shared" ref="FY87:FY99" si="104">(FX87/BU87)*100</f>
        <v>5.7298636747680343</v>
      </c>
      <c r="FZ87" s="112" t="s">
        <v>30</v>
      </c>
      <c r="GA87" s="112" t="s">
        <v>30</v>
      </c>
      <c r="GB87" s="70" t="s">
        <v>30</v>
      </c>
      <c r="GC87" s="70" t="s">
        <v>30</v>
      </c>
      <c r="GD87" s="112"/>
      <c r="GE87" s="70" t="s">
        <v>30</v>
      </c>
      <c r="GF87" s="70" t="s">
        <v>30</v>
      </c>
      <c r="GG87" s="112" t="s">
        <v>30</v>
      </c>
      <c r="GH87" s="70" t="s">
        <v>30</v>
      </c>
      <c r="GI87" s="70" t="s">
        <v>30</v>
      </c>
      <c r="GJ87" s="134"/>
      <c r="GK87" s="52">
        <f t="shared" si="61"/>
        <v>4499</v>
      </c>
      <c r="GL87" s="27">
        <f t="shared" si="62"/>
        <v>3.4244959163323867</v>
      </c>
      <c r="GM87" s="52">
        <f t="shared" si="63"/>
        <v>2383</v>
      </c>
      <c r="GN87" s="52">
        <f t="shared" si="64"/>
        <v>560</v>
      </c>
      <c r="GO87" s="52">
        <f t="shared" si="65"/>
        <v>1556</v>
      </c>
      <c r="GP87" s="13"/>
      <c r="GQ87" s="75">
        <v>5.7298636747680343</v>
      </c>
      <c r="GR87" s="27">
        <v>0</v>
      </c>
      <c r="GS87" s="27">
        <v>5.7298636747680343</v>
      </c>
      <c r="GT87" s="13"/>
      <c r="GU87" s="31">
        <f>[23]BM3378!H87</f>
        <v>9721</v>
      </c>
      <c r="GV87" s="29">
        <f t="shared" si="53"/>
        <v>7.3993164709195671</v>
      </c>
      <c r="GW87" s="29">
        <f t="shared" si="66"/>
        <v>11.18609173052727</v>
      </c>
      <c r="GX87" s="29">
        <f>[23]BM3378!I87</f>
        <v>5128</v>
      </c>
      <c r="GY87" s="29">
        <f t="shared" si="54"/>
        <v>3.9032707399316466</v>
      </c>
      <c r="GZ87" s="29">
        <f t="shared" si="67"/>
        <v>-16.236524011760867</v>
      </c>
      <c r="HA87" s="31">
        <f t="shared" si="68"/>
        <v>4593</v>
      </c>
      <c r="HB87" s="29">
        <f t="shared" si="55"/>
        <v>3.4960457309879205</v>
      </c>
      <c r="HC87" s="29">
        <f t="shared" si="74"/>
        <v>75.238458603586423</v>
      </c>
      <c r="HD87" s="31">
        <f>[23]BM3378!K87+[23]BM3378!L87</f>
        <v>2383</v>
      </c>
      <c r="HE87" s="29">
        <f t="shared" si="56"/>
        <v>1.8138639183418712</v>
      </c>
      <c r="HF87" s="29">
        <f t="shared" si="69"/>
        <v>53.543814432989699</v>
      </c>
      <c r="HG87" s="31">
        <f>[23]BM3378!P87+[23]BM3378!Q87</f>
        <v>749</v>
      </c>
      <c r="HH87" s="29">
        <f t="shared" si="57"/>
        <v>0.57011501252121755</v>
      </c>
      <c r="HI87" s="29">
        <f t="shared" si="70"/>
        <v>18.325434439178512</v>
      </c>
      <c r="HJ87" s="31">
        <f>[23]BM3378!M87</f>
        <v>1950</v>
      </c>
      <c r="HK87" s="29">
        <f t="shared" si="58"/>
        <v>1.4842780699818081</v>
      </c>
      <c r="HL87" s="29">
        <f t="shared" si="71"/>
        <v>91.740412979351021</v>
      </c>
      <c r="HM87" s="31">
        <f>[23]BM3378!T87</f>
        <v>-489</v>
      </c>
      <c r="HN87" s="29">
        <f t="shared" si="59"/>
        <v>-0.3722112698569765</v>
      </c>
      <c r="HO87" s="29">
        <f t="shared" si="72"/>
        <v>-15.83476764199656</v>
      </c>
      <c r="HP87" s="29"/>
      <c r="HQ87" s="3">
        <f>[23]BM3378!B87</f>
        <v>9721</v>
      </c>
      <c r="HR87" s="31">
        <f>[23]BM3378!C87</f>
        <v>6938</v>
      </c>
      <c r="HS87" s="31">
        <f>[23]BM3378!F87</f>
        <v>2783</v>
      </c>
      <c r="HU87" s="31">
        <f>'[23]Fin33-89'!B87</f>
        <v>30358</v>
      </c>
      <c r="HV87" s="31">
        <f>'[23]Fin33-89'!C87</f>
        <v>26503</v>
      </c>
      <c r="HW87" s="31"/>
      <c r="HX87" s="31">
        <f>'[23]Fin33-89'!E87</f>
        <v>4499</v>
      </c>
      <c r="HY87" s="31">
        <f>'[23]Fin33-89'!F87</f>
        <v>2383</v>
      </c>
      <c r="HZ87" s="31">
        <f>'[23]Fin33-89'!G87</f>
        <v>560</v>
      </c>
      <c r="IA87" s="31">
        <f>'[23]Fin33-89'!H87</f>
        <v>1556</v>
      </c>
      <c r="IB87" s="31"/>
      <c r="IC87" s="31">
        <f>'[23]Fin33-89'!I87</f>
        <v>22004</v>
      </c>
      <c r="ID87" s="31">
        <f>'[23]Fin33-89'!J87</f>
        <v>1950</v>
      </c>
      <c r="IE87" s="31">
        <f>'[23]Fin33-89'!K87</f>
        <v>9784</v>
      </c>
      <c r="IF87" s="31">
        <f>'[23]Fin33-89'!L87</f>
        <v>10270</v>
      </c>
      <c r="IG87" s="31"/>
      <c r="IH87" s="4" t="s">
        <v>30</v>
      </c>
      <c r="II87" s="4" t="s">
        <v>30</v>
      </c>
      <c r="IJ87" s="4" t="s">
        <v>30</v>
      </c>
      <c r="IK87" s="4" t="s">
        <v>30</v>
      </c>
      <c r="IL87" s="4"/>
      <c r="IM87" s="31">
        <f>'[23]Fin33-89'!Q87</f>
        <v>3372</v>
      </c>
      <c r="IN87" s="31">
        <f>'[23]Fin33-89'!R87</f>
        <v>748</v>
      </c>
      <c r="IO87" s="31">
        <f>'[23]Fin33-89'!S87</f>
        <v>2624</v>
      </c>
      <c r="IP87" s="31"/>
      <c r="IQ87" s="31">
        <f>'[23]Fin33-89'!T87</f>
        <v>483</v>
      </c>
      <c r="IR87" s="31">
        <f>'[23]Fin33-89'!U87</f>
        <v>1</v>
      </c>
      <c r="IS87" s="31">
        <f>'[23]Fin33-89'!V87</f>
        <v>482</v>
      </c>
      <c r="IT87" s="31"/>
      <c r="IU87" s="3" t="s">
        <v>30</v>
      </c>
      <c r="IV87" s="3" t="s">
        <v>30</v>
      </c>
      <c r="IW87" s="3" t="s">
        <v>30</v>
      </c>
      <c r="IX87" s="3"/>
      <c r="IY87" s="31">
        <f>'[23]Fin33-89'!Z87</f>
        <v>30358</v>
      </c>
      <c r="IZ87" s="31">
        <f>'[23]Fin33-89'!AA87</f>
        <v>5082</v>
      </c>
      <c r="JA87" s="31">
        <f>'[23]Fin33-89'!AB87</f>
        <v>10826</v>
      </c>
      <c r="JB87" s="31">
        <f>'[23]Fin33-89'!AC87</f>
        <v>14450</v>
      </c>
      <c r="JC87" s="31">
        <f>'[23]Fin33-89'!AE87</f>
        <v>26503</v>
      </c>
      <c r="JD87" s="31">
        <f>'[23]Fin33-89'!AF87</f>
        <v>4333</v>
      </c>
      <c r="JE87" s="31">
        <f>'[23]Fin33-89'!AG87</f>
        <v>10344</v>
      </c>
      <c r="JF87" s="31">
        <f>'[23]Fin33-89'!AH87</f>
        <v>11826</v>
      </c>
      <c r="JG87" s="31">
        <f>'[23]Fin33-89'!AJ87</f>
        <v>5082</v>
      </c>
      <c r="JH87" s="31">
        <f>'[23]Fin33-89'!AK87</f>
        <v>2383</v>
      </c>
      <c r="JI87" s="31">
        <f>'[23]Fin33-89'!AL87</f>
        <v>1950</v>
      </c>
      <c r="JJ87" s="3" t="s">
        <v>30</v>
      </c>
      <c r="JK87" s="31">
        <f>'[23]Fin33-89'!AN87</f>
        <v>748</v>
      </c>
      <c r="JL87" s="31">
        <f>'[23]Fin33-89'!AO87</f>
        <v>1</v>
      </c>
      <c r="JM87" s="31"/>
      <c r="JN87" s="31">
        <f>'[23]A-Mon'!B87</f>
        <v>6600</v>
      </c>
      <c r="JO87" s="31">
        <f>'[23]A-Mon'!C87</f>
        <v>6800</v>
      </c>
      <c r="JP87" s="31">
        <f>'[23]A-Mon'!D87</f>
        <v>1900</v>
      </c>
      <c r="JQ87" s="31">
        <f>'[23]A-Mon'!E87</f>
        <v>15300</v>
      </c>
      <c r="JR87" s="31">
        <f>'[23]A-Mon'!G87</f>
        <v>3300</v>
      </c>
      <c r="JS87" s="31">
        <f>'[23]A-Mon'!H87</f>
        <v>2600</v>
      </c>
      <c r="JT87" s="31">
        <f>'[23]A-Mon'!I87</f>
        <v>700</v>
      </c>
      <c r="JU87" s="31">
        <f>'[23]A-Mon'!J87</f>
        <v>18600</v>
      </c>
      <c r="JV87" s="3" t="s">
        <v>30</v>
      </c>
      <c r="JW87" s="3" t="s">
        <v>30</v>
      </c>
      <c r="JX87" s="3" t="s">
        <v>30</v>
      </c>
      <c r="JY87" s="31">
        <f>'[23]A-Mon'!O87</f>
        <v>18600</v>
      </c>
      <c r="JZ87" s="31" t="str">
        <f>'[23]A-Mon'!Q87</f>
        <v>-</v>
      </c>
      <c r="KA87" s="31" t="str">
        <f>'[23]A-Mon'!R87</f>
        <v>-</v>
      </c>
      <c r="KB87" s="31" t="str">
        <f>'[23]A-Mon'!S87</f>
        <v>-</v>
      </c>
      <c r="KC87" s="3" t="s">
        <v>30</v>
      </c>
      <c r="KD87" s="3" t="s">
        <v>30</v>
      </c>
      <c r="KE87" s="31">
        <f>'[23]A-Mon'!V87</f>
        <v>18600</v>
      </c>
      <c r="KF87" s="29"/>
      <c r="KG87" s="29">
        <f>'[24]RI A'!F38</f>
        <v>412</v>
      </c>
      <c r="KH87" s="10">
        <f t="shared" si="101"/>
        <v>3.9168804280810181</v>
      </c>
      <c r="KI87" s="14">
        <f t="shared" si="50"/>
        <v>-77.300000000000011</v>
      </c>
      <c r="KJ87" s="14">
        <f t="shared" ref="KJ87:KJ118" si="105">(KI87/BU87)*100</f>
        <v>-0.73489042983170572</v>
      </c>
      <c r="KK87" s="11">
        <f t="shared" si="102"/>
        <v>5145.88</v>
      </c>
      <c r="KL87" s="75">
        <f t="shared" si="51"/>
        <v>-15.798078888207645</v>
      </c>
      <c r="KM87" s="16">
        <f t="shared" si="103"/>
        <v>4.2441411279938199</v>
      </c>
      <c r="KN87" s="4" t="s">
        <v>30</v>
      </c>
    </row>
    <row r="88" spans="1:300" x14ac:dyDescent="0.3">
      <c r="A88" s="8">
        <v>1959</v>
      </c>
      <c r="B88" s="40">
        <f>'[13]EU PIByPOB'!B88</f>
        <v>177.13</v>
      </c>
      <c r="C88" s="49">
        <f>'[13]EU PIByPOB'!H88</f>
        <v>415.76334614207138</v>
      </c>
      <c r="D88" s="40">
        <f t="shared" si="91"/>
        <v>6.899999999999995</v>
      </c>
      <c r="E88" s="49">
        <f>'[13]EU PIByPOB'!N88</f>
        <v>521.654</v>
      </c>
      <c r="F88" s="40">
        <f t="shared" si="92"/>
        <v>8.4003665614499567</v>
      </c>
      <c r="G88" s="49">
        <f>'[13]EU PIByPOB'!Q88</f>
        <v>125.46897287615741</v>
      </c>
      <c r="H88" s="40">
        <f t="shared" si="92"/>
        <v>1.4035234438259714</v>
      </c>
      <c r="I88" s="49">
        <f>'[13]EU PIByPOB'!T88</f>
        <v>2945.0347202619546</v>
      </c>
      <c r="J88" s="49"/>
      <c r="K88" s="49">
        <f>'[13]EU INF'!U88</f>
        <v>116.00346020761241</v>
      </c>
      <c r="L88" s="28">
        <f t="shared" si="83"/>
        <v>0.19093475012454952</v>
      </c>
      <c r="M88" s="49">
        <f>'[13]EU INF'!W88</f>
        <v>115.45559400230677</v>
      </c>
      <c r="N88" s="28">
        <f t="shared" si="84"/>
        <v>-0.29880478087647155</v>
      </c>
      <c r="O88" s="28"/>
      <c r="P88" s="40">
        <f>'[13]EU tasas'!B88</f>
        <v>4.4775</v>
      </c>
      <c r="Q88" s="40">
        <f>'[13]EU tasas'!C88</f>
        <v>5</v>
      </c>
      <c r="R88" s="48">
        <f>'[13]EU tasas'!D88</f>
        <v>3.3583333333333329</v>
      </c>
      <c r="S88" s="48">
        <f>'[13]EU tasas'!E88</f>
        <v>4</v>
      </c>
      <c r="T88" s="49">
        <f>'[13]EU tasas'!F88</f>
        <v>3.3858333333333337</v>
      </c>
      <c r="U88" s="49">
        <f>'[13]EU tasas'!G88</f>
        <v>4.49</v>
      </c>
      <c r="V88" s="24" t="str">
        <f>'[13]EU tasas'!H88</f>
        <v>-</v>
      </c>
      <c r="W88" s="24"/>
      <c r="X88" s="49">
        <f>'[13]EU Fiscal'!B88</f>
        <v>-2.46313</v>
      </c>
      <c r="Y88" s="49"/>
      <c r="Z88" s="49">
        <f>[13]Petróleo!B88</f>
        <v>2.08</v>
      </c>
      <c r="AA88" s="28">
        <f t="shared" si="98"/>
        <v>0</v>
      </c>
      <c r="AB88" s="49">
        <f>[13]Petróleo!D88</f>
        <v>2.9749999999999996</v>
      </c>
      <c r="AC88" s="28">
        <f t="shared" si="89"/>
        <v>-2.7247956403269935</v>
      </c>
      <c r="AD88" s="49">
        <f>[13]Petróleo!E88</f>
        <v>2.97</v>
      </c>
      <c r="AE88" s="28">
        <f t="shared" si="89"/>
        <v>-0.99999999999998979</v>
      </c>
      <c r="AF88" s="28"/>
      <c r="AG88" s="40">
        <f>[14]Población!E88</f>
        <v>33.880296916913245</v>
      </c>
      <c r="AH88" s="28">
        <f t="shared" si="99"/>
        <v>3.0776090470631567</v>
      </c>
      <c r="AI88" s="52">
        <f>[14]Población!G88</f>
        <v>33880296.916913249</v>
      </c>
      <c r="AJ88" s="52">
        <f>[14]Población!H88</f>
        <v>16906121.266883206</v>
      </c>
      <c r="AK88" s="52">
        <f>[14]Población!I88</f>
        <v>16974175.650030039</v>
      </c>
      <c r="AL88" s="49">
        <f>[14]Población!J88</f>
        <v>49.899566430433403</v>
      </c>
      <c r="AM88" s="49">
        <f>[14]Población!K88</f>
        <v>50.100433569566597</v>
      </c>
      <c r="AN88" s="49"/>
      <c r="AO88" s="43">
        <f>[15]PIB!E88</f>
        <v>70460.21565327498</v>
      </c>
      <c r="AP88" s="28">
        <f t="shared" si="33"/>
        <v>2.9911047232388466</v>
      </c>
      <c r="AQ88" s="41">
        <f>[15]PIB!H88</f>
        <v>199.78934026077872</v>
      </c>
      <c r="AR88" s="28">
        <f t="shared" si="33"/>
        <v>4.0392526250577543</v>
      </c>
      <c r="AS88" s="58">
        <f>[15]PIB!B88</f>
        <v>140772</v>
      </c>
      <c r="AT88" s="28">
        <f t="shared" si="33"/>
        <v>7.1511756243482605</v>
      </c>
      <c r="AU88" s="28"/>
      <c r="AV88" s="51" t="s">
        <v>30</v>
      </c>
      <c r="AW88" s="51" t="s">
        <v>30</v>
      </c>
      <c r="AX88" s="51" t="s">
        <v>30</v>
      </c>
      <c r="AY88" s="51" t="s">
        <v>30</v>
      </c>
      <c r="AZ88" s="51" t="s">
        <v>30</v>
      </c>
      <c r="BA88" s="51" t="s">
        <v>30</v>
      </c>
      <c r="BB88" s="51" t="s">
        <v>30</v>
      </c>
      <c r="BC88" s="51" t="s">
        <v>30</v>
      </c>
      <c r="BD88" s="51" t="s">
        <v>30</v>
      </c>
      <c r="BE88" s="51" t="s">
        <v>30</v>
      </c>
      <c r="BF88" s="51" t="s">
        <v>30</v>
      </c>
      <c r="BG88" s="51" t="s">
        <v>30</v>
      </c>
      <c r="BH88" s="51" t="s">
        <v>30</v>
      </c>
      <c r="BI88" s="51" t="s">
        <v>30</v>
      </c>
      <c r="BJ88" s="51" t="s">
        <v>30</v>
      </c>
      <c r="BK88" s="51" t="s">
        <v>30</v>
      </c>
      <c r="BL88" s="51" t="s">
        <v>30</v>
      </c>
      <c r="BM88" s="51" t="s">
        <v>30</v>
      </c>
      <c r="BN88" s="51" t="s">
        <v>30</v>
      </c>
      <c r="BO88" s="28"/>
      <c r="BP88" s="43">
        <f>'[21]PIB POT'!F88</f>
        <v>71361.075863687001</v>
      </c>
      <c r="BQ88" s="41">
        <f>'[21]PIB POT'!I88</f>
        <v>171.36617965210328</v>
      </c>
      <c r="BR88" s="28">
        <f t="shared" si="32"/>
        <v>6.2447734844396141</v>
      </c>
      <c r="BS88" s="40">
        <f>'[22]PIB POT'!H79</f>
        <v>-3.0624271241702972</v>
      </c>
      <c r="BT88" s="40"/>
      <c r="BU88" s="45">
        <f t="shared" si="78"/>
        <v>11270.776621297038</v>
      </c>
      <c r="BV88" s="32">
        <f t="shared" si="85"/>
        <v>7.1511756243482605</v>
      </c>
      <c r="BW88" s="30">
        <f t="shared" si="79"/>
        <v>332.66463540555924</v>
      </c>
      <c r="BX88" s="28">
        <f t="shared" si="86"/>
        <v>3.9519412750689487</v>
      </c>
      <c r="BY88" s="28"/>
      <c r="BZ88" s="41">
        <f>[20]PAnual!B88</f>
        <v>181.32076832896584</v>
      </c>
      <c r="CA88" s="35">
        <f t="shared" si="94"/>
        <v>1.1514215875466638</v>
      </c>
      <c r="CB88" s="44">
        <f>[20]PAnual!D88</f>
        <v>182.09332740547077</v>
      </c>
      <c r="CC88" s="35">
        <f t="shared" si="94"/>
        <v>0.30487804878049918</v>
      </c>
      <c r="CD88" s="35"/>
      <c r="CE88" s="44">
        <f>[16]TCA!B88</f>
        <v>12.49</v>
      </c>
      <c r="CF88" s="27">
        <f t="shared" si="95"/>
        <v>0</v>
      </c>
      <c r="CG88" s="33">
        <f>[16]TCA!D88</f>
        <v>12.49</v>
      </c>
      <c r="CH88" s="27">
        <f t="shared" si="87"/>
        <v>0</v>
      </c>
      <c r="CI88" s="44">
        <f>[16]TCA!F88</f>
        <v>88.383702264229896</v>
      </c>
      <c r="CJ88" s="27">
        <f t="shared" si="40"/>
        <v>0.95865642916455052</v>
      </c>
      <c r="CK88" s="40">
        <f>[16]TCA!H88</f>
        <v>89.162820255890608</v>
      </c>
      <c r="CL88" s="27">
        <f t="shared" si="41"/>
        <v>0.60549206890672114</v>
      </c>
      <c r="CM88" s="27"/>
      <c r="CN88" s="29">
        <f>[17]BPA!G88</f>
        <v>-232.1</v>
      </c>
      <c r="CO88" s="29">
        <f>[17]BPA!H88</f>
        <v>1402.7</v>
      </c>
      <c r="CP88" s="29">
        <f>[17]BPA!I88</f>
        <v>780.7</v>
      </c>
      <c r="CQ88" s="29">
        <f>[17]BPA!J88</f>
        <v>499.1</v>
      </c>
      <c r="CR88" s="29">
        <f>[17]BPA!K88</f>
        <v>75.8</v>
      </c>
      <c r="CS88" s="29">
        <f>[17]BPA!L88</f>
        <v>47.1</v>
      </c>
      <c r="CT88" s="29">
        <f>[17]BPA!M88</f>
        <v>1634.8</v>
      </c>
      <c r="CU88" s="29">
        <f>[17]BPA!N88</f>
        <v>1035.3</v>
      </c>
      <c r="CV88" s="29">
        <f>[17]BPA!O88</f>
        <v>380.7</v>
      </c>
      <c r="CW88" s="29">
        <f>[17]BPA!P88</f>
        <v>210.1</v>
      </c>
      <c r="CX88" s="29">
        <f>[17]BPA!Q88</f>
        <v>8.6</v>
      </c>
      <c r="CY88" s="29">
        <f>[17]BPA!R88</f>
        <v>114.8</v>
      </c>
      <c r="CZ88" s="29">
        <f>[17]BPA!S88</f>
        <v>0</v>
      </c>
      <c r="DA88" s="29">
        <f>[17]BPA!T88</f>
        <v>173.3</v>
      </c>
      <c r="DB88" s="29">
        <f>[17]BPA!U88</f>
        <v>56</v>
      </c>
      <c r="DC88" s="29">
        <f>[17]BPA!V88</f>
        <v>0</v>
      </c>
      <c r="DD88" s="29"/>
      <c r="DE88" s="29">
        <f t="shared" ref="DE88:DE119" si="106">((CP88+CU88)/BU88)*100</f>
        <v>16.112465547125847</v>
      </c>
      <c r="DF88" s="29">
        <f t="shared" si="96"/>
        <v>-254.59999999999991</v>
      </c>
      <c r="DG88" s="29">
        <f t="shared" si="97"/>
        <v>-2.2589392776972685</v>
      </c>
      <c r="DH88" s="29">
        <f t="shared" si="90"/>
        <v>2.9675547348984477</v>
      </c>
      <c r="DI88" s="29">
        <f t="shared" si="100"/>
        <v>-11.125418490857575</v>
      </c>
      <c r="DJ88" s="29">
        <f t="shared" si="76"/>
        <v>-2.059307958969113</v>
      </c>
      <c r="DK88" s="29">
        <f t="shared" si="77"/>
        <v>1.0185633506663256</v>
      </c>
      <c r="DL88" s="29"/>
      <c r="DM88" s="31">
        <f>'[18]GF1876-1976'!R88</f>
        <v>9204</v>
      </c>
      <c r="DN88" s="4" t="s">
        <v>30</v>
      </c>
      <c r="DO88" s="4" t="s">
        <v>30</v>
      </c>
      <c r="DP88" s="29">
        <f t="shared" si="80"/>
        <v>6.5382320347796439</v>
      </c>
      <c r="DQ88" s="29"/>
      <c r="DR88" s="31">
        <f>'[18]GF1876-1976'!AK88</f>
        <v>9846</v>
      </c>
      <c r="DS88" s="29">
        <f t="shared" si="81"/>
        <v>6.9942886369448471</v>
      </c>
      <c r="DT88" s="4" t="s">
        <v>30</v>
      </c>
      <c r="DU88" s="4" t="s">
        <v>30</v>
      </c>
      <c r="DV88" s="4" t="s">
        <v>30</v>
      </c>
      <c r="DW88" s="4" t="s">
        <v>30</v>
      </c>
      <c r="DX88" s="4" t="s">
        <v>30</v>
      </c>
      <c r="DY88" s="4" t="s">
        <v>30</v>
      </c>
      <c r="DZ88" s="4" t="s">
        <v>30</v>
      </c>
      <c r="EA88" s="4" t="s">
        <v>30</v>
      </c>
      <c r="EB88" s="4" t="s">
        <v>30</v>
      </c>
      <c r="EC88" s="29"/>
      <c r="ED88" s="29">
        <f>'[18]GF1876-1976'!AN88</f>
        <v>-642</v>
      </c>
      <c r="EE88" s="29">
        <f t="shared" si="82"/>
        <v>-0.45605660216520327</v>
      </c>
      <c r="EF88" s="4" t="s">
        <v>30</v>
      </c>
      <c r="EG88" s="4" t="s">
        <v>30</v>
      </c>
      <c r="EH88" s="4" t="s">
        <v>30</v>
      </c>
      <c r="EI88" s="4"/>
      <c r="EJ88" s="63" t="s">
        <v>30</v>
      </c>
      <c r="EK88" s="63" t="s">
        <v>30</v>
      </c>
      <c r="EL88" s="29"/>
      <c r="EM88" s="5" t="s">
        <v>30</v>
      </c>
      <c r="EN88" s="5" t="s">
        <v>30</v>
      </c>
      <c r="EO88" s="5" t="s">
        <v>30</v>
      </c>
      <c r="EP88" s="5" t="s">
        <v>30</v>
      </c>
      <c r="EQ88" s="5" t="s">
        <v>30</v>
      </c>
      <c r="ER88" s="5" t="s">
        <v>30</v>
      </c>
      <c r="ES88" s="5" t="s">
        <v>30</v>
      </c>
      <c r="ET88" s="5" t="s">
        <v>30</v>
      </c>
      <c r="EU88" s="5" t="s">
        <v>30</v>
      </c>
      <c r="EV88" s="5" t="s">
        <v>30</v>
      </c>
      <c r="EW88" s="5"/>
      <c r="EX88" s="5" t="s">
        <v>30</v>
      </c>
      <c r="EY88" s="5" t="s">
        <v>30</v>
      </c>
      <c r="EZ88" s="5" t="s">
        <v>30</v>
      </c>
      <c r="FA88" s="5" t="s">
        <v>30</v>
      </c>
      <c r="FB88" s="5" t="s">
        <v>30</v>
      </c>
      <c r="FC88" s="5" t="s">
        <v>30</v>
      </c>
      <c r="FD88" s="5" t="s">
        <v>30</v>
      </c>
      <c r="FE88" s="5" t="s">
        <v>30</v>
      </c>
      <c r="FF88" s="5" t="s">
        <v>30</v>
      </c>
      <c r="FG88" s="5" t="s">
        <v>30</v>
      </c>
      <c r="FH88" s="5" t="s">
        <v>30</v>
      </c>
      <c r="FI88" s="5" t="s">
        <v>30</v>
      </c>
      <c r="FJ88" s="5" t="s">
        <v>30</v>
      </c>
      <c r="FK88" s="5" t="s">
        <v>30</v>
      </c>
      <c r="FL88" s="5" t="s">
        <v>30</v>
      </c>
      <c r="FM88" s="5" t="s">
        <v>30</v>
      </c>
      <c r="FN88" s="5"/>
      <c r="FO88" s="5"/>
      <c r="FP88" s="5" t="s">
        <v>30</v>
      </c>
      <c r="FQ88" s="5" t="s">
        <v>30</v>
      </c>
      <c r="FR88" s="5" t="s">
        <v>30</v>
      </c>
      <c r="FS88" s="5" t="s">
        <v>30</v>
      </c>
      <c r="FT88" s="5" t="s">
        <v>30</v>
      </c>
      <c r="FU88" s="5" t="s">
        <v>30</v>
      </c>
      <c r="FV88" s="5" t="s">
        <v>30</v>
      </c>
      <c r="FW88" s="5"/>
      <c r="FX88" s="52">
        <f>'[18]DE y DI'!I88</f>
        <v>649.1</v>
      </c>
      <c r="FY88" s="17">
        <f t="shared" si="104"/>
        <v>5.7591417327309404</v>
      </c>
      <c r="FZ88" s="112" t="s">
        <v>30</v>
      </c>
      <c r="GA88" s="112" t="s">
        <v>30</v>
      </c>
      <c r="GB88" s="70" t="s">
        <v>30</v>
      </c>
      <c r="GC88" s="70" t="s">
        <v>30</v>
      </c>
      <c r="GD88" s="112"/>
      <c r="GE88" s="70" t="s">
        <v>30</v>
      </c>
      <c r="GF88" s="70" t="s">
        <v>30</v>
      </c>
      <c r="GG88" s="112" t="s">
        <v>30</v>
      </c>
      <c r="GH88" s="70" t="s">
        <v>30</v>
      </c>
      <c r="GI88" s="70" t="s">
        <v>30</v>
      </c>
      <c r="GJ88" s="134"/>
      <c r="GK88" s="52">
        <f t="shared" si="61"/>
        <v>4147</v>
      </c>
      <c r="GL88" s="27">
        <f t="shared" si="62"/>
        <v>2.9458983320546697</v>
      </c>
      <c r="GM88" s="52">
        <f t="shared" si="63"/>
        <v>1479</v>
      </c>
      <c r="GN88" s="52">
        <f t="shared" si="64"/>
        <v>339</v>
      </c>
      <c r="GO88" s="52">
        <f t="shared" si="65"/>
        <v>2329</v>
      </c>
      <c r="GP88" s="13"/>
      <c r="GQ88" s="75">
        <v>5.7591417327309404</v>
      </c>
      <c r="GR88" s="27">
        <v>0</v>
      </c>
      <c r="GS88" s="27">
        <v>5.7591417327309404</v>
      </c>
      <c r="GT88" s="13"/>
      <c r="GU88" s="31">
        <f>[23]BM3378!H88</f>
        <v>10700</v>
      </c>
      <c r="GV88" s="29">
        <f t="shared" si="53"/>
        <v>7.6009433694200546</v>
      </c>
      <c r="GW88" s="29">
        <f t="shared" si="66"/>
        <v>10.070980351815662</v>
      </c>
      <c r="GX88" s="29">
        <f>[23]BM3378!I88</f>
        <v>5911</v>
      </c>
      <c r="GY88" s="29">
        <f t="shared" si="54"/>
        <v>4.1989884352001825</v>
      </c>
      <c r="GZ88" s="29">
        <f t="shared" si="67"/>
        <v>15.269110764430582</v>
      </c>
      <c r="HA88" s="31">
        <f t="shared" si="68"/>
        <v>4789</v>
      </c>
      <c r="HB88" s="29">
        <f t="shared" si="55"/>
        <v>3.4019549342198729</v>
      </c>
      <c r="HC88" s="29">
        <f t="shared" si="74"/>
        <v>4.2673633790550891</v>
      </c>
      <c r="HD88" s="31">
        <f>[23]BM3378!K88+[23]BM3378!L88</f>
        <v>1479</v>
      </c>
      <c r="HE88" s="29">
        <f t="shared" si="56"/>
        <v>1.0506350694740432</v>
      </c>
      <c r="HF88" s="29">
        <f t="shared" si="69"/>
        <v>-37.935375577003768</v>
      </c>
      <c r="HG88" s="31">
        <f>[23]BM3378!P88+[23]BM3378!Q88</f>
        <v>1145</v>
      </c>
      <c r="HH88" s="29">
        <f t="shared" si="57"/>
        <v>0.81337197738186573</v>
      </c>
      <c r="HI88" s="29">
        <f t="shared" si="70"/>
        <v>52.870493991989306</v>
      </c>
      <c r="HJ88" s="31">
        <f>[23]BM3378!M88</f>
        <v>2848</v>
      </c>
      <c r="HK88" s="29">
        <f t="shared" si="58"/>
        <v>2.0231295996362912</v>
      </c>
      <c r="HL88" s="29">
        <f t="shared" si="71"/>
        <v>46.051282051282058</v>
      </c>
      <c r="HM88" s="31">
        <f>[23]BM3378!T88</f>
        <v>-683</v>
      </c>
      <c r="HN88" s="29">
        <f t="shared" si="59"/>
        <v>-0.48518171227232687</v>
      </c>
      <c r="HO88" s="29">
        <f t="shared" si="72"/>
        <v>39.672801635991831</v>
      </c>
      <c r="HP88" s="29"/>
      <c r="HQ88" s="3">
        <f>[23]BM3378!B88</f>
        <v>10700</v>
      </c>
      <c r="HR88" s="31">
        <f>[23]BM3378!C88</f>
        <v>7602</v>
      </c>
      <c r="HS88" s="31">
        <f>[23]BM3378!F88</f>
        <v>3098</v>
      </c>
      <c r="HU88" s="31">
        <f>'[23]Fin33-89'!B88</f>
        <v>35528</v>
      </c>
      <c r="HV88" s="31">
        <f>'[23]Fin33-89'!C88</f>
        <v>31149</v>
      </c>
      <c r="HW88" s="31"/>
      <c r="HX88" s="31">
        <f>'[23]Fin33-89'!E88</f>
        <v>4147</v>
      </c>
      <c r="HY88" s="31">
        <f>'[23]Fin33-89'!F88</f>
        <v>1479</v>
      </c>
      <c r="HZ88" s="31">
        <f>'[23]Fin33-89'!G88</f>
        <v>339</v>
      </c>
      <c r="IA88" s="31">
        <f>'[23]Fin33-89'!H88</f>
        <v>2329</v>
      </c>
      <c r="IB88" s="31"/>
      <c r="IC88" s="31">
        <f>'[23]Fin33-89'!I88</f>
        <v>27002</v>
      </c>
      <c r="ID88" s="31">
        <f>'[23]Fin33-89'!J88</f>
        <v>2848</v>
      </c>
      <c r="IE88" s="31">
        <f>'[23]Fin33-89'!K88</f>
        <v>11736</v>
      </c>
      <c r="IF88" s="31">
        <f>'[23]Fin33-89'!L88</f>
        <v>12418</v>
      </c>
      <c r="IG88" s="31"/>
      <c r="IH88" s="4" t="s">
        <v>30</v>
      </c>
      <c r="II88" s="4" t="s">
        <v>30</v>
      </c>
      <c r="IJ88" s="4" t="s">
        <v>30</v>
      </c>
      <c r="IK88" s="4" t="s">
        <v>30</v>
      </c>
      <c r="IL88" s="4"/>
      <c r="IM88" s="31">
        <f>'[23]Fin33-89'!Q88</f>
        <v>3913</v>
      </c>
      <c r="IN88" s="31">
        <f>'[23]Fin33-89'!R88</f>
        <v>1134</v>
      </c>
      <c r="IO88" s="31">
        <f>'[23]Fin33-89'!S88</f>
        <v>2779</v>
      </c>
      <c r="IP88" s="31"/>
      <c r="IQ88" s="31">
        <f>'[23]Fin33-89'!T88</f>
        <v>466</v>
      </c>
      <c r="IR88" s="31">
        <f>'[23]Fin33-89'!U88</f>
        <v>11</v>
      </c>
      <c r="IS88" s="31">
        <f>'[23]Fin33-89'!V88</f>
        <v>455</v>
      </c>
      <c r="IT88" s="31"/>
      <c r="IU88" s="3" t="s">
        <v>30</v>
      </c>
      <c r="IV88" s="3" t="s">
        <v>30</v>
      </c>
      <c r="IW88" s="3" t="s">
        <v>30</v>
      </c>
      <c r="IX88" s="3"/>
      <c r="IY88" s="31">
        <f>'[23]Fin33-89'!Z88</f>
        <v>35528</v>
      </c>
      <c r="IZ88" s="31">
        <f>'[23]Fin33-89'!AA88</f>
        <v>5472</v>
      </c>
      <c r="JA88" s="31">
        <f>'[23]Fin33-89'!AB88</f>
        <v>12530</v>
      </c>
      <c r="JB88" s="31">
        <f>'[23]Fin33-89'!AC88</f>
        <v>17526</v>
      </c>
      <c r="JC88" s="31">
        <f>'[23]Fin33-89'!AE88</f>
        <v>31149</v>
      </c>
      <c r="JD88" s="31">
        <f>'[23]Fin33-89'!AF88</f>
        <v>4327</v>
      </c>
      <c r="JE88" s="31">
        <f>'[23]Fin33-89'!AG88</f>
        <v>12075</v>
      </c>
      <c r="JF88" s="31">
        <f>'[23]Fin33-89'!AH88</f>
        <v>14747</v>
      </c>
      <c r="JG88" s="31">
        <f>'[23]Fin33-89'!AJ88</f>
        <v>5472</v>
      </c>
      <c r="JH88" s="31">
        <f>'[23]Fin33-89'!AK88</f>
        <v>1479</v>
      </c>
      <c r="JI88" s="31">
        <f>'[23]Fin33-89'!AL88</f>
        <v>2848</v>
      </c>
      <c r="JJ88" s="3" t="s">
        <v>30</v>
      </c>
      <c r="JK88" s="31">
        <f>'[23]Fin33-89'!AN88</f>
        <v>1134</v>
      </c>
      <c r="JL88" s="31">
        <f>'[23]Fin33-89'!AO88</f>
        <v>11</v>
      </c>
      <c r="JM88" s="31"/>
      <c r="JN88" s="31">
        <f>'[23]A-Mon'!B88</f>
        <v>7300</v>
      </c>
      <c r="JO88" s="31">
        <f>'[23]A-Mon'!C88</f>
        <v>8200</v>
      </c>
      <c r="JP88" s="31">
        <f>'[23]A-Mon'!D88</f>
        <v>1500</v>
      </c>
      <c r="JQ88" s="31">
        <f>'[23]A-Mon'!E88</f>
        <v>17000</v>
      </c>
      <c r="JR88" s="31">
        <f>'[23]A-Mon'!G88</f>
        <v>3900</v>
      </c>
      <c r="JS88" s="31">
        <f>'[23]A-Mon'!H88</f>
        <v>3200</v>
      </c>
      <c r="JT88" s="31">
        <f>'[23]A-Mon'!I88</f>
        <v>700</v>
      </c>
      <c r="JU88" s="31">
        <f>'[23]A-Mon'!J88</f>
        <v>20900</v>
      </c>
      <c r="JV88" s="3" t="s">
        <v>30</v>
      </c>
      <c r="JW88" s="3" t="s">
        <v>30</v>
      </c>
      <c r="JX88" s="3" t="s">
        <v>30</v>
      </c>
      <c r="JY88" s="31">
        <f>'[23]A-Mon'!O88</f>
        <v>20900</v>
      </c>
      <c r="JZ88" s="31" t="str">
        <f>'[23]A-Mon'!Q88</f>
        <v>-</v>
      </c>
      <c r="KA88" s="31" t="str">
        <f>'[23]A-Mon'!R88</f>
        <v>-</v>
      </c>
      <c r="KB88" s="31" t="str">
        <f>'[23]A-Mon'!S88</f>
        <v>-</v>
      </c>
      <c r="KC88" s="3" t="s">
        <v>30</v>
      </c>
      <c r="KD88" s="3" t="s">
        <v>30</v>
      </c>
      <c r="KE88" s="31">
        <f>'[23]A-Mon'!V88</f>
        <v>20900</v>
      </c>
      <c r="KF88" s="29"/>
      <c r="KG88" s="29">
        <f>'[24]RI A'!F39</f>
        <v>468</v>
      </c>
      <c r="KH88" s="10">
        <f t="shared" si="101"/>
        <v>4.1523314295456482</v>
      </c>
      <c r="KI88" s="14">
        <f t="shared" si="50"/>
        <v>56</v>
      </c>
      <c r="KJ88" s="14">
        <f t="shared" si="105"/>
        <v>0.49686017105674424</v>
      </c>
      <c r="KK88" s="11">
        <f t="shared" si="102"/>
        <v>5845.32</v>
      </c>
      <c r="KL88" s="75">
        <f t="shared" si="51"/>
        <v>13.592233009708732</v>
      </c>
      <c r="KM88" s="16">
        <f t="shared" si="103"/>
        <v>5.4245146334395828</v>
      </c>
      <c r="KN88" s="4" t="s">
        <v>30</v>
      </c>
    </row>
    <row r="89" spans="1:300" x14ac:dyDescent="0.3">
      <c r="A89" s="8">
        <v>1960</v>
      </c>
      <c r="B89" s="40">
        <f>'[13]EU PIByPOB'!B89</f>
        <v>180.76</v>
      </c>
      <c r="C89" s="49">
        <f>'[13]EU PIByPOB'!H89</f>
        <v>426.57319314176527</v>
      </c>
      <c r="D89" s="40">
        <f t="shared" si="91"/>
        <v>2.6000000000000023</v>
      </c>
      <c r="E89" s="49">
        <f>'[13]EU PIByPOB'!N89</f>
        <v>542.38199999999995</v>
      </c>
      <c r="F89" s="40">
        <f t="shared" si="92"/>
        <v>3.9735150118660911</v>
      </c>
      <c r="G89" s="49">
        <f>'[13]EU PIByPOB'!Q89</f>
        <v>127.14863679203286</v>
      </c>
      <c r="H89" s="40">
        <f t="shared" si="92"/>
        <v>1.338708588563442</v>
      </c>
      <c r="I89" s="49">
        <f>'[13]EU PIByPOB'!T89</f>
        <v>3000.5642841336576</v>
      </c>
      <c r="J89" s="49"/>
      <c r="K89" s="49">
        <f>'[13]EU INF'!U89</f>
        <v>116.10918877354862</v>
      </c>
      <c r="L89" s="28">
        <f t="shared" si="83"/>
        <v>9.1142596735482861E-2</v>
      </c>
      <c r="M89" s="49">
        <f>'[13]EU INF'!W89</f>
        <v>116.03229527104958</v>
      </c>
      <c r="N89" s="28">
        <f t="shared" si="84"/>
        <v>0.49950049950051589</v>
      </c>
      <c r="O89" s="28"/>
      <c r="P89" s="40">
        <f>'[13]EU tasas'!B89</f>
        <v>4.8208333333333337</v>
      </c>
      <c r="Q89" s="40">
        <f>'[13]EU tasas'!C89</f>
        <v>4.5</v>
      </c>
      <c r="R89" s="48">
        <f>'[13]EU tasas'!D89</f>
        <v>3.5274999999999999</v>
      </c>
      <c r="S89" s="48">
        <f>'[13]EU tasas'!E89</f>
        <v>3</v>
      </c>
      <c r="T89" s="49">
        <f>'[13]EU tasas'!F89</f>
        <v>2.8833333333333333</v>
      </c>
      <c r="U89" s="49">
        <f>'[13]EU tasas'!G89</f>
        <v>2.25</v>
      </c>
      <c r="V89" s="24" t="str">
        <f>'[13]EU tasas'!H89</f>
        <v>-</v>
      </c>
      <c r="W89" s="24"/>
      <c r="X89" s="49">
        <f>'[13]EU Fiscal'!B89</f>
        <v>5.5500000000000001E-2</v>
      </c>
      <c r="Y89" s="49"/>
      <c r="Z89" s="49">
        <f>[13]Petróleo!B89</f>
        <v>1.9</v>
      </c>
      <c r="AA89" s="28">
        <f t="shared" si="98"/>
        <v>-8.6538461538461569</v>
      </c>
      <c r="AB89" s="49">
        <f>[13]Petróleo!D89</f>
        <v>2.9699999999999993</v>
      </c>
      <c r="AC89" s="28">
        <f t="shared" si="89"/>
        <v>-0.16806722689076681</v>
      </c>
      <c r="AD89" s="49">
        <f>[13]Petróleo!E89</f>
        <v>2.97</v>
      </c>
      <c r="AE89" s="28">
        <f t="shared" si="89"/>
        <v>0</v>
      </c>
      <c r="AF89" s="28"/>
      <c r="AG89" s="40">
        <f>[14]Población!E89</f>
        <v>34.923000000000002</v>
      </c>
      <c r="AH89" s="28">
        <f t="shared" si="99"/>
        <v>3.0776090470630901</v>
      </c>
      <c r="AI89" s="52">
        <f>[14]Población!G89</f>
        <v>34923000</v>
      </c>
      <c r="AJ89" s="52">
        <f>[14]Población!H89</f>
        <v>17705120</v>
      </c>
      <c r="AK89" s="52">
        <f>[14]Población!I89</f>
        <v>17217880</v>
      </c>
      <c r="AL89" s="49">
        <f>[14]Población!J89</f>
        <v>50.697591844915955</v>
      </c>
      <c r="AM89" s="49">
        <f>[14]Población!K89</f>
        <v>49.302408155084045</v>
      </c>
      <c r="AN89" s="49"/>
      <c r="AO89" s="43">
        <f>[15]PIB!E89</f>
        <v>76179.19701231776</v>
      </c>
      <c r="AP89" s="28">
        <f t="shared" si="33"/>
        <v>8.1166106376754588</v>
      </c>
      <c r="AQ89" s="41">
        <f>[15]PIB!H89</f>
        <v>209.64122262167834</v>
      </c>
      <c r="AR89" s="28">
        <f t="shared" si="33"/>
        <v>4.9311351386616797</v>
      </c>
      <c r="AS89" s="58">
        <f>[15]PIB!B89</f>
        <v>159703</v>
      </c>
      <c r="AT89" s="28">
        <f t="shared" si="33"/>
        <v>13.44798681555992</v>
      </c>
      <c r="AU89" s="28"/>
      <c r="AV89" s="103">
        <f>[15]PIB!E89</f>
        <v>76179.19701231776</v>
      </c>
      <c r="AW89" s="103">
        <f>'[15]PIB-Dem'!CH5</f>
        <v>52595.721954031418</v>
      </c>
      <c r="AX89" s="107" t="s">
        <v>30</v>
      </c>
      <c r="AY89" s="105">
        <f>'[15]PIB-Dem'!CS5</f>
        <v>0.69042106003725634</v>
      </c>
      <c r="AZ89" s="103">
        <f>'[15]PIB-Dem'!CI5</f>
        <v>6012.1143196583653</v>
      </c>
      <c r="BA89" s="107" t="s">
        <v>30</v>
      </c>
      <c r="BB89" s="105">
        <f>'[15]PIB-Dem'!CT5</f>
        <v>7.892068380146143E-2</v>
      </c>
      <c r="BC89" s="103">
        <f>'[15]PIB-Dem'!CJ5</f>
        <v>13207.337244046928</v>
      </c>
      <c r="BD89" s="105" t="s">
        <v>30</v>
      </c>
      <c r="BE89" s="105">
        <f>'[15]PIB-Dem'!CU5</f>
        <v>0.1733719671777503</v>
      </c>
      <c r="BF89" s="103">
        <f>'[15]PIB-Dem'!CK5</f>
        <v>4791.2458013042778</v>
      </c>
      <c r="BG89" s="105" t="s">
        <v>30</v>
      </c>
      <c r="BH89" s="105">
        <f>'[15]PIB-Dem'!CV5</f>
        <v>6.2894411981391188E-2</v>
      </c>
      <c r="BI89" s="103">
        <f>'[15]PIB-Dem'!CL5</f>
        <v>3926.6862287314393</v>
      </c>
      <c r="BJ89" s="105" t="s">
        <v>30</v>
      </c>
      <c r="BK89" s="105">
        <f>'[15]PIB-Dem'!CW5</f>
        <v>5.1545387490715022E-2</v>
      </c>
      <c r="BL89" s="103">
        <f>'[15]PIB-Dem'!CM5</f>
        <v>4353.9085354546751</v>
      </c>
      <c r="BM89" s="105"/>
      <c r="BN89" s="105">
        <f>'[15]PIB-Dem'!CX5</f>
        <v>5.7153510488574352E-2</v>
      </c>
      <c r="BO89" s="28"/>
      <c r="BP89" s="43">
        <f>'[21]PIB POT'!F89</f>
        <v>75844.122957385785</v>
      </c>
      <c r="BQ89" s="41">
        <f>'[21]PIB POT'!I89</f>
        <v>182.13174959831755</v>
      </c>
      <c r="BR89" s="28">
        <f t="shared" ref="BR89:BR139" si="107">((BQ89/BQ88)-1)*100</f>
        <v>6.2822022222061902</v>
      </c>
      <c r="BS89" s="40">
        <f>'[22]PIB POT'!H80</f>
        <v>1.7259789288464722</v>
      </c>
      <c r="BT89" s="40"/>
      <c r="BU89" s="45">
        <f t="shared" si="78"/>
        <v>12786.469175340271</v>
      </c>
      <c r="BV89" s="32">
        <f t="shared" si="85"/>
        <v>13.447986815559897</v>
      </c>
      <c r="BW89" s="30">
        <f t="shared" si="79"/>
        <v>366.13318372820981</v>
      </c>
      <c r="BX89" s="28">
        <f t="shared" si="86"/>
        <v>10.06074729940809</v>
      </c>
      <c r="BY89" s="28"/>
      <c r="BZ89" s="41">
        <f>[20]PAnual!B89</f>
        <v>190.22249380750074</v>
      </c>
      <c r="CA89" s="35">
        <f t="shared" si="94"/>
        <v>4.9093799682034867</v>
      </c>
      <c r="CB89" s="44">
        <f>[20]PAnual!D89</f>
        <v>191.91751148281753</v>
      </c>
      <c r="CC89" s="35">
        <f t="shared" si="94"/>
        <v>5.3951367781154724</v>
      </c>
      <c r="CD89" s="35"/>
      <c r="CE89" s="44">
        <f>[16]TCA!B89</f>
        <v>12.49</v>
      </c>
      <c r="CF89" s="27">
        <f t="shared" si="95"/>
        <v>0</v>
      </c>
      <c r="CG89" s="33">
        <f>[16]TCA!D89</f>
        <v>12.49</v>
      </c>
      <c r="CH89" s="27">
        <f t="shared" si="87"/>
        <v>0</v>
      </c>
      <c r="CI89" s="44">
        <f>[16]TCA!F89</f>
        <v>92.638361030530191</v>
      </c>
      <c r="CJ89" s="27">
        <f t="shared" si="40"/>
        <v>4.8138499036628479</v>
      </c>
      <c r="CK89" s="40">
        <f>[16]TCA!H89</f>
        <v>93.506212366088505</v>
      </c>
      <c r="CL89" s="27">
        <f t="shared" si="41"/>
        <v>4.871304090351436</v>
      </c>
      <c r="CM89" s="27"/>
      <c r="CN89" s="29">
        <f>[17]BPA!G89</f>
        <v>-419.7</v>
      </c>
      <c r="CO89" s="29">
        <f>[17]BPA!H89</f>
        <v>1444</v>
      </c>
      <c r="CP89" s="29">
        <f>[17]BPA!I89</f>
        <v>805.7</v>
      </c>
      <c r="CQ89" s="29">
        <f>[17]BPA!J89</f>
        <v>518.20000000000005</v>
      </c>
      <c r="CR89" s="29">
        <f>[17]BPA!K89</f>
        <v>71.3</v>
      </c>
      <c r="CS89" s="29">
        <f>[17]BPA!L89</f>
        <v>48.9</v>
      </c>
      <c r="CT89" s="29">
        <f>[17]BPA!M89</f>
        <v>1863.7</v>
      </c>
      <c r="CU89" s="29">
        <f>[17]BPA!N89</f>
        <v>1211.3000000000002</v>
      </c>
      <c r="CV89" s="29">
        <f>[17]BPA!O89</f>
        <v>398.9</v>
      </c>
      <c r="CW89" s="29">
        <f>[17]BPA!P89</f>
        <v>237.6</v>
      </c>
      <c r="CX89" s="29">
        <f>[17]BPA!Q89</f>
        <v>15.9</v>
      </c>
      <c r="CY89" s="29">
        <f>[17]BPA!R89</f>
        <v>275.60000000000002</v>
      </c>
      <c r="CZ89" s="29">
        <f>[17]BPA!S89</f>
        <v>0</v>
      </c>
      <c r="DA89" s="29">
        <f>[17]BPA!T89</f>
        <v>135.5</v>
      </c>
      <c r="DB89" s="29">
        <f>[17]BPA!U89</f>
        <v>-8.6</v>
      </c>
      <c r="DC89" s="29">
        <f>[17]BPA!V89</f>
        <v>0</v>
      </c>
      <c r="DD89" s="29"/>
      <c r="DE89" s="29">
        <f t="shared" si="106"/>
        <v>15.77448764268674</v>
      </c>
      <c r="DF89" s="29">
        <f t="shared" si="96"/>
        <v>-405.60000000000014</v>
      </c>
      <c r="DG89" s="29">
        <f t="shared" si="97"/>
        <v>-3.172103216595807</v>
      </c>
      <c r="DH89" s="29">
        <f t="shared" si="90"/>
        <v>3.2022543870885212</v>
      </c>
      <c r="DI89" s="29">
        <f t="shared" si="100"/>
        <v>16.999903409639749</v>
      </c>
      <c r="DJ89" s="29">
        <f t="shared" si="76"/>
        <v>-3.2823760355159264</v>
      </c>
      <c r="DK89" s="29">
        <f t="shared" si="77"/>
        <v>2.1554034676868943</v>
      </c>
      <c r="DL89" s="29"/>
      <c r="DM89" s="31">
        <f>'[18]GF1876-1976'!R89</f>
        <v>10966.6</v>
      </c>
      <c r="DN89" s="4" t="s">
        <v>30</v>
      </c>
      <c r="DO89" s="4" t="s">
        <v>30</v>
      </c>
      <c r="DP89" s="29">
        <f t="shared" si="80"/>
        <v>6.8668716304640496</v>
      </c>
      <c r="DQ89" s="29"/>
      <c r="DR89" s="31">
        <f>'[18]GF1876-1976'!AK89</f>
        <v>11794.8</v>
      </c>
      <c r="DS89" s="29">
        <f t="shared" si="81"/>
        <v>7.3854592587490524</v>
      </c>
      <c r="DT89" s="4" t="s">
        <v>30</v>
      </c>
      <c r="DU89" s="4" t="s">
        <v>30</v>
      </c>
      <c r="DV89" s="4" t="s">
        <v>30</v>
      </c>
      <c r="DW89" s="4" t="s">
        <v>30</v>
      </c>
      <c r="DX89" s="4" t="s">
        <v>30</v>
      </c>
      <c r="DY89" s="4" t="s">
        <v>30</v>
      </c>
      <c r="DZ89" s="4" t="s">
        <v>30</v>
      </c>
      <c r="EA89" s="4" t="s">
        <v>30</v>
      </c>
      <c r="EB89" s="4" t="s">
        <v>30</v>
      </c>
      <c r="EC89" s="29"/>
      <c r="ED89" s="29">
        <f>'[18]GF1876-1976'!AN89</f>
        <v>-828.19999999999891</v>
      </c>
      <c r="EE89" s="29">
        <f t="shared" si="82"/>
        <v>-0.51858762828500327</v>
      </c>
      <c r="EF89" s="4" t="s">
        <v>30</v>
      </c>
      <c r="EG89" s="4" t="s">
        <v>30</v>
      </c>
      <c r="EH89" s="4" t="s">
        <v>30</v>
      </c>
      <c r="EI89" s="4"/>
      <c r="EJ89" s="63" t="s">
        <v>30</v>
      </c>
      <c r="EK89" s="63" t="s">
        <v>30</v>
      </c>
      <c r="EL89" s="29"/>
      <c r="EM89" s="5" t="s">
        <v>30</v>
      </c>
      <c r="EN89" s="5" t="s">
        <v>30</v>
      </c>
      <c r="EO89" s="5" t="s">
        <v>30</v>
      </c>
      <c r="EP89" s="5" t="s">
        <v>30</v>
      </c>
      <c r="EQ89" s="5" t="s">
        <v>30</v>
      </c>
      <c r="ER89" s="5" t="s">
        <v>30</v>
      </c>
      <c r="ES89" s="5" t="s">
        <v>30</v>
      </c>
      <c r="ET89" s="5" t="s">
        <v>30</v>
      </c>
      <c r="EU89" s="5" t="s">
        <v>30</v>
      </c>
      <c r="EV89" s="5" t="s">
        <v>30</v>
      </c>
      <c r="EW89" s="5"/>
      <c r="EX89" s="5" t="s">
        <v>30</v>
      </c>
      <c r="EY89" s="5" t="s">
        <v>30</v>
      </c>
      <c r="EZ89" s="5" t="s">
        <v>30</v>
      </c>
      <c r="FA89" s="5" t="s">
        <v>30</v>
      </c>
      <c r="FB89" s="5" t="s">
        <v>30</v>
      </c>
      <c r="FC89" s="5" t="s">
        <v>30</v>
      </c>
      <c r="FD89" s="5" t="s">
        <v>30</v>
      </c>
      <c r="FE89" s="5" t="s">
        <v>30</v>
      </c>
      <c r="FF89" s="5" t="s">
        <v>30</v>
      </c>
      <c r="FG89" s="5" t="s">
        <v>30</v>
      </c>
      <c r="FH89" s="5" t="s">
        <v>30</v>
      </c>
      <c r="FI89" s="5" t="s">
        <v>30</v>
      </c>
      <c r="FJ89" s="5" t="s">
        <v>30</v>
      </c>
      <c r="FK89" s="5" t="s">
        <v>30</v>
      </c>
      <c r="FL89" s="5" t="s">
        <v>30</v>
      </c>
      <c r="FM89" s="5" t="s">
        <v>30</v>
      </c>
      <c r="FN89" s="5"/>
      <c r="FO89" s="5"/>
      <c r="FP89" s="5" t="s">
        <v>30</v>
      </c>
      <c r="FQ89" s="5" t="s">
        <v>30</v>
      </c>
      <c r="FR89" s="5" t="s">
        <v>30</v>
      </c>
      <c r="FS89" s="5" t="s">
        <v>30</v>
      </c>
      <c r="FT89" s="5" t="s">
        <v>30</v>
      </c>
      <c r="FU89" s="5" t="s">
        <v>30</v>
      </c>
      <c r="FV89" s="5" t="s">
        <v>30</v>
      </c>
      <c r="FW89" s="5"/>
      <c r="FX89" s="52">
        <f>'[18]DE y DI'!I89</f>
        <v>813.3</v>
      </c>
      <c r="FY89" s="17">
        <f t="shared" si="104"/>
        <v>6.3606300445201409</v>
      </c>
      <c r="FZ89" s="112" t="s">
        <v>30</v>
      </c>
      <c r="GA89" s="112" t="s">
        <v>30</v>
      </c>
      <c r="GB89" s="70" t="s">
        <v>30</v>
      </c>
      <c r="GC89" s="70" t="s">
        <v>30</v>
      </c>
      <c r="GD89" s="112"/>
      <c r="GE89" s="70" t="s">
        <v>30</v>
      </c>
      <c r="GF89" s="70" t="s">
        <v>30</v>
      </c>
      <c r="GG89" s="112" t="s">
        <v>30</v>
      </c>
      <c r="GH89" s="70" t="s">
        <v>30</v>
      </c>
      <c r="GI89" s="70" t="s">
        <v>30</v>
      </c>
      <c r="GJ89" s="134"/>
      <c r="GK89" s="52">
        <f t="shared" si="61"/>
        <v>5412</v>
      </c>
      <c r="GL89" s="27">
        <f t="shared" si="62"/>
        <v>3.3887904422584421</v>
      </c>
      <c r="GM89" s="52">
        <f t="shared" si="63"/>
        <v>1713</v>
      </c>
      <c r="GN89" s="52">
        <f t="shared" si="64"/>
        <v>762</v>
      </c>
      <c r="GO89" s="52">
        <f t="shared" si="65"/>
        <v>2937</v>
      </c>
      <c r="GP89" s="13"/>
      <c r="GQ89" s="75">
        <v>6.3606300445201409</v>
      </c>
      <c r="GR89" s="27">
        <v>0</v>
      </c>
      <c r="GS89" s="27">
        <v>6.3606300445201409</v>
      </c>
      <c r="GT89" s="13"/>
      <c r="GU89" s="31">
        <f>[23]BM3378!H89</f>
        <v>11205</v>
      </c>
      <c r="GV89" s="29">
        <f t="shared" si="53"/>
        <v>7.0161487260727728</v>
      </c>
      <c r="GW89" s="29">
        <f t="shared" si="66"/>
        <v>4.7196261682243001</v>
      </c>
      <c r="GX89" s="29">
        <f>[23]BM3378!I89</f>
        <v>5750</v>
      </c>
      <c r="GY89" s="29">
        <f t="shared" si="54"/>
        <v>3.6004333043211463</v>
      </c>
      <c r="GZ89" s="29">
        <f t="shared" si="67"/>
        <v>-2.7237354085603127</v>
      </c>
      <c r="HA89" s="31">
        <f t="shared" si="68"/>
        <v>5455</v>
      </c>
      <c r="HB89" s="29">
        <f t="shared" si="55"/>
        <v>3.4157154217516266</v>
      </c>
      <c r="HC89" s="29">
        <f t="shared" si="74"/>
        <v>13.906869910210906</v>
      </c>
      <c r="HD89" s="31">
        <f>[23]BM3378!K89+[23]BM3378!L89</f>
        <v>1713</v>
      </c>
      <c r="HE89" s="29">
        <f t="shared" si="56"/>
        <v>1.0726160435308041</v>
      </c>
      <c r="HF89" s="29">
        <f t="shared" si="69"/>
        <v>15.821501014198791</v>
      </c>
      <c r="HG89" s="31">
        <f>[23]BM3378!P89+[23]BM3378!Q89</f>
        <v>1140</v>
      </c>
      <c r="HH89" s="29">
        <f t="shared" si="57"/>
        <v>0.71382503772627948</v>
      </c>
      <c r="HI89" s="29">
        <f t="shared" si="70"/>
        <v>-0.4366812227074246</v>
      </c>
      <c r="HJ89" s="31">
        <f>[23]BM3378!M89</f>
        <v>3303</v>
      </c>
      <c r="HK89" s="29">
        <f t="shared" si="58"/>
        <v>2.0682141224648252</v>
      </c>
      <c r="HL89" s="29">
        <f t="shared" si="71"/>
        <v>15.976123595505619</v>
      </c>
      <c r="HM89" s="31">
        <f>[23]BM3378!T89</f>
        <v>-701</v>
      </c>
      <c r="HN89" s="29">
        <f t="shared" si="59"/>
        <v>-0.43893978197028238</v>
      </c>
      <c r="HO89" s="29">
        <f t="shared" si="72"/>
        <v>2.6354319180087904</v>
      </c>
      <c r="HP89" s="29"/>
      <c r="HQ89" s="3">
        <f>[23]BM3378!B89</f>
        <v>11205</v>
      </c>
      <c r="HR89" s="31">
        <f>[23]BM3378!C89</f>
        <v>8212</v>
      </c>
      <c r="HS89" s="31">
        <f>[23]BM3378!F89</f>
        <v>2993</v>
      </c>
      <c r="HU89" s="31">
        <f>'[23]Fin33-89'!B89</f>
        <v>45024</v>
      </c>
      <c r="HV89" s="31">
        <f>'[23]Fin33-89'!C89</f>
        <v>39544</v>
      </c>
      <c r="HW89" s="31"/>
      <c r="HX89" s="31">
        <f>'[23]Fin33-89'!E89</f>
        <v>5412</v>
      </c>
      <c r="HY89" s="31">
        <f>'[23]Fin33-89'!F89</f>
        <v>1713</v>
      </c>
      <c r="HZ89" s="31">
        <f>'[23]Fin33-89'!G89</f>
        <v>762</v>
      </c>
      <c r="IA89" s="31">
        <f>'[23]Fin33-89'!H89</f>
        <v>2937</v>
      </c>
      <c r="IB89" s="31"/>
      <c r="IC89" s="31">
        <f>'[23]Fin33-89'!I89</f>
        <v>34132</v>
      </c>
      <c r="ID89" s="31">
        <f>'[23]Fin33-89'!J89</f>
        <v>3303</v>
      </c>
      <c r="IE89" s="31">
        <f>'[23]Fin33-89'!K89</f>
        <v>15955</v>
      </c>
      <c r="IF89" s="31">
        <f>'[23]Fin33-89'!L89</f>
        <v>14874</v>
      </c>
      <c r="IG89" s="31"/>
      <c r="IH89" s="4" t="s">
        <v>30</v>
      </c>
      <c r="II89" s="4" t="s">
        <v>30</v>
      </c>
      <c r="IJ89" s="4" t="s">
        <v>30</v>
      </c>
      <c r="IK89" s="4" t="s">
        <v>30</v>
      </c>
      <c r="IL89" s="4"/>
      <c r="IM89" s="31">
        <f>'[23]Fin33-89'!Q89</f>
        <v>4952</v>
      </c>
      <c r="IN89" s="31">
        <f>'[23]Fin33-89'!R89</f>
        <v>1136</v>
      </c>
      <c r="IO89" s="31">
        <f>'[23]Fin33-89'!S89</f>
        <v>3816</v>
      </c>
      <c r="IP89" s="31"/>
      <c r="IQ89" s="31">
        <f>'[23]Fin33-89'!T89</f>
        <v>528</v>
      </c>
      <c r="IR89" s="31">
        <f>'[23]Fin33-89'!U89</f>
        <v>4</v>
      </c>
      <c r="IS89" s="31">
        <f>'[23]Fin33-89'!V89</f>
        <v>524</v>
      </c>
      <c r="IT89" s="31"/>
      <c r="IU89" s="3" t="s">
        <v>30</v>
      </c>
      <c r="IV89" s="3" t="s">
        <v>30</v>
      </c>
      <c r="IW89" s="3" t="s">
        <v>30</v>
      </c>
      <c r="IX89" s="3"/>
      <c r="IY89" s="31">
        <f>'[23]Fin33-89'!Z89</f>
        <v>45024</v>
      </c>
      <c r="IZ89" s="31">
        <f>'[23]Fin33-89'!AA89</f>
        <v>6156</v>
      </c>
      <c r="JA89" s="31">
        <f>'[23]Fin33-89'!AB89</f>
        <v>17241</v>
      </c>
      <c r="JB89" s="31">
        <f>'[23]Fin33-89'!AC89</f>
        <v>21627</v>
      </c>
      <c r="JC89" s="31">
        <f>'[23]Fin33-89'!AE89</f>
        <v>39544</v>
      </c>
      <c r="JD89" s="31">
        <f>'[23]Fin33-89'!AF89</f>
        <v>5016</v>
      </c>
      <c r="JE89" s="31">
        <f>'[23]Fin33-89'!AG89</f>
        <v>16717</v>
      </c>
      <c r="JF89" s="31">
        <f>'[23]Fin33-89'!AH89</f>
        <v>17811</v>
      </c>
      <c r="JG89" s="31">
        <f>'[23]Fin33-89'!AJ89</f>
        <v>6156</v>
      </c>
      <c r="JH89" s="31">
        <f>'[23]Fin33-89'!AK89</f>
        <v>1713</v>
      </c>
      <c r="JI89" s="31">
        <f>'[23]Fin33-89'!AL89</f>
        <v>3303</v>
      </c>
      <c r="JJ89" s="3" t="s">
        <v>30</v>
      </c>
      <c r="JK89" s="31">
        <f>'[23]Fin33-89'!AN89</f>
        <v>1136</v>
      </c>
      <c r="JL89" s="31">
        <f>'[23]Fin33-89'!AO89</f>
        <v>4</v>
      </c>
      <c r="JM89" s="31"/>
      <c r="JN89" s="31">
        <f>'[23]A-Mon'!B89</f>
        <v>7900</v>
      </c>
      <c r="JO89" s="31">
        <f>'[23]A-Mon'!C89</f>
        <v>9000</v>
      </c>
      <c r="JP89" s="31">
        <f>'[23]A-Mon'!D89</f>
        <v>1400</v>
      </c>
      <c r="JQ89" s="31">
        <f>'[23]A-Mon'!E89</f>
        <v>18300</v>
      </c>
      <c r="JR89" s="31">
        <f>'[23]A-Mon'!G89</f>
        <v>10800</v>
      </c>
      <c r="JS89" s="31">
        <f>'[23]A-Mon'!H89</f>
        <v>8600</v>
      </c>
      <c r="JT89" s="31">
        <f>'[23]A-Mon'!I89</f>
        <v>2200</v>
      </c>
      <c r="JU89" s="31">
        <f>'[23]A-Mon'!J89</f>
        <v>29100</v>
      </c>
      <c r="JV89" s="3" t="s">
        <v>30</v>
      </c>
      <c r="JW89" s="3" t="s">
        <v>30</v>
      </c>
      <c r="JX89" s="3" t="s">
        <v>30</v>
      </c>
      <c r="JY89" s="31">
        <f>'[23]A-Mon'!O89</f>
        <v>29100</v>
      </c>
      <c r="JZ89" s="31" t="str">
        <f>'[23]A-Mon'!Q89</f>
        <v>-</v>
      </c>
      <c r="KA89" s="31" t="str">
        <f>'[23]A-Mon'!R89</f>
        <v>-</v>
      </c>
      <c r="KB89" s="31" t="str">
        <f>'[23]A-Mon'!S89</f>
        <v>-</v>
      </c>
      <c r="KC89" s="3" t="s">
        <v>30</v>
      </c>
      <c r="KD89" s="3" t="s">
        <v>30</v>
      </c>
      <c r="KE89" s="31">
        <f>'[23]A-Mon'!V89</f>
        <v>29100</v>
      </c>
      <c r="KF89" s="29"/>
      <c r="KG89" s="29">
        <f>'[24]RI A'!F40</f>
        <v>459.4</v>
      </c>
      <c r="KH89" s="10">
        <f t="shared" si="101"/>
        <v>3.5928604972981093</v>
      </c>
      <c r="KI89" s="14">
        <f t="shared" si="50"/>
        <v>-8.6000000000000227</v>
      </c>
      <c r="KJ89" s="14">
        <f t="shared" si="105"/>
        <v>-6.7258598773974373E-2</v>
      </c>
      <c r="KK89" s="11">
        <f t="shared" si="102"/>
        <v>5737.9059999999999</v>
      </c>
      <c r="KL89" s="75">
        <f t="shared" si="51"/>
        <v>-1.8376068376068311</v>
      </c>
      <c r="KM89" s="16">
        <f t="shared" si="103"/>
        <v>4.551143399653264</v>
      </c>
      <c r="KN89" s="4" t="s">
        <v>30</v>
      </c>
    </row>
    <row r="90" spans="1:300" x14ac:dyDescent="0.3">
      <c r="A90" s="8">
        <v>1961</v>
      </c>
      <c r="B90" s="40">
        <f>'[13]EU PIByPOB'!B90</f>
        <v>183.74199999999999</v>
      </c>
      <c r="C90" s="49">
        <f>'[13]EU PIByPOB'!H90</f>
        <v>437.66409616345118</v>
      </c>
      <c r="D90" s="40">
        <f t="shared" si="91"/>
        <v>2.6000000000000023</v>
      </c>
      <c r="E90" s="49">
        <f>'[13]EU PIByPOB'!N90</f>
        <v>562.20899999999995</v>
      </c>
      <c r="F90" s="40">
        <f t="shared" si="92"/>
        <v>3.6555416662057416</v>
      </c>
      <c r="G90" s="49">
        <f>'[13]EU PIByPOB'!Q90</f>
        <v>128.45673312668441</v>
      </c>
      <c r="H90" s="40">
        <f t="shared" si="92"/>
        <v>1.0287930469841333</v>
      </c>
      <c r="I90" s="49">
        <f>'[13]EU PIByPOB'!T90</f>
        <v>3059.7740309782193</v>
      </c>
      <c r="J90" s="49"/>
      <c r="K90" s="49">
        <f>'[13]EU INF'!U90</f>
        <v>115.66705113417918</v>
      </c>
      <c r="L90" s="28">
        <f t="shared" si="83"/>
        <v>-0.38079470198673082</v>
      </c>
      <c r="M90" s="49">
        <f>'[13]EU INF'!W90</f>
        <v>115.80161476355246</v>
      </c>
      <c r="N90" s="28">
        <f t="shared" si="84"/>
        <v>-0.19880715705764551</v>
      </c>
      <c r="O90" s="28"/>
      <c r="P90" s="40">
        <f>'[13]EU tasas'!B90</f>
        <v>4.5</v>
      </c>
      <c r="Q90" s="40">
        <f>'[13]EU tasas'!C90</f>
        <v>4.5</v>
      </c>
      <c r="R90" s="48">
        <f>'[13]EU tasas'!D90</f>
        <v>3</v>
      </c>
      <c r="S90" s="48">
        <f>'[13]EU tasas'!E90</f>
        <v>3</v>
      </c>
      <c r="T90" s="49">
        <f>'[13]EU tasas'!F90</f>
        <v>2.354166666666667</v>
      </c>
      <c r="U90" s="49">
        <f>'[13]EU tasas'!G90</f>
        <v>2.6</v>
      </c>
      <c r="V90" s="24" t="str">
        <f>'[13]EU tasas'!H90</f>
        <v>-</v>
      </c>
      <c r="W90" s="24"/>
      <c r="X90" s="49">
        <f>'[13]EU Fiscal'!B90</f>
        <v>-0.59319999999999995</v>
      </c>
      <c r="Y90" s="49"/>
      <c r="Z90" s="49">
        <f>[13]Petróleo!B90</f>
        <v>1.8</v>
      </c>
      <c r="AA90" s="28">
        <f t="shared" si="98"/>
        <v>-5.2631578947368363</v>
      </c>
      <c r="AB90" s="49">
        <f>[13]Petróleo!D90</f>
        <v>2.9699999999999993</v>
      </c>
      <c r="AC90" s="28">
        <f t="shared" si="89"/>
        <v>0</v>
      </c>
      <c r="AD90" s="49">
        <f>[13]Petróleo!E90</f>
        <v>2.97</v>
      </c>
      <c r="AE90" s="28">
        <f t="shared" si="89"/>
        <v>0</v>
      </c>
      <c r="AF90" s="28"/>
      <c r="AG90" s="40">
        <f>[14]Población!E90</f>
        <v>36.068476128611962</v>
      </c>
      <c r="AH90" s="28">
        <f t="shared" si="99"/>
        <v>3.2800049497808237</v>
      </c>
      <c r="AI90" s="52">
        <f>[14]Población!G90</f>
        <v>36068476.12861196</v>
      </c>
      <c r="AJ90" s="52">
        <f>[14]Población!H90</f>
        <v>18555846.180237439</v>
      </c>
      <c r="AK90" s="52">
        <f>[14]Población!I90</f>
        <v>17512629.948374521</v>
      </c>
      <c r="AL90" s="49">
        <f>[14]Población!J90</f>
        <v>51.446160669698173</v>
      </c>
      <c r="AM90" s="49">
        <f>[14]Población!K90</f>
        <v>48.553839330301827</v>
      </c>
      <c r="AN90" s="49"/>
      <c r="AO90" s="43">
        <f>[15]PIB!E90</f>
        <v>79469.587333429721</v>
      </c>
      <c r="AP90" s="28">
        <f t="shared" ref="AP90:AP153" si="108">((AO90/AO89)-1)*100</f>
        <v>4.3192767187870462</v>
      </c>
      <c r="AQ90" s="41">
        <f>[15]PIB!H90</f>
        <v>217.99031027197299</v>
      </c>
      <c r="AR90" s="28">
        <f t="shared" ref="AR90:AR153" si="109">((AQ90/AQ89)-1)*100</f>
        <v>3.9825600833103048</v>
      </c>
      <c r="AS90" s="58">
        <f>[15]PIB!B90</f>
        <v>173236</v>
      </c>
      <c r="AT90" s="28">
        <f t="shared" ref="AT90:AT153" si="110">((AS90/AS89)-1)*100</f>
        <v>8.4738545925874931</v>
      </c>
      <c r="AU90" s="28"/>
      <c r="AV90" s="103">
        <f>[15]PIB!E90</f>
        <v>79469.587333429721</v>
      </c>
      <c r="AW90" s="103">
        <f>'[15]PIB-Dem'!CH6</f>
        <v>54534.189963774683</v>
      </c>
      <c r="AX90" s="104">
        <f>((AW90/AW89)-1)*100</f>
        <v>3.6856001547758588</v>
      </c>
      <c r="AY90" s="105">
        <f>'[15]PIB-Dem'!CS6</f>
        <v>0.68622716933166084</v>
      </c>
      <c r="AZ90" s="103">
        <f>'[15]PIB-Dem'!CI6</f>
        <v>6511.8076929539302</v>
      </c>
      <c r="BA90" s="104">
        <f>((AZ90/AZ89)-1)*100</f>
        <v>8.311441644774975</v>
      </c>
      <c r="BB90" s="105">
        <f>'[15]PIB-Dem'!CT6</f>
        <v>8.1940877151310806E-2</v>
      </c>
      <c r="BC90" s="103">
        <f>'[15]PIB-Dem'!CJ6</f>
        <v>13408.360138969345</v>
      </c>
      <c r="BD90" s="104">
        <f t="shared" ref="BD90:BD138" si="111">((BC90/BC89)-1)*100</f>
        <v>1.5220546822413139</v>
      </c>
      <c r="BE90" s="105">
        <f>'[15]PIB-Dem'!CU6</f>
        <v>0.16872316302225188</v>
      </c>
      <c r="BF90" s="103">
        <f>'[15]PIB-Dem'!CK6</f>
        <v>5483.5251570881228</v>
      </c>
      <c r="BG90" s="104">
        <f t="shared" ref="BG90:BG138" si="112">((BF90/BF89)-1)*100</f>
        <v>14.448838245689499</v>
      </c>
      <c r="BH90" s="105">
        <f>'[15]PIB-Dem'!CV6</f>
        <v>6.9001555703076117E-2</v>
      </c>
      <c r="BI90" s="103">
        <f>'[15]PIB-Dem'!CL6</f>
        <v>4304.1993139491169</v>
      </c>
      <c r="BJ90" s="104">
        <f t="shared" ref="BJ90:BJ139" si="113">((BI90/BI89)-1)*100</f>
        <v>9.6140374663864492</v>
      </c>
      <c r="BK90" s="105">
        <f>'[15]PIB-Dem'!CW6</f>
        <v>5.4161591350538073E-2</v>
      </c>
      <c r="BL90" s="103">
        <f>'[15]PIB-Dem'!CM6</f>
        <v>4772.4949333054847</v>
      </c>
      <c r="BM90" s="104">
        <f t="shared" ref="BM90:BM138" si="114">((BL90/BL89)-1)*100</f>
        <v>9.6140374663864492</v>
      </c>
      <c r="BN90" s="105">
        <f>'[15]PIB-Dem'!CX6</f>
        <v>6.005435655883775E-2</v>
      </c>
      <c r="BO90" s="28"/>
      <c r="BP90" s="43">
        <f>'[21]PIB POT'!F90</f>
        <v>80654.461766570836</v>
      </c>
      <c r="BQ90" s="41">
        <f>'[21]PIB POT'!I90</f>
        <v>193.68327645781883</v>
      </c>
      <c r="BR90" s="28">
        <f t="shared" si="107"/>
        <v>6.342401522511909</v>
      </c>
      <c r="BS90" s="40">
        <f>'[22]PIB POT'!H81</f>
        <v>-1.9024629637469759</v>
      </c>
      <c r="BT90" s="40"/>
      <c r="BU90" s="45">
        <f t="shared" si="78"/>
        <v>13869.975980784628</v>
      </c>
      <c r="BV90" s="32">
        <f t="shared" si="85"/>
        <v>8.4738545925874931</v>
      </c>
      <c r="BW90" s="30">
        <f t="shared" si="79"/>
        <v>384.54566062972708</v>
      </c>
      <c r="BX90" s="28">
        <f t="shared" si="86"/>
        <v>5.0289014270788801</v>
      </c>
      <c r="BY90" s="28"/>
      <c r="BZ90" s="41">
        <f>[20]PAnual!B90</f>
        <v>192.05588027263926</v>
      </c>
      <c r="CA90" s="35">
        <f t="shared" si="94"/>
        <v>0.96381160210938788</v>
      </c>
      <c r="CB90" s="44">
        <f>[20]PAnual!D90</f>
        <v>191.91751148281747</v>
      </c>
      <c r="CC90" s="35">
        <f t="shared" si="94"/>
        <v>-3.3306690738754696E-14</v>
      </c>
      <c r="CD90" s="35"/>
      <c r="CE90" s="44">
        <f>[16]TCA!B90</f>
        <v>12.49</v>
      </c>
      <c r="CF90" s="27">
        <f t="shared" si="95"/>
        <v>0</v>
      </c>
      <c r="CG90" s="33">
        <f>[16]TCA!D90</f>
        <v>12.49</v>
      </c>
      <c r="CH90" s="27">
        <f t="shared" si="87"/>
        <v>0</v>
      </c>
      <c r="CI90" s="44">
        <f>[16]TCA!F90</f>
        <v>93.888743663780005</v>
      </c>
      <c r="CJ90" s="27">
        <f t="shared" si="40"/>
        <v>1.3497460656042293</v>
      </c>
      <c r="CK90" s="40">
        <f>[16]TCA!H90</f>
        <v>93.692479721399408</v>
      </c>
      <c r="CL90" s="27">
        <f t="shared" si="41"/>
        <v>0.19920318725097363</v>
      </c>
      <c r="CM90" s="27"/>
      <c r="CN90" s="29">
        <f>[17]BPA!G90</f>
        <v>-343.7</v>
      </c>
      <c r="CO90" s="29">
        <f>[17]BPA!H90</f>
        <v>1508.5</v>
      </c>
      <c r="CP90" s="29">
        <f>[17]BPA!I90</f>
        <v>842.8</v>
      </c>
      <c r="CQ90" s="29">
        <f>[17]BPA!J90</f>
        <v>545.4</v>
      </c>
      <c r="CR90" s="29">
        <f>[17]BPA!K90</f>
        <v>75.099999999999994</v>
      </c>
      <c r="CS90" s="29">
        <f>[17]BPA!L90</f>
        <v>45.3</v>
      </c>
      <c r="CT90" s="29">
        <f>[17]BPA!M90</f>
        <v>1852.2</v>
      </c>
      <c r="CU90" s="29">
        <f>[17]BPA!N90</f>
        <v>1165.1999999999998</v>
      </c>
      <c r="CV90" s="29">
        <f>[17]BPA!O90</f>
        <v>424.9</v>
      </c>
      <c r="CW90" s="29">
        <f>[17]BPA!P90</f>
        <v>238</v>
      </c>
      <c r="CX90" s="29">
        <f>[17]BPA!Q90</f>
        <v>24</v>
      </c>
      <c r="CY90" s="29">
        <f>[17]BPA!R90</f>
        <v>217.4</v>
      </c>
      <c r="CZ90" s="29">
        <f>[17]BPA!S90</f>
        <v>0</v>
      </c>
      <c r="DA90" s="29">
        <f>[17]BPA!T90</f>
        <v>104.8</v>
      </c>
      <c r="DB90" s="29">
        <f>[17]BPA!U90</f>
        <v>-21.5</v>
      </c>
      <c r="DC90" s="29">
        <f>[17]BPA!V90</f>
        <v>0</v>
      </c>
      <c r="DD90" s="29"/>
      <c r="DE90" s="29">
        <f t="shared" si="106"/>
        <v>14.477314184118772</v>
      </c>
      <c r="DF90" s="29">
        <f t="shared" si="96"/>
        <v>-322.39999999999986</v>
      </c>
      <c r="DG90" s="29">
        <f t="shared" si="97"/>
        <v>-2.3244452654182726</v>
      </c>
      <c r="DH90" s="29">
        <f t="shared" si="90"/>
        <v>4.6046915725455939</v>
      </c>
      <c r="DI90" s="29">
        <f t="shared" si="100"/>
        <v>-3.8058284487740734</v>
      </c>
      <c r="DJ90" s="29">
        <f t="shared" si="76"/>
        <v>-2.4780143850008081</v>
      </c>
      <c r="DK90" s="29">
        <f t="shared" si="77"/>
        <v>1.5674143942367638</v>
      </c>
      <c r="DL90" s="29"/>
      <c r="DM90" s="31">
        <f>'[18]GF1876-1976'!R90</f>
        <v>11282.8</v>
      </c>
      <c r="DN90" s="4" t="s">
        <v>30</v>
      </c>
      <c r="DO90" s="4" t="s">
        <v>30</v>
      </c>
      <c r="DP90" s="29">
        <f t="shared" si="80"/>
        <v>6.5129649726384811</v>
      </c>
      <c r="DQ90" s="29"/>
      <c r="DR90" s="31">
        <f>'[18]GF1876-1976'!AK90</f>
        <v>12919.6</v>
      </c>
      <c r="DS90" s="29">
        <f t="shared" si="81"/>
        <v>7.4578032279664734</v>
      </c>
      <c r="DT90" s="4" t="s">
        <v>30</v>
      </c>
      <c r="DU90" s="4" t="s">
        <v>30</v>
      </c>
      <c r="DV90" s="4" t="s">
        <v>30</v>
      </c>
      <c r="DW90" s="4" t="s">
        <v>30</v>
      </c>
      <c r="DX90" s="4" t="s">
        <v>30</v>
      </c>
      <c r="DY90" s="4" t="s">
        <v>30</v>
      </c>
      <c r="DZ90" s="4" t="s">
        <v>30</v>
      </c>
      <c r="EA90" s="4" t="s">
        <v>30</v>
      </c>
      <c r="EB90" s="4" t="s">
        <v>30</v>
      </c>
      <c r="EC90" s="29"/>
      <c r="ED90" s="29">
        <f>'[18]GF1876-1976'!AN90</f>
        <v>-1636.8000000000011</v>
      </c>
      <c r="EE90" s="29">
        <f t="shared" si="82"/>
        <v>-0.94483825532799248</v>
      </c>
      <c r="EF90" s="4" t="s">
        <v>30</v>
      </c>
      <c r="EG90" s="4" t="s">
        <v>30</v>
      </c>
      <c r="EH90" s="4" t="s">
        <v>30</v>
      </c>
      <c r="EI90" s="4"/>
      <c r="EJ90" s="63" t="s">
        <v>30</v>
      </c>
      <c r="EK90" s="63" t="s">
        <v>30</v>
      </c>
      <c r="EL90" s="29"/>
      <c r="EM90" s="5" t="s">
        <v>30</v>
      </c>
      <c r="EN90" s="5" t="s">
        <v>30</v>
      </c>
      <c r="EO90" s="5" t="s">
        <v>30</v>
      </c>
      <c r="EP90" s="5" t="s">
        <v>30</v>
      </c>
      <c r="EQ90" s="5" t="s">
        <v>30</v>
      </c>
      <c r="ER90" s="5" t="s">
        <v>30</v>
      </c>
      <c r="ES90" s="5" t="s">
        <v>30</v>
      </c>
      <c r="ET90" s="5" t="s">
        <v>30</v>
      </c>
      <c r="EU90" s="5" t="s">
        <v>30</v>
      </c>
      <c r="EV90" s="5" t="s">
        <v>30</v>
      </c>
      <c r="EW90" s="5"/>
      <c r="EX90" s="5" t="s">
        <v>30</v>
      </c>
      <c r="EY90" s="5" t="s">
        <v>30</v>
      </c>
      <c r="EZ90" s="5" t="s">
        <v>30</v>
      </c>
      <c r="FA90" s="5" t="s">
        <v>30</v>
      </c>
      <c r="FB90" s="5" t="s">
        <v>30</v>
      </c>
      <c r="FC90" s="5" t="s">
        <v>30</v>
      </c>
      <c r="FD90" s="5" t="s">
        <v>30</v>
      </c>
      <c r="FE90" s="5" t="s">
        <v>30</v>
      </c>
      <c r="FF90" s="5" t="s">
        <v>30</v>
      </c>
      <c r="FG90" s="5" t="s">
        <v>30</v>
      </c>
      <c r="FH90" s="5" t="s">
        <v>30</v>
      </c>
      <c r="FI90" s="5" t="s">
        <v>30</v>
      </c>
      <c r="FJ90" s="5" t="s">
        <v>30</v>
      </c>
      <c r="FK90" s="5" t="s">
        <v>30</v>
      </c>
      <c r="FL90" s="5" t="s">
        <v>30</v>
      </c>
      <c r="FM90" s="5" t="s">
        <v>30</v>
      </c>
      <c r="FN90" s="5"/>
      <c r="FO90" s="5"/>
      <c r="FP90" s="5" t="s">
        <v>30</v>
      </c>
      <c r="FQ90" s="5" t="s">
        <v>30</v>
      </c>
      <c r="FR90" s="5" t="s">
        <v>30</v>
      </c>
      <c r="FS90" s="5" t="s">
        <v>30</v>
      </c>
      <c r="FT90" s="5" t="s">
        <v>30</v>
      </c>
      <c r="FU90" s="5" t="s">
        <v>30</v>
      </c>
      <c r="FV90" s="5" t="s">
        <v>30</v>
      </c>
      <c r="FW90" s="5"/>
      <c r="FX90" s="52">
        <f>'[18]DE y DI'!I90</f>
        <v>983.3</v>
      </c>
      <c r="FY90" s="17">
        <f t="shared" si="104"/>
        <v>7.0894138631693178</v>
      </c>
      <c r="FZ90" s="112" t="s">
        <v>30</v>
      </c>
      <c r="GA90" s="112" t="s">
        <v>30</v>
      </c>
      <c r="GB90" s="70" t="s">
        <v>30</v>
      </c>
      <c r="GC90" s="70" t="s">
        <v>30</v>
      </c>
      <c r="GD90" s="112"/>
      <c r="GE90" s="70" t="s">
        <v>30</v>
      </c>
      <c r="GF90" s="70" t="s">
        <v>30</v>
      </c>
      <c r="GG90" s="112" t="s">
        <v>30</v>
      </c>
      <c r="GH90" s="70" t="s">
        <v>30</v>
      </c>
      <c r="GI90" s="70" t="s">
        <v>30</v>
      </c>
      <c r="GJ90" s="134"/>
      <c r="GK90" s="52">
        <f t="shared" si="61"/>
        <v>5385</v>
      </c>
      <c r="GL90" s="27">
        <f t="shared" si="62"/>
        <v>3.1084762982290055</v>
      </c>
      <c r="GM90" s="52">
        <f t="shared" si="63"/>
        <v>1292</v>
      </c>
      <c r="GN90" s="52">
        <f t="shared" si="64"/>
        <v>665</v>
      </c>
      <c r="GO90" s="52">
        <f t="shared" si="65"/>
        <v>3428</v>
      </c>
      <c r="GP90" s="13"/>
      <c r="GQ90" s="75">
        <v>7.0894138631693178</v>
      </c>
      <c r="GR90" s="27">
        <v>0</v>
      </c>
      <c r="GS90" s="27">
        <v>7.0894138631693178</v>
      </c>
      <c r="GT90" s="13"/>
      <c r="GU90" s="31">
        <f>[23]BM3378!H90</f>
        <v>11878</v>
      </c>
      <c r="GV90" s="29">
        <f t="shared" si="53"/>
        <v>6.8565425200304784</v>
      </c>
      <c r="GW90" s="29">
        <f t="shared" si="66"/>
        <v>6.0062472110664844</v>
      </c>
      <c r="GX90" s="29">
        <f>[23]BM3378!I90</f>
        <v>5501</v>
      </c>
      <c r="GY90" s="29">
        <f t="shared" si="54"/>
        <v>3.1754369761481445</v>
      </c>
      <c r="GZ90" s="29">
        <f t="shared" si="67"/>
        <v>-4.3304347826086946</v>
      </c>
      <c r="HA90" s="31">
        <f t="shared" si="68"/>
        <v>6377</v>
      </c>
      <c r="HB90" s="29">
        <f t="shared" si="55"/>
        <v>3.6811055438823339</v>
      </c>
      <c r="HC90" s="29">
        <f t="shared" si="74"/>
        <v>16.901924839596695</v>
      </c>
      <c r="HD90" s="31">
        <f>[23]BM3378!K90+[23]BM3378!L90</f>
        <v>1292</v>
      </c>
      <c r="HE90" s="29">
        <f t="shared" si="56"/>
        <v>0.74580341268558503</v>
      </c>
      <c r="HF90" s="29">
        <f t="shared" si="69"/>
        <v>-24.576765907764152</v>
      </c>
      <c r="HG90" s="31">
        <f>[23]BM3378!P90+[23]BM3378!Q90</f>
        <v>1187</v>
      </c>
      <c r="HH90" s="29">
        <f t="shared" si="57"/>
        <v>0.6851924542242952</v>
      </c>
      <c r="HI90" s="29">
        <f t="shared" si="70"/>
        <v>4.1228070175438614</v>
      </c>
      <c r="HJ90" s="31">
        <f>[23]BM3378!M90</f>
        <v>5434</v>
      </c>
      <c r="HK90" s="29">
        <f t="shared" si="58"/>
        <v>3.1367614121776075</v>
      </c>
      <c r="HL90" s="29">
        <f t="shared" si="71"/>
        <v>64.517105661519821</v>
      </c>
      <c r="HM90" s="31">
        <f>[23]BM3378!T90</f>
        <v>-1536</v>
      </c>
      <c r="HN90" s="29">
        <f t="shared" si="59"/>
        <v>-0.88665173520515361</v>
      </c>
      <c r="HO90" s="29">
        <f t="shared" si="72"/>
        <v>119.11554921540657</v>
      </c>
      <c r="HP90" s="29"/>
      <c r="HQ90" s="3">
        <f>[23]BM3378!B90</f>
        <v>11878</v>
      </c>
      <c r="HR90" s="31">
        <f>[23]BM3378!C90</f>
        <v>8632</v>
      </c>
      <c r="HS90" s="31">
        <f>[23]BM3378!F90</f>
        <v>3246</v>
      </c>
      <c r="HU90" s="31">
        <f>'[23]Fin33-89'!B90</f>
        <v>52083</v>
      </c>
      <c r="HV90" s="31">
        <f>'[23]Fin33-89'!C90</f>
        <v>45975</v>
      </c>
      <c r="HW90" s="31"/>
      <c r="HX90" s="31">
        <f>'[23]Fin33-89'!E90</f>
        <v>5385</v>
      </c>
      <c r="HY90" s="31">
        <f>'[23]Fin33-89'!F90</f>
        <v>1292</v>
      </c>
      <c r="HZ90" s="31">
        <f>'[23]Fin33-89'!G90</f>
        <v>665</v>
      </c>
      <c r="IA90" s="31">
        <f>'[23]Fin33-89'!H90</f>
        <v>3428</v>
      </c>
      <c r="IB90" s="31"/>
      <c r="IC90" s="31">
        <f>'[23]Fin33-89'!I90</f>
        <v>40590</v>
      </c>
      <c r="ID90" s="31">
        <f>'[23]Fin33-89'!J90</f>
        <v>5434</v>
      </c>
      <c r="IE90" s="31">
        <f>'[23]Fin33-89'!K90</f>
        <v>18425</v>
      </c>
      <c r="IF90" s="31">
        <f>'[23]Fin33-89'!L90</f>
        <v>16731</v>
      </c>
      <c r="IG90" s="31"/>
      <c r="IH90" s="4" t="s">
        <v>30</v>
      </c>
      <c r="II90" s="4" t="s">
        <v>30</v>
      </c>
      <c r="IJ90" s="4" t="s">
        <v>30</v>
      </c>
      <c r="IK90" s="4" t="s">
        <v>30</v>
      </c>
      <c r="IL90" s="4"/>
      <c r="IM90" s="31">
        <f>'[23]Fin33-89'!Q90</f>
        <v>5420</v>
      </c>
      <c r="IN90" s="31">
        <f>'[23]Fin33-89'!R90</f>
        <v>1176</v>
      </c>
      <c r="IO90" s="31">
        <f>'[23]Fin33-89'!S90</f>
        <v>4244</v>
      </c>
      <c r="IP90" s="31"/>
      <c r="IQ90" s="31">
        <f>'[23]Fin33-89'!T90</f>
        <v>688</v>
      </c>
      <c r="IR90" s="31">
        <f>'[23]Fin33-89'!U90</f>
        <v>11</v>
      </c>
      <c r="IS90" s="31">
        <f>'[23]Fin33-89'!V90</f>
        <v>677</v>
      </c>
      <c r="IT90" s="31"/>
      <c r="IU90" s="3" t="s">
        <v>30</v>
      </c>
      <c r="IV90" s="3" t="s">
        <v>30</v>
      </c>
      <c r="IW90" s="3" t="s">
        <v>30</v>
      </c>
      <c r="IX90" s="3"/>
      <c r="IY90" s="31">
        <f>'[23]Fin33-89'!Z90</f>
        <v>52083</v>
      </c>
      <c r="IZ90" s="31">
        <f>'[23]Fin33-89'!AA90</f>
        <v>7913</v>
      </c>
      <c r="JA90" s="31">
        <f>'[23]Fin33-89'!AB90</f>
        <v>19767</v>
      </c>
      <c r="JB90" s="31">
        <f>'[23]Fin33-89'!AC90</f>
        <v>24403</v>
      </c>
      <c r="JC90" s="31">
        <f>'[23]Fin33-89'!AE90</f>
        <v>45975</v>
      </c>
      <c r="JD90" s="31">
        <f>'[23]Fin33-89'!AF90</f>
        <v>6726</v>
      </c>
      <c r="JE90" s="31">
        <f>'[23]Fin33-89'!AG90</f>
        <v>19090</v>
      </c>
      <c r="JF90" s="31">
        <f>'[23]Fin33-89'!AH90</f>
        <v>20159</v>
      </c>
      <c r="JG90" s="31">
        <f>'[23]Fin33-89'!AJ90</f>
        <v>7913</v>
      </c>
      <c r="JH90" s="31">
        <f>'[23]Fin33-89'!AK90</f>
        <v>1292</v>
      </c>
      <c r="JI90" s="31">
        <f>'[23]Fin33-89'!AL90</f>
        <v>5434</v>
      </c>
      <c r="JJ90" s="3" t="s">
        <v>30</v>
      </c>
      <c r="JK90" s="31">
        <f>'[23]Fin33-89'!AN90</f>
        <v>1176</v>
      </c>
      <c r="JL90" s="31">
        <f>'[23]Fin33-89'!AO90</f>
        <v>11</v>
      </c>
      <c r="JM90" s="31"/>
      <c r="JN90" s="31">
        <f>'[23]A-Mon'!B90</f>
        <v>8300</v>
      </c>
      <c r="JO90" s="31">
        <f>'[23]A-Mon'!C90</f>
        <v>9700</v>
      </c>
      <c r="JP90" s="31">
        <f>'[23]A-Mon'!D90</f>
        <v>1200</v>
      </c>
      <c r="JQ90" s="31">
        <f>'[23]A-Mon'!E90</f>
        <v>19200</v>
      </c>
      <c r="JR90" s="31">
        <f>'[23]A-Mon'!G90</f>
        <v>13600</v>
      </c>
      <c r="JS90" s="31">
        <f>'[23]A-Mon'!H90</f>
        <v>11100</v>
      </c>
      <c r="JT90" s="31">
        <f>'[23]A-Mon'!I90</f>
        <v>2500</v>
      </c>
      <c r="JU90" s="31">
        <f>'[23]A-Mon'!J90</f>
        <v>32800</v>
      </c>
      <c r="JV90" s="3" t="s">
        <v>30</v>
      </c>
      <c r="JW90" s="3" t="s">
        <v>30</v>
      </c>
      <c r="JX90" s="3" t="s">
        <v>30</v>
      </c>
      <c r="JY90" s="31">
        <f>'[23]A-Mon'!O90</f>
        <v>32800</v>
      </c>
      <c r="JZ90" s="31" t="str">
        <f>'[23]A-Mon'!Q90</f>
        <v>-</v>
      </c>
      <c r="KA90" s="31" t="str">
        <f>'[23]A-Mon'!R90</f>
        <v>-</v>
      </c>
      <c r="KB90" s="31" t="str">
        <f>'[23]A-Mon'!S90</f>
        <v>-</v>
      </c>
      <c r="KC90" s="3" t="s">
        <v>30</v>
      </c>
      <c r="KD90" s="3" t="s">
        <v>30</v>
      </c>
      <c r="KE90" s="31">
        <f>'[23]A-Mon'!V90</f>
        <v>32800</v>
      </c>
      <c r="KF90" s="29"/>
      <c r="KG90" s="29">
        <f>'[24]RI A'!F41</f>
        <v>437.9</v>
      </c>
      <c r="KH90" s="10">
        <f t="shared" si="101"/>
        <v>3.1571792237179341</v>
      </c>
      <c r="KI90" s="14">
        <f t="shared" si="50"/>
        <v>-21.5</v>
      </c>
      <c r="KJ90" s="14">
        <f t="shared" si="105"/>
        <v>-0.15501108314669007</v>
      </c>
      <c r="KK90" s="11">
        <f t="shared" si="102"/>
        <v>5469.3710000000001</v>
      </c>
      <c r="KL90" s="75">
        <f t="shared" si="51"/>
        <v>-4.6800174140182786</v>
      </c>
      <c r="KM90" s="16">
        <f t="shared" si="103"/>
        <v>4.5097837281153454</v>
      </c>
      <c r="KN90" s="4" t="s">
        <v>30</v>
      </c>
    </row>
    <row r="91" spans="1:300" x14ac:dyDescent="0.3">
      <c r="A91" s="8">
        <v>1962</v>
      </c>
      <c r="B91" s="40">
        <f>'[13]EU PIByPOB'!B91</f>
        <v>186.59</v>
      </c>
      <c r="C91" s="49">
        <f>'[13]EU PIByPOB'!H91</f>
        <v>464.36160602942169</v>
      </c>
      <c r="D91" s="40">
        <f t="shared" si="91"/>
        <v>6.0999999999999943</v>
      </c>
      <c r="E91" s="49">
        <f>'[13]EU PIByPOB'!N91</f>
        <v>603.92200000000003</v>
      </c>
      <c r="F91" s="40">
        <f t="shared" si="92"/>
        <v>7.4194827902079208</v>
      </c>
      <c r="G91" s="49">
        <f>'[13]EU PIByPOB'!Q91</f>
        <v>130.05424913655239</v>
      </c>
      <c r="H91" s="40">
        <f t="shared" si="92"/>
        <v>1.2436218569348956</v>
      </c>
      <c r="I91" s="49">
        <f>'[13]EU PIByPOB'!T91</f>
        <v>3236.6257570073421</v>
      </c>
      <c r="J91" s="49"/>
      <c r="K91" s="49">
        <f>'[13]EU INF'!U91</f>
        <v>115.97462514417532</v>
      </c>
      <c r="L91" s="28">
        <f t="shared" si="83"/>
        <v>0.26591324580353959</v>
      </c>
      <c r="M91" s="49">
        <f>'[13]EU INF'!W91</f>
        <v>115.80161476355249</v>
      </c>
      <c r="N91" s="28">
        <f t="shared" si="84"/>
        <v>2.2204460492503131E-14</v>
      </c>
      <c r="O91" s="28"/>
      <c r="P91" s="40">
        <f>'[13]EU tasas'!B91</f>
        <v>4.5</v>
      </c>
      <c r="Q91" s="40">
        <f>'[13]EU tasas'!C91</f>
        <v>4.5</v>
      </c>
      <c r="R91" s="48">
        <f>'[13]EU tasas'!D91</f>
        <v>3</v>
      </c>
      <c r="S91" s="48">
        <f>'[13]EU tasas'!E91</f>
        <v>3</v>
      </c>
      <c r="T91" s="49">
        <f>'[13]EU tasas'!F91</f>
        <v>2.7733333333333334</v>
      </c>
      <c r="U91" s="49">
        <f>'[13]EU tasas'!G91</f>
        <v>2.87</v>
      </c>
      <c r="V91" s="24" t="str">
        <f>'[13]EU tasas'!H91</f>
        <v>-</v>
      </c>
      <c r="W91" s="24"/>
      <c r="X91" s="49">
        <f>'[13]EU Fiscal'!B91</f>
        <v>-1.18327</v>
      </c>
      <c r="Y91" s="49"/>
      <c r="Z91" s="49">
        <f>[13]Petróleo!B91</f>
        <v>1.8</v>
      </c>
      <c r="AA91" s="28">
        <f t="shared" si="98"/>
        <v>0</v>
      </c>
      <c r="AB91" s="49">
        <f>[13]Petróleo!D91</f>
        <v>2.9699999999999993</v>
      </c>
      <c r="AC91" s="28">
        <f t="shared" si="89"/>
        <v>0</v>
      </c>
      <c r="AD91" s="49">
        <f>[13]Petróleo!E91</f>
        <v>2.97</v>
      </c>
      <c r="AE91" s="28">
        <f t="shared" si="89"/>
        <v>0</v>
      </c>
      <c r="AF91" s="28"/>
      <c r="AG91" s="40">
        <f>[14]Población!E91</f>
        <v>37.251523930940948</v>
      </c>
      <c r="AH91" s="28">
        <f t="shared" si="99"/>
        <v>3.2800049497808237</v>
      </c>
      <c r="AI91" s="52">
        <f>[14]Población!G91</f>
        <v>37251523.930940948</v>
      </c>
      <c r="AJ91" s="52">
        <f>[14]Población!H91</f>
        <v>19447449.521078214</v>
      </c>
      <c r="AK91" s="52">
        <f>[14]Población!I91</f>
        <v>17804074.409862734</v>
      </c>
      <c r="AL91" s="49">
        <f>[14]Población!J91</f>
        <v>52.205782391966117</v>
      </c>
      <c r="AM91" s="49">
        <f>[14]Población!K91</f>
        <v>47.794217608033883</v>
      </c>
      <c r="AN91" s="49"/>
      <c r="AO91" s="43">
        <f>[15]PIB!E91</f>
        <v>83012.916145116353</v>
      </c>
      <c r="AP91" s="28">
        <f t="shared" si="108"/>
        <v>4.4587230544181899</v>
      </c>
      <c r="AQ91" s="41">
        <f>[15]PIB!H91</f>
        <v>225.00233538776641</v>
      </c>
      <c r="AR91" s="28">
        <f t="shared" si="109"/>
        <v>3.2166682578895101</v>
      </c>
      <c r="AS91" s="58">
        <f>[15]PIB!B91</f>
        <v>186781</v>
      </c>
      <c r="AT91" s="28">
        <f t="shared" si="110"/>
        <v>7.8188136415063836</v>
      </c>
      <c r="AU91" s="28"/>
      <c r="AV91" s="103">
        <f>[15]PIB!E91</f>
        <v>83012.916145116353</v>
      </c>
      <c r="AW91" s="103">
        <f>'[15]PIB-Dem'!CH7</f>
        <v>56622.420115261892</v>
      </c>
      <c r="AX91" s="104">
        <f t="shared" ref="AX91:AX139" si="115">((AW91/AW90)-1)*100</f>
        <v>3.829212743187993</v>
      </c>
      <c r="AY91" s="105">
        <f>'[15]PIB-Dem'!CS7</f>
        <v>0.68209168819318711</v>
      </c>
      <c r="AZ91" s="103">
        <f>'[15]PIB-Dem'!CI7</f>
        <v>7440.7524296577203</v>
      </c>
      <c r="BA91" s="104">
        <f t="shared" ref="BA91:BA139" si="116">((AZ91/AZ90)-1)*100</f>
        <v>14.265543156456385</v>
      </c>
      <c r="BB91" s="105">
        <f>'[15]PIB-Dem'!CT7</f>
        <v>8.9633671182571262E-2</v>
      </c>
      <c r="BC91" s="103">
        <f>'[15]PIB-Dem'!CJ7</f>
        <v>13576.302551484252</v>
      </c>
      <c r="BD91" s="104">
        <f t="shared" si="111"/>
        <v>1.2525201499235417</v>
      </c>
      <c r="BE91" s="105">
        <f>'[15]PIB-Dem'!CU7</f>
        <v>0.16354446009041865</v>
      </c>
      <c r="BF91" s="103">
        <f>'[15]PIB-Dem'!CK7</f>
        <v>5873.9909723366582</v>
      </c>
      <c r="BG91" s="104">
        <f t="shared" si="112"/>
        <v>7.120708012870347</v>
      </c>
      <c r="BH91" s="105">
        <f>'[15]PIB-Dem'!CV7</f>
        <v>7.0759964173144216E-2</v>
      </c>
      <c r="BI91" s="103">
        <f>'[15]PIB-Dem'!CL7</f>
        <v>4600.6551178537502</v>
      </c>
      <c r="BJ91" s="104">
        <f t="shared" si="113"/>
        <v>6.8875947018502304</v>
      </c>
      <c r="BK91" s="105">
        <f>'[15]PIB-Dem'!CW7</f>
        <v>5.5420955334363427E-2</v>
      </c>
      <c r="BL91" s="103">
        <f>'[15]PIB-Dem'!CM7</f>
        <v>5101.2050414779042</v>
      </c>
      <c r="BM91" s="104">
        <f t="shared" si="114"/>
        <v>6.8875947018502304</v>
      </c>
      <c r="BN91" s="105">
        <f>'[15]PIB-Dem'!CX7</f>
        <v>6.1450738973684492E-2</v>
      </c>
      <c r="BO91" s="28"/>
      <c r="BP91" s="43">
        <f>'[21]PIB POT'!F91</f>
        <v>85840.625610647505</v>
      </c>
      <c r="BQ91" s="41">
        <f>'[21]PIB POT'!I91</f>
        <v>206.13730793440322</v>
      </c>
      <c r="BR91" s="28">
        <f t="shared" si="107"/>
        <v>6.4301016093646579</v>
      </c>
      <c r="BS91" s="40">
        <f>'[22]PIB POT'!H82</f>
        <v>-1.852275366777445</v>
      </c>
      <c r="BT91" s="40"/>
      <c r="BU91" s="45">
        <f t="shared" si="78"/>
        <v>14954.443554843874</v>
      </c>
      <c r="BV91" s="32">
        <f t="shared" si="85"/>
        <v>7.8188136415063836</v>
      </c>
      <c r="BW91" s="30">
        <f t="shared" si="79"/>
        <v>401.4451484606991</v>
      </c>
      <c r="BX91" s="28">
        <f t="shared" si="86"/>
        <v>4.3946635110373222</v>
      </c>
      <c r="BY91" s="28"/>
      <c r="BZ91" s="41">
        <f>[20]PAnual!B91</f>
        <v>195.51510001818394</v>
      </c>
      <c r="CA91" s="35">
        <f t="shared" si="94"/>
        <v>1.8011527377521874</v>
      </c>
      <c r="CB91" s="44">
        <f>[20]PAnual!D91</f>
        <v>196.34531275711467</v>
      </c>
      <c r="CC91" s="35">
        <f t="shared" si="94"/>
        <v>2.3071377072819255</v>
      </c>
      <c r="CD91" s="35"/>
      <c r="CE91" s="44">
        <f>[16]TCA!B91</f>
        <v>12.49</v>
      </c>
      <c r="CF91" s="27">
        <f t="shared" si="95"/>
        <v>0</v>
      </c>
      <c r="CG91" s="33">
        <f>[16]TCA!D91</f>
        <v>12.49</v>
      </c>
      <c r="CH91" s="27">
        <f t="shared" si="87"/>
        <v>0</v>
      </c>
      <c r="CI91" s="44">
        <f>[16]TCA!F91</f>
        <v>95.326337981289626</v>
      </c>
      <c r="CJ91" s="27">
        <f t="shared" si="40"/>
        <v>1.5311679136507772</v>
      </c>
      <c r="CK91" s="40">
        <f>[16]TCA!H91</f>
        <v>95.854094249939251</v>
      </c>
      <c r="CL91" s="27">
        <f t="shared" si="41"/>
        <v>2.3071377072818811</v>
      </c>
      <c r="CM91" s="27"/>
      <c r="CN91" s="29">
        <f>[17]BPA!G91</f>
        <v>-249.6</v>
      </c>
      <c r="CO91" s="29">
        <f>[17]BPA!H91</f>
        <v>1626.2</v>
      </c>
      <c r="CP91" s="29">
        <f>[17]BPA!I91</f>
        <v>934.3</v>
      </c>
      <c r="CQ91" s="29">
        <f>[17]BPA!J91</f>
        <v>578</v>
      </c>
      <c r="CR91" s="29">
        <f>[17]BPA!K91</f>
        <v>71.900000000000006</v>
      </c>
      <c r="CS91" s="29">
        <f>[17]BPA!L91</f>
        <v>42</v>
      </c>
      <c r="CT91" s="29">
        <f>[17]BPA!M91</f>
        <v>1875.7</v>
      </c>
      <c r="CU91" s="29">
        <f>[17]BPA!N91</f>
        <v>1160.8</v>
      </c>
      <c r="CV91" s="29">
        <f>[17]BPA!O91</f>
        <v>433</v>
      </c>
      <c r="CW91" s="29">
        <f>[17]BPA!P91</f>
        <v>258.5</v>
      </c>
      <c r="CX91" s="29">
        <f>[17]BPA!Q91</f>
        <v>23.5</v>
      </c>
      <c r="CY91" s="29">
        <f>[17]BPA!R91</f>
        <v>202.2</v>
      </c>
      <c r="CZ91" s="29">
        <f>[17]BPA!S91</f>
        <v>0</v>
      </c>
      <c r="DA91" s="29">
        <f>[17]BPA!T91</f>
        <v>64.3</v>
      </c>
      <c r="DB91" s="29">
        <f>[17]BPA!U91</f>
        <v>16.899999999999999</v>
      </c>
      <c r="DC91" s="29">
        <f>[17]BPA!V91</f>
        <v>0</v>
      </c>
      <c r="DD91" s="29"/>
      <c r="DE91" s="29">
        <f t="shared" si="106"/>
        <v>14.00988269684818</v>
      </c>
      <c r="DF91" s="29">
        <f t="shared" si="96"/>
        <v>-226.5</v>
      </c>
      <c r="DG91" s="29">
        <f t="shared" si="97"/>
        <v>-1.5145999860799546</v>
      </c>
      <c r="DH91" s="29">
        <f t="shared" si="90"/>
        <v>10.856668248694824</v>
      </c>
      <c r="DI91" s="29">
        <f t="shared" si="100"/>
        <v>-0.37761757638172799</v>
      </c>
      <c r="DJ91" s="29">
        <f t="shared" si="76"/>
        <v>-1.6690691237331423</v>
      </c>
      <c r="DK91" s="29">
        <f t="shared" si="77"/>
        <v>1.3521064776395886</v>
      </c>
      <c r="DL91" s="29"/>
      <c r="DM91" s="31">
        <f>'[18]GF1876-1976'!R91</f>
        <v>12829.2</v>
      </c>
      <c r="DN91" s="4" t="s">
        <v>30</v>
      </c>
      <c r="DO91" s="4" t="s">
        <v>30</v>
      </c>
      <c r="DP91" s="29">
        <f t="shared" si="80"/>
        <v>6.8685787098259468</v>
      </c>
      <c r="DQ91" s="29"/>
      <c r="DR91" s="31">
        <f>'[18]GF1876-1976'!AK91</f>
        <v>14413</v>
      </c>
      <c r="DS91" s="29">
        <f t="shared" si="81"/>
        <v>7.7165236292770683</v>
      </c>
      <c r="DT91" s="4" t="s">
        <v>30</v>
      </c>
      <c r="DU91" s="4" t="s">
        <v>30</v>
      </c>
      <c r="DV91" s="4" t="s">
        <v>30</v>
      </c>
      <c r="DW91" s="4" t="s">
        <v>30</v>
      </c>
      <c r="DX91" s="4" t="s">
        <v>30</v>
      </c>
      <c r="DY91" s="4" t="s">
        <v>30</v>
      </c>
      <c r="DZ91" s="4" t="s">
        <v>30</v>
      </c>
      <c r="EA91" s="4" t="s">
        <v>30</v>
      </c>
      <c r="EB91" s="4" t="s">
        <v>30</v>
      </c>
      <c r="EC91" s="29"/>
      <c r="ED91" s="29">
        <f>'[18]GF1876-1976'!AN91</f>
        <v>-1583.7999999999993</v>
      </c>
      <c r="EE91" s="29">
        <f t="shared" si="82"/>
        <v>-0.84794491945112149</v>
      </c>
      <c r="EF91" s="4" t="s">
        <v>30</v>
      </c>
      <c r="EG91" s="4" t="s">
        <v>30</v>
      </c>
      <c r="EH91" s="4" t="s">
        <v>30</v>
      </c>
      <c r="EI91" s="4"/>
      <c r="EJ91" s="63" t="s">
        <v>30</v>
      </c>
      <c r="EK91" s="63" t="s">
        <v>30</v>
      </c>
      <c r="EL91" s="29"/>
      <c r="EM91" s="5" t="s">
        <v>30</v>
      </c>
      <c r="EN91" s="5" t="s">
        <v>30</v>
      </c>
      <c r="EO91" s="5" t="s">
        <v>30</v>
      </c>
      <c r="EP91" s="5" t="s">
        <v>30</v>
      </c>
      <c r="EQ91" s="5" t="s">
        <v>30</v>
      </c>
      <c r="ER91" s="5" t="s">
        <v>30</v>
      </c>
      <c r="ES91" s="5" t="s">
        <v>30</v>
      </c>
      <c r="ET91" s="5" t="s">
        <v>30</v>
      </c>
      <c r="EU91" s="5" t="s">
        <v>30</v>
      </c>
      <c r="EV91" s="5" t="s">
        <v>30</v>
      </c>
      <c r="EW91" s="5"/>
      <c r="EX91" s="5" t="s">
        <v>30</v>
      </c>
      <c r="EY91" s="5" t="s">
        <v>30</v>
      </c>
      <c r="EZ91" s="5" t="s">
        <v>30</v>
      </c>
      <c r="FA91" s="5" t="s">
        <v>30</v>
      </c>
      <c r="FB91" s="5" t="s">
        <v>30</v>
      </c>
      <c r="FC91" s="5" t="s">
        <v>30</v>
      </c>
      <c r="FD91" s="5" t="s">
        <v>30</v>
      </c>
      <c r="FE91" s="5" t="s">
        <v>30</v>
      </c>
      <c r="FF91" s="5" t="s">
        <v>30</v>
      </c>
      <c r="FG91" s="5" t="s">
        <v>30</v>
      </c>
      <c r="FH91" s="5" t="s">
        <v>30</v>
      </c>
      <c r="FI91" s="5" t="s">
        <v>30</v>
      </c>
      <c r="FJ91" s="5" t="s">
        <v>30</v>
      </c>
      <c r="FK91" s="5" t="s">
        <v>30</v>
      </c>
      <c r="FL91" s="5" t="s">
        <v>30</v>
      </c>
      <c r="FM91" s="5" t="s">
        <v>30</v>
      </c>
      <c r="FN91" s="5"/>
      <c r="FO91" s="5"/>
      <c r="FP91" s="5" t="s">
        <v>30</v>
      </c>
      <c r="FQ91" s="5" t="s">
        <v>30</v>
      </c>
      <c r="FR91" s="5" t="s">
        <v>30</v>
      </c>
      <c r="FS91" s="5" t="s">
        <v>30</v>
      </c>
      <c r="FT91" s="5" t="s">
        <v>30</v>
      </c>
      <c r="FU91" s="5" t="s">
        <v>30</v>
      </c>
      <c r="FV91" s="5" t="s">
        <v>30</v>
      </c>
      <c r="FW91" s="5"/>
      <c r="FX91" s="52">
        <f>'[18]DE y DI'!I91</f>
        <v>1126.5</v>
      </c>
      <c r="FY91" s="17">
        <f t="shared" si="104"/>
        <v>7.5328780764638807</v>
      </c>
      <c r="FZ91" s="112" t="s">
        <v>30</v>
      </c>
      <c r="GA91" s="112" t="s">
        <v>30</v>
      </c>
      <c r="GB91" s="70" t="s">
        <v>30</v>
      </c>
      <c r="GC91" s="70" t="s">
        <v>30</v>
      </c>
      <c r="GD91" s="112"/>
      <c r="GE91" s="37">
        <f>'[18]DE y DI'!AA91</f>
        <v>12002.397000000001</v>
      </c>
      <c r="GF91" s="27">
        <f t="shared" ref="GF91:GF122" si="117">(GE91/AS91)*100</f>
        <v>6.4259196599225836</v>
      </c>
      <c r="GG91" s="112" t="s">
        <v>30</v>
      </c>
      <c r="GH91" s="70" t="s">
        <v>30</v>
      </c>
      <c r="GI91" s="70" t="s">
        <v>30</v>
      </c>
      <c r="GJ91" s="134"/>
      <c r="GK91" s="52">
        <f t="shared" si="61"/>
        <v>5559</v>
      </c>
      <c r="GL91" s="27">
        <f t="shared" si="62"/>
        <v>2.9762127839555412</v>
      </c>
      <c r="GM91" s="52">
        <f t="shared" si="63"/>
        <v>383</v>
      </c>
      <c r="GN91" s="52">
        <f t="shared" si="64"/>
        <v>803</v>
      </c>
      <c r="GO91" s="52">
        <f t="shared" si="65"/>
        <v>4373</v>
      </c>
      <c r="GP91" s="13"/>
      <c r="GQ91" s="75">
        <v>7.5328780764638807</v>
      </c>
      <c r="GR91" s="27">
        <v>6.4259196599225836</v>
      </c>
      <c r="GS91" s="27">
        <v>13.958797736386465</v>
      </c>
      <c r="GT91" s="13"/>
      <c r="GU91" s="31">
        <f>[23]BM3378!H91</f>
        <v>13106</v>
      </c>
      <c r="GV91" s="29">
        <f t="shared" si="53"/>
        <v>7.0167736547079196</v>
      </c>
      <c r="GW91" s="29">
        <f t="shared" si="66"/>
        <v>10.33844081495201</v>
      </c>
      <c r="GX91" s="29">
        <f>[23]BM3378!I91</f>
        <v>5729</v>
      </c>
      <c r="GY91" s="29">
        <f t="shared" si="54"/>
        <v>3.0672284654220716</v>
      </c>
      <c r="GZ91" s="29">
        <f t="shared" si="67"/>
        <v>4.1447009634611787</v>
      </c>
      <c r="HA91" s="31">
        <f t="shared" si="68"/>
        <v>7377</v>
      </c>
      <c r="HB91" s="29">
        <f t="shared" si="55"/>
        <v>3.9495451892858484</v>
      </c>
      <c r="HC91" s="29">
        <f t="shared" si="74"/>
        <v>15.681354869060682</v>
      </c>
      <c r="HD91" s="31">
        <f>[23]BM3378!K91+[23]BM3378!L91</f>
        <v>383</v>
      </c>
      <c r="HE91" s="29">
        <f t="shared" si="56"/>
        <v>0.20505297648047713</v>
      </c>
      <c r="HF91" s="29">
        <f t="shared" si="69"/>
        <v>-70.356037151702793</v>
      </c>
      <c r="HG91" s="31">
        <f>[23]BM3378!P91+[23]BM3378!Q91</f>
        <v>1116</v>
      </c>
      <c r="HH91" s="29">
        <f t="shared" si="57"/>
        <v>0.5974911795096931</v>
      </c>
      <c r="HI91" s="29">
        <f t="shared" si="70"/>
        <v>-5.9814658803706848</v>
      </c>
      <c r="HJ91" s="31">
        <f>[23]BM3378!M91</f>
        <v>7645</v>
      </c>
      <c r="HK91" s="29">
        <f t="shared" si="58"/>
        <v>4.0930287341860252</v>
      </c>
      <c r="HL91" s="29">
        <f t="shared" si="71"/>
        <v>40.68825910931173</v>
      </c>
      <c r="HM91" s="31">
        <f>[23]BM3378!T91</f>
        <v>-1767</v>
      </c>
      <c r="HN91" s="29">
        <f t="shared" si="59"/>
        <v>-0.94602770089034749</v>
      </c>
      <c r="HO91" s="29">
        <f t="shared" si="72"/>
        <v>15.0390625</v>
      </c>
      <c r="HP91" s="29"/>
      <c r="HQ91" s="3">
        <f>[23]BM3378!B91</f>
        <v>13106</v>
      </c>
      <c r="HR91" s="31">
        <f>[23]BM3378!C91</f>
        <v>9562</v>
      </c>
      <c r="HS91" s="31">
        <f>[23]BM3378!F91</f>
        <v>3544</v>
      </c>
      <c r="HU91" s="31">
        <f>'[23]Fin33-89'!B91</f>
        <v>60079</v>
      </c>
      <c r="HV91" s="31">
        <f>'[23]Fin33-89'!C91</f>
        <v>53422</v>
      </c>
      <c r="HW91" s="31"/>
      <c r="HX91" s="31">
        <f>'[23]Fin33-89'!E91</f>
        <v>5559</v>
      </c>
      <c r="HY91" s="31">
        <f>'[23]Fin33-89'!F91</f>
        <v>383</v>
      </c>
      <c r="HZ91" s="31">
        <f>'[23]Fin33-89'!G91</f>
        <v>803</v>
      </c>
      <c r="IA91" s="31">
        <f>'[23]Fin33-89'!H91</f>
        <v>4373</v>
      </c>
      <c r="IB91" s="31"/>
      <c r="IC91" s="31">
        <f>'[23]Fin33-89'!I91</f>
        <v>47863</v>
      </c>
      <c r="ID91" s="31">
        <f>'[23]Fin33-89'!J91</f>
        <v>7645</v>
      </c>
      <c r="IE91" s="31">
        <f>'[23]Fin33-89'!K91</f>
        <v>20911</v>
      </c>
      <c r="IF91" s="31">
        <f>'[23]Fin33-89'!L91</f>
        <v>19307</v>
      </c>
      <c r="IG91" s="31"/>
      <c r="IH91" s="4" t="s">
        <v>30</v>
      </c>
      <c r="II91" s="4" t="s">
        <v>30</v>
      </c>
      <c r="IJ91" s="4" t="s">
        <v>30</v>
      </c>
      <c r="IK91" s="4" t="s">
        <v>30</v>
      </c>
      <c r="IL91" s="4"/>
      <c r="IM91" s="31">
        <f>'[23]Fin33-89'!Q91</f>
        <v>5999</v>
      </c>
      <c r="IN91" s="31">
        <f>'[23]Fin33-89'!R91</f>
        <v>1092</v>
      </c>
      <c r="IO91" s="31">
        <f>'[23]Fin33-89'!S91</f>
        <v>4907</v>
      </c>
      <c r="IP91" s="31"/>
      <c r="IQ91" s="31">
        <f>'[23]Fin33-89'!T91</f>
        <v>658</v>
      </c>
      <c r="IR91" s="31">
        <f>'[23]Fin33-89'!U91</f>
        <v>24</v>
      </c>
      <c r="IS91" s="31">
        <f>'[23]Fin33-89'!V91</f>
        <v>634</v>
      </c>
      <c r="IT91" s="31"/>
      <c r="IU91" s="3" t="s">
        <v>30</v>
      </c>
      <c r="IV91" s="3" t="s">
        <v>30</v>
      </c>
      <c r="IW91" s="3" t="s">
        <v>30</v>
      </c>
      <c r="IX91" s="3"/>
      <c r="IY91" s="31">
        <f>'[23]Fin33-89'!Z91</f>
        <v>60079</v>
      </c>
      <c r="IZ91" s="31">
        <f>'[23]Fin33-89'!AA91</f>
        <v>9144</v>
      </c>
      <c r="JA91" s="31">
        <f>'[23]Fin33-89'!AB91</f>
        <v>22348</v>
      </c>
      <c r="JB91" s="31">
        <f>'[23]Fin33-89'!AC91</f>
        <v>28587</v>
      </c>
      <c r="JC91" s="31">
        <f>'[23]Fin33-89'!AE91</f>
        <v>53422</v>
      </c>
      <c r="JD91" s="31">
        <f>'[23]Fin33-89'!AF91</f>
        <v>8028</v>
      </c>
      <c r="JE91" s="31">
        <f>'[23]Fin33-89'!AG91</f>
        <v>21714</v>
      </c>
      <c r="JF91" s="31">
        <f>'[23]Fin33-89'!AH91</f>
        <v>23680</v>
      </c>
      <c r="JG91" s="31">
        <f>'[23]Fin33-89'!AJ91</f>
        <v>9144</v>
      </c>
      <c r="JH91" s="31">
        <f>'[23]Fin33-89'!AK91</f>
        <v>383</v>
      </c>
      <c r="JI91" s="31">
        <f>'[23]Fin33-89'!AL91</f>
        <v>7645</v>
      </c>
      <c r="JJ91" s="3" t="s">
        <v>30</v>
      </c>
      <c r="JK91" s="31">
        <f>'[23]Fin33-89'!AN91</f>
        <v>1092</v>
      </c>
      <c r="JL91" s="31">
        <f>'[23]Fin33-89'!AO91</f>
        <v>24</v>
      </c>
      <c r="JM91" s="31"/>
      <c r="JN91" s="31">
        <f>'[23]A-Mon'!B91</f>
        <v>9100</v>
      </c>
      <c r="JO91" s="31">
        <f>'[23]A-Mon'!C91</f>
        <v>11100</v>
      </c>
      <c r="JP91" s="31">
        <f>'[23]A-Mon'!D91</f>
        <v>1400</v>
      </c>
      <c r="JQ91" s="31">
        <f>'[23]A-Mon'!E91</f>
        <v>21700</v>
      </c>
      <c r="JR91" s="31">
        <f>'[23]A-Mon'!G91</f>
        <v>17000</v>
      </c>
      <c r="JS91" s="31">
        <f>'[23]A-Mon'!H91</f>
        <v>14300</v>
      </c>
      <c r="JT91" s="31">
        <f>'[23]A-Mon'!I91</f>
        <v>2700</v>
      </c>
      <c r="JU91" s="31">
        <f>'[23]A-Mon'!J91</f>
        <v>38700</v>
      </c>
      <c r="JV91" s="3" t="s">
        <v>30</v>
      </c>
      <c r="JW91" s="3" t="s">
        <v>30</v>
      </c>
      <c r="JX91" s="3" t="s">
        <v>30</v>
      </c>
      <c r="JY91" s="31">
        <f>'[23]A-Mon'!O91</f>
        <v>38700</v>
      </c>
      <c r="JZ91" s="31" t="str">
        <f>'[23]A-Mon'!Q91</f>
        <v>-</v>
      </c>
      <c r="KA91" s="31" t="str">
        <f>'[23]A-Mon'!R91</f>
        <v>-</v>
      </c>
      <c r="KB91" s="31" t="str">
        <f>'[23]A-Mon'!S91</f>
        <v>-</v>
      </c>
      <c r="KC91" s="3" t="s">
        <v>30</v>
      </c>
      <c r="KD91" s="3" t="s">
        <v>30</v>
      </c>
      <c r="KE91" s="31">
        <f>'[23]A-Mon'!V91</f>
        <v>38700</v>
      </c>
      <c r="KF91" s="29"/>
      <c r="KG91" s="29">
        <f>'[24]RI A'!F42</f>
        <v>454.8</v>
      </c>
      <c r="KH91" s="10">
        <f t="shared" si="101"/>
        <v>3.0412365283406775</v>
      </c>
      <c r="KI91" s="14">
        <f t="shared" si="50"/>
        <v>16.900000000000034</v>
      </c>
      <c r="KJ91" s="14">
        <f t="shared" si="105"/>
        <v>0.11300988858609839</v>
      </c>
      <c r="KK91" s="11">
        <f t="shared" si="102"/>
        <v>5680.4520000000002</v>
      </c>
      <c r="KL91" s="75">
        <f t="shared" si="51"/>
        <v>3.859328613838775</v>
      </c>
      <c r="KM91" s="16">
        <f t="shared" si="103"/>
        <v>4.70158511371468</v>
      </c>
      <c r="KN91" s="4" t="s">
        <v>30</v>
      </c>
    </row>
    <row r="92" spans="1:300" x14ac:dyDescent="0.3">
      <c r="A92" s="8">
        <v>1963</v>
      </c>
      <c r="B92" s="40">
        <f>'[13]EU PIByPOB'!B92</f>
        <v>189.3</v>
      </c>
      <c r="C92" s="49">
        <f>'[13]EU PIByPOB'!H92</f>
        <v>484.79351669471629</v>
      </c>
      <c r="D92" s="40">
        <f>((C92/C91)-1)*100</f>
        <v>4.4000000000000039</v>
      </c>
      <c r="E92" s="49">
        <f>'[13]EU PIByPOB'!N92</f>
        <v>637.45000000000005</v>
      </c>
      <c r="F92" s="40">
        <f>((E92/E91)-1)*100</f>
        <v>5.5517103202069151</v>
      </c>
      <c r="G92" s="49">
        <f>'[13]EU PIByPOB'!Q92</f>
        <v>131.48896964342336</v>
      </c>
      <c r="H92" s="40">
        <f>((G92/G91)-1)*100</f>
        <v>1.1031708047958944</v>
      </c>
      <c r="I92" s="49">
        <f>'[13]EU PIByPOB'!T92</f>
        <v>3367.4062334918121</v>
      </c>
      <c r="J92" s="49"/>
      <c r="K92" s="49">
        <f>'[13]EU INF'!U92</f>
        <v>115.66705113417915</v>
      </c>
      <c r="L92" s="28">
        <f>((K92/K91)-1)*100</f>
        <v>-0.2652080225426956</v>
      </c>
      <c r="M92" s="49">
        <f>'[13]EU INF'!W92</f>
        <v>115.68627450980388</v>
      </c>
      <c r="N92" s="28">
        <f>((M92/M91)-1)*100</f>
        <v>-9.9601593625542328E-2</v>
      </c>
      <c r="O92" s="28"/>
      <c r="P92" s="40">
        <f>'[13]EU tasas'!B92</f>
        <v>4.5</v>
      </c>
      <c r="Q92" s="40">
        <f>'[13]EU tasas'!C92</f>
        <v>4.5</v>
      </c>
      <c r="R92" s="48">
        <f>'[13]EU tasas'!D92</f>
        <v>3.2283333333333335</v>
      </c>
      <c r="S92" s="48">
        <f>'[13]EU tasas'!E92</f>
        <v>3.5</v>
      </c>
      <c r="T92" s="49">
        <f>'[13]EU tasas'!F92</f>
        <v>3.1591666666666671</v>
      </c>
      <c r="U92" s="49">
        <f>'[13]EU tasas'!G92</f>
        <v>3.52</v>
      </c>
      <c r="V92" s="24" t="str">
        <f>'[13]EU tasas'!H92</f>
        <v>-</v>
      </c>
      <c r="W92" s="24"/>
      <c r="X92" s="49">
        <f>'[13]EU Fiscal'!B92</f>
        <v>-0.74609999999999999</v>
      </c>
      <c r="Y92" s="49"/>
      <c r="Z92" s="49">
        <f>[13]Petróleo!B92</f>
        <v>1.8</v>
      </c>
      <c r="AA92" s="28">
        <f>((Z92/Z91)-1)*100</f>
        <v>0</v>
      </c>
      <c r="AB92" s="49">
        <f>[13]Petróleo!D92</f>
        <v>2.9699999999999993</v>
      </c>
      <c r="AC92" s="28">
        <f>((AB92/AB91)-1)*100</f>
        <v>0</v>
      </c>
      <c r="AD92" s="49">
        <f>[13]Petróleo!E92</f>
        <v>2.97</v>
      </c>
      <c r="AE92" s="28">
        <f>((AD92/AD91)-1)*100</f>
        <v>0</v>
      </c>
      <c r="AF92" s="28"/>
      <c r="AG92" s="40">
        <f>[14]Población!E92</f>
        <v>38.473375759744599</v>
      </c>
      <c r="AH92" s="28">
        <f>((AG92/AG91)-1)*100</f>
        <v>3.2800049497808237</v>
      </c>
      <c r="AI92" s="52">
        <f>[14]Población!G92</f>
        <v>38473375.759744599</v>
      </c>
      <c r="AJ92" s="52">
        <f>[14]Población!H92</f>
        <v>20381894.158924624</v>
      </c>
      <c r="AK92" s="52">
        <f>[14]Población!I92</f>
        <v>18091481.600819971</v>
      </c>
      <c r="AL92" s="49">
        <f>[14]Población!J92</f>
        <v>52.976620211867598</v>
      </c>
      <c r="AM92" s="49">
        <f>[14]Población!K92</f>
        <v>47.023379788132402</v>
      </c>
      <c r="AN92" s="49"/>
      <c r="AO92" s="43">
        <f>[15]PIB!E92</f>
        <v>89279.926528950658</v>
      </c>
      <c r="AP92" s="28">
        <f>((AO92/AO91)-1)*100</f>
        <v>7.5494401050540505</v>
      </c>
      <c r="AQ92" s="41">
        <f>[15]PIB!H92</f>
        <v>232.9213386309942</v>
      </c>
      <c r="AR92" s="28">
        <f>((AQ92/AQ91)-1)*100</f>
        <v>3.5195204661232937</v>
      </c>
      <c r="AS92" s="58">
        <f>[15]PIB!B92</f>
        <v>207952</v>
      </c>
      <c r="AT92" s="28">
        <f>((AS92/AS91)-1)*100</f>
        <v>11.334664660752436</v>
      </c>
      <c r="AU92" s="28"/>
      <c r="AV92" s="103">
        <f>[15]PIB!E92</f>
        <v>89279.926528950658</v>
      </c>
      <c r="AW92" s="103">
        <f>'[15]PIB-Dem'!CH8</f>
        <v>60335.52760479111</v>
      </c>
      <c r="AX92" s="104">
        <f t="shared" si="115"/>
        <v>6.5576629928052022</v>
      </c>
      <c r="AY92" s="105">
        <f>'[15]PIB-Dem'!CS8</f>
        <v>0.67580171658436794</v>
      </c>
      <c r="AZ92" s="103">
        <f>'[15]PIB-Dem'!CI8</f>
        <v>8325.2816253904402</v>
      </c>
      <c r="BA92" s="104">
        <f t="shared" si="116"/>
        <v>11.887631043966994</v>
      </c>
      <c r="BB92" s="105">
        <f>'[15]PIB-Dem'!CT8</f>
        <v>9.324919888560633E-2</v>
      </c>
      <c r="BC92" s="103">
        <f>'[15]PIB-Dem'!CJ8</f>
        <v>15286.509063370853</v>
      </c>
      <c r="BD92" s="104">
        <f t="shared" si="111"/>
        <v>12.596997639093054</v>
      </c>
      <c r="BE92" s="105">
        <f>'[15]PIB-Dem'!CU8</f>
        <v>0.17122000048257122</v>
      </c>
      <c r="BF92" s="103">
        <f>'[15]PIB-Dem'!CK8</f>
        <v>5870.0464249928336</v>
      </c>
      <c r="BG92" s="104">
        <f t="shared" si="112"/>
        <v>-6.7152764830613609E-2</v>
      </c>
      <c r="BH92" s="105">
        <f>'[15]PIB-Dem'!CV8</f>
        <v>6.5748781985045246E-2</v>
      </c>
      <c r="BI92" s="103">
        <f>'[15]PIB-Dem'!CL8</f>
        <v>4939.7025966683577</v>
      </c>
      <c r="BJ92" s="104">
        <f t="shared" si="113"/>
        <v>7.3695478171981854</v>
      </c>
      <c r="BK92" s="105">
        <f>'[15]PIB-Dem'!CW8</f>
        <v>5.532825561932523E-2</v>
      </c>
      <c r="BL92" s="103">
        <f>'[15]PIB-Dem'!CM8</f>
        <v>5477.140786262943</v>
      </c>
      <c r="BM92" s="104">
        <f t="shared" si="114"/>
        <v>7.3695478171981854</v>
      </c>
      <c r="BN92" s="105">
        <f>'[15]PIB-Dem'!CX8</f>
        <v>6.1347953556916059E-2</v>
      </c>
      <c r="BO92" s="28"/>
      <c r="BP92" s="43">
        <f>'[21]PIB POT'!F92</f>
        <v>91445.677849397616</v>
      </c>
      <c r="BQ92" s="41">
        <f>'[21]PIB POT'!I92</f>
        <v>219.59725619443006</v>
      </c>
      <c r="BR92" s="28">
        <f>((BQ92/BQ91)-1)*100</f>
        <v>6.5296032023034023</v>
      </c>
      <c r="BS92" s="40">
        <f>'[22]PIB POT'!H83</f>
        <v>0.95732723308274981</v>
      </c>
      <c r="BT92" s="40"/>
      <c r="BU92" s="45">
        <f t="shared" si="78"/>
        <v>16649.479583666933</v>
      </c>
      <c r="BV92" s="32">
        <f>((BU92/BU91)-1)*100</f>
        <v>11.334664660752436</v>
      </c>
      <c r="BW92" s="30">
        <f t="shared" si="79"/>
        <v>432.75328080484138</v>
      </c>
      <c r="BX92" s="28">
        <f>((BW92/BW91)-1)*100</f>
        <v>7.798856821209621</v>
      </c>
      <c r="BY92" s="28"/>
      <c r="BZ92" s="41">
        <f>[20]PAnual!B92</f>
        <v>196.64511180172852</v>
      </c>
      <c r="CA92" s="35">
        <f>((BZ92/BZ91)-1)*100</f>
        <v>0.57796650153336682</v>
      </c>
      <c r="CB92" s="44">
        <f>[20]PAnual!D92</f>
        <v>197.03715670622361</v>
      </c>
      <c r="CC92" s="35">
        <f>((CB92/CB91)-1)*100</f>
        <v>0.35236081747709314</v>
      </c>
      <c r="CD92" s="35"/>
      <c r="CE92" s="44">
        <f>[16]TCA!B92</f>
        <v>12.49</v>
      </c>
      <c r="CF92" s="27">
        <f>((CE92/CE91)-1)*100</f>
        <v>0</v>
      </c>
      <c r="CG92" s="33">
        <f>[16]TCA!D92</f>
        <v>12.49</v>
      </c>
      <c r="CH92" s="27">
        <f>((CG92/CG91)-1)*100</f>
        <v>0</v>
      </c>
      <c r="CI92" s="44">
        <f>[16]TCA!F92</f>
        <v>96.132242701855489</v>
      </c>
      <c r="CJ92" s="27">
        <f>((CI92/CI91)-1)*100</f>
        <v>0.84541663682080603</v>
      </c>
      <c r="CK92" s="40">
        <f>[16]TCA!H92</f>
        <v>96.287750654141263</v>
      </c>
      <c r="CL92" s="27">
        <f>((CK92/CK91)-1)*100</f>
        <v>0.45241302168195219</v>
      </c>
      <c r="CM92" s="27"/>
      <c r="CN92" s="29">
        <f>[17]BPA!G92</f>
        <v>-226.1</v>
      </c>
      <c r="CO92" s="29">
        <f>[17]BPA!H92</f>
        <v>1804.1</v>
      </c>
      <c r="CP92" s="29">
        <f>[17]BPA!I92</f>
        <v>1028.8</v>
      </c>
      <c r="CQ92" s="29">
        <f>[17]BPA!J92</f>
        <v>649.19999999999993</v>
      </c>
      <c r="CR92" s="29">
        <f>[17]BPA!K92</f>
        <v>84.3</v>
      </c>
      <c r="CS92" s="29">
        <f>[17]BPA!L92</f>
        <v>41.9</v>
      </c>
      <c r="CT92" s="29">
        <f>[17]BPA!M92</f>
        <v>2030.2</v>
      </c>
      <c r="CU92" s="29">
        <f>[17]BPA!N92</f>
        <v>1244.2</v>
      </c>
      <c r="CV92" s="29">
        <f>[17]BPA!O92</f>
        <v>471</v>
      </c>
      <c r="CW92" s="29">
        <f>[17]BPA!P92</f>
        <v>290.3</v>
      </c>
      <c r="CX92" s="29">
        <f>[17]BPA!Q92</f>
        <v>24.7</v>
      </c>
      <c r="CY92" s="29">
        <f>[17]BPA!R92</f>
        <v>125.3</v>
      </c>
      <c r="CZ92" s="29">
        <f>[17]BPA!S92</f>
        <v>0</v>
      </c>
      <c r="DA92" s="29">
        <f>[17]BPA!T92</f>
        <v>210.5</v>
      </c>
      <c r="DB92" s="29">
        <f>[17]BPA!U92</f>
        <v>109.7</v>
      </c>
      <c r="DC92" s="29">
        <f>[17]BPA!V92</f>
        <v>0</v>
      </c>
      <c r="DD92" s="29"/>
      <c r="DE92" s="29">
        <f t="shared" si="106"/>
        <v>13.652078364237902</v>
      </c>
      <c r="DF92" s="29">
        <f t="shared" si="96"/>
        <v>-215.40000000000009</v>
      </c>
      <c r="DG92" s="29">
        <f t="shared" si="97"/>
        <v>-1.2937341309532975</v>
      </c>
      <c r="DH92" s="29">
        <f t="shared" si="90"/>
        <v>10.11452424274859</v>
      </c>
      <c r="DI92" s="29">
        <f t="shared" si="100"/>
        <v>7.1847002067539689</v>
      </c>
      <c r="DJ92" s="29">
        <f t="shared" si="76"/>
        <v>-1.3580004039393707</v>
      </c>
      <c r="DK92" s="29">
        <f t="shared" si="77"/>
        <v>0.75257607524813419</v>
      </c>
      <c r="DL92" s="29"/>
      <c r="DM92" s="31">
        <f>'[18]GF1876-1976'!R92</f>
        <v>14556</v>
      </c>
      <c r="DN92" s="4" t="s">
        <v>30</v>
      </c>
      <c r="DO92" s="4" t="s">
        <v>30</v>
      </c>
      <c r="DP92" s="29">
        <f t="shared" si="80"/>
        <v>6.9996922366700005</v>
      </c>
      <c r="DQ92" s="29"/>
      <c r="DR92" s="31">
        <f>'[18]GF1876-1976'!AK92</f>
        <v>16217</v>
      </c>
      <c r="DS92" s="29">
        <f t="shared" si="81"/>
        <v>7.7984342540586287</v>
      </c>
      <c r="DT92" s="4" t="s">
        <v>30</v>
      </c>
      <c r="DU92" s="4" t="s">
        <v>30</v>
      </c>
      <c r="DV92" s="4" t="s">
        <v>30</v>
      </c>
      <c r="DW92" s="4" t="s">
        <v>30</v>
      </c>
      <c r="DX92" s="4" t="s">
        <v>30</v>
      </c>
      <c r="DY92" s="4" t="s">
        <v>30</v>
      </c>
      <c r="DZ92" s="4" t="s">
        <v>30</v>
      </c>
      <c r="EA92" s="4" t="s">
        <v>30</v>
      </c>
      <c r="EB92" s="4" t="s">
        <v>30</v>
      </c>
      <c r="EC92" s="29"/>
      <c r="ED92" s="29">
        <f>'[18]GF1876-1976'!AN92</f>
        <v>-1661</v>
      </c>
      <c r="EE92" s="29">
        <f t="shared" si="82"/>
        <v>-0.79874201738862805</v>
      </c>
      <c r="EF92" s="4" t="s">
        <v>30</v>
      </c>
      <c r="EG92" s="4" t="s">
        <v>30</v>
      </c>
      <c r="EH92" s="4" t="s">
        <v>30</v>
      </c>
      <c r="EI92" s="4"/>
      <c r="EJ92" s="63" t="s">
        <v>30</v>
      </c>
      <c r="EK92" s="63" t="s">
        <v>30</v>
      </c>
      <c r="EL92" s="29"/>
      <c r="EM92" s="5" t="s">
        <v>30</v>
      </c>
      <c r="EN92" s="5" t="s">
        <v>30</v>
      </c>
      <c r="EO92" s="5" t="s">
        <v>30</v>
      </c>
      <c r="EP92" s="5" t="s">
        <v>30</v>
      </c>
      <c r="EQ92" s="5" t="s">
        <v>30</v>
      </c>
      <c r="ER92" s="5" t="s">
        <v>30</v>
      </c>
      <c r="ES92" s="5" t="s">
        <v>30</v>
      </c>
      <c r="ET92" s="5" t="s">
        <v>30</v>
      </c>
      <c r="EU92" s="5" t="s">
        <v>30</v>
      </c>
      <c r="EV92" s="5" t="s">
        <v>30</v>
      </c>
      <c r="EW92" s="5"/>
      <c r="EX92" s="5" t="s">
        <v>30</v>
      </c>
      <c r="EY92" s="5" t="s">
        <v>30</v>
      </c>
      <c r="EZ92" s="5" t="s">
        <v>30</v>
      </c>
      <c r="FA92" s="5" t="s">
        <v>30</v>
      </c>
      <c r="FB92" s="5" t="s">
        <v>30</v>
      </c>
      <c r="FC92" s="5" t="s">
        <v>30</v>
      </c>
      <c r="FD92" s="5" t="s">
        <v>30</v>
      </c>
      <c r="FE92" s="5" t="s">
        <v>30</v>
      </c>
      <c r="FF92" s="5" t="s">
        <v>30</v>
      </c>
      <c r="FG92" s="5" t="s">
        <v>30</v>
      </c>
      <c r="FH92" s="5" t="s">
        <v>30</v>
      </c>
      <c r="FI92" s="5" t="s">
        <v>30</v>
      </c>
      <c r="FJ92" s="5" t="s">
        <v>30</v>
      </c>
      <c r="FK92" s="5" t="s">
        <v>30</v>
      </c>
      <c r="FL92" s="5" t="s">
        <v>30</v>
      </c>
      <c r="FM92" s="5" t="s">
        <v>30</v>
      </c>
      <c r="FN92" s="5"/>
      <c r="FO92" s="5"/>
      <c r="FP92" s="5" t="s">
        <v>30</v>
      </c>
      <c r="FQ92" s="5" t="s">
        <v>30</v>
      </c>
      <c r="FR92" s="5" t="s">
        <v>30</v>
      </c>
      <c r="FS92" s="5" t="s">
        <v>30</v>
      </c>
      <c r="FT92" s="5" t="s">
        <v>30</v>
      </c>
      <c r="FU92" s="5" t="s">
        <v>30</v>
      </c>
      <c r="FV92" s="5" t="s">
        <v>30</v>
      </c>
      <c r="FW92" s="5"/>
      <c r="FX92" s="52">
        <f>'[18]DE y DI'!I92</f>
        <v>1315.4</v>
      </c>
      <c r="FY92" s="17">
        <f t="shared" si="104"/>
        <v>7.9005472416711564</v>
      </c>
      <c r="FZ92" s="112" t="s">
        <v>30</v>
      </c>
      <c r="GA92" s="112" t="s">
        <v>30</v>
      </c>
      <c r="GB92" s="70" t="s">
        <v>30</v>
      </c>
      <c r="GC92" s="70" t="s">
        <v>30</v>
      </c>
      <c r="GD92" s="112"/>
      <c r="GE92" s="37">
        <f>'[18]DE y DI'!AA92</f>
        <v>12209.803</v>
      </c>
      <c r="GF92" s="27">
        <f t="shared" si="117"/>
        <v>5.8714525467415557</v>
      </c>
      <c r="GG92" s="112" t="s">
        <v>30</v>
      </c>
      <c r="GH92" s="70" t="s">
        <v>30</v>
      </c>
      <c r="GI92" s="70" t="s">
        <v>30</v>
      </c>
      <c r="GJ92" s="134"/>
      <c r="GK92" s="52">
        <f t="shared" si="61"/>
        <v>8622</v>
      </c>
      <c r="GL92" s="27">
        <f t="shared" si="62"/>
        <v>4.1461491113333846</v>
      </c>
      <c r="GM92" s="52">
        <f t="shared" si="63"/>
        <v>1808</v>
      </c>
      <c r="GN92" s="52">
        <f t="shared" si="64"/>
        <v>401</v>
      </c>
      <c r="GO92" s="52">
        <f t="shared" si="65"/>
        <v>6413</v>
      </c>
      <c r="GP92" s="13"/>
      <c r="GQ92" s="75">
        <v>7.9005472416711564</v>
      </c>
      <c r="GR92" s="27">
        <v>5.8714525467415557</v>
      </c>
      <c r="GS92" s="27">
        <v>13.771999788412712</v>
      </c>
      <c r="GT92" s="13"/>
      <c r="GU92" s="31">
        <f>[23]BM3378!H92</f>
        <v>15375</v>
      </c>
      <c r="GV92" s="29">
        <f t="shared" si="53"/>
        <v>7.3935331230283907</v>
      </c>
      <c r="GW92" s="29">
        <f>((GU92/GU91)-1)*100</f>
        <v>17.312681214710814</v>
      </c>
      <c r="GX92" s="29">
        <f>[23]BM3378!I92</f>
        <v>7044</v>
      </c>
      <c r="GY92" s="29">
        <f t="shared" si="54"/>
        <v>3.3873201508040318</v>
      </c>
      <c r="GZ92" s="29">
        <f>((GX92/GX91)-1)*100</f>
        <v>22.95339500785478</v>
      </c>
      <c r="HA92" s="31">
        <f t="shared" si="68"/>
        <v>8331</v>
      </c>
      <c r="HB92" s="29">
        <f t="shared" si="55"/>
        <v>4.0062129722243593</v>
      </c>
      <c r="HC92" s="29">
        <f>((HA92/HA91)-1)*100</f>
        <v>12.932086213908089</v>
      </c>
      <c r="HD92" s="31">
        <f>[23]BM3378!K92+[23]BM3378!L92</f>
        <v>1808</v>
      </c>
      <c r="HE92" s="29">
        <f t="shared" si="56"/>
        <v>0.86943140724782642</v>
      </c>
      <c r="HF92" s="29">
        <f>((HD92/HD91)-1)*100</f>
        <v>372.06266318537854</v>
      </c>
      <c r="HG92" s="31">
        <f>[23]BM3378!P92+[23]BM3378!Q92</f>
        <v>1399</v>
      </c>
      <c r="HH92" s="29">
        <f t="shared" si="57"/>
        <v>0.67275140417019319</v>
      </c>
      <c r="HI92" s="29">
        <f>((HG92/HG91)-1)*100</f>
        <v>25.358422939068092</v>
      </c>
      <c r="HJ92" s="31">
        <f>[23]BM3378!M92</f>
        <v>6260</v>
      </c>
      <c r="HK92" s="29">
        <f t="shared" si="58"/>
        <v>3.010310071554974</v>
      </c>
      <c r="HL92" s="29">
        <f>((HJ92/HJ91)-1)*100</f>
        <v>-18.116415958142575</v>
      </c>
      <c r="HM92" s="31">
        <f>[23]BM3378!T92</f>
        <v>-1136</v>
      </c>
      <c r="HN92" s="29">
        <f t="shared" si="59"/>
        <v>-0.54627991074863425</v>
      </c>
      <c r="HO92" s="29">
        <f>((HM92/HM91)-1)*100</f>
        <v>-35.710243350311266</v>
      </c>
      <c r="HP92" s="29"/>
      <c r="HQ92" s="3">
        <f>[23]BM3378!B92</f>
        <v>15375</v>
      </c>
      <c r="HR92" s="31">
        <f>[23]BM3378!C92</f>
        <v>10735</v>
      </c>
      <c r="HS92" s="31">
        <f>[23]BM3378!F92</f>
        <v>4640</v>
      </c>
      <c r="HU92" s="31">
        <f>'[23]Fin33-89'!B92</f>
        <v>69219</v>
      </c>
      <c r="HV92" s="31">
        <f>'[23]Fin33-89'!C92</f>
        <v>60947</v>
      </c>
      <c r="HW92" s="31"/>
      <c r="HX92" s="31">
        <f>'[23]Fin33-89'!E92</f>
        <v>8622</v>
      </c>
      <c r="HY92" s="31">
        <f>'[23]Fin33-89'!F92</f>
        <v>1808</v>
      </c>
      <c r="HZ92" s="31">
        <f>'[23]Fin33-89'!G92</f>
        <v>401</v>
      </c>
      <c r="IA92" s="31">
        <f>'[23]Fin33-89'!H92</f>
        <v>6413</v>
      </c>
      <c r="IB92" s="31"/>
      <c r="IC92" s="31">
        <f>'[23]Fin33-89'!I92</f>
        <v>52325</v>
      </c>
      <c r="ID92" s="31">
        <f>'[23]Fin33-89'!J92</f>
        <v>6260</v>
      </c>
      <c r="IE92" s="31">
        <f>'[23]Fin33-89'!K92</f>
        <v>23151</v>
      </c>
      <c r="IF92" s="31">
        <f>'[23]Fin33-89'!L92</f>
        <v>22914</v>
      </c>
      <c r="IG92" s="31"/>
      <c r="IH92" s="4" t="s">
        <v>30</v>
      </c>
      <c r="II92" s="4" t="s">
        <v>30</v>
      </c>
      <c r="IJ92" s="4" t="s">
        <v>30</v>
      </c>
      <c r="IK92" s="4" t="s">
        <v>30</v>
      </c>
      <c r="IL92" s="4"/>
      <c r="IM92" s="31">
        <f>'[23]Fin33-89'!Q92</f>
        <v>6494</v>
      </c>
      <c r="IN92" s="31">
        <f>'[23]Fin33-89'!R92</f>
        <v>1380</v>
      </c>
      <c r="IO92" s="31">
        <f>'[23]Fin33-89'!S92</f>
        <v>5114</v>
      </c>
      <c r="IP92" s="31"/>
      <c r="IQ92" s="31">
        <f>'[23]Fin33-89'!T92</f>
        <v>1778</v>
      </c>
      <c r="IR92" s="31">
        <f>'[23]Fin33-89'!U92</f>
        <v>19</v>
      </c>
      <c r="IS92" s="31">
        <f>'[23]Fin33-89'!V92</f>
        <v>1759</v>
      </c>
      <c r="IT92" s="31"/>
      <c r="IU92" s="3" t="s">
        <v>30</v>
      </c>
      <c r="IV92" s="3" t="s">
        <v>30</v>
      </c>
      <c r="IW92" s="3" t="s">
        <v>30</v>
      </c>
      <c r="IX92" s="3"/>
      <c r="IY92" s="31">
        <f>'[23]Fin33-89'!Z92</f>
        <v>69219</v>
      </c>
      <c r="IZ92" s="31">
        <f>'[23]Fin33-89'!AA92</f>
        <v>9467</v>
      </c>
      <c r="JA92" s="31">
        <f>'[23]Fin33-89'!AB92</f>
        <v>25311</v>
      </c>
      <c r="JB92" s="31">
        <f>'[23]Fin33-89'!AC92</f>
        <v>34441</v>
      </c>
      <c r="JC92" s="31">
        <f>'[23]Fin33-89'!AE92</f>
        <v>60947</v>
      </c>
      <c r="JD92" s="31">
        <f>'[23]Fin33-89'!AF92</f>
        <v>8068</v>
      </c>
      <c r="JE92" s="31">
        <f>'[23]Fin33-89'!AG92</f>
        <v>23552</v>
      </c>
      <c r="JF92" s="31">
        <f>'[23]Fin33-89'!AH92</f>
        <v>29327</v>
      </c>
      <c r="JG92" s="31">
        <f>'[23]Fin33-89'!AJ92</f>
        <v>9467</v>
      </c>
      <c r="JH92" s="31">
        <f>'[23]Fin33-89'!AK92</f>
        <v>1808</v>
      </c>
      <c r="JI92" s="31">
        <f>'[23]Fin33-89'!AL92</f>
        <v>6260</v>
      </c>
      <c r="JJ92" s="3" t="s">
        <v>30</v>
      </c>
      <c r="JK92" s="31">
        <f>'[23]Fin33-89'!AN92</f>
        <v>1380</v>
      </c>
      <c r="JL92" s="31">
        <f>'[23]Fin33-89'!AO92</f>
        <v>19</v>
      </c>
      <c r="JM92" s="31"/>
      <c r="JN92" s="31">
        <f>'[23]A-Mon'!B92</f>
        <v>10300</v>
      </c>
      <c r="JO92" s="31">
        <f>'[23]A-Mon'!C92</f>
        <v>13400</v>
      </c>
      <c r="JP92" s="31">
        <f>'[23]A-Mon'!D92</f>
        <v>1400</v>
      </c>
      <c r="JQ92" s="31">
        <f>'[23]A-Mon'!E92</f>
        <v>25100</v>
      </c>
      <c r="JR92" s="31">
        <f>'[23]A-Mon'!G92</f>
        <v>21300</v>
      </c>
      <c r="JS92" s="31">
        <f>'[23]A-Mon'!H92</f>
        <v>18300</v>
      </c>
      <c r="JT92" s="31">
        <f>'[23]A-Mon'!I92</f>
        <v>3000</v>
      </c>
      <c r="JU92" s="31">
        <f>'[23]A-Mon'!J92</f>
        <v>46400</v>
      </c>
      <c r="JV92" s="3" t="s">
        <v>30</v>
      </c>
      <c r="JW92" s="3" t="s">
        <v>30</v>
      </c>
      <c r="JX92" s="3" t="s">
        <v>30</v>
      </c>
      <c r="JY92" s="31">
        <f>'[23]A-Mon'!O92</f>
        <v>46400</v>
      </c>
      <c r="JZ92" s="31" t="str">
        <f>'[23]A-Mon'!Q92</f>
        <v>-</v>
      </c>
      <c r="KA92" s="31" t="str">
        <f>'[23]A-Mon'!R92</f>
        <v>-</v>
      </c>
      <c r="KB92" s="31" t="str">
        <f>'[23]A-Mon'!S92</f>
        <v>-</v>
      </c>
      <c r="KC92" s="3" t="s">
        <v>30</v>
      </c>
      <c r="KD92" s="3" t="s">
        <v>30</v>
      </c>
      <c r="KE92" s="31">
        <f>'[23]A-Mon'!V92</f>
        <v>46400</v>
      </c>
      <c r="KF92" s="29"/>
      <c r="KG92" s="29">
        <f>'[24]RI A'!F43</f>
        <v>564.5</v>
      </c>
      <c r="KH92" s="10">
        <f t="shared" si="101"/>
        <v>3.3904963645456645</v>
      </c>
      <c r="KI92" s="14">
        <f>KG92-KG91</f>
        <v>109.69999999999999</v>
      </c>
      <c r="KJ92" s="14">
        <f t="shared" si="105"/>
        <v>0.65887945295068095</v>
      </c>
      <c r="KK92" s="11">
        <f t="shared" si="102"/>
        <v>7050.6050000000005</v>
      </c>
      <c r="KL92" s="75">
        <f>((KK92/KK91)-1)*100</f>
        <v>24.120492524186467</v>
      </c>
      <c r="KM92" s="16">
        <f t="shared" si="103"/>
        <v>5.4444623050956436</v>
      </c>
      <c r="KN92" s="4" t="s">
        <v>30</v>
      </c>
    </row>
    <row r="93" spans="1:300" x14ac:dyDescent="0.3">
      <c r="A93" s="8">
        <v>1964</v>
      </c>
      <c r="B93" s="40">
        <f>'[13]EU PIByPOB'!B93</f>
        <v>191.92699999999999</v>
      </c>
      <c r="C93" s="49">
        <f>'[13]EU PIByPOB'!H93</f>
        <v>512.91154066300987</v>
      </c>
      <c r="D93" s="40">
        <f t="shared" si="91"/>
        <v>5.8000000000000052</v>
      </c>
      <c r="E93" s="49">
        <f>'[13]EU PIByPOB'!N93</f>
        <v>684.46</v>
      </c>
      <c r="F93" s="40">
        <f t="shared" ref="F93:H108" si="118">((E93/E92)-1)*100</f>
        <v>7.3746960545925111</v>
      </c>
      <c r="G93" s="49">
        <f>'[13]EU PIByPOB'!Q93</f>
        <v>133.44601275986884</v>
      </c>
      <c r="H93" s="40">
        <f t="shared" si="118"/>
        <v>1.488370561996688</v>
      </c>
      <c r="I93" s="49">
        <f>'[13]EU PIByPOB'!T93</f>
        <v>3566.2517519681965</v>
      </c>
      <c r="J93" s="49"/>
      <c r="K93" s="49">
        <f>'[13]EU INF'!U93</f>
        <v>115.9073433294886</v>
      </c>
      <c r="L93" s="28">
        <f t="shared" si="83"/>
        <v>0.20774472328399796</v>
      </c>
      <c r="M93" s="49">
        <f>'[13]EU INF'!W93</f>
        <v>116.14763552479809</v>
      </c>
      <c r="N93" s="28">
        <f t="shared" si="84"/>
        <v>0.39880358923227721</v>
      </c>
      <c r="O93" s="28"/>
      <c r="P93" s="40">
        <f>'[13]EU tasas'!B93</f>
        <v>4.5</v>
      </c>
      <c r="Q93" s="40">
        <f>'[13]EU tasas'!C93</f>
        <v>4.5</v>
      </c>
      <c r="R93" s="48">
        <f>'[13]EU tasas'!D93</f>
        <v>3.5516666666666663</v>
      </c>
      <c r="S93" s="48">
        <f>'[13]EU tasas'!E93</f>
        <v>4</v>
      </c>
      <c r="T93" s="49">
        <f>'[13]EU tasas'!F93</f>
        <v>3.5466666666666669</v>
      </c>
      <c r="U93" s="49">
        <f>'[13]EU tasas'!G93</f>
        <v>3.84</v>
      </c>
      <c r="V93" s="24" t="str">
        <f>'[13]EU tasas'!H93</f>
        <v>-</v>
      </c>
      <c r="W93" s="24"/>
      <c r="X93" s="49">
        <f>'[13]EU Fiscal'!B93</f>
        <v>-0.86417999999999995</v>
      </c>
      <c r="Y93" s="49"/>
      <c r="Z93" s="49">
        <f>[13]Petróleo!B93</f>
        <v>1.8</v>
      </c>
      <c r="AA93" s="28">
        <f t="shared" si="98"/>
        <v>0</v>
      </c>
      <c r="AB93" s="49">
        <f>[13]Petróleo!D93</f>
        <v>2.9450000000000007</v>
      </c>
      <c r="AC93" s="28">
        <f t="shared" si="89"/>
        <v>-0.84175084175079906</v>
      </c>
      <c r="AD93" s="49">
        <f>[13]Petróleo!E93</f>
        <v>2.92</v>
      </c>
      <c r="AE93" s="28">
        <f t="shared" si="89"/>
        <v>-1.6835016835016869</v>
      </c>
      <c r="AF93" s="28"/>
      <c r="AG93" s="40">
        <f>[14]Población!E93</f>
        <v>39.735304389012001</v>
      </c>
      <c r="AH93" s="28">
        <f t="shared" si="99"/>
        <v>3.2800049497808237</v>
      </c>
      <c r="AI93" s="52">
        <f>[14]Población!G93</f>
        <v>39735304.389012001</v>
      </c>
      <c r="AJ93" s="52">
        <f>[14]Población!H93</f>
        <v>21361238.606396638</v>
      </c>
      <c r="AK93" s="52">
        <f>[14]Población!I93</f>
        <v>18374065.782615364</v>
      </c>
      <c r="AL93" s="49">
        <f>[14]Población!J93</f>
        <v>53.758839739261333</v>
      </c>
      <c r="AM93" s="49">
        <f>[14]Población!K93</f>
        <v>46.241160260738667</v>
      </c>
      <c r="AN93" s="49"/>
      <c r="AO93" s="43">
        <f>[15]PIB!E93</f>
        <v>99104.135367533396</v>
      </c>
      <c r="AP93" s="28">
        <f t="shared" si="108"/>
        <v>11.003827198935978</v>
      </c>
      <c r="AQ93" s="41">
        <f>[15]PIB!H93</f>
        <v>247.72023799970145</v>
      </c>
      <c r="AR93" s="28">
        <f t="shared" si="109"/>
        <v>6.3536039487358531</v>
      </c>
      <c r="AS93" s="58">
        <f>[15]PIB!B93</f>
        <v>245501</v>
      </c>
      <c r="AT93" s="28">
        <f t="shared" si="110"/>
        <v>18.056570747095478</v>
      </c>
      <c r="AU93" s="28"/>
      <c r="AV93" s="103">
        <f>[15]PIB!E93</f>
        <v>99104.135367533396</v>
      </c>
      <c r="AW93" s="103">
        <f>'[15]PIB-Dem'!CH9</f>
        <v>67067.222147936292</v>
      </c>
      <c r="AX93" s="104">
        <f t="shared" si="115"/>
        <v>11.157098993546599</v>
      </c>
      <c r="AY93" s="105">
        <f>'[15]PIB-Dem'!CS9</f>
        <v>0.67673484965298003</v>
      </c>
      <c r="AZ93" s="103">
        <f>'[15]PIB-Dem'!CI9</f>
        <v>9419.4314126510671</v>
      </c>
      <c r="BA93" s="104">
        <f t="shared" si="116"/>
        <v>13.142495791658138</v>
      </c>
      <c r="BB93" s="105">
        <f>'[15]PIB-Dem'!CT9</f>
        <v>9.5045795795690696E-2</v>
      </c>
      <c r="BC93" s="103">
        <f>'[15]PIB-Dem'!CJ9</f>
        <v>18503.238239340593</v>
      </c>
      <c r="BD93" s="104">
        <f t="shared" si="111"/>
        <v>21.042928523671801</v>
      </c>
      <c r="BE93" s="105">
        <f>'[15]PIB-Dem'!CU9</f>
        <v>0.18670500651380761</v>
      </c>
      <c r="BF93" s="103">
        <f>'[15]PIB-Dem'!CK9</f>
        <v>4691.8137963623158</v>
      </c>
      <c r="BG93" s="104">
        <f t="shared" si="112"/>
        <v>-20.07194736337977</v>
      </c>
      <c r="BH93" s="105">
        <f>'[15]PIB-Dem'!CV9</f>
        <v>4.7342260531938997E-2</v>
      </c>
      <c r="BI93" s="103">
        <f>'[15]PIB-Dem'!CL9</f>
        <v>5308.5642479199478</v>
      </c>
      <c r="BJ93" s="104">
        <f t="shared" si="113"/>
        <v>7.4672845992868719</v>
      </c>
      <c r="BK93" s="105">
        <f>'[15]PIB-Dem'!CW9</f>
        <v>5.3565517001211212E-2</v>
      </c>
      <c r="BL93" s="103">
        <f>'[15]PIB-Dem'!CM9</f>
        <v>5886.1344766768161</v>
      </c>
      <c r="BM93" s="104">
        <f t="shared" si="114"/>
        <v>7.4672845992868719</v>
      </c>
      <c r="BN93" s="105">
        <f>'[15]PIB-Dem'!CX9</f>
        <v>5.9393429495628487E-2</v>
      </c>
      <c r="BO93" s="28"/>
      <c r="BP93" s="43">
        <f>'[21]PIB POT'!F93</f>
        <v>97485.870262668046</v>
      </c>
      <c r="BQ93" s="41">
        <f>'[21]PIB POT'!I93</f>
        <v>234.10214819189625</v>
      </c>
      <c r="BR93" s="28">
        <f t="shared" si="107"/>
        <v>6.6052246047298757</v>
      </c>
      <c r="BS93" s="40">
        <f>'[22]PIB POT'!H84</f>
        <v>4.1260666262044943</v>
      </c>
      <c r="BT93" s="40"/>
      <c r="BU93" s="45">
        <f t="shared" si="78"/>
        <v>19655.804643714971</v>
      </c>
      <c r="BV93" s="32">
        <f t="shared" si="85"/>
        <v>18.056570747095478</v>
      </c>
      <c r="BW93" s="30">
        <f t="shared" si="79"/>
        <v>494.66853081790885</v>
      </c>
      <c r="BX93" s="28">
        <f t="shared" si="86"/>
        <v>14.3072861048948</v>
      </c>
      <c r="BY93" s="28"/>
      <c r="BZ93" s="41">
        <f>[20]PAnual!B93</f>
        <v>204.98183138849117</v>
      </c>
      <c r="CA93" s="35">
        <f t="shared" si="94"/>
        <v>4.2394746100621772</v>
      </c>
      <c r="CB93" s="44">
        <f>[20]PAnual!D93</f>
        <v>207.96829110214475</v>
      </c>
      <c r="CC93" s="35">
        <f t="shared" si="94"/>
        <v>5.5477528089887818</v>
      </c>
      <c r="CD93" s="35"/>
      <c r="CE93" s="44">
        <f>[16]TCA!B93</f>
        <v>12.49</v>
      </c>
      <c r="CF93" s="27">
        <f t="shared" si="95"/>
        <v>0</v>
      </c>
      <c r="CG93" s="33">
        <f>[16]TCA!D93</f>
        <v>12.49</v>
      </c>
      <c r="CH93" s="27">
        <f t="shared" si="87"/>
        <v>0</v>
      </c>
      <c r="CI93" s="44">
        <f>[16]TCA!F93</f>
        <v>100</v>
      </c>
      <c r="CJ93" s="27">
        <f t="shared" si="40"/>
        <v>4.0233715446959639</v>
      </c>
      <c r="CK93" s="40">
        <f>[16]TCA!H93</f>
        <v>101.24356978472701</v>
      </c>
      <c r="CL93" s="27">
        <f t="shared" si="41"/>
        <v>5.1468843097048689</v>
      </c>
      <c r="CM93" s="27"/>
      <c r="CN93" s="29">
        <f>[17]BPA!G93</f>
        <v>-444.7</v>
      </c>
      <c r="CO93" s="29">
        <f>[17]BPA!H93</f>
        <v>1930.1</v>
      </c>
      <c r="CP93" s="29">
        <f>[17]BPA!I93</f>
        <v>1088.5999999999999</v>
      </c>
      <c r="CQ93" s="29">
        <f>[17]BPA!J93</f>
        <v>696.1</v>
      </c>
      <c r="CR93" s="29">
        <f>[17]BPA!K93</f>
        <v>99</v>
      </c>
      <c r="CS93" s="29">
        <f>[17]BPA!L93</f>
        <v>46.5</v>
      </c>
      <c r="CT93" s="29">
        <f>[17]BPA!M93</f>
        <v>2374.8000000000002</v>
      </c>
      <c r="CU93" s="29">
        <f>[17]BPA!N93</f>
        <v>1501.6000000000001</v>
      </c>
      <c r="CV93" s="29">
        <f>[17]BPA!O93</f>
        <v>515.1</v>
      </c>
      <c r="CW93" s="29">
        <f>[17]BPA!P93</f>
        <v>337.29999999999995</v>
      </c>
      <c r="CX93" s="29">
        <f>[17]BPA!Q93</f>
        <v>20.8</v>
      </c>
      <c r="CY93" s="29">
        <f>[17]BPA!R93</f>
        <v>582.1</v>
      </c>
      <c r="CZ93" s="29">
        <f>[17]BPA!S93</f>
        <v>0</v>
      </c>
      <c r="DA93" s="29">
        <f>[17]BPA!T93</f>
        <v>-105.8</v>
      </c>
      <c r="DB93" s="29">
        <f>[17]BPA!U93</f>
        <v>31.6</v>
      </c>
      <c r="DC93" s="29">
        <f>[17]BPA!V93</f>
        <v>0</v>
      </c>
      <c r="DD93" s="29"/>
      <c r="DE93" s="29">
        <f t="shared" si="106"/>
        <v>13.17778664852689</v>
      </c>
      <c r="DF93" s="29">
        <f t="shared" si="96"/>
        <v>-413.00000000000023</v>
      </c>
      <c r="DG93" s="29">
        <f t="shared" si="97"/>
        <v>-2.1011604840713494</v>
      </c>
      <c r="DH93" s="29">
        <f t="shared" si="90"/>
        <v>5.8125972006220827</v>
      </c>
      <c r="DI93" s="29">
        <f t="shared" si="100"/>
        <v>20.687992284198685</v>
      </c>
      <c r="DJ93" s="29">
        <f t="shared" si="76"/>
        <v>-2.2624359982240398</v>
      </c>
      <c r="DK93" s="29">
        <f t="shared" si="77"/>
        <v>2.9614661447407551</v>
      </c>
      <c r="DL93" s="29"/>
      <c r="DM93" s="31">
        <f>'[18]GF1876-1976'!R93</f>
        <v>17296.5</v>
      </c>
      <c r="DN93" s="4" t="s">
        <v>30</v>
      </c>
      <c r="DO93" s="4" t="s">
        <v>30</v>
      </c>
      <c r="DP93" s="29">
        <f t="shared" si="80"/>
        <v>7.0453888171534942</v>
      </c>
      <c r="DQ93" s="29"/>
      <c r="DR93" s="31">
        <f>'[18]GF1876-1976'!AK93</f>
        <v>19887</v>
      </c>
      <c r="DS93" s="29">
        <f t="shared" si="81"/>
        <v>8.1005780017189331</v>
      </c>
      <c r="DT93" s="4" t="s">
        <v>30</v>
      </c>
      <c r="DU93" s="4" t="s">
        <v>30</v>
      </c>
      <c r="DV93" s="4" t="s">
        <v>30</v>
      </c>
      <c r="DW93" s="4" t="s">
        <v>30</v>
      </c>
      <c r="DX93" s="4" t="s">
        <v>30</v>
      </c>
      <c r="DY93" s="4" t="s">
        <v>30</v>
      </c>
      <c r="DZ93" s="4" t="s">
        <v>30</v>
      </c>
      <c r="EA93" s="4" t="s">
        <v>30</v>
      </c>
      <c r="EB93" s="4" t="s">
        <v>30</v>
      </c>
      <c r="EC93" s="29"/>
      <c r="ED93" s="29">
        <f>'[18]GF1876-1976'!AN93</f>
        <v>-2590.5</v>
      </c>
      <c r="EE93" s="29">
        <f t="shared" si="82"/>
        <v>-1.0551891845654395</v>
      </c>
      <c r="EF93" s="4" t="s">
        <v>30</v>
      </c>
      <c r="EG93" s="4" t="s">
        <v>30</v>
      </c>
      <c r="EH93" s="4" t="s">
        <v>30</v>
      </c>
      <c r="EI93" s="4"/>
      <c r="EJ93" s="63" t="s">
        <v>30</v>
      </c>
      <c r="EK93" s="63" t="s">
        <v>30</v>
      </c>
      <c r="EL93" s="29"/>
      <c r="EM93" s="5" t="s">
        <v>30</v>
      </c>
      <c r="EN93" s="5" t="s">
        <v>30</v>
      </c>
      <c r="EO93" s="5" t="s">
        <v>30</v>
      </c>
      <c r="EP93" s="5" t="s">
        <v>30</v>
      </c>
      <c r="EQ93" s="5" t="s">
        <v>30</v>
      </c>
      <c r="ER93" s="5" t="s">
        <v>30</v>
      </c>
      <c r="ES93" s="5" t="s">
        <v>30</v>
      </c>
      <c r="ET93" s="5" t="s">
        <v>30</v>
      </c>
      <c r="EU93" s="5" t="s">
        <v>30</v>
      </c>
      <c r="EV93" s="5" t="s">
        <v>30</v>
      </c>
      <c r="EW93" s="5"/>
      <c r="EX93" s="5" t="s">
        <v>30</v>
      </c>
      <c r="EY93" s="5" t="s">
        <v>30</v>
      </c>
      <c r="EZ93" s="5" t="s">
        <v>30</v>
      </c>
      <c r="FA93" s="5" t="s">
        <v>30</v>
      </c>
      <c r="FB93" s="5" t="s">
        <v>30</v>
      </c>
      <c r="FC93" s="5" t="s">
        <v>30</v>
      </c>
      <c r="FD93" s="5" t="s">
        <v>30</v>
      </c>
      <c r="FE93" s="5" t="s">
        <v>30</v>
      </c>
      <c r="FF93" s="5" t="s">
        <v>30</v>
      </c>
      <c r="FG93" s="5" t="s">
        <v>30</v>
      </c>
      <c r="FH93" s="5" t="s">
        <v>30</v>
      </c>
      <c r="FI93" s="5" t="s">
        <v>30</v>
      </c>
      <c r="FJ93" s="5" t="s">
        <v>30</v>
      </c>
      <c r="FK93" s="5" t="s">
        <v>30</v>
      </c>
      <c r="FL93" s="5" t="s">
        <v>30</v>
      </c>
      <c r="FM93" s="5" t="s">
        <v>30</v>
      </c>
      <c r="FN93" s="5"/>
      <c r="FO93" s="5"/>
      <c r="FP93" s="5" t="s">
        <v>30</v>
      </c>
      <c r="FQ93" s="5" t="s">
        <v>30</v>
      </c>
      <c r="FR93" s="5" t="s">
        <v>30</v>
      </c>
      <c r="FS93" s="5" t="s">
        <v>30</v>
      </c>
      <c r="FT93" s="5" t="s">
        <v>30</v>
      </c>
      <c r="FU93" s="5" t="s">
        <v>30</v>
      </c>
      <c r="FV93" s="5" t="s">
        <v>30</v>
      </c>
      <c r="FW93" s="5"/>
      <c r="FX93" s="52">
        <f>'[18]DE y DI'!I93</f>
        <v>1723.5</v>
      </c>
      <c r="FY93" s="17">
        <f t="shared" si="104"/>
        <v>8.7684021653679629</v>
      </c>
      <c r="FZ93" s="112" t="s">
        <v>30</v>
      </c>
      <c r="GA93" s="112" t="s">
        <v>30</v>
      </c>
      <c r="GB93" s="70" t="s">
        <v>30</v>
      </c>
      <c r="GC93" s="70" t="s">
        <v>30</v>
      </c>
      <c r="GD93" s="112"/>
      <c r="GE93" s="37">
        <f>'[18]DE y DI'!AA93</f>
        <v>13734.491</v>
      </c>
      <c r="GF93" s="27">
        <f t="shared" si="117"/>
        <v>5.5944745642583937</v>
      </c>
      <c r="GG93" s="112" t="s">
        <v>30</v>
      </c>
      <c r="GH93" s="70" t="s">
        <v>30</v>
      </c>
      <c r="GI93" s="70" t="s">
        <v>30</v>
      </c>
      <c r="GJ93" s="134"/>
      <c r="GK93" s="52">
        <f t="shared" si="61"/>
        <v>12267</v>
      </c>
      <c r="GL93" s="27">
        <f t="shared" si="62"/>
        <v>4.9967209909531931</v>
      </c>
      <c r="GM93" s="52">
        <f t="shared" si="63"/>
        <v>1963</v>
      </c>
      <c r="GN93" s="52">
        <f t="shared" si="64"/>
        <v>578</v>
      </c>
      <c r="GO93" s="52">
        <f t="shared" si="65"/>
        <v>9726</v>
      </c>
      <c r="GP93" s="13"/>
      <c r="GQ93" s="75">
        <v>8.7684021653679629</v>
      </c>
      <c r="GR93" s="27">
        <v>5.5944745642583937</v>
      </c>
      <c r="GS93" s="27">
        <v>14.362876729626358</v>
      </c>
      <c r="GT93" s="13"/>
      <c r="GU93" s="31">
        <f>[23]BM3378!H93</f>
        <v>17061</v>
      </c>
      <c r="GV93" s="29">
        <f t="shared" si="53"/>
        <v>6.9494625276475457</v>
      </c>
      <c r="GW93" s="29">
        <f t="shared" si="66"/>
        <v>10.965853658536595</v>
      </c>
      <c r="GX93" s="29">
        <f>[23]BM3378!I93</f>
        <v>7699</v>
      </c>
      <c r="GY93" s="29">
        <f t="shared" si="54"/>
        <v>3.1360361057592434</v>
      </c>
      <c r="GZ93" s="29">
        <f t="shared" si="67"/>
        <v>9.2986939239068747</v>
      </c>
      <c r="HA93" s="31">
        <f t="shared" si="68"/>
        <v>9362</v>
      </c>
      <c r="HB93" s="29">
        <f t="shared" si="55"/>
        <v>3.8134264218883018</v>
      </c>
      <c r="HC93" s="29">
        <f t="shared" si="74"/>
        <v>12.375465130236464</v>
      </c>
      <c r="HD93" s="31">
        <f>[23]BM3378!K93+[23]BM3378!L93</f>
        <v>1963</v>
      </c>
      <c r="HE93" s="29">
        <f t="shared" si="56"/>
        <v>0.7995894110410956</v>
      </c>
      <c r="HF93" s="29">
        <f t="shared" si="69"/>
        <v>8.5730088495575174</v>
      </c>
      <c r="HG93" s="31">
        <f>[23]BM3378!P93+[23]BM3378!Q93</f>
        <v>1838</v>
      </c>
      <c r="HH93" s="29">
        <f t="shared" si="57"/>
        <v>0.74867312149441345</v>
      </c>
      <c r="HI93" s="29">
        <f t="shared" si="70"/>
        <v>31.379556826304512</v>
      </c>
      <c r="HJ93" s="31">
        <f>[23]BM3378!M93</f>
        <v>6054</v>
      </c>
      <c r="HK93" s="29">
        <f t="shared" si="58"/>
        <v>2.4659777353249068</v>
      </c>
      <c r="HL93" s="29">
        <f t="shared" si="71"/>
        <v>-3.2907348242811496</v>
      </c>
      <c r="HM93" s="31">
        <f>[23]BM3378!T93</f>
        <v>-493</v>
      </c>
      <c r="HN93" s="29">
        <f t="shared" si="59"/>
        <v>-0.20081384597211419</v>
      </c>
      <c r="HO93" s="29">
        <f t="shared" ref="HO93:HO107" si="119">((HM93/HM92)-1)*100</f>
        <v>-56.602112676056336</v>
      </c>
      <c r="HP93" s="29"/>
      <c r="HQ93" s="3">
        <f>[23]BM3378!B93</f>
        <v>17061</v>
      </c>
      <c r="HR93" s="31">
        <f>[23]BM3378!C93</f>
        <v>12415</v>
      </c>
      <c r="HS93" s="31">
        <f>[23]BM3378!F93</f>
        <v>4646</v>
      </c>
      <c r="HU93" s="31">
        <f>'[23]Fin33-89'!B93</f>
        <v>85094</v>
      </c>
      <c r="HV93" s="31">
        <f>'[23]Fin33-89'!C93</f>
        <v>74998</v>
      </c>
      <c r="HW93" s="31"/>
      <c r="HX93" s="31">
        <f>'[23]Fin33-89'!E93</f>
        <v>12267</v>
      </c>
      <c r="HY93" s="31">
        <f>'[23]Fin33-89'!F93</f>
        <v>1963</v>
      </c>
      <c r="HZ93" s="31">
        <f>'[23]Fin33-89'!G93</f>
        <v>578</v>
      </c>
      <c r="IA93" s="31">
        <f>'[23]Fin33-89'!H93</f>
        <v>9726</v>
      </c>
      <c r="IB93" s="31"/>
      <c r="IC93" s="31">
        <f>'[23]Fin33-89'!I93</f>
        <v>62731</v>
      </c>
      <c r="ID93" s="31">
        <f>'[23]Fin33-89'!J93</f>
        <v>6054</v>
      </c>
      <c r="IE93" s="31">
        <f>'[23]Fin33-89'!K93</f>
        <v>28091</v>
      </c>
      <c r="IF93" s="31">
        <f>'[23]Fin33-89'!L93</f>
        <v>28586</v>
      </c>
      <c r="IG93" s="31"/>
      <c r="IH93" s="4" t="s">
        <v>30</v>
      </c>
      <c r="II93" s="4" t="s">
        <v>30</v>
      </c>
      <c r="IJ93" s="4" t="s">
        <v>30</v>
      </c>
      <c r="IK93" s="4" t="s">
        <v>30</v>
      </c>
      <c r="IL93" s="4"/>
      <c r="IM93" s="31">
        <f>'[23]Fin33-89'!Q93</f>
        <v>7338</v>
      </c>
      <c r="IN93" s="31">
        <f>'[23]Fin33-89'!R93</f>
        <v>1382</v>
      </c>
      <c r="IO93" s="31">
        <f>'[23]Fin33-89'!S93</f>
        <v>5956</v>
      </c>
      <c r="IP93" s="31"/>
      <c r="IQ93" s="31">
        <f>'[23]Fin33-89'!T93</f>
        <v>2758</v>
      </c>
      <c r="IR93" s="31">
        <f>'[23]Fin33-89'!U93</f>
        <v>456</v>
      </c>
      <c r="IS93" s="31">
        <f>'[23]Fin33-89'!V93</f>
        <v>2302</v>
      </c>
      <c r="IT93" s="31"/>
      <c r="IU93" s="3" t="s">
        <v>30</v>
      </c>
      <c r="IV93" s="3" t="s">
        <v>30</v>
      </c>
      <c r="IW93" s="3" t="s">
        <v>30</v>
      </c>
      <c r="IX93" s="3"/>
      <c r="IY93" s="31">
        <f>'[23]Fin33-89'!Z93</f>
        <v>85094</v>
      </c>
      <c r="IZ93" s="31">
        <f>'[23]Fin33-89'!AA93</f>
        <v>9855</v>
      </c>
      <c r="JA93" s="31">
        <f>'[23]Fin33-89'!AB93</f>
        <v>30971</v>
      </c>
      <c r="JB93" s="31">
        <f>'[23]Fin33-89'!AC93</f>
        <v>44268</v>
      </c>
      <c r="JC93" s="31">
        <f>'[23]Fin33-89'!AE93</f>
        <v>74998</v>
      </c>
      <c r="JD93" s="31">
        <f>'[23]Fin33-89'!AF93</f>
        <v>8017</v>
      </c>
      <c r="JE93" s="31">
        <f>'[23]Fin33-89'!AG93</f>
        <v>28669</v>
      </c>
      <c r="JF93" s="31">
        <f>'[23]Fin33-89'!AH93</f>
        <v>38312</v>
      </c>
      <c r="JG93" s="31">
        <f>'[23]Fin33-89'!AJ93</f>
        <v>9855</v>
      </c>
      <c r="JH93" s="31">
        <f>'[23]Fin33-89'!AK93</f>
        <v>1963</v>
      </c>
      <c r="JI93" s="31">
        <f>'[23]Fin33-89'!AL93</f>
        <v>6054</v>
      </c>
      <c r="JJ93" s="3" t="s">
        <v>30</v>
      </c>
      <c r="JK93" s="31">
        <f>'[23]Fin33-89'!AN93</f>
        <v>1382</v>
      </c>
      <c r="JL93" s="31">
        <f>'[23]Fin33-89'!AO93</f>
        <v>456</v>
      </c>
      <c r="JM93" s="31"/>
      <c r="JN93" s="31">
        <f>'[23]A-Mon'!B93</f>
        <v>11900</v>
      </c>
      <c r="JO93" s="31">
        <f>'[23]A-Mon'!C93</f>
        <v>15700</v>
      </c>
      <c r="JP93" s="31">
        <f>'[23]A-Mon'!D93</f>
        <v>1600</v>
      </c>
      <c r="JQ93" s="31">
        <f>'[23]A-Mon'!E93</f>
        <v>29200</v>
      </c>
      <c r="JR93" s="31">
        <f>'[23]A-Mon'!G93</f>
        <v>26300</v>
      </c>
      <c r="JS93" s="31">
        <f>'[23]A-Mon'!H93</f>
        <v>23500</v>
      </c>
      <c r="JT93" s="31">
        <f>'[23]A-Mon'!I93</f>
        <v>2800</v>
      </c>
      <c r="JU93" s="31">
        <f>'[23]A-Mon'!J93</f>
        <v>55500</v>
      </c>
      <c r="JV93" s="3" t="s">
        <v>30</v>
      </c>
      <c r="JW93" s="3" t="s">
        <v>30</v>
      </c>
      <c r="JX93" s="3" t="s">
        <v>30</v>
      </c>
      <c r="JY93" s="31">
        <f>'[23]A-Mon'!O93</f>
        <v>55500</v>
      </c>
      <c r="JZ93" s="31" t="str">
        <f>'[23]A-Mon'!Q93</f>
        <v>-</v>
      </c>
      <c r="KA93" s="31" t="str">
        <f>'[23]A-Mon'!R93</f>
        <v>-</v>
      </c>
      <c r="KB93" s="31" t="str">
        <f>'[23]A-Mon'!S93</f>
        <v>-</v>
      </c>
      <c r="KC93" s="3" t="s">
        <v>30</v>
      </c>
      <c r="KD93" s="3" t="s">
        <v>30</v>
      </c>
      <c r="KE93" s="31">
        <f>'[23]A-Mon'!V93</f>
        <v>55500</v>
      </c>
      <c r="KF93" s="29"/>
      <c r="KG93" s="29">
        <f>'[24]RI A'!F44</f>
        <v>596.1</v>
      </c>
      <c r="KH93" s="10">
        <f t="shared" si="101"/>
        <v>3.0326919238618175</v>
      </c>
      <c r="KI93" s="14">
        <f t="shared" si="50"/>
        <v>31.600000000000023</v>
      </c>
      <c r="KJ93" s="14">
        <f t="shared" si="105"/>
        <v>0.16076675858754153</v>
      </c>
      <c r="KK93" s="11">
        <f t="shared" si="102"/>
        <v>7445.2890000000007</v>
      </c>
      <c r="KL93" s="75">
        <f t="shared" si="51"/>
        <v>5.5978742249778612</v>
      </c>
      <c r="KM93" s="16">
        <f t="shared" si="103"/>
        <v>4.7637187000532766</v>
      </c>
      <c r="KN93" s="4" t="s">
        <v>30</v>
      </c>
    </row>
    <row r="94" spans="1:300" x14ac:dyDescent="0.3">
      <c r="A94" s="8">
        <v>1965</v>
      </c>
      <c r="B94" s="40">
        <f>'[13]EU PIByPOB'!B94</f>
        <v>194.34700000000001</v>
      </c>
      <c r="C94" s="49">
        <f>'[13]EU PIByPOB'!H94</f>
        <v>546.25079080610544</v>
      </c>
      <c r="D94" s="40">
        <f t="shared" si="91"/>
        <v>6.4999999999999947</v>
      </c>
      <c r="E94" s="49">
        <f>'[13]EU PIByPOB'!N94</f>
        <v>742.28899999999999</v>
      </c>
      <c r="F94" s="40">
        <f t="shared" si="118"/>
        <v>8.4488501884697254</v>
      </c>
      <c r="G94" s="49">
        <f>'[13]EU PIByPOB'!Q94</f>
        <v>135.88794972810931</v>
      </c>
      <c r="H94" s="40">
        <f t="shared" si="118"/>
        <v>1.8299062802533017</v>
      </c>
      <c r="I94" s="49">
        <f>'[13]EU PIByPOB'!T94</f>
        <v>3819.4003509187173</v>
      </c>
      <c r="J94" s="49"/>
      <c r="K94" s="49">
        <f>'[13]EU INF'!U94</f>
        <v>118.18531334102262</v>
      </c>
      <c r="L94" s="28">
        <f t="shared" si="83"/>
        <v>1.9653370926279168</v>
      </c>
      <c r="M94" s="49">
        <f>'[13]EU INF'!W94</f>
        <v>120.06920415224906</v>
      </c>
      <c r="N94" s="28">
        <f t="shared" si="84"/>
        <v>3.376365441906648</v>
      </c>
      <c r="O94" s="28"/>
      <c r="P94" s="40">
        <f>'[13]EU tasas'!B94</f>
        <v>4.5350000000000001</v>
      </c>
      <c r="Q94" s="40">
        <f>'[13]EU tasas'!C94</f>
        <v>4.92</v>
      </c>
      <c r="R94" s="48">
        <f>'[13]EU tasas'!D94</f>
        <v>4.0350000000000001</v>
      </c>
      <c r="S94" s="48">
        <f>'[13]EU tasas'!E94</f>
        <v>4.42</v>
      </c>
      <c r="T94" s="49">
        <f>'[13]EU tasas'!F94</f>
        <v>3.9491666666666672</v>
      </c>
      <c r="U94" s="49">
        <f>'[13]EU tasas'!G94</f>
        <v>4.38</v>
      </c>
      <c r="V94" s="24" t="str">
        <f>'[13]EU tasas'!H94</f>
        <v>-</v>
      </c>
      <c r="W94" s="24"/>
      <c r="X94" s="49">
        <f>'[13]EU Fiscal'!B94</f>
        <v>-0.19009000000000001</v>
      </c>
      <c r="Y94" s="49"/>
      <c r="Z94" s="49">
        <f>[13]Petróleo!B94</f>
        <v>1.8</v>
      </c>
      <c r="AA94" s="28">
        <f t="shared" si="98"/>
        <v>0</v>
      </c>
      <c r="AB94" s="49">
        <f>[13]Petróleo!D94</f>
        <v>2.9200000000000004</v>
      </c>
      <c r="AC94" s="28">
        <f t="shared" si="89"/>
        <v>-0.84889643463498254</v>
      </c>
      <c r="AD94" s="49">
        <f>[13]Petróleo!E94</f>
        <v>2.92</v>
      </c>
      <c r="AE94" s="28">
        <f t="shared" si="89"/>
        <v>0</v>
      </c>
      <c r="AF94" s="28"/>
      <c r="AG94" s="40">
        <f>[14]Población!E94</f>
        <v>41.038624339782068</v>
      </c>
      <c r="AH94" s="28">
        <f t="shared" si="99"/>
        <v>3.2800049497808237</v>
      </c>
      <c r="AI94" s="52">
        <f>[14]Población!G94</f>
        <v>41038624.339782067</v>
      </c>
      <c r="AJ94" s="52">
        <f>[14]Población!H94</f>
        <v>22387640.287083372</v>
      </c>
      <c r="AK94" s="52">
        <f>[14]Población!I94</f>
        <v>18650984.052698694</v>
      </c>
      <c r="AL94" s="49">
        <f>[14]Población!J94</f>
        <v>54.552609029297351</v>
      </c>
      <c r="AM94" s="49">
        <f>[14]Población!K94</f>
        <v>45.447390970702649</v>
      </c>
      <c r="AN94" s="49"/>
      <c r="AO94" s="43">
        <f>[15]PIB!E94</f>
        <v>105197.83604486284</v>
      </c>
      <c r="AP94" s="28">
        <f t="shared" si="108"/>
        <v>6.1487854716966162</v>
      </c>
      <c r="AQ94" s="41">
        <f>[15]PIB!H94</f>
        <v>254.20674992397716</v>
      </c>
      <c r="AR94" s="28">
        <f t="shared" si="109"/>
        <v>2.618482840422387</v>
      </c>
      <c r="AS94" s="58">
        <f>[15]PIB!B94</f>
        <v>267420</v>
      </c>
      <c r="AT94" s="28">
        <f t="shared" si="110"/>
        <v>8.9282732045897983</v>
      </c>
      <c r="AU94" s="28"/>
      <c r="AV94" s="103">
        <f>[15]PIB!E94</f>
        <v>105197.83604486284</v>
      </c>
      <c r="AW94" s="103">
        <f>'[15]PIB-Dem'!CH10</f>
        <v>71845.723866442524</v>
      </c>
      <c r="AX94" s="104">
        <f t="shared" si="115"/>
        <v>7.1249435498697888</v>
      </c>
      <c r="AY94" s="105">
        <f>'[15]PIB-Dem'!CS10</f>
        <v>0.68295819160959814</v>
      </c>
      <c r="AZ94" s="103">
        <f>'[15]PIB-Dem'!CI10</f>
        <v>9858.3963584753346</v>
      </c>
      <c r="BA94" s="104">
        <f t="shared" si="116"/>
        <v>4.6602064030606183</v>
      </c>
      <c r="BB94" s="105">
        <f>'[15]PIB-Dem'!CT10</f>
        <v>9.3712919667578595E-2</v>
      </c>
      <c r="BC94" s="103">
        <f>'[15]PIB-Dem'!CJ10</f>
        <v>19208.814086229839</v>
      </c>
      <c r="BD94" s="104">
        <f t="shared" si="111"/>
        <v>3.8132560245000224</v>
      </c>
      <c r="BE94" s="105">
        <f>'[15]PIB-Dem'!CU10</f>
        <v>0.18259704579890804</v>
      </c>
      <c r="BF94" s="103">
        <f>'[15]PIB-Dem'!CK10</f>
        <v>4889.4744434768072</v>
      </c>
      <c r="BG94" s="104">
        <f t="shared" si="112"/>
        <v>4.2128834538945892</v>
      </c>
      <c r="BH94" s="105">
        <f>'[15]PIB-Dem'!CV10</f>
        <v>4.6478850015428397E-2</v>
      </c>
      <c r="BI94" s="103">
        <f>'[15]PIB-Dem'!CL10</f>
        <v>5556.7494869266102</v>
      </c>
      <c r="BJ94" s="104">
        <f t="shared" si="113"/>
        <v>4.6751857454472523</v>
      </c>
      <c r="BK94" s="105">
        <f>'[15]PIB-Dem'!CW10</f>
        <v>5.2821899155386334E-2</v>
      </c>
      <c r="BL94" s="103">
        <f>'[15]PIB-Dem'!CM10</f>
        <v>6161.3221966882666</v>
      </c>
      <c r="BM94" s="104">
        <f t="shared" si="114"/>
        <v>4.6751857454472523</v>
      </c>
      <c r="BN94" s="105">
        <f>'[15]PIB-Dem'!CX10</f>
        <v>5.8568906246899408E-2</v>
      </c>
      <c r="BO94" s="28"/>
      <c r="BP94" s="43">
        <f>'[21]PIB POT'!F94</f>
        <v>103950.50334061022</v>
      </c>
      <c r="BQ94" s="41">
        <f>'[21]PIB POT'!I94</f>
        <v>249.62629017002041</v>
      </c>
      <c r="BR94" s="28">
        <f t="shared" si="107"/>
        <v>6.6313539188024961</v>
      </c>
      <c r="BS94" s="40">
        <f>'[22]PIB POT'!H85</f>
        <v>-0.45255774157512141</v>
      </c>
      <c r="BT94" s="40"/>
      <c r="BU94" s="45">
        <f t="shared" si="78"/>
        <v>21410.728582866293</v>
      </c>
      <c r="BV94" s="32">
        <f t="shared" si="85"/>
        <v>8.9282732045897983</v>
      </c>
      <c r="BW94" s="30">
        <f t="shared" si="79"/>
        <v>521.72140093183236</v>
      </c>
      <c r="BX94" s="28">
        <f t="shared" si="86"/>
        <v>5.4688884431748574</v>
      </c>
      <c r="BY94" s="28"/>
      <c r="BZ94" s="41">
        <f>[20]PAnual!B94</f>
        <v>208.72931944616448</v>
      </c>
      <c r="CA94" s="35">
        <f t="shared" si="94"/>
        <v>1.828204983968007</v>
      </c>
      <c r="CB94" s="44">
        <f>[20]PAnual!D94</f>
        <v>208.3833974716101</v>
      </c>
      <c r="CC94" s="35">
        <f t="shared" si="94"/>
        <v>0.19960079840319889</v>
      </c>
      <c r="CD94" s="35"/>
      <c r="CE94" s="44">
        <f>[16]TCA!B94</f>
        <v>12.49</v>
      </c>
      <c r="CF94" s="27">
        <f t="shared" si="95"/>
        <v>0</v>
      </c>
      <c r="CG94" s="33">
        <f>[16]TCA!D94</f>
        <v>12.49</v>
      </c>
      <c r="CH94" s="27">
        <f t="shared" si="87"/>
        <v>0</v>
      </c>
      <c r="CI94" s="44">
        <f>[16]TCA!F94</f>
        <v>99.865511052510584</v>
      </c>
      <c r="CJ94" s="27">
        <f t="shared" si="40"/>
        <v>-0.13448894748941953</v>
      </c>
      <c r="CK94" s="40">
        <f>[16]TCA!H94</f>
        <v>98.132346136078453</v>
      </c>
      <c r="CL94" s="27">
        <f t="shared" si="41"/>
        <v>-3.0730086416983493</v>
      </c>
      <c r="CM94" s="27"/>
      <c r="CN94" s="29">
        <f>[17]BPA!G94</f>
        <v>-442.9</v>
      </c>
      <c r="CO94" s="29">
        <f>[17]BPA!H94</f>
        <v>2062.6</v>
      </c>
      <c r="CP94" s="29">
        <f>[17]BPA!I94</f>
        <v>1153.5999999999999</v>
      </c>
      <c r="CQ94" s="29">
        <f>[17]BPA!J94</f>
        <v>769.1</v>
      </c>
      <c r="CR94" s="29">
        <f>[17]BPA!K94</f>
        <v>108.6</v>
      </c>
      <c r="CS94" s="29">
        <f>[17]BPA!L94</f>
        <v>31.3</v>
      </c>
      <c r="CT94" s="29">
        <f>[17]BPA!M94</f>
        <v>2505.5</v>
      </c>
      <c r="CU94" s="29">
        <f>[17]BPA!N94</f>
        <v>1578.8</v>
      </c>
      <c r="CV94" s="29">
        <f>[17]BPA!O94</f>
        <v>554.20000000000005</v>
      </c>
      <c r="CW94" s="29">
        <f>[17]BPA!P94</f>
        <v>354.1</v>
      </c>
      <c r="CX94" s="29">
        <f>[17]BPA!Q94</f>
        <v>18.399999999999999</v>
      </c>
      <c r="CY94" s="29">
        <f>[17]BPA!R94</f>
        <v>342.3</v>
      </c>
      <c r="CZ94" s="29">
        <f>[17]BPA!S94</f>
        <v>0</v>
      </c>
      <c r="DA94" s="29">
        <f>[17]BPA!T94</f>
        <v>79.7</v>
      </c>
      <c r="DB94" s="29">
        <f>[17]BPA!U94</f>
        <v>-21</v>
      </c>
      <c r="DC94" s="29">
        <f>[17]BPA!V94</f>
        <v>0</v>
      </c>
      <c r="DD94" s="29"/>
      <c r="DE94" s="29">
        <f t="shared" si="106"/>
        <v>12.761826340587836</v>
      </c>
      <c r="DF94" s="29">
        <f t="shared" si="96"/>
        <v>-425.20000000000005</v>
      </c>
      <c r="DG94" s="29">
        <f t="shared" si="97"/>
        <v>-1.9859202752224965</v>
      </c>
      <c r="DH94" s="29">
        <f t="shared" si="90"/>
        <v>5.970971890501553</v>
      </c>
      <c r="DI94" s="29">
        <f t="shared" si="100"/>
        <v>5.1411827384123532</v>
      </c>
      <c r="DJ94" s="29">
        <f t="shared" si="76"/>
        <v>-2.0685891107620971</v>
      </c>
      <c r="DK94" s="29">
        <f t="shared" si="77"/>
        <v>1.5987312093336326</v>
      </c>
      <c r="DL94" s="29"/>
      <c r="DM94" s="31">
        <f>'[18]GF1876-1976'!R94</f>
        <v>22000</v>
      </c>
      <c r="DN94" s="4" t="s">
        <v>30</v>
      </c>
      <c r="DO94" s="4" t="s">
        <v>30</v>
      </c>
      <c r="DP94" s="29">
        <f t="shared" si="80"/>
        <v>8.2267594046817738</v>
      </c>
      <c r="DQ94" s="29"/>
      <c r="DR94" s="31">
        <f>'[18]GF1876-1976'!AK94</f>
        <v>22600</v>
      </c>
      <c r="DS94" s="29">
        <f t="shared" si="81"/>
        <v>8.4511255702640042</v>
      </c>
      <c r="DT94" s="4" t="s">
        <v>30</v>
      </c>
      <c r="DU94" s="4" t="s">
        <v>30</v>
      </c>
      <c r="DV94" s="4" t="s">
        <v>30</v>
      </c>
      <c r="DW94" s="4" t="s">
        <v>30</v>
      </c>
      <c r="DX94" s="4" t="s">
        <v>30</v>
      </c>
      <c r="DY94" s="4" t="s">
        <v>30</v>
      </c>
      <c r="DZ94" s="4" t="s">
        <v>30</v>
      </c>
      <c r="EA94" s="4" t="s">
        <v>30</v>
      </c>
      <c r="EB94" s="4" t="s">
        <v>30</v>
      </c>
      <c r="EC94" s="29"/>
      <c r="ED94" s="29">
        <f>'[18]GF1876-1976'!AN94</f>
        <v>-600</v>
      </c>
      <c r="EE94" s="29">
        <f t="shared" si="82"/>
        <v>-0.22436616558223019</v>
      </c>
      <c r="EF94" s="4" t="s">
        <v>30</v>
      </c>
      <c r="EG94" s="4" t="s">
        <v>30</v>
      </c>
      <c r="EH94" s="4" t="s">
        <v>30</v>
      </c>
      <c r="EI94" s="4"/>
      <c r="EJ94" s="63" t="s">
        <v>30</v>
      </c>
      <c r="EK94" s="63" t="s">
        <v>30</v>
      </c>
      <c r="EL94" s="29"/>
      <c r="EM94" s="68">
        <f>'[18]SP1965-2010'!C94</f>
        <v>46800</v>
      </c>
      <c r="EN94" s="27">
        <f t="shared" ref="EN94:EN139" si="120">(EM94/AS94)*100</f>
        <v>17.500560915413956</v>
      </c>
      <c r="EO94" s="36">
        <f>'[18]SP1965-2010'!E94</f>
        <v>22000</v>
      </c>
      <c r="EP94" s="27">
        <f t="shared" ref="EP94:EP109" si="121">(EO94/AS94)*100</f>
        <v>8.2267594046817738</v>
      </c>
      <c r="EQ94" s="37">
        <f>'[18]SP1965-2010'!F94</f>
        <v>16400</v>
      </c>
      <c r="ER94" s="27">
        <f>(EQ94/AS94)*100</f>
        <v>6.1326751925809591</v>
      </c>
      <c r="ES94" s="37">
        <f>'[18]SP1965-2010'!G94</f>
        <v>5600</v>
      </c>
      <c r="ET94" s="27">
        <f>(ES94/AS94)*100</f>
        <v>2.0940842121008152</v>
      </c>
      <c r="EU94" s="36">
        <f>'[18]SP1965-2010'!H94</f>
        <v>24800</v>
      </c>
      <c r="EV94" s="27">
        <f t="shared" ref="EV94:EV139" si="122">(EU94/AS94)*100</f>
        <v>9.2738015107321807</v>
      </c>
      <c r="EW94" s="29"/>
      <c r="EX94" s="37">
        <f>'[18]SP1965-2010'!J94</f>
        <v>51400</v>
      </c>
      <c r="EY94" s="27">
        <f t="shared" ref="EY94:EY139" si="123">(EX94/AS94)*100</f>
        <v>19.220701518211055</v>
      </c>
      <c r="EZ94" s="37">
        <f>'[18]SP1965-2010'!L94</f>
        <v>47100</v>
      </c>
      <c r="FA94" s="27">
        <f t="shared" ref="FA94:FA139" si="124">(EZ94/AS94)*100</f>
        <v>17.612743998205072</v>
      </c>
      <c r="FB94" s="37">
        <f>'[18]SP1965-2010'!M94</f>
        <v>22600</v>
      </c>
      <c r="FC94" s="37">
        <f>'[18]SP1965-2010'!N94</f>
        <v>14400</v>
      </c>
      <c r="FD94" s="37">
        <f>'[18]SP1965-2010'!O94</f>
        <v>8200</v>
      </c>
      <c r="FE94" s="37">
        <f>'[18]SP1965-2010'!P94</f>
        <v>9800</v>
      </c>
      <c r="FF94" s="37">
        <f>'[18]SP1965-2010'!Q94</f>
        <v>24500</v>
      </c>
      <c r="FG94" s="37">
        <f>'[18]SP1965-2010'!R94</f>
        <v>4300</v>
      </c>
      <c r="FH94" s="37">
        <f>'[18]SP1965-2010'!S94</f>
        <v>1600</v>
      </c>
      <c r="FI94" s="37">
        <f>'[18]SP1965-2010'!T94</f>
        <v>2700</v>
      </c>
      <c r="FJ94" s="7" t="str">
        <f>'[18]SP1965-2010'!U94</f>
        <v>-</v>
      </c>
      <c r="FK94" s="7" t="str">
        <f>'[18]SP1965-2010'!V94</f>
        <v>-</v>
      </c>
      <c r="FL94" s="27">
        <f t="shared" ref="FL94:FL105" si="125">(FI94/AS94)*100</f>
        <v>1.0096477451200359</v>
      </c>
      <c r="FM94" s="5" t="s">
        <v>30</v>
      </c>
      <c r="FN94" s="27"/>
      <c r="FO94" s="27"/>
      <c r="FP94" s="27">
        <f>'[18]SP1965-2010'!AA94</f>
        <v>-4600</v>
      </c>
      <c r="FQ94" s="27">
        <f>'[18]SP1965-2010'!AB94</f>
        <v>-4600</v>
      </c>
      <c r="FR94" s="27">
        <f>'[18]SP1965-2010'!AC94</f>
        <v>-1.7201406027970982</v>
      </c>
      <c r="FS94" s="5" t="s">
        <v>30</v>
      </c>
      <c r="FT94" s="27">
        <f>'[18]SP1965-2010'!AE94</f>
        <v>-1900</v>
      </c>
      <c r="FU94" s="27">
        <f>'[18]SP1965-2010'!AF94</f>
        <v>-0.71049285767706238</v>
      </c>
      <c r="FV94" s="5" t="s">
        <v>30</v>
      </c>
      <c r="FW94" s="34"/>
      <c r="FX94" s="129">
        <f>'[18]DE y DI'!I94</f>
        <v>1808.4</v>
      </c>
      <c r="FY94" s="17">
        <f t="shared" si="104"/>
        <v>8.446232892079875</v>
      </c>
      <c r="FZ94" s="130">
        <f>GB94-FX94</f>
        <v>332</v>
      </c>
      <c r="GA94" s="27">
        <f>(FZ119/AS94)*100</f>
        <v>6.5390397128113076</v>
      </c>
      <c r="GB94" s="128">
        <f>'[18]DE y DI'!S94</f>
        <v>2140.4</v>
      </c>
      <c r="GC94" s="17">
        <f t="shared" ref="GC94:GC108" si="126">(GB94/BU94)*100</f>
        <v>9.9968573779074124</v>
      </c>
      <c r="GD94" s="112"/>
      <c r="GE94" s="37">
        <f>'[18]DE y DI'!AA94</f>
        <v>24974.653999999999</v>
      </c>
      <c r="GF94" s="27">
        <f t="shared" si="117"/>
        <v>9.3391122578715127</v>
      </c>
      <c r="GG94" s="112" t="s">
        <v>30</v>
      </c>
      <c r="GH94" s="70" t="s">
        <v>30</v>
      </c>
      <c r="GI94" s="70" t="s">
        <v>30</v>
      </c>
      <c r="GJ94" s="134"/>
      <c r="GK94" s="52">
        <f t="shared" si="61"/>
        <v>21336</v>
      </c>
      <c r="GL94" s="27">
        <f t="shared" si="62"/>
        <v>7.9784608481041062</v>
      </c>
      <c r="GM94" s="52">
        <f t="shared" si="63"/>
        <v>7955</v>
      </c>
      <c r="GN94" s="52">
        <f t="shared" si="64"/>
        <v>2259</v>
      </c>
      <c r="GO94" s="52">
        <f t="shared" si="65"/>
        <v>11122</v>
      </c>
      <c r="GP94" s="13"/>
      <c r="GQ94" s="75">
        <v>9.9968573779074124</v>
      </c>
      <c r="GR94" s="27">
        <v>9.3391122578715127</v>
      </c>
      <c r="GS94" s="27">
        <v>19.335969635778923</v>
      </c>
      <c r="GT94" s="13"/>
      <c r="GU94" s="31">
        <f>[23]BM3378!H94</f>
        <v>17902</v>
      </c>
      <c r="GV94" s="29">
        <f t="shared" si="53"/>
        <v>6.6943384937551418</v>
      </c>
      <c r="GW94" s="29">
        <f t="shared" si="66"/>
        <v>4.9293710802414958</v>
      </c>
      <c r="GX94" s="29">
        <f>[23]BM3378!I94</f>
        <v>7220</v>
      </c>
      <c r="GY94" s="29">
        <f t="shared" si="54"/>
        <v>2.6998728591728369</v>
      </c>
      <c r="GZ94" s="29">
        <f t="shared" si="67"/>
        <v>-6.2215872191193622</v>
      </c>
      <c r="HA94" s="31">
        <f t="shared" si="68"/>
        <v>10682</v>
      </c>
      <c r="HB94" s="29">
        <f t="shared" si="55"/>
        <v>3.9944656345823053</v>
      </c>
      <c r="HC94" s="29">
        <f t="shared" si="74"/>
        <v>14.099551377910702</v>
      </c>
      <c r="HD94" s="31">
        <f>[23]BM3378!K94+[23]BM3378!L94</f>
        <v>7955</v>
      </c>
      <c r="HE94" s="29">
        <f t="shared" si="56"/>
        <v>2.9747214120110685</v>
      </c>
      <c r="HF94" s="29">
        <f t="shared" si="69"/>
        <v>305.24707080998468</v>
      </c>
      <c r="HG94" s="31">
        <f>[23]BM3378!P94+[23]BM3378!Q94</f>
        <v>1634</v>
      </c>
      <c r="HH94" s="29">
        <f t="shared" si="57"/>
        <v>0.61102385760227362</v>
      </c>
      <c r="HI94" s="29">
        <f t="shared" si="70"/>
        <v>-11.099020674646354</v>
      </c>
      <c r="HJ94" s="31">
        <f>[23]BM3378!M94</f>
        <v>2291</v>
      </c>
      <c r="HK94" s="29">
        <f t="shared" si="58"/>
        <v>0.85670480891481571</v>
      </c>
      <c r="HL94" s="29">
        <f t="shared" si="71"/>
        <v>-62.15725140403039</v>
      </c>
      <c r="HM94" s="31">
        <f>[23]BM3378!T94</f>
        <v>-1198</v>
      </c>
      <c r="HN94" s="29">
        <f t="shared" si="59"/>
        <v>-0.44798444394585296</v>
      </c>
      <c r="HO94" s="29">
        <f t="shared" si="119"/>
        <v>143.00202839756594</v>
      </c>
      <c r="HP94" s="29"/>
      <c r="HQ94" s="3">
        <f>[23]BM3378!B94</f>
        <v>17902</v>
      </c>
      <c r="HR94" s="31">
        <f>[23]BM3378!C94</f>
        <v>12971</v>
      </c>
      <c r="HS94" s="31">
        <f>[23]BM3378!F94</f>
        <v>4931</v>
      </c>
      <c r="HU94" s="31">
        <f>'[23]Fin33-89'!B94</f>
        <v>98497</v>
      </c>
      <c r="HV94" s="31">
        <f>'[23]Fin33-89'!C94</f>
        <v>88235</v>
      </c>
      <c r="HW94" s="31"/>
      <c r="HX94" s="31">
        <f>'[23]Fin33-89'!E94</f>
        <v>21336</v>
      </c>
      <c r="HY94" s="31">
        <f>'[23]Fin33-89'!F94</f>
        <v>7955</v>
      </c>
      <c r="HZ94" s="31">
        <f>'[23]Fin33-89'!G94</f>
        <v>2259</v>
      </c>
      <c r="IA94" s="31">
        <f>'[23]Fin33-89'!H94</f>
        <v>11122</v>
      </c>
      <c r="IB94" s="31"/>
      <c r="IC94" s="31">
        <f>'[23]Fin33-89'!I94</f>
        <v>66899</v>
      </c>
      <c r="ID94" s="31">
        <f>'[23]Fin33-89'!J94</f>
        <v>2291</v>
      </c>
      <c r="IE94" s="31">
        <f>'[23]Fin33-89'!K94</f>
        <v>30483</v>
      </c>
      <c r="IF94" s="31">
        <f>'[23]Fin33-89'!L94</f>
        <v>34125</v>
      </c>
      <c r="IG94" s="31"/>
      <c r="IH94" s="4" t="s">
        <v>30</v>
      </c>
      <c r="II94" s="4" t="s">
        <v>30</v>
      </c>
      <c r="IJ94" s="4" t="s">
        <v>30</v>
      </c>
      <c r="IK94" s="4" t="s">
        <v>30</v>
      </c>
      <c r="IL94" s="4"/>
      <c r="IM94" s="31">
        <f>'[23]Fin33-89'!Q94</f>
        <v>7340</v>
      </c>
      <c r="IN94" s="31">
        <f>'[23]Fin33-89'!R94</f>
        <v>1432</v>
      </c>
      <c r="IO94" s="31">
        <f>'[23]Fin33-89'!S94</f>
        <v>5908</v>
      </c>
      <c r="IP94" s="31"/>
      <c r="IQ94" s="31">
        <f>'[23]Fin33-89'!T94</f>
        <v>2922</v>
      </c>
      <c r="IR94" s="31">
        <f>'[23]Fin33-89'!U94</f>
        <v>202</v>
      </c>
      <c r="IS94" s="31">
        <f>'[23]Fin33-89'!V94</f>
        <v>2720</v>
      </c>
      <c r="IT94" s="31"/>
      <c r="IU94" s="3" t="s">
        <v>30</v>
      </c>
      <c r="IV94" s="3" t="s">
        <v>30</v>
      </c>
      <c r="IW94" s="3" t="s">
        <v>30</v>
      </c>
      <c r="IX94" s="3"/>
      <c r="IY94" s="31">
        <f>'[23]Fin33-89'!Z94</f>
        <v>98497</v>
      </c>
      <c r="IZ94" s="31">
        <f>'[23]Fin33-89'!AA94</f>
        <v>11880</v>
      </c>
      <c r="JA94" s="31">
        <f>'[23]Fin33-89'!AB94</f>
        <v>35462</v>
      </c>
      <c r="JB94" s="31">
        <f>'[23]Fin33-89'!AC94</f>
        <v>51155</v>
      </c>
      <c r="JC94" s="31">
        <f>'[23]Fin33-89'!AE94</f>
        <v>88235</v>
      </c>
      <c r="JD94" s="31">
        <f>'[23]Fin33-89'!AF94</f>
        <v>10246</v>
      </c>
      <c r="JE94" s="31">
        <f>'[23]Fin33-89'!AG94</f>
        <v>32742</v>
      </c>
      <c r="JF94" s="31">
        <f>'[23]Fin33-89'!AH94</f>
        <v>45247</v>
      </c>
      <c r="JG94" s="31">
        <f>'[23]Fin33-89'!AJ94</f>
        <v>11880</v>
      </c>
      <c r="JH94" s="31">
        <f>'[23]Fin33-89'!AK94</f>
        <v>7955</v>
      </c>
      <c r="JI94" s="31">
        <f>'[23]Fin33-89'!AL94</f>
        <v>2291</v>
      </c>
      <c r="JJ94" s="3" t="s">
        <v>30</v>
      </c>
      <c r="JK94" s="31">
        <f>'[23]Fin33-89'!AN94</f>
        <v>1432</v>
      </c>
      <c r="JL94" s="31">
        <f>'[23]Fin33-89'!AO94</f>
        <v>202</v>
      </c>
      <c r="JM94" s="31"/>
      <c r="JN94" s="31">
        <f>'[23]A-Mon'!B94</f>
        <v>12500</v>
      </c>
      <c r="JO94" s="31">
        <f>'[23]A-Mon'!C94</f>
        <v>17000</v>
      </c>
      <c r="JP94" s="31">
        <f>'[23]A-Mon'!D94</f>
        <v>1500</v>
      </c>
      <c r="JQ94" s="31">
        <f>'[23]A-Mon'!E94</f>
        <v>31000</v>
      </c>
      <c r="JR94" s="31">
        <f>'[23]A-Mon'!G94</f>
        <v>33000</v>
      </c>
      <c r="JS94" s="31">
        <f>'[23]A-Mon'!H94</f>
        <v>30300</v>
      </c>
      <c r="JT94" s="31">
        <f>'[23]A-Mon'!I94</f>
        <v>2700</v>
      </c>
      <c r="JU94" s="31">
        <f>'[23]A-Mon'!J94</f>
        <v>64000</v>
      </c>
      <c r="JV94" s="3" t="s">
        <v>30</v>
      </c>
      <c r="JW94" s="3" t="s">
        <v>30</v>
      </c>
      <c r="JX94" s="3" t="s">
        <v>30</v>
      </c>
      <c r="JY94" s="31">
        <f>'[23]A-Mon'!O94</f>
        <v>64000</v>
      </c>
      <c r="JZ94" s="31" t="str">
        <f>'[23]A-Mon'!Q94</f>
        <v>-</v>
      </c>
      <c r="KA94" s="31" t="str">
        <f>'[23]A-Mon'!R94</f>
        <v>-</v>
      </c>
      <c r="KB94" s="31" t="str">
        <f>'[23]A-Mon'!S94</f>
        <v>-</v>
      </c>
      <c r="KC94" s="3" t="s">
        <v>30</v>
      </c>
      <c r="KD94" s="3" t="s">
        <v>30</v>
      </c>
      <c r="KE94" s="31">
        <f>'[23]A-Mon'!V94</f>
        <v>64000</v>
      </c>
      <c r="KF94" s="29"/>
      <c r="KG94" s="29">
        <f>'[24]RI A'!F45</f>
        <v>575.20000000000005</v>
      </c>
      <c r="KH94" s="10">
        <f t="shared" si="101"/>
        <v>2.6865036272530105</v>
      </c>
      <c r="KI94" s="14">
        <f t="shared" si="50"/>
        <v>-20.899999999999977</v>
      </c>
      <c r="KJ94" s="14">
        <f t="shared" si="105"/>
        <v>-9.7614613716251492E-2</v>
      </c>
      <c r="KK94" s="11">
        <f t="shared" si="102"/>
        <v>7184.2480000000005</v>
      </c>
      <c r="KL94" s="75">
        <f t="shared" si="51"/>
        <v>-3.506123133702399</v>
      </c>
      <c r="KM94" s="16">
        <f t="shared" si="103"/>
        <v>4.3719280466176844</v>
      </c>
      <c r="KN94" s="4" t="s">
        <v>30</v>
      </c>
    </row>
    <row r="95" spans="1:300" x14ac:dyDescent="0.3">
      <c r="A95" s="8">
        <v>1966</v>
      </c>
      <c r="B95" s="40">
        <f>'[13]EU PIByPOB'!B95</f>
        <v>196.59899999999999</v>
      </c>
      <c r="C95" s="49">
        <f>'[13]EU PIByPOB'!H95</f>
        <v>582.30334299930848</v>
      </c>
      <c r="D95" s="40">
        <f t="shared" si="91"/>
        <v>6.6000000000000059</v>
      </c>
      <c r="E95" s="49">
        <f>'[13]EU PIByPOB'!N95</f>
        <v>813.41399999999999</v>
      </c>
      <c r="F95" s="40">
        <f t="shared" si="118"/>
        <v>9.5818475014448623</v>
      </c>
      <c r="G95" s="49">
        <f>'[13]EU PIByPOB'!Q95</f>
        <v>139.68904863404947</v>
      </c>
      <c r="H95" s="40">
        <f t="shared" si="118"/>
        <v>2.7972303015429745</v>
      </c>
      <c r="I95" s="49">
        <f>'[13]EU PIByPOB'!T95</f>
        <v>4137.4269452031804</v>
      </c>
      <c r="J95" s="49"/>
      <c r="K95" s="49">
        <f>'[13]EU INF'!U95</f>
        <v>122.0876585928488</v>
      </c>
      <c r="L95" s="28">
        <f t="shared" si="83"/>
        <v>3.3018867924528017</v>
      </c>
      <c r="M95" s="49">
        <f>'[13]EU INF'!W95</f>
        <v>122.1453287197231</v>
      </c>
      <c r="N95" s="28">
        <f t="shared" si="84"/>
        <v>1.7291066282420609</v>
      </c>
      <c r="O95" s="28"/>
      <c r="P95" s="40">
        <f>'[13]EU tasas'!B95</f>
        <v>5.625</v>
      </c>
      <c r="Q95" s="40">
        <f>'[13]EU tasas'!C95</f>
        <v>6</v>
      </c>
      <c r="R95" s="48">
        <f>'[13]EU tasas'!D95</f>
        <v>4.5</v>
      </c>
      <c r="S95" s="48">
        <f>'[13]EU tasas'!E95</f>
        <v>4.5</v>
      </c>
      <c r="T95" s="49">
        <f>'[13]EU tasas'!F95</f>
        <v>4.8624999999999998</v>
      </c>
      <c r="U95" s="49">
        <f>'[13]EU tasas'!G95</f>
        <v>4.96</v>
      </c>
      <c r="V95" s="24" t="str">
        <f>'[13]EU tasas'!H95</f>
        <v>-</v>
      </c>
      <c r="W95" s="24"/>
      <c r="X95" s="49">
        <f>'[13]EU Fiscal'!B95</f>
        <v>-0.45462999999999998</v>
      </c>
      <c r="Y95" s="49"/>
      <c r="Z95" s="49">
        <f>[13]Petróleo!B95</f>
        <v>1.8</v>
      </c>
      <c r="AA95" s="28">
        <f t="shared" si="98"/>
        <v>0</v>
      </c>
      <c r="AB95" s="49">
        <f>[13]Petróleo!D95</f>
        <v>2.9366666666666661</v>
      </c>
      <c r="AC95" s="28">
        <f t="shared" si="89"/>
        <v>0.57077625570773893</v>
      </c>
      <c r="AD95" s="49">
        <f>[13]Petróleo!E95</f>
        <v>2.97</v>
      </c>
      <c r="AE95" s="28">
        <f t="shared" si="89"/>
        <v>1.7123287671233056</v>
      </c>
      <c r="AF95" s="28"/>
      <c r="AG95" s="40">
        <f>[14]Población!E95</f>
        <v>42.38469324944888</v>
      </c>
      <c r="AH95" s="28">
        <f t="shared" si="99"/>
        <v>3.2800049497808237</v>
      </c>
      <c r="AI95" s="52">
        <f>[14]Población!G95</f>
        <v>42384693.249448881</v>
      </c>
      <c r="AJ95" s="52">
        <f>[14]Población!H95</f>
        <v>23463360.288188148</v>
      </c>
      <c r="AK95" s="52">
        <f>[14]Población!I95</f>
        <v>18921332.961260729</v>
      </c>
      <c r="AL95" s="49">
        <f>[14]Población!J95</f>
        <v>55.358098618522476</v>
      </c>
      <c r="AM95" s="49">
        <f>[14]Población!K95</f>
        <v>44.641901381477524</v>
      </c>
      <c r="AN95" s="49"/>
      <c r="AO95" s="43">
        <f>[15]PIB!E95</f>
        <v>111610.84267145308</v>
      </c>
      <c r="AP95" s="28">
        <f t="shared" si="108"/>
        <v>6.0961393006747189</v>
      </c>
      <c r="AQ95" s="41">
        <f>[15]PIB!H95</f>
        <v>266.27878876862417</v>
      </c>
      <c r="AR95" s="28">
        <f t="shared" si="109"/>
        <v>4.7489057030378978</v>
      </c>
      <c r="AS95" s="58">
        <f>[15]PIB!B95</f>
        <v>297196</v>
      </c>
      <c r="AT95" s="28">
        <f t="shared" si="110"/>
        <v>11.134544910627486</v>
      </c>
      <c r="AU95" s="28"/>
      <c r="AV95" s="103">
        <f>[15]PIB!E95</f>
        <v>111610.84267145308</v>
      </c>
      <c r="AW95" s="103">
        <f>'[15]PIB-Dem'!CH11</f>
        <v>75366.570764732111</v>
      </c>
      <c r="AX95" s="104">
        <f t="shared" si="115"/>
        <v>4.9005656966233158</v>
      </c>
      <c r="AY95" s="105">
        <f>'[15]PIB-Dem'!CS11</f>
        <v>0.67526208888671679</v>
      </c>
      <c r="AZ95" s="103">
        <f>'[15]PIB-Dem'!CI11</f>
        <v>10785.487358076825</v>
      </c>
      <c r="BA95" s="104">
        <f t="shared" si="116"/>
        <v>9.404075124292044</v>
      </c>
      <c r="BB95" s="105">
        <f>'[15]PIB-Dem'!CT11</f>
        <v>9.6634763253476003E-2</v>
      </c>
      <c r="BC95" s="103">
        <f>'[15]PIB-Dem'!CJ11</f>
        <v>20901.059166169402</v>
      </c>
      <c r="BD95" s="104">
        <f t="shared" si="111"/>
        <v>8.8097322007644188</v>
      </c>
      <c r="BE95" s="105">
        <f>'[15]PIB-Dem'!CU11</f>
        <v>0.18726728215551144</v>
      </c>
      <c r="BF95" s="103">
        <f>'[15]PIB-Dem'!CK11</f>
        <v>5220.5218902127672</v>
      </c>
      <c r="BG95" s="104">
        <f t="shared" si="112"/>
        <v>6.7706141132943376</v>
      </c>
      <c r="BH95" s="105">
        <f>'[15]PIB-Dem'!CV11</f>
        <v>4.6774325551687909E-2</v>
      </c>
      <c r="BI95" s="103">
        <f>'[15]PIB-Dem'!CL11</f>
        <v>6091.8961356392247</v>
      </c>
      <c r="BJ95" s="104">
        <f t="shared" si="113"/>
        <v>9.6305699936924718</v>
      </c>
      <c r="BK95" s="105">
        <f>'[15]PIB-Dem'!CW11</f>
        <v>5.4581579977599798E-2</v>
      </c>
      <c r="BL95" s="103">
        <f>'[15]PIB-Dem'!CM11</f>
        <v>6754.6926433772405</v>
      </c>
      <c r="BM95" s="104">
        <f t="shared" si="114"/>
        <v>9.6305699936924718</v>
      </c>
      <c r="BN95" s="105">
        <f>'[15]PIB-Dem'!CX11</f>
        <v>6.052003982499185E-2</v>
      </c>
      <c r="BO95" s="28"/>
      <c r="BP95" s="43">
        <f>'[21]PIB POT'!F95</f>
        <v>110837.75207173532</v>
      </c>
      <c r="BQ95" s="41">
        <f>'[21]PIB POT'!I95</f>
        <v>266.16529955408839</v>
      </c>
      <c r="BR95" s="28">
        <f t="shared" si="107"/>
        <v>6.6255078232357878</v>
      </c>
      <c r="BS95" s="40">
        <f>'[22]PIB POT'!H86</f>
        <v>-0.49647456163928183</v>
      </c>
      <c r="BT95" s="40"/>
      <c r="BU95" s="45">
        <f t="shared" si="78"/>
        <v>23794.715772618096</v>
      </c>
      <c r="BV95" s="32">
        <f t="shared" si="85"/>
        <v>11.134544910627486</v>
      </c>
      <c r="BW95" s="30">
        <f t="shared" si="79"/>
        <v>561.39879631964766</v>
      </c>
      <c r="BX95" s="28">
        <f t="shared" si="86"/>
        <v>7.605092548810255</v>
      </c>
      <c r="BY95" s="28"/>
      <c r="BZ95" s="41">
        <f>[20]PAnual!B95</f>
        <v>211.4621030451448</v>
      </c>
      <c r="CA95" s="35">
        <f t="shared" si="94"/>
        <v>1.3092475969506356</v>
      </c>
      <c r="CB95" s="44">
        <f>[20]PAnual!D95</f>
        <v>214.33325543394682</v>
      </c>
      <c r="CC95" s="35">
        <f t="shared" si="94"/>
        <v>2.855245683930896</v>
      </c>
      <c r="CD95" s="35"/>
      <c r="CE95" s="44">
        <f>[16]TCA!B95</f>
        <v>12.49</v>
      </c>
      <c r="CF95" s="27">
        <f t="shared" si="95"/>
        <v>0</v>
      </c>
      <c r="CG95" s="33">
        <f>[16]TCA!D95</f>
        <v>12.49</v>
      </c>
      <c r="CH95" s="27">
        <f t="shared" si="87"/>
        <v>0</v>
      </c>
      <c r="CI95" s="44">
        <f>[16]TCA!F95</f>
        <v>97.939157742024634</v>
      </c>
      <c r="CJ95" s="27">
        <f t="shared" si="40"/>
        <v>-1.928947531718983</v>
      </c>
      <c r="CK95" s="40">
        <f>[16]TCA!H95</f>
        <v>99.218669129300679</v>
      </c>
      <c r="CL95" s="27">
        <f t="shared" si="41"/>
        <v>1.1069978819377768</v>
      </c>
      <c r="CM95" s="27"/>
      <c r="CN95" s="29">
        <f>[17]BPA!G95</f>
        <v>-477.8</v>
      </c>
      <c r="CO95" s="29">
        <f>[17]BPA!H95</f>
        <v>2241.9</v>
      </c>
      <c r="CP95" s="29">
        <f>[17]BPA!I95</f>
        <v>1235.4000000000001</v>
      </c>
      <c r="CQ95" s="29">
        <f>[17]BPA!J95</f>
        <v>839.7</v>
      </c>
      <c r="CR95" s="29">
        <f>[17]BPA!K95</f>
        <v>136.19999999999999</v>
      </c>
      <c r="CS95" s="29">
        <f>[17]BPA!L95</f>
        <v>30.7</v>
      </c>
      <c r="CT95" s="29">
        <f>[17]BPA!M95</f>
        <v>2719.7</v>
      </c>
      <c r="CU95" s="29">
        <f>[17]BPA!N95</f>
        <v>1668.8</v>
      </c>
      <c r="CV95" s="29">
        <f>[17]BPA!O95</f>
        <v>624.09999999999991</v>
      </c>
      <c r="CW95" s="29">
        <f>[17]BPA!P95</f>
        <v>407.8</v>
      </c>
      <c r="CX95" s="29">
        <f>[17]BPA!Q95</f>
        <v>19</v>
      </c>
      <c r="CY95" s="29">
        <f>[17]BPA!R95</f>
        <v>527</v>
      </c>
      <c r="CZ95" s="29">
        <f>[17]BPA!S95</f>
        <v>0</v>
      </c>
      <c r="DA95" s="29">
        <f>[17]BPA!T95</f>
        <v>-43.1</v>
      </c>
      <c r="DB95" s="29">
        <f>[17]BPA!U95</f>
        <v>6.1</v>
      </c>
      <c r="DC95" s="29">
        <f>[17]BPA!V95</f>
        <v>0</v>
      </c>
      <c r="DD95" s="29"/>
      <c r="DE95" s="29">
        <f t="shared" si="106"/>
        <v>12.205230891398267</v>
      </c>
      <c r="DF95" s="29">
        <f t="shared" si="96"/>
        <v>-433.39999999999986</v>
      </c>
      <c r="DG95" s="29">
        <f t="shared" si="97"/>
        <v>-1.8214128050175633</v>
      </c>
      <c r="DH95" s="29">
        <f t="shared" si="90"/>
        <v>7.0908460471567514</v>
      </c>
      <c r="DI95" s="29">
        <f t="shared" si="100"/>
        <v>5.7005320496579692</v>
      </c>
      <c r="DJ95" s="29">
        <f t="shared" si="76"/>
        <v>-2.0080088561084266</v>
      </c>
      <c r="DK95" s="29">
        <f t="shared" si="77"/>
        <v>2.2147774532631663</v>
      </c>
      <c r="DL95" s="29"/>
      <c r="DM95" s="31">
        <f>'[18]GF1876-1976'!R95</f>
        <v>24500</v>
      </c>
      <c r="DN95" s="4" t="s">
        <v>30</v>
      </c>
      <c r="DO95" s="4" t="s">
        <v>30</v>
      </c>
      <c r="DP95" s="29">
        <f t="shared" si="80"/>
        <v>8.2437179504434788</v>
      </c>
      <c r="DQ95" s="29"/>
      <c r="DR95" s="31">
        <f>'[18]GF1876-1976'!AK95</f>
        <v>20200</v>
      </c>
      <c r="DS95" s="29">
        <f t="shared" si="81"/>
        <v>6.7968613305697261</v>
      </c>
      <c r="DT95" s="4" t="s">
        <v>30</v>
      </c>
      <c r="DU95" s="4" t="s">
        <v>30</v>
      </c>
      <c r="DV95" s="4" t="s">
        <v>30</v>
      </c>
      <c r="DW95" s="4" t="s">
        <v>30</v>
      </c>
      <c r="DX95" s="4" t="s">
        <v>30</v>
      </c>
      <c r="DY95" s="4" t="s">
        <v>30</v>
      </c>
      <c r="DZ95" s="4" t="s">
        <v>30</v>
      </c>
      <c r="EA95" s="4" t="s">
        <v>30</v>
      </c>
      <c r="EB95" s="4" t="s">
        <v>30</v>
      </c>
      <c r="EC95" s="29"/>
      <c r="ED95" s="29">
        <f>'[18]GF1876-1976'!AN95</f>
        <v>4300</v>
      </c>
      <c r="EE95" s="29">
        <f t="shared" si="82"/>
        <v>1.4468566198737534</v>
      </c>
      <c r="EF95" s="4" t="s">
        <v>30</v>
      </c>
      <c r="EG95" s="4" t="s">
        <v>30</v>
      </c>
      <c r="EH95" s="4" t="s">
        <v>30</v>
      </c>
      <c r="EI95" s="4"/>
      <c r="EJ95" s="63" t="s">
        <v>30</v>
      </c>
      <c r="EK95" s="63" t="s">
        <v>30</v>
      </c>
      <c r="EL95" s="29"/>
      <c r="EM95" s="68">
        <f>'[18]SP1965-2010'!C95</f>
        <v>50100</v>
      </c>
      <c r="EN95" s="27">
        <f t="shared" si="120"/>
        <v>16.857562012947685</v>
      </c>
      <c r="EO95" s="36">
        <f>'[18]SP1965-2010'!E95</f>
        <v>24500</v>
      </c>
      <c r="EP95" s="27">
        <f t="shared" si="121"/>
        <v>8.2437179504434788</v>
      </c>
      <c r="EQ95" s="37">
        <f>'[18]SP1965-2010'!F95</f>
        <v>20200</v>
      </c>
      <c r="ER95" s="27">
        <f t="shared" ref="ER95:ER139" si="127">(EQ95/AS95)*100</f>
        <v>6.7968613305697261</v>
      </c>
      <c r="ES95" s="37">
        <f>'[18]SP1965-2010'!G95</f>
        <v>4300</v>
      </c>
      <c r="ET95" s="27">
        <f t="shared" ref="ET95:ET138" si="128">(ES95/AS95)*100</f>
        <v>1.4468566198737534</v>
      </c>
      <c r="EU95" s="36">
        <f>'[18]SP1965-2010'!H95</f>
        <v>25600</v>
      </c>
      <c r="EV95" s="27">
        <f t="shared" si="122"/>
        <v>8.6138440625042065</v>
      </c>
      <c r="EW95" s="29"/>
      <c r="EX95" s="37">
        <f>'[18]SP1965-2010'!J95</f>
        <v>54400</v>
      </c>
      <c r="EY95" s="27">
        <f t="shared" si="123"/>
        <v>18.304418632821438</v>
      </c>
      <c r="EZ95" s="37">
        <f>'[18]SP1965-2010'!L95</f>
        <v>48600</v>
      </c>
      <c r="FA95" s="27">
        <f t="shared" si="124"/>
        <v>16.352844587410328</v>
      </c>
      <c r="FB95" s="37">
        <f>'[18]SP1965-2010'!M95</f>
        <v>20200</v>
      </c>
      <c r="FC95" s="37">
        <f>'[18]SP1965-2010'!N95</f>
        <v>12700</v>
      </c>
      <c r="FD95" s="37">
        <f>'[18]SP1965-2010'!O95</f>
        <v>7500</v>
      </c>
      <c r="FE95" s="37">
        <f>'[18]SP1965-2010'!P95</f>
        <v>7700</v>
      </c>
      <c r="FF95" s="37">
        <f>'[18]SP1965-2010'!Q95</f>
        <v>28400</v>
      </c>
      <c r="FG95" s="37">
        <f>'[18]SP1965-2010'!R95</f>
        <v>5800</v>
      </c>
      <c r="FH95" s="37">
        <f>'[18]SP1965-2010'!S95</f>
        <v>2300</v>
      </c>
      <c r="FI95" s="37">
        <f>'[18]SP1965-2010'!T95</f>
        <v>3500</v>
      </c>
      <c r="FJ95" s="7" t="str">
        <f>'[18]SP1965-2010'!U95</f>
        <v>-</v>
      </c>
      <c r="FK95" s="7" t="str">
        <f>'[18]SP1965-2010'!V95</f>
        <v>-</v>
      </c>
      <c r="FL95" s="27">
        <f t="shared" si="125"/>
        <v>1.1776739929204969</v>
      </c>
      <c r="FM95" s="5" t="s">
        <v>30</v>
      </c>
      <c r="FN95" s="27"/>
      <c r="FO95" s="27"/>
      <c r="FP95" s="27">
        <f>'[18]SP1965-2010'!AA95</f>
        <v>-4300</v>
      </c>
      <c r="FQ95" s="27">
        <f>'[18]SP1965-2010'!AB95</f>
        <v>-4300</v>
      </c>
      <c r="FR95" s="27">
        <f>'[18]SP1965-2010'!AC95</f>
        <v>-1.4468566198737534</v>
      </c>
      <c r="FS95" s="5" t="s">
        <v>30</v>
      </c>
      <c r="FT95" s="27">
        <f>'[18]SP1965-2010'!AE95</f>
        <v>-800</v>
      </c>
      <c r="FU95" s="27">
        <f>'[18]SP1965-2010'!AF95</f>
        <v>-0.26918262695325645</v>
      </c>
      <c r="FV95" s="5" t="s">
        <v>30</v>
      </c>
      <c r="FW95" s="34"/>
      <c r="FX95" s="52">
        <f>'[18]DE y DI'!I95</f>
        <v>1886.8</v>
      </c>
      <c r="FY95" s="17">
        <f t="shared" si="104"/>
        <v>7.9294916486089981</v>
      </c>
      <c r="FZ95" s="130">
        <f t="shared" ref="FZ95:FZ99" si="129">GB95-FX95</f>
        <v>456.20000000000005</v>
      </c>
      <c r="GA95" s="27">
        <f t="shared" ref="GA95:GA99" si="130">(FZ95/AS95)*100</f>
        <v>0.1535013930200945</v>
      </c>
      <c r="GB95" s="128">
        <f>'[18]DE y DI'!S95</f>
        <v>2343</v>
      </c>
      <c r="GC95" s="17">
        <f t="shared" si="126"/>
        <v>9.8467240474299782</v>
      </c>
      <c r="GD95" s="112"/>
      <c r="GE95" s="37">
        <f>'[18]DE y DI'!AA95</f>
        <v>26346.559000000001</v>
      </c>
      <c r="GF95" s="27">
        <f t="shared" si="117"/>
        <v>8.8650449534987015</v>
      </c>
      <c r="GG95" s="112" t="s">
        <v>30</v>
      </c>
      <c r="GH95" s="70" t="s">
        <v>30</v>
      </c>
      <c r="GI95" s="70" t="s">
        <v>30</v>
      </c>
      <c r="GJ95" s="134"/>
      <c r="GK95" s="52">
        <f t="shared" si="61"/>
        <v>26941</v>
      </c>
      <c r="GL95" s="27">
        <f t="shared" si="62"/>
        <v>9.0650614409346026</v>
      </c>
      <c r="GM95" s="52">
        <f t="shared" si="63"/>
        <v>10093</v>
      </c>
      <c r="GN95" s="52">
        <f t="shared" si="64"/>
        <v>2248</v>
      </c>
      <c r="GO95" s="52">
        <f t="shared" si="65"/>
        <v>14600</v>
      </c>
      <c r="GP95" s="13"/>
      <c r="GQ95" s="75">
        <v>9.8467240474299782</v>
      </c>
      <c r="GR95" s="27">
        <v>8.8650449534987015</v>
      </c>
      <c r="GS95" s="27">
        <v>18.71176900092868</v>
      </c>
      <c r="GT95" s="13"/>
      <c r="GU95" s="31">
        <f>[23]BM3378!H95</f>
        <v>19938</v>
      </c>
      <c r="GV95" s="29">
        <f t="shared" si="53"/>
        <v>6.7087040202425339</v>
      </c>
      <c r="GW95" s="29">
        <f t="shared" si="66"/>
        <v>11.373030946262986</v>
      </c>
      <c r="GX95" s="29">
        <f>[23]BM3378!I95</f>
        <v>7233</v>
      </c>
      <c r="GY95" s="29">
        <f t="shared" si="54"/>
        <v>2.4337474259411298</v>
      </c>
      <c r="GZ95" s="29">
        <f t="shared" si="67"/>
        <v>0.18005540166206035</v>
      </c>
      <c r="HA95" s="31">
        <f t="shared" si="68"/>
        <v>12705</v>
      </c>
      <c r="HB95" s="29">
        <f t="shared" si="55"/>
        <v>4.2749565943014041</v>
      </c>
      <c r="HC95" s="29">
        <f t="shared" si="74"/>
        <v>18.938401048492782</v>
      </c>
      <c r="HD95" s="31">
        <f>[23]BM3378!K95+[23]BM3378!L95</f>
        <v>10093</v>
      </c>
      <c r="HE95" s="29">
        <f t="shared" si="56"/>
        <v>3.3960753172990215</v>
      </c>
      <c r="HF95" s="29">
        <f t="shared" si="69"/>
        <v>26.87617850408548</v>
      </c>
      <c r="HG95" s="31">
        <f>[23]BM3378!P95+[23]BM3378!Q95</f>
        <v>1012</v>
      </c>
      <c r="HH95" s="29">
        <f t="shared" si="57"/>
        <v>0.34051602309586937</v>
      </c>
      <c r="HI95" s="29">
        <f t="shared" si="70"/>
        <v>-38.066095471236224</v>
      </c>
      <c r="HJ95" s="31">
        <f>[23]BM3378!M95</f>
        <v>2917</v>
      </c>
      <c r="HK95" s="29">
        <f t="shared" si="58"/>
        <v>0.9815071535283113</v>
      </c>
      <c r="HL95" s="29">
        <f t="shared" si="71"/>
        <v>27.324312527280668</v>
      </c>
      <c r="HM95" s="31">
        <f>[23]BM3378!T95</f>
        <v>-1317</v>
      </c>
      <c r="HN95" s="29">
        <f t="shared" si="59"/>
        <v>-0.44314189962179845</v>
      </c>
      <c r="HO95" s="29">
        <f t="shared" si="119"/>
        <v>9.9332220367278836</v>
      </c>
      <c r="HP95" s="29"/>
      <c r="HQ95" s="3">
        <f>[23]BM3378!B95</f>
        <v>19938</v>
      </c>
      <c r="HR95" s="31">
        <f>[23]BM3378!C95</f>
        <v>14142</v>
      </c>
      <c r="HS95" s="31">
        <f>[23]BM3378!F95</f>
        <v>5796</v>
      </c>
      <c r="HU95" s="31">
        <f>'[23]Fin33-89'!B95</f>
        <v>115256</v>
      </c>
      <c r="HV95" s="31">
        <f>'[23]Fin33-89'!C95</f>
        <v>104186</v>
      </c>
      <c r="HW95" s="31"/>
      <c r="HX95" s="31">
        <f>'[23]Fin33-89'!E95</f>
        <v>26941</v>
      </c>
      <c r="HY95" s="31">
        <f>'[23]Fin33-89'!F95</f>
        <v>10093</v>
      </c>
      <c r="HZ95" s="31">
        <f>'[23]Fin33-89'!G95</f>
        <v>2248</v>
      </c>
      <c r="IA95" s="31">
        <f>'[23]Fin33-89'!H95</f>
        <v>14600</v>
      </c>
      <c r="IB95" s="31"/>
      <c r="IC95" s="31">
        <f>'[23]Fin33-89'!I95</f>
        <v>77245</v>
      </c>
      <c r="ID95" s="31">
        <f>'[23]Fin33-89'!J95</f>
        <v>2917</v>
      </c>
      <c r="IE95" s="31">
        <f>'[23]Fin33-89'!K95</f>
        <v>33121</v>
      </c>
      <c r="IF95" s="31">
        <f>'[23]Fin33-89'!L95</f>
        <v>41207</v>
      </c>
      <c r="IG95" s="31"/>
      <c r="IH95" s="4" t="s">
        <v>30</v>
      </c>
      <c r="II95" s="4" t="s">
        <v>30</v>
      </c>
      <c r="IJ95" s="4" t="s">
        <v>30</v>
      </c>
      <c r="IK95" s="4" t="s">
        <v>30</v>
      </c>
      <c r="IL95" s="4"/>
      <c r="IM95" s="31">
        <f>'[23]Fin33-89'!Q95</f>
        <v>7731</v>
      </c>
      <c r="IN95" s="31">
        <f>'[23]Fin33-89'!R95</f>
        <v>893</v>
      </c>
      <c r="IO95" s="31">
        <f>'[23]Fin33-89'!S95</f>
        <v>6838</v>
      </c>
      <c r="IP95" s="31"/>
      <c r="IQ95" s="31">
        <f>'[23]Fin33-89'!T95</f>
        <v>3339</v>
      </c>
      <c r="IR95" s="31">
        <f>'[23]Fin33-89'!U95</f>
        <v>119</v>
      </c>
      <c r="IS95" s="31">
        <f>'[23]Fin33-89'!V95</f>
        <v>3220</v>
      </c>
      <c r="IT95" s="31"/>
      <c r="IU95" s="3" t="s">
        <v>30</v>
      </c>
      <c r="IV95" s="3" t="s">
        <v>30</v>
      </c>
      <c r="IW95" s="3" t="s">
        <v>30</v>
      </c>
      <c r="IX95" s="3"/>
      <c r="IY95" s="31">
        <f>'[23]Fin33-89'!Z95</f>
        <v>115256</v>
      </c>
      <c r="IZ95" s="31">
        <f>'[23]Fin33-89'!AA95</f>
        <v>14022</v>
      </c>
      <c r="JA95" s="31">
        <f>'[23]Fin33-89'!AB95</f>
        <v>38589</v>
      </c>
      <c r="JB95" s="31">
        <f>'[23]Fin33-89'!AC95</f>
        <v>62645</v>
      </c>
      <c r="JC95" s="31">
        <f>'[23]Fin33-89'!AE95</f>
        <v>104186</v>
      </c>
      <c r="JD95" s="31">
        <f>'[23]Fin33-89'!AF95</f>
        <v>13010</v>
      </c>
      <c r="JE95" s="31">
        <f>'[23]Fin33-89'!AG95</f>
        <v>35369</v>
      </c>
      <c r="JF95" s="31">
        <f>'[23]Fin33-89'!AH95</f>
        <v>55807</v>
      </c>
      <c r="JG95" s="31">
        <f>'[23]Fin33-89'!AJ95</f>
        <v>14022</v>
      </c>
      <c r="JH95" s="31">
        <f>'[23]Fin33-89'!AK95</f>
        <v>10093</v>
      </c>
      <c r="JI95" s="31">
        <f>'[23]Fin33-89'!AL95</f>
        <v>2917</v>
      </c>
      <c r="JJ95" s="3" t="s">
        <v>30</v>
      </c>
      <c r="JK95" s="31">
        <f>'[23]Fin33-89'!AN95</f>
        <v>893</v>
      </c>
      <c r="JL95" s="31">
        <f>'[23]Fin33-89'!AO95</f>
        <v>119</v>
      </c>
      <c r="JM95" s="31"/>
      <c r="JN95" s="31">
        <f>'[23]A-Mon'!B95</f>
        <v>13600</v>
      </c>
      <c r="JO95" s="31">
        <f>'[23]A-Mon'!C95</f>
        <v>19100</v>
      </c>
      <c r="JP95" s="31">
        <f>'[23]A-Mon'!D95</f>
        <v>1600</v>
      </c>
      <c r="JQ95" s="31">
        <f>'[23]A-Mon'!E95</f>
        <v>34400</v>
      </c>
      <c r="JR95" s="31">
        <f>'[23]A-Mon'!G95</f>
        <v>42800</v>
      </c>
      <c r="JS95" s="31">
        <f>'[23]A-Mon'!H95</f>
        <v>40100</v>
      </c>
      <c r="JT95" s="31">
        <f>'[23]A-Mon'!I95</f>
        <v>2700</v>
      </c>
      <c r="JU95" s="31">
        <f>'[23]A-Mon'!J95</f>
        <v>77200</v>
      </c>
      <c r="JV95" s="3" t="s">
        <v>30</v>
      </c>
      <c r="JW95" s="3" t="s">
        <v>30</v>
      </c>
      <c r="JX95" s="3" t="s">
        <v>30</v>
      </c>
      <c r="JY95" s="31">
        <f>'[23]A-Mon'!O95</f>
        <v>77200</v>
      </c>
      <c r="JZ95" s="31" t="str">
        <f>'[23]A-Mon'!Q95</f>
        <v>-</v>
      </c>
      <c r="KA95" s="31" t="str">
        <f>'[23]A-Mon'!R95</f>
        <v>-</v>
      </c>
      <c r="KB95" s="31" t="str">
        <f>'[23]A-Mon'!S95</f>
        <v>-</v>
      </c>
      <c r="KC95" s="3" t="s">
        <v>30</v>
      </c>
      <c r="KD95" s="3" t="s">
        <v>30</v>
      </c>
      <c r="KE95" s="31">
        <f>'[23]A-Mon'!V95</f>
        <v>77200</v>
      </c>
      <c r="KF95" s="29"/>
      <c r="KG95" s="29">
        <f>'[24]RI A'!F46</f>
        <v>581.20000000000005</v>
      </c>
      <c r="KH95" s="10">
        <f t="shared" si="101"/>
        <v>2.4425591192344447</v>
      </c>
      <c r="KI95" s="14">
        <f t="shared" si="50"/>
        <v>6</v>
      </c>
      <c r="KJ95" s="14">
        <f t="shared" si="105"/>
        <v>2.5215682579846292E-2</v>
      </c>
      <c r="KK95" s="11">
        <f t="shared" si="102"/>
        <v>7259.188000000001</v>
      </c>
      <c r="KL95" s="75">
        <f t="shared" si="51"/>
        <v>1.0431154381084884</v>
      </c>
      <c r="KM95" s="16">
        <f t="shared" si="103"/>
        <v>4.1792905081495686</v>
      </c>
      <c r="KN95" s="4" t="s">
        <v>30</v>
      </c>
    </row>
    <row r="96" spans="1:300" x14ac:dyDescent="0.3">
      <c r="A96" s="8">
        <v>1967</v>
      </c>
      <c r="B96" s="40">
        <f>'[13]EU PIByPOB'!B96</f>
        <v>198.75200000000001</v>
      </c>
      <c r="C96" s="49">
        <f>'[13]EU PIByPOB'!H96</f>
        <v>598.02553326028976</v>
      </c>
      <c r="D96" s="40">
        <f t="shared" si="91"/>
        <v>2.6999999999999913</v>
      </c>
      <c r="E96" s="49">
        <f>'[13]EU PIByPOB'!N96</f>
        <v>859.95899999999995</v>
      </c>
      <c r="F96" s="40">
        <f t="shared" si="118"/>
        <v>5.7221783741120635</v>
      </c>
      <c r="G96" s="49">
        <f>'[13]EU PIByPOB'!Q96</f>
        <v>143.79971291722489</v>
      </c>
      <c r="H96" s="40">
        <f t="shared" si="118"/>
        <v>2.9427248043934595</v>
      </c>
      <c r="I96" s="49">
        <f>'[13]EU PIByPOB'!T96</f>
        <v>4326.7941957816774</v>
      </c>
      <c r="J96" s="49"/>
      <c r="K96" s="49">
        <f>'[13]EU INF'!U96</f>
        <v>122.38562091503262</v>
      </c>
      <c r="L96" s="28">
        <f t="shared" si="83"/>
        <v>0.24405605416473186</v>
      </c>
      <c r="M96" s="49">
        <f>'[13]EU INF'!W96</f>
        <v>123.2987312572087</v>
      </c>
      <c r="N96" s="28">
        <f t="shared" si="84"/>
        <v>0.94428706326725731</v>
      </c>
      <c r="O96" s="28"/>
      <c r="P96" s="40">
        <f>'[13]EU tasas'!B96</f>
        <v>5.6333333333333329</v>
      </c>
      <c r="Q96" s="40">
        <f>'[13]EU tasas'!C96</f>
        <v>6</v>
      </c>
      <c r="R96" s="48">
        <f>'[13]EU tasas'!D96</f>
        <v>4.1900000000000004</v>
      </c>
      <c r="S96" s="48">
        <f>'[13]EU tasas'!E96</f>
        <v>4.5</v>
      </c>
      <c r="T96" s="49">
        <f>'[13]EU tasas'!F96</f>
        <v>4.3066666666666675</v>
      </c>
      <c r="U96" s="49">
        <f>'[13]EU tasas'!G96</f>
        <v>4.97</v>
      </c>
      <c r="V96" s="24" t="str">
        <f>'[13]EU tasas'!H96</f>
        <v>-</v>
      </c>
      <c r="W96" s="24"/>
      <c r="X96" s="49">
        <f>'[13]EU Fiscal'!B96</f>
        <v>-1.00505</v>
      </c>
      <c r="Y96" s="49"/>
      <c r="Z96" s="49">
        <f>[13]Petróleo!B96</f>
        <v>1.8</v>
      </c>
      <c r="AA96" s="28">
        <f t="shared" si="98"/>
        <v>0</v>
      </c>
      <c r="AB96" s="49">
        <f>[13]Petróleo!D96</f>
        <v>3.0266666666666668</v>
      </c>
      <c r="AC96" s="28">
        <f t="shared" si="89"/>
        <v>3.0646992054483846</v>
      </c>
      <c r="AD96" s="49">
        <f>[13]Petróleo!E96</f>
        <v>3.07</v>
      </c>
      <c r="AE96" s="28">
        <f t="shared" si="89"/>
        <v>3.3670033670033517</v>
      </c>
      <c r="AF96" s="28"/>
      <c r="AG96" s="40">
        <f>[14]Población!E96</f>
        <v>43.774913285980219</v>
      </c>
      <c r="AH96" s="28">
        <f t="shared" si="99"/>
        <v>3.2800049497808237</v>
      </c>
      <c r="AI96" s="52">
        <f>[14]Población!G96</f>
        <v>43774913.285980217</v>
      </c>
      <c r="AJ96" s="52">
        <f>[14]Población!H96</f>
        <v>24590768.341536846</v>
      </c>
      <c r="AK96" s="52">
        <f>[14]Población!I96</f>
        <v>19184144.944443371</v>
      </c>
      <c r="AL96" s="49">
        <f>[14]Población!J96</f>
        <v>56.175481561519227</v>
      </c>
      <c r="AM96" s="49">
        <f>[14]Población!K96</f>
        <v>43.824518438480773</v>
      </c>
      <c r="AN96" s="49"/>
      <c r="AO96" s="43">
        <f>[15]PIB!E96</f>
        <v>118145.57366544109</v>
      </c>
      <c r="AP96" s="28">
        <f t="shared" si="108"/>
        <v>5.8549248778850149</v>
      </c>
      <c r="AQ96" s="41">
        <f>[15]PIB!H96</f>
        <v>275.10552441041091</v>
      </c>
      <c r="AR96" s="28">
        <f t="shared" si="109"/>
        <v>3.3148474509009818</v>
      </c>
      <c r="AS96" s="58">
        <f>[15]PIB!B96</f>
        <v>325025</v>
      </c>
      <c r="AT96" s="28">
        <f t="shared" si="110"/>
        <v>9.3638541568527245</v>
      </c>
      <c r="AU96" s="28"/>
      <c r="AV96" s="103">
        <f>[15]PIB!E96</f>
        <v>118145.57366544109</v>
      </c>
      <c r="AW96" s="103">
        <f>'[15]PIB-Dem'!CH12</f>
        <v>80380.729378540462</v>
      </c>
      <c r="AX96" s="104">
        <f t="shared" si="115"/>
        <v>6.6530274137863943</v>
      </c>
      <c r="AY96" s="105">
        <f>'[15]PIB-Dem'!CS12</f>
        <v>0.68035328692176589</v>
      </c>
      <c r="AZ96" s="103">
        <f>'[15]PIB-Dem'!CI12</f>
        <v>11497.619003295789</v>
      </c>
      <c r="BA96" s="104">
        <f t="shared" si="116"/>
        <v>6.6026839731602616</v>
      </c>
      <c r="BB96" s="105">
        <f>'[15]PIB-Dem'!CT12</f>
        <v>9.73173911352294E-2</v>
      </c>
      <c r="BC96" s="103">
        <f>'[15]PIB-Dem'!CJ12</f>
        <v>23299.363902612942</v>
      </c>
      <c r="BD96" s="104">
        <f t="shared" si="111"/>
        <v>11.474560774056153</v>
      </c>
      <c r="BE96" s="105">
        <f>'[15]PIB-Dem'!CU12</f>
        <v>0.19720894469217232</v>
      </c>
      <c r="BF96" s="103">
        <f>'[15]PIB-Dem'!CK12</f>
        <v>3594.8798427507281</v>
      </c>
      <c r="BG96" s="104">
        <f t="shared" si="112"/>
        <v>-31.139454668502211</v>
      </c>
      <c r="BH96" s="105">
        <f>'[15]PIB-Dem'!CV12</f>
        <v>3.0427545706710392E-2</v>
      </c>
      <c r="BI96" s="103">
        <f>'[15]PIB-Dem'!CL12</f>
        <v>5763.052912271798</v>
      </c>
      <c r="BJ96" s="104">
        <f t="shared" si="113"/>
        <v>-5.3980438281540195</v>
      </c>
      <c r="BK96" s="105">
        <f>'[15]PIB-Dem'!CW12</f>
        <v>4.8779253707729515E-2</v>
      </c>
      <c r="BL96" s="103">
        <f>'[15]PIB-Dem'!CM12</f>
        <v>6390.0713740306419</v>
      </c>
      <c r="BM96" s="104">
        <f t="shared" si="114"/>
        <v>-5.3980438281540195</v>
      </c>
      <c r="BN96" s="105">
        <f>'[15]PIB-Dem'!CX12</f>
        <v>5.4086422163607553E-2</v>
      </c>
      <c r="BO96" s="28"/>
      <c r="BP96" s="43">
        <f>'[21]PIB POT'!F96</f>
        <v>118153.49368813071</v>
      </c>
      <c r="BQ96" s="41">
        <f>'[21]PIB POT'!I96</f>
        <v>283.73328990387409</v>
      </c>
      <c r="BR96" s="28">
        <f t="shared" si="107"/>
        <v>6.600405980500712</v>
      </c>
      <c r="BS96" s="40">
        <f>'[22]PIB POT'!H87</f>
        <v>-0.69932294887514734</v>
      </c>
      <c r="BT96" s="40"/>
      <c r="BU96" s="45">
        <f t="shared" si="78"/>
        <v>26022.818254603684</v>
      </c>
      <c r="BV96" s="32">
        <f t="shared" si="85"/>
        <v>9.3638541568527245</v>
      </c>
      <c r="BW96" s="30">
        <f t="shared" si="79"/>
        <v>594.46875621654306</v>
      </c>
      <c r="BX96" s="28">
        <f t="shared" si="86"/>
        <v>5.8906360529612067</v>
      </c>
      <c r="BY96" s="28"/>
      <c r="BZ96" s="41">
        <f>[20]PAnual!B96</f>
        <v>217.49267613487757</v>
      </c>
      <c r="CA96" s="35">
        <f t="shared" si="94"/>
        <v>2.8518457931184571</v>
      </c>
      <c r="CB96" s="44">
        <f>[20]PAnual!D96</f>
        <v>218.06921275913501</v>
      </c>
      <c r="CC96" s="35">
        <f t="shared" si="94"/>
        <v>1.7430600387346562</v>
      </c>
      <c r="CD96" s="35"/>
      <c r="CE96" s="44">
        <f>[16]TCA!B96</f>
        <v>12.49</v>
      </c>
      <c r="CF96" s="27">
        <f t="shared" si="95"/>
        <v>0</v>
      </c>
      <c r="CG96" s="33">
        <f>[16]TCA!D96</f>
        <v>12.49</v>
      </c>
      <c r="CH96" s="27">
        <f t="shared" si="87"/>
        <v>0</v>
      </c>
      <c r="CI96" s="44">
        <f>[16]TCA!F96</f>
        <v>100.48698691668831</v>
      </c>
      <c r="CJ96" s="27">
        <f t="shared" si="40"/>
        <v>2.6014407652705795</v>
      </c>
      <c r="CK96" s="40">
        <f>[16]TCA!H96</f>
        <v>100.00378727583485</v>
      </c>
      <c r="CL96" s="27">
        <f t="shared" si="41"/>
        <v>0.79130082415337366</v>
      </c>
      <c r="CM96" s="27"/>
      <c r="CN96" s="29">
        <f>[17]BPA!G96</f>
        <v>-603</v>
      </c>
      <c r="CO96" s="29">
        <f>[17]BPA!H96</f>
        <v>2309.8000000000002</v>
      </c>
      <c r="CP96" s="29">
        <f>[17]BPA!I96</f>
        <v>1228.6000000000001</v>
      </c>
      <c r="CQ96" s="29">
        <f>[17]BPA!J96</f>
        <v>917.40000000000009</v>
      </c>
      <c r="CR96" s="29">
        <f>[17]BPA!K96</f>
        <v>126.6</v>
      </c>
      <c r="CS96" s="29">
        <f>[17]BPA!L96</f>
        <v>37.299999999999997</v>
      </c>
      <c r="CT96" s="29">
        <f>[17]BPA!M96</f>
        <v>2912.9</v>
      </c>
      <c r="CU96" s="29">
        <f>[17]BPA!N96</f>
        <v>1755.2</v>
      </c>
      <c r="CV96" s="29">
        <f>[17]BPA!O96</f>
        <v>667.1</v>
      </c>
      <c r="CW96" s="29">
        <f>[17]BPA!P96</f>
        <v>474</v>
      </c>
      <c r="CX96" s="29">
        <f>[17]BPA!Q96</f>
        <v>16.600000000000001</v>
      </c>
      <c r="CY96" s="29">
        <f>[17]BPA!R96</f>
        <v>647.29999999999995</v>
      </c>
      <c r="CZ96" s="29">
        <f>[17]BPA!S96</f>
        <v>0</v>
      </c>
      <c r="DA96" s="29">
        <f>[17]BPA!T96</f>
        <v>-4.4000000000000004</v>
      </c>
      <c r="DB96" s="29">
        <f>[17]BPA!U96</f>
        <v>39.799999999999997</v>
      </c>
      <c r="DC96" s="29">
        <f>[17]BPA!V96</f>
        <v>0</v>
      </c>
      <c r="DD96" s="29"/>
      <c r="DE96" s="29">
        <f t="shared" si="106"/>
        <v>11.466090916083377</v>
      </c>
      <c r="DF96" s="29">
        <f t="shared" si="96"/>
        <v>-526.59999999999991</v>
      </c>
      <c r="DG96" s="29">
        <f t="shared" si="97"/>
        <v>-2.023608645488808</v>
      </c>
      <c r="DH96" s="29">
        <f t="shared" si="90"/>
        <v>-0.55042901084668694</v>
      </c>
      <c r="DI96" s="29">
        <f t="shared" si="100"/>
        <v>5.1773729626078735</v>
      </c>
      <c r="DJ96" s="29">
        <f t="shared" si="76"/>
        <v>-2.3171971386816397</v>
      </c>
      <c r="DK96" s="29">
        <f t="shared" si="77"/>
        <v>2.4874323513575876</v>
      </c>
      <c r="DL96" s="29"/>
      <c r="DM96" s="31">
        <f>'[18]GF1876-1976'!R96</f>
        <v>27400</v>
      </c>
      <c r="DN96" s="4" t="s">
        <v>30</v>
      </c>
      <c r="DO96" s="4" t="s">
        <v>30</v>
      </c>
      <c r="DP96" s="29">
        <f t="shared" si="80"/>
        <v>8.4301207599415431</v>
      </c>
      <c r="DQ96" s="29"/>
      <c r="DR96" s="31">
        <f>'[18]GF1876-1976'!AK96</f>
        <v>21800</v>
      </c>
      <c r="DS96" s="29">
        <f t="shared" si="81"/>
        <v>6.70717637104838</v>
      </c>
      <c r="DT96" s="4" t="s">
        <v>30</v>
      </c>
      <c r="DU96" s="4" t="s">
        <v>30</v>
      </c>
      <c r="DV96" s="4" t="s">
        <v>30</v>
      </c>
      <c r="DW96" s="4" t="s">
        <v>30</v>
      </c>
      <c r="DX96" s="4" t="s">
        <v>30</v>
      </c>
      <c r="DY96" s="4" t="s">
        <v>30</v>
      </c>
      <c r="DZ96" s="4" t="s">
        <v>30</v>
      </c>
      <c r="EA96" s="4" t="s">
        <v>30</v>
      </c>
      <c r="EB96" s="4" t="s">
        <v>30</v>
      </c>
      <c r="EC96" s="29"/>
      <c r="ED96" s="29">
        <f>'[18]GF1876-1976'!AN96</f>
        <v>5600</v>
      </c>
      <c r="EE96" s="29">
        <f t="shared" si="82"/>
        <v>1.7229443888931619</v>
      </c>
      <c r="EF96" s="4" t="s">
        <v>30</v>
      </c>
      <c r="EG96" s="4" t="s">
        <v>30</v>
      </c>
      <c r="EH96" s="4" t="s">
        <v>30</v>
      </c>
      <c r="EI96" s="4"/>
      <c r="EJ96" s="63" t="s">
        <v>30</v>
      </c>
      <c r="EK96" s="63" t="s">
        <v>30</v>
      </c>
      <c r="EL96" s="29"/>
      <c r="EM96" s="68">
        <f>'[18]SP1965-2010'!C96</f>
        <v>55700</v>
      </c>
      <c r="EN96" s="27">
        <f t="shared" si="120"/>
        <v>17.137143296669489</v>
      </c>
      <c r="EO96" s="36">
        <f>'[18]SP1965-2010'!E96</f>
        <v>27400</v>
      </c>
      <c r="EP96" s="27">
        <f t="shared" si="121"/>
        <v>8.4301207599415431</v>
      </c>
      <c r="EQ96" s="37">
        <f>'[18]SP1965-2010'!F96</f>
        <v>23800</v>
      </c>
      <c r="ER96" s="27">
        <f t="shared" si="127"/>
        <v>7.3225136527959398</v>
      </c>
      <c r="ES96" s="37">
        <f>'[18]SP1965-2010'!G96</f>
        <v>3600</v>
      </c>
      <c r="ET96" s="27">
        <f t="shared" si="128"/>
        <v>1.1076071071456042</v>
      </c>
      <c r="EU96" s="36">
        <f>'[18]SP1965-2010'!H96</f>
        <v>28300</v>
      </c>
      <c r="EV96" s="27">
        <f t="shared" si="122"/>
        <v>8.7070225367279441</v>
      </c>
      <c r="EW96" s="29"/>
      <c r="EX96" s="37">
        <f>'[18]SP1965-2010'!J96</f>
        <v>61900</v>
      </c>
      <c r="EY96" s="27">
        <f t="shared" si="123"/>
        <v>19.044688870086919</v>
      </c>
      <c r="EZ96" s="37">
        <f>'[18]SP1965-2010'!L96</f>
        <v>55300</v>
      </c>
      <c r="FA96" s="27">
        <f t="shared" si="124"/>
        <v>17.014075840319975</v>
      </c>
      <c r="FB96" s="37">
        <f>'[18]SP1965-2010'!M96</f>
        <v>21800</v>
      </c>
      <c r="FC96" s="37">
        <f>'[18]SP1965-2010'!N96</f>
        <v>13400</v>
      </c>
      <c r="FD96" s="37">
        <f>'[18]SP1965-2010'!O96</f>
        <v>8400</v>
      </c>
      <c r="FE96" s="37">
        <f>'[18]SP1965-2010'!P96</f>
        <v>8700</v>
      </c>
      <c r="FF96" s="37">
        <f>'[18]SP1965-2010'!Q96</f>
        <v>33500</v>
      </c>
      <c r="FG96" s="37">
        <f>'[18]SP1965-2010'!R96</f>
        <v>6600</v>
      </c>
      <c r="FH96" s="37">
        <f>'[18]SP1965-2010'!S96</f>
        <v>2600</v>
      </c>
      <c r="FI96" s="37">
        <f>'[18]SP1965-2010'!T96</f>
        <v>4000</v>
      </c>
      <c r="FJ96" s="7" t="str">
        <f>'[18]SP1965-2010'!U96</f>
        <v>-</v>
      </c>
      <c r="FK96" s="7" t="str">
        <f>'[18]SP1965-2010'!V96</f>
        <v>-</v>
      </c>
      <c r="FL96" s="27">
        <f t="shared" si="125"/>
        <v>1.2306745634951157</v>
      </c>
      <c r="FM96" s="5" t="s">
        <v>30</v>
      </c>
      <c r="FN96" s="27"/>
      <c r="FO96" s="27"/>
      <c r="FP96" s="27">
        <f>'[18]SP1965-2010'!AA96</f>
        <v>-6200</v>
      </c>
      <c r="FQ96" s="27">
        <f>'[18]SP1965-2010'!AB96</f>
        <v>-6200</v>
      </c>
      <c r="FR96" s="27">
        <f>'[18]SP1965-2010'!AC96</f>
        <v>-1.9075455734174296</v>
      </c>
      <c r="FS96" s="5" t="s">
        <v>30</v>
      </c>
      <c r="FT96" s="27">
        <f>'[18]SP1965-2010'!AE96</f>
        <v>-2200</v>
      </c>
      <c r="FU96" s="27">
        <f>'[18]SP1965-2010'!AF96</f>
        <v>-0.67687100992231364</v>
      </c>
      <c r="FV96" s="5" t="s">
        <v>30</v>
      </c>
      <c r="FW96" s="34"/>
      <c r="FX96" s="52">
        <f>'[18]DE y DI'!I96</f>
        <v>2176.1</v>
      </c>
      <c r="FY96" s="17">
        <f t="shared" si="104"/>
        <v>8.3622764402738241</v>
      </c>
      <c r="FZ96" s="130">
        <f t="shared" si="129"/>
        <v>628.09999999999991</v>
      </c>
      <c r="GA96" s="27">
        <f t="shared" si="130"/>
        <v>0.19324667333282053</v>
      </c>
      <c r="GB96" s="128">
        <f>'[18]DE y DI'!S96</f>
        <v>2804.2</v>
      </c>
      <c r="GC96" s="17">
        <f t="shared" si="126"/>
        <v>10.775927390200753</v>
      </c>
      <c r="GD96" s="112"/>
      <c r="GE96" s="37">
        <f>'[18]DE y DI'!AA96</f>
        <v>31605.873</v>
      </c>
      <c r="GF96" s="27">
        <f t="shared" si="117"/>
        <v>9.7241359895392669</v>
      </c>
      <c r="GG96" s="112" t="s">
        <v>30</v>
      </c>
      <c r="GH96" s="70" t="s">
        <v>30</v>
      </c>
      <c r="GI96" s="70" t="s">
        <v>30</v>
      </c>
      <c r="GJ96" s="134"/>
      <c r="GK96" s="52">
        <f t="shared" si="61"/>
        <v>29998</v>
      </c>
      <c r="GL96" s="27">
        <f t="shared" si="62"/>
        <v>9.2294438889316215</v>
      </c>
      <c r="GM96" s="52">
        <f t="shared" si="63"/>
        <v>8682</v>
      </c>
      <c r="GN96" s="52">
        <f t="shared" si="64"/>
        <v>3711</v>
      </c>
      <c r="GO96" s="52">
        <f t="shared" si="65"/>
        <v>17605</v>
      </c>
      <c r="GP96" s="13"/>
      <c r="GQ96" s="75">
        <v>10.775927390200753</v>
      </c>
      <c r="GR96" s="27">
        <v>9.7241359895392669</v>
      </c>
      <c r="GS96" s="27">
        <v>20.50006337974002</v>
      </c>
      <c r="GT96" s="13"/>
      <c r="GU96" s="31">
        <f>[23]BM3378!H96</f>
        <v>22316</v>
      </c>
      <c r="GV96" s="29">
        <f t="shared" si="53"/>
        <v>6.8659333897392507</v>
      </c>
      <c r="GW96" s="29">
        <f t="shared" si="66"/>
        <v>11.926973618216463</v>
      </c>
      <c r="GX96" s="29">
        <f>[23]BM3378!I96</f>
        <v>7975</v>
      </c>
      <c r="GY96" s="29">
        <f t="shared" si="54"/>
        <v>2.4536574109683871</v>
      </c>
      <c r="GZ96" s="29">
        <f t="shared" si="67"/>
        <v>10.258537259781564</v>
      </c>
      <c r="HA96" s="31">
        <f t="shared" si="68"/>
        <v>14341</v>
      </c>
      <c r="HB96" s="29">
        <f t="shared" si="55"/>
        <v>4.4122759787708636</v>
      </c>
      <c r="HC96" s="29">
        <f t="shared" si="74"/>
        <v>12.876820149547431</v>
      </c>
      <c r="HD96" s="31">
        <f>[23]BM3378!K96+[23]BM3378!L96</f>
        <v>8682</v>
      </c>
      <c r="HE96" s="29">
        <f t="shared" si="56"/>
        <v>2.6711791400661489</v>
      </c>
      <c r="HF96" s="29">
        <f t="shared" si="69"/>
        <v>-13.979986129000299</v>
      </c>
      <c r="HG96" s="31">
        <f>[23]BM3378!P96+[23]BM3378!Q96</f>
        <v>1394</v>
      </c>
      <c r="HH96" s="29">
        <f t="shared" si="57"/>
        <v>0.42889008537804785</v>
      </c>
      <c r="HI96" s="29">
        <f t="shared" si="70"/>
        <v>37.747035573122531</v>
      </c>
      <c r="HJ96" s="31">
        <f>[23]BM3378!M96</f>
        <v>3705</v>
      </c>
      <c r="HK96" s="29">
        <f t="shared" si="58"/>
        <v>1.1399123144373511</v>
      </c>
      <c r="HL96" s="29">
        <f t="shared" si="71"/>
        <v>27.014055536510106</v>
      </c>
      <c r="HM96" s="31">
        <f>[23]BM3378!T96</f>
        <v>560</v>
      </c>
      <c r="HN96" s="29">
        <f t="shared" si="59"/>
        <v>0.17229443888931623</v>
      </c>
      <c r="HO96" s="29">
        <f t="shared" si="119"/>
        <v>-142.5208807896735</v>
      </c>
      <c r="HP96" s="29"/>
      <c r="HQ96" s="3">
        <f>[23]BM3378!B96</f>
        <v>22316</v>
      </c>
      <c r="HR96" s="31">
        <f>[23]BM3378!C96</f>
        <v>15340</v>
      </c>
      <c r="HS96" s="31">
        <f>[23]BM3378!F96</f>
        <v>6976</v>
      </c>
      <c r="HU96" s="31">
        <f>'[23]Fin33-89'!B96</f>
        <v>133509</v>
      </c>
      <c r="HV96" s="31">
        <f>'[23]Fin33-89'!C96</f>
        <v>121037</v>
      </c>
      <c r="HW96" s="31"/>
      <c r="HX96" s="31">
        <f>'[23]Fin33-89'!E96</f>
        <v>29998</v>
      </c>
      <c r="HY96" s="31">
        <f>'[23]Fin33-89'!F96</f>
        <v>8682</v>
      </c>
      <c r="HZ96" s="31">
        <f>'[23]Fin33-89'!G96</f>
        <v>3711</v>
      </c>
      <c r="IA96" s="31">
        <f>'[23]Fin33-89'!H96</f>
        <v>17605</v>
      </c>
      <c r="IB96" s="31"/>
      <c r="IC96" s="31">
        <f>'[23]Fin33-89'!I96</f>
        <v>91039</v>
      </c>
      <c r="ID96" s="31">
        <f>'[23]Fin33-89'!J96</f>
        <v>3705</v>
      </c>
      <c r="IE96" s="31">
        <f>'[23]Fin33-89'!K96</f>
        <v>38006</v>
      </c>
      <c r="IF96" s="31">
        <f>'[23]Fin33-89'!L96</f>
        <v>49328</v>
      </c>
      <c r="IG96" s="31"/>
      <c r="IH96" s="4" t="s">
        <v>30</v>
      </c>
      <c r="II96" s="4" t="s">
        <v>30</v>
      </c>
      <c r="IJ96" s="4" t="s">
        <v>30</v>
      </c>
      <c r="IK96" s="4" t="s">
        <v>30</v>
      </c>
      <c r="IL96" s="4"/>
      <c r="IM96" s="31">
        <f>'[23]Fin33-89'!Q96</f>
        <v>8331</v>
      </c>
      <c r="IN96" s="31">
        <f>'[23]Fin33-89'!R96</f>
        <v>1373</v>
      </c>
      <c r="IO96" s="31">
        <f>'[23]Fin33-89'!S96</f>
        <v>6958</v>
      </c>
      <c r="IP96" s="31"/>
      <c r="IQ96" s="31">
        <f>'[23]Fin33-89'!T96</f>
        <v>4141</v>
      </c>
      <c r="IR96" s="31">
        <f>'[23]Fin33-89'!U96</f>
        <v>21</v>
      </c>
      <c r="IS96" s="31">
        <f>'[23]Fin33-89'!V96</f>
        <v>4120</v>
      </c>
      <c r="IT96" s="31"/>
      <c r="IU96" s="3" t="s">
        <v>30</v>
      </c>
      <c r="IV96" s="3" t="s">
        <v>30</v>
      </c>
      <c r="IW96" s="3" t="s">
        <v>30</v>
      </c>
      <c r="IX96" s="3"/>
      <c r="IY96" s="31">
        <f>'[23]Fin33-89'!Z96</f>
        <v>133509</v>
      </c>
      <c r="IZ96" s="31">
        <f>'[23]Fin33-89'!AA96</f>
        <v>13781</v>
      </c>
      <c r="JA96" s="31">
        <f>'[23]Fin33-89'!AB96</f>
        <v>45837</v>
      </c>
      <c r="JB96" s="31">
        <f>'[23]Fin33-89'!AC96</f>
        <v>73891</v>
      </c>
      <c r="JC96" s="31">
        <f>'[23]Fin33-89'!AE96</f>
        <v>121037</v>
      </c>
      <c r="JD96" s="31">
        <f>'[23]Fin33-89'!AF96</f>
        <v>12387</v>
      </c>
      <c r="JE96" s="31">
        <f>'[23]Fin33-89'!AG96</f>
        <v>41717</v>
      </c>
      <c r="JF96" s="31">
        <f>'[23]Fin33-89'!AH96</f>
        <v>66933</v>
      </c>
      <c r="JG96" s="31">
        <f>'[23]Fin33-89'!AJ96</f>
        <v>13781</v>
      </c>
      <c r="JH96" s="31">
        <f>'[23]Fin33-89'!AK96</f>
        <v>8682</v>
      </c>
      <c r="JI96" s="31">
        <f>'[23]Fin33-89'!AL96</f>
        <v>3705</v>
      </c>
      <c r="JJ96" s="3" t="s">
        <v>30</v>
      </c>
      <c r="JK96" s="31">
        <f>'[23]Fin33-89'!AN96</f>
        <v>1373</v>
      </c>
      <c r="JL96" s="31">
        <f>'[23]Fin33-89'!AO96</f>
        <v>21</v>
      </c>
      <c r="JM96" s="31"/>
      <c r="JN96" s="31">
        <f>'[23]A-Mon'!B96</f>
        <v>14700</v>
      </c>
      <c r="JO96" s="31">
        <f>'[23]A-Mon'!C96</f>
        <v>20600</v>
      </c>
      <c r="JP96" s="31">
        <f>'[23]A-Mon'!D96</f>
        <v>1600</v>
      </c>
      <c r="JQ96" s="31">
        <f>'[23]A-Mon'!E96</f>
        <v>37000</v>
      </c>
      <c r="JR96" s="31">
        <f>'[23]A-Mon'!G96</f>
        <v>54600</v>
      </c>
      <c r="JS96" s="31">
        <f>'[23]A-Mon'!H96</f>
        <v>51200</v>
      </c>
      <c r="JT96" s="31">
        <f>'[23]A-Mon'!I96</f>
        <v>3400</v>
      </c>
      <c r="JU96" s="31">
        <f>'[23]A-Mon'!J96</f>
        <v>91600</v>
      </c>
      <c r="JV96" s="3" t="s">
        <v>30</v>
      </c>
      <c r="JW96" s="3" t="s">
        <v>30</v>
      </c>
      <c r="JX96" s="3" t="s">
        <v>30</v>
      </c>
      <c r="JY96" s="31">
        <f>'[23]A-Mon'!O96</f>
        <v>91600</v>
      </c>
      <c r="JZ96" s="31" t="str">
        <f>'[23]A-Mon'!Q96</f>
        <v>-</v>
      </c>
      <c r="KA96" s="31" t="str">
        <f>'[23]A-Mon'!R96</f>
        <v>-</v>
      </c>
      <c r="KB96" s="31" t="str">
        <f>'[23]A-Mon'!S96</f>
        <v>-</v>
      </c>
      <c r="KC96" s="3" t="s">
        <v>30</v>
      </c>
      <c r="KD96" s="3" t="s">
        <v>30</v>
      </c>
      <c r="KE96" s="31">
        <f>'[23]A-Mon'!V96</f>
        <v>91600</v>
      </c>
      <c r="KF96" s="29"/>
      <c r="KG96" s="29">
        <f>'[24]RI A'!F47</f>
        <v>621</v>
      </c>
      <c r="KH96" s="10">
        <f t="shared" si="101"/>
        <v>2.3863672025228828</v>
      </c>
      <c r="KI96" s="14">
        <f t="shared" si="50"/>
        <v>39.799999999999955</v>
      </c>
      <c r="KJ96" s="14">
        <f t="shared" si="105"/>
        <v>0.15294269671563707</v>
      </c>
      <c r="KK96" s="11">
        <f t="shared" si="102"/>
        <v>7756.29</v>
      </c>
      <c r="KL96" s="75">
        <f t="shared" si="51"/>
        <v>6.8479008947005982</v>
      </c>
      <c r="KM96" s="16">
        <f t="shared" si="103"/>
        <v>4.24567000911577</v>
      </c>
      <c r="KN96" s="4" t="s">
        <v>30</v>
      </c>
    </row>
    <row r="97" spans="1:300" x14ac:dyDescent="0.3">
      <c r="A97" s="8">
        <v>1968</v>
      </c>
      <c r="B97" s="40">
        <f>'[13]EU PIByPOB'!B97</f>
        <v>200.745</v>
      </c>
      <c r="C97" s="49">
        <f>'[13]EU PIByPOB'!H97</f>
        <v>627.32878439004389</v>
      </c>
      <c r="D97" s="40">
        <f t="shared" si="91"/>
        <v>4.8999999999999932</v>
      </c>
      <c r="E97" s="49">
        <f>'[13]EU PIByPOB'!N97</f>
        <v>940.65099999999995</v>
      </c>
      <c r="F97" s="40">
        <f t="shared" si="118"/>
        <v>9.3832380380925109</v>
      </c>
      <c r="G97" s="49">
        <f>'[13]EU PIByPOB'!Q97</f>
        <v>149.94545498411992</v>
      </c>
      <c r="H97" s="40">
        <f t="shared" si="118"/>
        <v>4.2738208180100434</v>
      </c>
      <c r="I97" s="49">
        <f>'[13]EU PIByPOB'!T97</f>
        <v>4685.8003935340848</v>
      </c>
      <c r="J97" s="49"/>
      <c r="K97" s="49">
        <f>'[13]EU INF'!U97</f>
        <v>125.36524413687037</v>
      </c>
      <c r="L97" s="28">
        <f t="shared" si="83"/>
        <v>2.4346187072959991</v>
      </c>
      <c r="M97" s="49">
        <f>'[13]EU INF'!W97</f>
        <v>126.64359861591687</v>
      </c>
      <c r="N97" s="28">
        <f t="shared" si="84"/>
        <v>2.7128157156220745</v>
      </c>
      <c r="O97" s="28"/>
      <c r="P97" s="40">
        <f>'[13]EU tasas'!B97</f>
        <v>6.3125</v>
      </c>
      <c r="Q97" s="40">
        <f>'[13]EU tasas'!C97</f>
        <v>6.6</v>
      </c>
      <c r="R97" s="48">
        <f>'[13]EU tasas'!D97</f>
        <v>5.1625000000000005</v>
      </c>
      <c r="S97" s="48">
        <f>'[13]EU tasas'!E97</f>
        <v>5.36</v>
      </c>
      <c r="T97" s="49">
        <f>'[13]EU tasas'!F97</f>
        <v>5.3383333333333338</v>
      </c>
      <c r="U97" s="49">
        <f>'[13]EU tasas'!G97</f>
        <v>5.96</v>
      </c>
      <c r="V97" s="24" t="str">
        <f>'[13]EU tasas'!H97</f>
        <v>-</v>
      </c>
      <c r="W97" s="24"/>
      <c r="X97" s="49">
        <f>'[13]EU Fiscal'!B97</f>
        <v>-2.6748500000000002</v>
      </c>
      <c r="Y97" s="49"/>
      <c r="Z97" s="49">
        <f>[13]Petróleo!B97</f>
        <v>1.8</v>
      </c>
      <c r="AA97" s="28">
        <f t="shared" si="98"/>
        <v>0</v>
      </c>
      <c r="AB97" s="49">
        <f>[13]Petróleo!D97</f>
        <v>3.07</v>
      </c>
      <c r="AC97" s="28">
        <f t="shared" si="89"/>
        <v>1.4317180616739922</v>
      </c>
      <c r="AD97" s="49">
        <f>[13]Petróleo!E97</f>
        <v>3.07</v>
      </c>
      <c r="AE97" s="28">
        <f t="shared" si="89"/>
        <v>0</v>
      </c>
      <c r="AF97" s="28"/>
      <c r="AG97" s="40">
        <f>[14]Población!E97</f>
        <v>45.210732608522633</v>
      </c>
      <c r="AH97" s="28">
        <f t="shared" si="99"/>
        <v>3.2800049497808237</v>
      </c>
      <c r="AI97" s="52">
        <f>[14]Población!G97</f>
        <v>45210732.608522631</v>
      </c>
      <c r="AJ97" s="52">
        <f>[14]Población!H97</f>
        <v>25772348.043922335</v>
      </c>
      <c r="AK97" s="52">
        <f>[14]Población!I97</f>
        <v>19438384.564600296</v>
      </c>
      <c r="AL97" s="49">
        <f>[14]Población!J97</f>
        <v>57.00493346808544</v>
      </c>
      <c r="AM97" s="49">
        <f>[14]Población!K97</f>
        <v>42.99506653191456</v>
      </c>
      <c r="AN97" s="49"/>
      <c r="AO97" s="43">
        <f>[15]PIB!E97</f>
        <v>129278.76048386646</v>
      </c>
      <c r="AP97" s="28">
        <f t="shared" si="108"/>
        <v>9.4232788186815917</v>
      </c>
      <c r="AQ97" s="41">
        <f>[15]PIB!H97</f>
        <v>278.35817627978344</v>
      </c>
      <c r="AR97" s="28">
        <f t="shared" si="109"/>
        <v>1.1823288086793005</v>
      </c>
      <c r="AS97" s="58">
        <f>[15]PIB!B97</f>
        <v>359858</v>
      </c>
      <c r="AT97" s="28">
        <f t="shared" si="110"/>
        <v>10.717021767556334</v>
      </c>
      <c r="AU97" s="28"/>
      <c r="AV97" s="103">
        <f>[15]PIB!E97</f>
        <v>129278.76048386646</v>
      </c>
      <c r="AW97" s="103">
        <f>'[15]PIB-Dem'!CH13</f>
        <v>85822.147052208224</v>
      </c>
      <c r="AX97" s="104">
        <f t="shared" si="115"/>
        <v>6.7695549862980986</v>
      </c>
      <c r="AY97" s="105">
        <f>'[15]PIB-Dem'!CS13</f>
        <v>0.6638534182335275</v>
      </c>
      <c r="AZ97" s="103">
        <f>'[15]PIB-Dem'!CI13</f>
        <v>12645.15641910261</v>
      </c>
      <c r="BA97" s="104">
        <f t="shared" si="116"/>
        <v>9.9806526505868742</v>
      </c>
      <c r="BB97" s="105">
        <f>'[15]PIB-Dem'!CT13</f>
        <v>9.7813100711780745E-2</v>
      </c>
      <c r="BC97" s="103">
        <f>'[15]PIB-Dem'!CJ13</f>
        <v>25531.721941202362</v>
      </c>
      <c r="BD97" s="104">
        <f t="shared" si="111"/>
        <v>9.5811973576629192</v>
      </c>
      <c r="BE97" s="105">
        <f>'[15]PIB-Dem'!CU13</f>
        <v>0.19749355459196744</v>
      </c>
      <c r="BF97" s="103">
        <f>'[15]PIB-Dem'!CK13</f>
        <v>5938.153450690952</v>
      </c>
      <c r="BG97" s="104">
        <f t="shared" si="112"/>
        <v>65.18364202535345</v>
      </c>
      <c r="BH97" s="105">
        <f>'[15]PIB-Dem'!CV13</f>
        <v>4.5932939242807898E-2</v>
      </c>
      <c r="BI97" s="103">
        <f>'[15]PIB-Dem'!CL13</f>
        <v>6051.6558761149054</v>
      </c>
      <c r="BJ97" s="104">
        <f t="shared" si="113"/>
        <v>5.0078138833075547</v>
      </c>
      <c r="BK97" s="105">
        <f>'[15]PIB-Dem'!CW13</f>
        <v>4.6810905778061906E-2</v>
      </c>
      <c r="BL97" s="103">
        <f>'[15]PIB-Dem'!CM13</f>
        <v>6710.0742554526105</v>
      </c>
      <c r="BM97" s="104">
        <f t="shared" si="114"/>
        <v>5.0078138833075547</v>
      </c>
      <c r="BN97" s="105">
        <f>'[15]PIB-Dem'!CX13</f>
        <v>5.1903918558145558E-2</v>
      </c>
      <c r="BO97" s="28"/>
      <c r="BP97" s="43">
        <f>'[21]PIB POT'!F97</f>
        <v>125908.46127179729</v>
      </c>
      <c r="BQ97" s="41">
        <f>'[21]PIB POT'!I97</f>
        <v>302.35603559618079</v>
      </c>
      <c r="BR97" s="28">
        <f t="shared" si="107"/>
        <v>6.5634687063389263</v>
      </c>
      <c r="BS97" s="40">
        <f>'[22]PIB POT'!H88</f>
        <v>2.6836683781602089</v>
      </c>
      <c r="BT97" s="40"/>
      <c r="BU97" s="45">
        <f t="shared" si="78"/>
        <v>28788.639999999999</v>
      </c>
      <c r="BV97" s="32">
        <f t="shared" si="85"/>
        <v>10.628448150142301</v>
      </c>
      <c r="BW97" s="30">
        <f t="shared" si="79"/>
        <v>636.76561601598735</v>
      </c>
      <c r="BX97" s="28">
        <f t="shared" si="86"/>
        <v>7.115068598161467</v>
      </c>
      <c r="BY97" s="28"/>
      <c r="BZ97" s="41">
        <f>[20]PAnual!B97</f>
        <v>221.70139349195688</v>
      </c>
      <c r="CA97" s="35">
        <f t="shared" si="94"/>
        <v>1.9351076237938525</v>
      </c>
      <c r="CB97" s="44">
        <f>[20]PAnual!D97</f>
        <v>222.49701403343212</v>
      </c>
      <c r="CC97" s="35">
        <f t="shared" si="94"/>
        <v>2.0304568527918621</v>
      </c>
      <c r="CD97" s="35"/>
      <c r="CE97" s="44">
        <f>[16]TCA!B97</f>
        <v>12.5</v>
      </c>
      <c r="CF97" s="27">
        <f t="shared" si="95"/>
        <v>8.0064051240991141E-2</v>
      </c>
      <c r="CG97" s="33">
        <f>[16]TCA!D97</f>
        <v>12.5</v>
      </c>
      <c r="CH97" s="27">
        <f t="shared" si="87"/>
        <v>8.0064051240991141E-2</v>
      </c>
      <c r="CI97" s="44">
        <f>[16]TCA!F97</f>
        <v>99.916975665507877</v>
      </c>
      <c r="CJ97" s="27">
        <f t="shared" si="40"/>
        <v>-0.56724882362431117</v>
      </c>
      <c r="CK97" s="40">
        <f>[16]TCA!H97</f>
        <v>99.259953940976274</v>
      </c>
      <c r="CL97" s="27">
        <f t="shared" si="41"/>
        <v>-0.74380516490530901</v>
      </c>
      <c r="CM97" s="27"/>
      <c r="CN97" s="29">
        <f>[17]BPA!G97</f>
        <v>-775.4</v>
      </c>
      <c r="CO97" s="29">
        <f>[17]BPA!H97</f>
        <v>2537.1999999999998</v>
      </c>
      <c r="CP97" s="29">
        <f>[17]BPA!I97</f>
        <v>1276.0999999999999</v>
      </c>
      <c r="CQ97" s="29">
        <f>[17]BPA!J97</f>
        <v>1080.0999999999999</v>
      </c>
      <c r="CR97" s="29">
        <f>[17]BPA!K97</f>
        <v>137.5</v>
      </c>
      <c r="CS97" s="29">
        <f>[17]BPA!L97</f>
        <v>43.5</v>
      </c>
      <c r="CT97" s="29">
        <f>[17]BPA!M97</f>
        <v>3312.6</v>
      </c>
      <c r="CU97" s="29">
        <f>[17]BPA!N97</f>
        <v>1936.8</v>
      </c>
      <c r="CV97" s="29">
        <f>[17]BPA!O97</f>
        <v>796.8</v>
      </c>
      <c r="CW97" s="29">
        <f>[17]BPA!P97</f>
        <v>564.40000000000009</v>
      </c>
      <c r="CX97" s="29">
        <f>[17]BPA!Q97</f>
        <v>14.7</v>
      </c>
      <c r="CY97" s="29">
        <f>[17]BPA!R97</f>
        <v>513.79999999999995</v>
      </c>
      <c r="CZ97" s="29">
        <f>[17]BPA!S97</f>
        <v>0</v>
      </c>
      <c r="DA97" s="29">
        <f>[17]BPA!T97</f>
        <v>310.60000000000002</v>
      </c>
      <c r="DB97" s="29">
        <f>[17]BPA!U97</f>
        <v>49</v>
      </c>
      <c r="DC97" s="29">
        <f>[17]BPA!V97</f>
        <v>0</v>
      </c>
      <c r="DD97" s="29"/>
      <c r="DE97" s="29">
        <f t="shared" si="106"/>
        <v>11.160304898043115</v>
      </c>
      <c r="DF97" s="29">
        <f t="shared" si="96"/>
        <v>-660.7</v>
      </c>
      <c r="DG97" s="29">
        <f t="shared" si="97"/>
        <v>-2.2950024731977616</v>
      </c>
      <c r="DH97" s="29">
        <f t="shared" si="90"/>
        <v>3.866189158391653</v>
      </c>
      <c r="DI97" s="29">
        <f t="shared" si="100"/>
        <v>10.34639927073837</v>
      </c>
      <c r="DJ97" s="29">
        <f t="shared" si="76"/>
        <v>-2.6934235170539491</v>
      </c>
      <c r="DK97" s="29">
        <f t="shared" si="77"/>
        <v>1.7847317553034807</v>
      </c>
      <c r="DL97" s="29"/>
      <c r="DM97" s="31">
        <f>'[18]GF1876-1976'!R97</f>
        <v>32000</v>
      </c>
      <c r="DN97" s="4" t="s">
        <v>30</v>
      </c>
      <c r="DO97" s="4" t="s">
        <v>30</v>
      </c>
      <c r="DP97" s="29">
        <f t="shared" si="80"/>
        <v>8.8923964452645201</v>
      </c>
      <c r="DQ97" s="29"/>
      <c r="DR97" s="31">
        <f>'[18]GF1876-1976'!AK97</f>
        <v>23900</v>
      </c>
      <c r="DS97" s="29">
        <f t="shared" si="81"/>
        <v>6.6415085950569388</v>
      </c>
      <c r="DT97" s="4" t="s">
        <v>30</v>
      </c>
      <c r="DU97" s="4" t="s">
        <v>30</v>
      </c>
      <c r="DV97" s="4" t="s">
        <v>30</v>
      </c>
      <c r="DW97" s="4" t="s">
        <v>30</v>
      </c>
      <c r="DX97" s="4" t="s">
        <v>30</v>
      </c>
      <c r="DY97" s="4" t="s">
        <v>30</v>
      </c>
      <c r="DZ97" s="4" t="s">
        <v>30</v>
      </c>
      <c r="EA97" s="4" t="s">
        <v>30</v>
      </c>
      <c r="EB97" s="4" t="s">
        <v>30</v>
      </c>
      <c r="EC97" s="29"/>
      <c r="ED97" s="29">
        <f>'[18]GF1876-1976'!AN97</f>
        <v>8100</v>
      </c>
      <c r="EE97" s="29">
        <f t="shared" si="82"/>
        <v>2.2508878502075818</v>
      </c>
      <c r="EF97" s="4" t="s">
        <v>30</v>
      </c>
      <c r="EG97" s="4" t="s">
        <v>30</v>
      </c>
      <c r="EH97" s="4" t="s">
        <v>30</v>
      </c>
      <c r="EI97" s="4"/>
      <c r="EJ97" s="63" t="s">
        <v>30</v>
      </c>
      <c r="EK97" s="63" t="s">
        <v>30</v>
      </c>
      <c r="EL97" s="29"/>
      <c r="EM97" s="68">
        <f>'[18]SP1965-2010'!C97</f>
        <v>62400</v>
      </c>
      <c r="EN97" s="27">
        <f t="shared" si="120"/>
        <v>17.340173068265816</v>
      </c>
      <c r="EO97" s="36">
        <f>'[18]SP1965-2010'!E97</f>
        <v>32000</v>
      </c>
      <c r="EP97" s="27">
        <f t="shared" si="121"/>
        <v>8.8923964452645201</v>
      </c>
      <c r="EQ97" s="37">
        <f>'[18]SP1965-2010'!F97</f>
        <v>27400</v>
      </c>
      <c r="ER97" s="27">
        <f t="shared" si="127"/>
        <v>7.6141144562577461</v>
      </c>
      <c r="ES97" s="37">
        <f>'[18]SP1965-2010'!G97</f>
        <v>4600</v>
      </c>
      <c r="ET97" s="27">
        <f t="shared" si="128"/>
        <v>1.2782819890067749</v>
      </c>
      <c r="EU97" s="36">
        <f>'[18]SP1965-2010'!H97</f>
        <v>30400</v>
      </c>
      <c r="EV97" s="27">
        <f t="shared" si="122"/>
        <v>8.4477766230012943</v>
      </c>
      <c r="EW97" s="29"/>
      <c r="EX97" s="37">
        <f>'[18]SP1965-2010'!J97</f>
        <v>67700</v>
      </c>
      <c r="EY97" s="27">
        <f t="shared" si="123"/>
        <v>18.812976229512753</v>
      </c>
      <c r="EZ97" s="37">
        <f>'[18]SP1965-2010'!L97</f>
        <v>59300</v>
      </c>
      <c r="FA97" s="27">
        <f t="shared" si="124"/>
        <v>16.478722162630817</v>
      </c>
      <c r="FB97" s="37">
        <f>'[18]SP1965-2010'!M97</f>
        <v>23900</v>
      </c>
      <c r="FC97" s="37">
        <f>'[18]SP1965-2010'!N97</f>
        <v>14200</v>
      </c>
      <c r="FD97" s="37">
        <f>'[18]SP1965-2010'!O97</f>
        <v>9700</v>
      </c>
      <c r="FE97" s="37">
        <f>'[18]SP1965-2010'!P97</f>
        <v>9300</v>
      </c>
      <c r="FF97" s="37">
        <f>'[18]SP1965-2010'!Q97</f>
        <v>35400</v>
      </c>
      <c r="FG97" s="37">
        <f>'[18]SP1965-2010'!R97</f>
        <v>8400</v>
      </c>
      <c r="FH97" s="37">
        <f>'[18]SP1965-2010'!S97</f>
        <v>3800</v>
      </c>
      <c r="FI97" s="37">
        <f>'[18]SP1965-2010'!T97</f>
        <v>4600</v>
      </c>
      <c r="FJ97" s="7" t="str">
        <f>'[18]SP1965-2010'!U97</f>
        <v>-</v>
      </c>
      <c r="FK97" s="7" t="str">
        <f>'[18]SP1965-2010'!V97</f>
        <v>-</v>
      </c>
      <c r="FL97" s="27">
        <f t="shared" si="125"/>
        <v>1.2782819890067749</v>
      </c>
      <c r="FM97" s="5" t="s">
        <v>30</v>
      </c>
      <c r="FN97" s="27"/>
      <c r="FO97" s="27"/>
      <c r="FP97" s="27">
        <f>'[18]SP1965-2010'!AA97</f>
        <v>-5300</v>
      </c>
      <c r="FQ97" s="27">
        <f>'[18]SP1965-2010'!AB97</f>
        <v>-5300</v>
      </c>
      <c r="FR97" s="27">
        <f>'[18]SP1965-2010'!AC97</f>
        <v>-1.4728031612469363</v>
      </c>
      <c r="FS97" s="5" t="s">
        <v>30</v>
      </c>
      <c r="FT97" s="27">
        <f>'[18]SP1965-2010'!AE97</f>
        <v>-700</v>
      </c>
      <c r="FU97" s="27">
        <f>'[18]SP1965-2010'!AF97</f>
        <v>-0.19452117224016138</v>
      </c>
      <c r="FV97" s="5" t="s">
        <v>30</v>
      </c>
      <c r="FW97" s="34"/>
      <c r="FX97" s="52">
        <f>'[18]DE y DI'!I97</f>
        <v>2482.9</v>
      </c>
      <c r="FY97" s="17">
        <f t="shared" si="104"/>
        <v>8.6245824741981565</v>
      </c>
      <c r="FZ97" s="130">
        <f t="shared" si="129"/>
        <v>691.40000000000009</v>
      </c>
      <c r="GA97" s="27">
        <f t="shared" si="130"/>
        <v>0.19213134069549659</v>
      </c>
      <c r="GB97" s="128">
        <f>'[18]DE y DI'!S97</f>
        <v>3174.3</v>
      </c>
      <c r="GC97" s="17">
        <f t="shared" si="126"/>
        <v>11.026224232891863</v>
      </c>
      <c r="GD97" s="112"/>
      <c r="GE97" s="37">
        <f>'[18]DE y DI'!AA97</f>
        <v>34012.199999999997</v>
      </c>
      <c r="GF97" s="27">
        <f t="shared" si="117"/>
        <v>9.4515614492383104</v>
      </c>
      <c r="GG97" s="112" t="s">
        <v>30</v>
      </c>
      <c r="GH97" s="70" t="s">
        <v>30</v>
      </c>
      <c r="GI97" s="70" t="s">
        <v>30</v>
      </c>
      <c r="GJ97" s="134"/>
      <c r="GK97" s="52">
        <f t="shared" si="61"/>
        <v>34937</v>
      </c>
      <c r="GL97" s="27">
        <f t="shared" si="62"/>
        <v>9.708551706506455</v>
      </c>
      <c r="GM97" s="52">
        <f t="shared" si="63"/>
        <v>11000</v>
      </c>
      <c r="GN97" s="52">
        <f t="shared" si="64"/>
        <v>3684</v>
      </c>
      <c r="GO97" s="52">
        <f t="shared" si="65"/>
        <v>20253</v>
      </c>
      <c r="GP97" s="13"/>
      <c r="GQ97" s="75">
        <v>11.026224232891863</v>
      </c>
      <c r="GR97" s="27">
        <v>9.4515614492383104</v>
      </c>
      <c r="GS97" s="27">
        <v>20.477785682130175</v>
      </c>
      <c r="GT97" s="13"/>
      <c r="GU97" s="31">
        <f>[23]BM3378!H97</f>
        <v>25541</v>
      </c>
      <c r="GV97" s="29">
        <f t="shared" si="53"/>
        <v>7.0975218002656604</v>
      </c>
      <c r="GW97" s="29">
        <f t="shared" si="66"/>
        <v>14.451514608352745</v>
      </c>
      <c r="GX97" s="29">
        <f>[23]BM3378!I97</f>
        <v>8554</v>
      </c>
      <c r="GY97" s="29">
        <f t="shared" si="54"/>
        <v>2.377048724774772</v>
      </c>
      <c r="GZ97" s="29">
        <f t="shared" si="67"/>
        <v>7.2601880877742886</v>
      </c>
      <c r="HA97" s="31">
        <f t="shared" si="68"/>
        <v>16987</v>
      </c>
      <c r="HB97" s="29">
        <f t="shared" si="55"/>
        <v>4.7204730754908875</v>
      </c>
      <c r="HC97" s="29">
        <f t="shared" si="74"/>
        <v>18.450596192734125</v>
      </c>
      <c r="HD97" s="31">
        <f>[23]BM3378!K97+[23]BM3378!L97</f>
        <v>11000</v>
      </c>
      <c r="HE97" s="29">
        <f t="shared" si="56"/>
        <v>3.0567612780596791</v>
      </c>
      <c r="HF97" s="29">
        <f t="shared" si="69"/>
        <v>26.698917300161252</v>
      </c>
      <c r="HG97" s="31">
        <f>[23]BM3378!P97+[23]BM3378!Q97</f>
        <v>1336</v>
      </c>
      <c r="HH97" s="29">
        <f t="shared" si="57"/>
        <v>0.37125755158979379</v>
      </c>
      <c r="HI97" s="29">
        <f t="shared" si="70"/>
        <v>-4.1606886657101878</v>
      </c>
      <c r="HJ97" s="31">
        <f>[23]BM3378!M97</f>
        <v>2260</v>
      </c>
      <c r="HK97" s="29">
        <f t="shared" si="58"/>
        <v>0.62802549894680681</v>
      </c>
      <c r="HL97" s="29">
        <f t="shared" si="71"/>
        <v>-39.001349527665319</v>
      </c>
      <c r="HM97" s="31">
        <f>[23]BM3378!T97</f>
        <v>2391</v>
      </c>
      <c r="HN97" s="29">
        <f t="shared" si="59"/>
        <v>0.66442874689460851</v>
      </c>
      <c r="HO97" s="29">
        <f t="shared" si="119"/>
        <v>326.96428571428572</v>
      </c>
      <c r="HP97" s="29"/>
      <c r="HQ97" s="3">
        <f>[23]BM3378!B97</f>
        <v>25541</v>
      </c>
      <c r="HR97" s="31">
        <f>[23]BM3378!C97</f>
        <v>17477</v>
      </c>
      <c r="HS97" s="31">
        <f>[23]BM3378!F97</f>
        <v>8064</v>
      </c>
      <c r="HU97" s="31">
        <f>'[23]Fin33-89'!B97</f>
        <v>152990</v>
      </c>
      <c r="HV97" s="31">
        <f>'[23]Fin33-89'!C97</f>
        <v>138525</v>
      </c>
      <c r="HW97" s="31"/>
      <c r="HX97" s="31">
        <f>'[23]Fin33-89'!E97</f>
        <v>34937</v>
      </c>
      <c r="HY97" s="31">
        <f>'[23]Fin33-89'!F97</f>
        <v>11000</v>
      </c>
      <c r="HZ97" s="31">
        <f>'[23]Fin33-89'!G97</f>
        <v>3684</v>
      </c>
      <c r="IA97" s="31">
        <f>'[23]Fin33-89'!H97</f>
        <v>20253</v>
      </c>
      <c r="IB97" s="31"/>
      <c r="IC97" s="31">
        <f>'[23]Fin33-89'!I97</f>
        <v>103588</v>
      </c>
      <c r="ID97" s="31">
        <f>'[23]Fin33-89'!J97</f>
        <v>2260</v>
      </c>
      <c r="IE97" s="31">
        <f>'[23]Fin33-89'!K97</f>
        <v>42851</v>
      </c>
      <c r="IF97" s="31">
        <f>'[23]Fin33-89'!L97</f>
        <v>58477</v>
      </c>
      <c r="IG97" s="31"/>
      <c r="IH97" s="4" t="s">
        <v>30</v>
      </c>
      <c r="II97" s="4" t="s">
        <v>30</v>
      </c>
      <c r="IJ97" s="4" t="s">
        <v>30</v>
      </c>
      <c r="IK97" s="4" t="s">
        <v>30</v>
      </c>
      <c r="IL97" s="4"/>
      <c r="IM97" s="31">
        <f>'[23]Fin33-89'!Q97</f>
        <v>8775</v>
      </c>
      <c r="IN97" s="31">
        <f>'[23]Fin33-89'!R97</f>
        <v>1317</v>
      </c>
      <c r="IO97" s="31">
        <f>'[23]Fin33-89'!S97</f>
        <v>7458</v>
      </c>
      <c r="IP97" s="31"/>
      <c r="IQ97" s="31">
        <f>'[23]Fin33-89'!T97</f>
        <v>5690</v>
      </c>
      <c r="IR97" s="31">
        <f>'[23]Fin33-89'!U97</f>
        <v>19</v>
      </c>
      <c r="IS97" s="31">
        <f>'[23]Fin33-89'!V97</f>
        <v>5671</v>
      </c>
      <c r="IT97" s="31"/>
      <c r="IU97" s="3" t="s">
        <v>30</v>
      </c>
      <c r="IV97" s="3" t="s">
        <v>30</v>
      </c>
      <c r="IW97" s="3" t="s">
        <v>30</v>
      </c>
      <c r="IX97" s="3"/>
      <c r="IY97" s="31">
        <f>'[23]Fin33-89'!Z97</f>
        <v>152990</v>
      </c>
      <c r="IZ97" s="31">
        <f>'[23]Fin33-89'!AA97</f>
        <v>14596</v>
      </c>
      <c r="JA97" s="31">
        <f>'[23]Fin33-89'!AB97</f>
        <v>52206</v>
      </c>
      <c r="JB97" s="31">
        <f>'[23]Fin33-89'!AC97</f>
        <v>86188</v>
      </c>
      <c r="JC97" s="31">
        <f>'[23]Fin33-89'!AE97</f>
        <v>138525</v>
      </c>
      <c r="JD97" s="31">
        <f>'[23]Fin33-89'!AF97</f>
        <v>13260</v>
      </c>
      <c r="JE97" s="31">
        <f>'[23]Fin33-89'!AG97</f>
        <v>46535</v>
      </c>
      <c r="JF97" s="31">
        <f>'[23]Fin33-89'!AH97</f>
        <v>78730</v>
      </c>
      <c r="JG97" s="31">
        <f>'[23]Fin33-89'!AJ97</f>
        <v>14596</v>
      </c>
      <c r="JH97" s="31">
        <f>'[23]Fin33-89'!AK97</f>
        <v>11000</v>
      </c>
      <c r="JI97" s="31">
        <f>'[23]Fin33-89'!AL97</f>
        <v>2260</v>
      </c>
      <c r="JJ97" s="3" t="s">
        <v>30</v>
      </c>
      <c r="JK97" s="31">
        <f>'[23]Fin33-89'!AN97</f>
        <v>1317</v>
      </c>
      <c r="JL97" s="31">
        <f>'[23]Fin33-89'!AO97</f>
        <v>19</v>
      </c>
      <c r="JM97" s="31"/>
      <c r="JN97" s="31">
        <f>'[23]A-Mon'!B97</f>
        <v>16700</v>
      </c>
      <c r="JO97" s="31">
        <f>'[23]A-Mon'!C97</f>
        <v>23300</v>
      </c>
      <c r="JP97" s="31">
        <f>'[23]A-Mon'!D97</f>
        <v>1700</v>
      </c>
      <c r="JQ97" s="31">
        <f>'[23]A-Mon'!E97</f>
        <v>41700</v>
      </c>
      <c r="JR97" s="31">
        <f>'[23]A-Mon'!G97</f>
        <v>65400.000000000007</v>
      </c>
      <c r="JS97" s="31">
        <f>'[23]A-Mon'!H97</f>
        <v>61600</v>
      </c>
      <c r="JT97" s="31">
        <f>'[23]A-Mon'!I97</f>
        <v>3800</v>
      </c>
      <c r="JU97" s="31">
        <f>'[23]A-Mon'!J97</f>
        <v>107100</v>
      </c>
      <c r="JV97" s="3" t="s">
        <v>30</v>
      </c>
      <c r="JW97" s="3" t="s">
        <v>30</v>
      </c>
      <c r="JX97" s="3" t="s">
        <v>30</v>
      </c>
      <c r="JY97" s="31">
        <f>'[23]A-Mon'!O97</f>
        <v>107100</v>
      </c>
      <c r="JZ97" s="31" t="str">
        <f>'[23]A-Mon'!Q97</f>
        <v>-</v>
      </c>
      <c r="KA97" s="31" t="str">
        <f>'[23]A-Mon'!R97</f>
        <v>-</v>
      </c>
      <c r="KB97" s="31" t="str">
        <f>'[23]A-Mon'!S97</f>
        <v>-</v>
      </c>
      <c r="KC97" s="3" t="s">
        <v>30</v>
      </c>
      <c r="KD97" s="3" t="s">
        <v>30</v>
      </c>
      <c r="KE97" s="31">
        <f>'[23]A-Mon'!V97</f>
        <v>107100</v>
      </c>
      <c r="KF97" s="29"/>
      <c r="KG97" s="29">
        <f>'[24]RI A'!F48</f>
        <v>670</v>
      </c>
      <c r="KH97" s="10">
        <f t="shared" si="101"/>
        <v>2.3273068821590739</v>
      </c>
      <c r="KI97" s="14">
        <f t="shared" si="50"/>
        <v>49</v>
      </c>
      <c r="KJ97" s="14">
        <f t="shared" si="105"/>
        <v>0.17020602571014123</v>
      </c>
      <c r="KK97" s="11">
        <f t="shared" si="102"/>
        <v>8375</v>
      </c>
      <c r="KL97" s="75">
        <f t="shared" si="51"/>
        <v>7.9768806994065411</v>
      </c>
      <c r="KM97" s="16">
        <f t="shared" si="103"/>
        <v>4.1511771995043372</v>
      </c>
      <c r="KN97" s="4" t="s">
        <v>30</v>
      </c>
    </row>
    <row r="98" spans="1:300" x14ac:dyDescent="0.3">
      <c r="A98" s="8">
        <v>1969</v>
      </c>
      <c r="B98" s="40">
        <f>'[13]EU PIByPOB'!B98</f>
        <v>202.73599999999999</v>
      </c>
      <c r="C98" s="49">
        <f>'[13]EU PIByPOB'!H98</f>
        <v>646.77597670613522</v>
      </c>
      <c r="D98" s="40">
        <f t="shared" si="91"/>
        <v>3.0999999999999917</v>
      </c>
      <c r="E98" s="49">
        <f>'[13]EU PIByPOB'!N98</f>
        <v>1017.615</v>
      </c>
      <c r="F98" s="40">
        <f t="shared" si="118"/>
        <v>8.1819931090276974</v>
      </c>
      <c r="G98" s="49">
        <f>'[13]EU PIByPOB'!Q98</f>
        <v>157.33654876646054</v>
      </c>
      <c r="H98" s="40">
        <f t="shared" si="118"/>
        <v>4.929188272577778</v>
      </c>
      <c r="I98" s="49">
        <f>'[13]EU PIByPOB'!T98</f>
        <v>5019.4094783363589</v>
      </c>
      <c r="J98" s="49"/>
      <c r="K98" s="49">
        <f>'[13]EU INF'!U98</f>
        <v>130.86505190311408</v>
      </c>
      <c r="L98" s="28">
        <f t="shared" si="83"/>
        <v>4.3870275243425239</v>
      </c>
      <c r="M98" s="49">
        <f>'[13]EU INF'!W98</f>
        <v>134.49193430479059</v>
      </c>
      <c r="N98" s="28">
        <f t="shared" si="84"/>
        <v>6.197183098591541</v>
      </c>
      <c r="O98" s="28"/>
      <c r="P98" s="40">
        <f>'[13]EU tasas'!B98</f>
        <v>7.9516666666666671</v>
      </c>
      <c r="Q98" s="40">
        <f>'[13]EU tasas'!C98</f>
        <v>8.5</v>
      </c>
      <c r="R98" s="48">
        <f>'[13]EU tasas'!D98</f>
        <v>5.8708333333333336</v>
      </c>
      <c r="S98" s="48">
        <f>'[13]EU tasas'!E98</f>
        <v>6</v>
      </c>
      <c r="T98" s="49">
        <f>'[13]EU tasas'!F98</f>
        <v>6.666666666666667</v>
      </c>
      <c r="U98" s="49">
        <f>'[13]EU tasas'!G98</f>
        <v>7.82</v>
      </c>
      <c r="V98" s="24" t="str">
        <f>'[13]EU tasas'!H98</f>
        <v>-</v>
      </c>
      <c r="W98" s="24"/>
      <c r="X98" s="49">
        <f>'[13]EU Fiscal'!B98</f>
        <v>0.31858999999999998</v>
      </c>
      <c r="Y98" s="49"/>
      <c r="Z98" s="49">
        <f>[13]Petróleo!B98</f>
        <v>1.8</v>
      </c>
      <c r="AA98" s="28">
        <f t="shared" si="98"/>
        <v>0</v>
      </c>
      <c r="AB98" s="49">
        <f>[13]Petróleo!D98</f>
        <v>3.2950000000000004</v>
      </c>
      <c r="AC98" s="28">
        <f t="shared" si="89"/>
        <v>7.3289902280130548</v>
      </c>
      <c r="AD98" s="49">
        <f>[13]Petróleo!E98</f>
        <v>3.35</v>
      </c>
      <c r="AE98" s="28">
        <f t="shared" si="89"/>
        <v>9.1205211726384405</v>
      </c>
      <c r="AF98" s="28"/>
      <c r="AG98" s="40">
        <f>[14]Población!E98</f>
        <v>46.693646875914347</v>
      </c>
      <c r="AH98" s="28">
        <f t="shared" si="99"/>
        <v>3.2800049497808237</v>
      </c>
      <c r="AI98" s="52">
        <f>[14]Población!G98</f>
        <v>46693646.87591435</v>
      </c>
      <c r="AJ98" s="52">
        <f>[14]Población!H98</f>
        <v>27010702.328285042</v>
      </c>
      <c r="AK98" s="52">
        <f>[14]Población!I98</f>
        <v>19682944.547629312</v>
      </c>
      <c r="AL98" s="49">
        <f>[14]Población!J98</f>
        <v>57.846632540963036</v>
      </c>
      <c r="AM98" s="49">
        <f>[14]Población!K98</f>
        <v>42.153367459036964</v>
      </c>
      <c r="AN98" s="49"/>
      <c r="AO98" s="43">
        <f>[15]PIB!E98</f>
        <v>133698.31007915997</v>
      </c>
      <c r="AP98" s="28">
        <f t="shared" si="108"/>
        <v>3.4186200260212685</v>
      </c>
      <c r="AQ98" s="41">
        <f>[15]PIB!H98</f>
        <v>297.53255651808411</v>
      </c>
      <c r="AR98" s="28">
        <f t="shared" si="109"/>
        <v>6.8883840577501632</v>
      </c>
      <c r="AS98" s="58">
        <f>[15]PIB!B98</f>
        <v>397796</v>
      </c>
      <c r="AT98" s="28">
        <f t="shared" si="110"/>
        <v>10.542491760638928</v>
      </c>
      <c r="AU98" s="28"/>
      <c r="AV98" s="103">
        <f>[15]PIB!E98</f>
        <v>133698.31007915997</v>
      </c>
      <c r="AW98" s="103">
        <f>'[15]PIB-Dem'!CH14</f>
        <v>91391.239645276408</v>
      </c>
      <c r="AX98" s="104">
        <f t="shared" si="115"/>
        <v>6.4891089122721901</v>
      </c>
      <c r="AY98" s="105">
        <f>'[15]PIB-Dem'!CS14</f>
        <v>0.68356316240022452</v>
      </c>
      <c r="AZ98" s="103">
        <f>'[15]PIB-Dem'!CI14</f>
        <v>13360.773090073897</v>
      </c>
      <c r="BA98" s="104">
        <f t="shared" si="116"/>
        <v>5.6592156494816415</v>
      </c>
      <c r="BB98" s="105">
        <f>'[15]PIB-Dem'!CT14</f>
        <v>9.9932251067072292E-2</v>
      </c>
      <c r="BC98" s="103">
        <f>'[15]PIB-Dem'!CJ14</f>
        <v>27340.262757283861</v>
      </c>
      <c r="BD98" s="104">
        <f t="shared" si="111"/>
        <v>7.0835050618459405</v>
      </c>
      <c r="BE98" s="105">
        <f>'[15]PIB-Dem'!CU14</f>
        <v>0.20449220892243339</v>
      </c>
      <c r="BF98" s="103">
        <f>'[15]PIB-Dem'!CK14</f>
        <v>2345.6438365286158</v>
      </c>
      <c r="BG98" s="104">
        <f t="shared" si="112"/>
        <v>-60.498766897718326</v>
      </c>
      <c r="BH98" s="105">
        <f>'[15]PIB-Dem'!CV14</f>
        <v>1.754430430077844E-2</v>
      </c>
      <c r="BI98" s="103">
        <f>'[15]PIB-Dem'!CL14</f>
        <v>6797.897513600079</v>
      </c>
      <c r="BJ98" s="104">
        <f t="shared" si="113"/>
        <v>12.331197489772872</v>
      </c>
      <c r="BK98" s="105">
        <f>'[15]PIB-Dem'!CW14</f>
        <v>5.0845051890148693E-2</v>
      </c>
      <c r="BL98" s="103">
        <f>'[15]PIB-Dem'!CM14</f>
        <v>7537.506763602878</v>
      </c>
      <c r="BM98" s="104">
        <f t="shared" si="114"/>
        <v>12.331197489772872</v>
      </c>
      <c r="BN98" s="105">
        <f>'[15]PIB-Dem'!CX14</f>
        <v>5.6376978580657287E-2</v>
      </c>
      <c r="BO98" s="28"/>
      <c r="BP98" s="43">
        <f>'[21]PIB POT'!F98</f>
        <v>134110.94035939686</v>
      </c>
      <c r="BQ98" s="41">
        <f>'[21]PIB POT'!I98</f>
        <v>322.05343348299544</v>
      </c>
      <c r="BR98" s="28">
        <f t="shared" si="107"/>
        <v>6.5146369074378319</v>
      </c>
      <c r="BS98" s="40">
        <f>'[22]PIB POT'!H89</f>
        <v>-2.9066586258065463</v>
      </c>
      <c r="BT98" s="40"/>
      <c r="BU98" s="45">
        <f t="shared" si="78"/>
        <v>31823.68</v>
      </c>
      <c r="BV98" s="32">
        <f t="shared" si="85"/>
        <v>10.542491760638928</v>
      </c>
      <c r="BW98" s="30">
        <f t="shared" si="79"/>
        <v>681.54196832321918</v>
      </c>
      <c r="BX98" s="28">
        <f t="shared" si="86"/>
        <v>7.0318420437619267</v>
      </c>
      <c r="BY98" s="28"/>
      <c r="BZ98" s="41">
        <f>[20]PAnual!B98</f>
        <v>227.30336331577891</v>
      </c>
      <c r="CA98" s="35">
        <f t="shared" si="94"/>
        <v>2.526808575980044</v>
      </c>
      <c r="CB98" s="44">
        <f>[20]PAnual!D98</f>
        <v>233.31250361742997</v>
      </c>
      <c r="CC98" s="35">
        <f t="shared" si="94"/>
        <v>4.8609594294927172</v>
      </c>
      <c r="CD98" s="35"/>
      <c r="CE98" s="44">
        <f>[16]TCA!B98</f>
        <v>12.5</v>
      </c>
      <c r="CF98" s="27">
        <f t="shared" si="95"/>
        <v>0</v>
      </c>
      <c r="CG98" s="33">
        <f>[16]TCA!D98</f>
        <v>12.5</v>
      </c>
      <c r="CH98" s="27">
        <f t="shared" si="87"/>
        <v>0</v>
      </c>
      <c r="CI98" s="44">
        <f>[16]TCA!F98</f>
        <v>98.13641484483783</v>
      </c>
      <c r="CJ98" s="27">
        <f t="shared" si="40"/>
        <v>-1.7820403478091995</v>
      </c>
      <c r="CK98" s="40">
        <f>[16]TCA!H98</f>
        <v>98.0136822075456</v>
      </c>
      <c r="CL98" s="27">
        <f t="shared" si="41"/>
        <v>-1.2555634814940153</v>
      </c>
      <c r="CM98" s="27"/>
      <c r="CN98" s="29">
        <f>[17]BPA!G98</f>
        <v>-708.4</v>
      </c>
      <c r="CO98" s="29">
        <f>[17]BPA!H98</f>
        <v>2853.3</v>
      </c>
      <c r="CP98" s="29">
        <f>[17]BPA!I98</f>
        <v>1470.3</v>
      </c>
      <c r="CQ98" s="29">
        <f>[17]BPA!J98</f>
        <v>1168.2</v>
      </c>
      <c r="CR98" s="29">
        <f>[17]BPA!K98</f>
        <v>164.5</v>
      </c>
      <c r="CS98" s="29">
        <f>[17]BPA!L98</f>
        <v>50.1</v>
      </c>
      <c r="CT98" s="29">
        <f>[17]BPA!M98</f>
        <v>3561.7</v>
      </c>
      <c r="CU98" s="29">
        <f>[17]BPA!N98</f>
        <v>2001.8999999999999</v>
      </c>
      <c r="CV98" s="29">
        <f>[17]BPA!O98</f>
        <v>895.9</v>
      </c>
      <c r="CW98" s="29">
        <f>[17]BPA!P98</f>
        <v>648.6</v>
      </c>
      <c r="CX98" s="29">
        <f>[17]BPA!Q98</f>
        <v>15.3</v>
      </c>
      <c r="CY98" s="29">
        <f>[17]BPA!R98</f>
        <v>665.6</v>
      </c>
      <c r="CZ98" s="29">
        <f>[17]BPA!S98</f>
        <v>0</v>
      </c>
      <c r="DA98" s="29">
        <f>[17]BPA!T98</f>
        <v>90.7</v>
      </c>
      <c r="DB98" s="29">
        <f>[17]BPA!U98</f>
        <v>47.9</v>
      </c>
      <c r="DC98" s="29">
        <f>[17]BPA!V98</f>
        <v>0</v>
      </c>
      <c r="DD98" s="29"/>
      <c r="DE98" s="29">
        <f t="shared" si="106"/>
        <v>10.910743195004475</v>
      </c>
      <c r="DF98" s="29">
        <f t="shared" si="96"/>
        <v>-531.59999999999991</v>
      </c>
      <c r="DG98" s="29">
        <f t="shared" si="97"/>
        <v>-1.6704542026566376</v>
      </c>
      <c r="DH98" s="29">
        <f t="shared" si="90"/>
        <v>15.218243084397788</v>
      </c>
      <c r="DI98" s="29">
        <f t="shared" si="100"/>
        <v>3.3612143742255185</v>
      </c>
      <c r="DJ98" s="29">
        <f t="shared" si="76"/>
        <v>-2.2260153445484621</v>
      </c>
      <c r="DK98" s="29">
        <f t="shared" si="77"/>
        <v>2.091524298886867</v>
      </c>
      <c r="DL98" s="29"/>
      <c r="DM98" s="31">
        <f>'[18]GF1876-1976'!R98</f>
        <v>36100</v>
      </c>
      <c r="DN98" s="4" t="s">
        <v>30</v>
      </c>
      <c r="DO98" s="4" t="s">
        <v>30</v>
      </c>
      <c r="DP98" s="29">
        <f t="shared" si="80"/>
        <v>9.0750032680067161</v>
      </c>
      <c r="DQ98" s="29"/>
      <c r="DR98" s="31">
        <f>'[18]GF1876-1976'!AK98</f>
        <v>28700</v>
      </c>
      <c r="DS98" s="29">
        <f t="shared" si="81"/>
        <v>7.2147532906313785</v>
      </c>
      <c r="DT98" s="4" t="s">
        <v>30</v>
      </c>
      <c r="DU98" s="4" t="s">
        <v>30</v>
      </c>
      <c r="DV98" s="4" t="s">
        <v>30</v>
      </c>
      <c r="DW98" s="4" t="s">
        <v>30</v>
      </c>
      <c r="DX98" s="4" t="s">
        <v>30</v>
      </c>
      <c r="DY98" s="4" t="s">
        <v>30</v>
      </c>
      <c r="DZ98" s="4" t="s">
        <v>30</v>
      </c>
      <c r="EA98" s="4" t="s">
        <v>30</v>
      </c>
      <c r="EB98" s="4" t="s">
        <v>30</v>
      </c>
      <c r="EC98" s="29"/>
      <c r="ED98" s="29">
        <f>'[18]GF1876-1976'!AN98</f>
        <v>7400</v>
      </c>
      <c r="EE98" s="29">
        <f t="shared" si="82"/>
        <v>1.8602499773753383</v>
      </c>
      <c r="EF98" s="4" t="s">
        <v>30</v>
      </c>
      <c r="EG98" s="4" t="s">
        <v>30</v>
      </c>
      <c r="EH98" s="4" t="s">
        <v>30</v>
      </c>
      <c r="EI98" s="4"/>
      <c r="EJ98" s="63" t="s">
        <v>30</v>
      </c>
      <c r="EK98" s="63" t="s">
        <v>30</v>
      </c>
      <c r="EL98" s="29"/>
      <c r="EM98" s="68">
        <f>'[18]SP1965-2010'!C98</f>
        <v>70700</v>
      </c>
      <c r="EN98" s="27">
        <f t="shared" si="120"/>
        <v>17.772928837896814</v>
      </c>
      <c r="EO98" s="36">
        <f>'[18]SP1965-2010'!E98</f>
        <v>36100</v>
      </c>
      <c r="EP98" s="27">
        <f t="shared" si="121"/>
        <v>9.0750032680067161</v>
      </c>
      <c r="EQ98" s="37">
        <f>'[18]SP1965-2010'!F98</f>
        <v>31000</v>
      </c>
      <c r="ER98" s="27">
        <f t="shared" si="127"/>
        <v>7.7929390944102011</v>
      </c>
      <c r="ES98" s="37">
        <f>'[18]SP1965-2010'!G98</f>
        <v>5100</v>
      </c>
      <c r="ET98" s="27">
        <f t="shared" si="128"/>
        <v>1.2820641735965168</v>
      </c>
      <c r="EU98" s="36">
        <f>'[18]SP1965-2010'!H98</f>
        <v>34600</v>
      </c>
      <c r="EV98" s="27">
        <f t="shared" si="122"/>
        <v>8.6979255698900939</v>
      </c>
      <c r="EW98" s="29"/>
      <c r="EX98" s="37">
        <f>'[18]SP1965-2010'!J98</f>
        <v>79000</v>
      </c>
      <c r="EY98" s="27">
        <f t="shared" si="123"/>
        <v>19.859425434142121</v>
      </c>
      <c r="EZ98" s="37">
        <f>'[18]SP1965-2010'!L98</f>
        <v>69200</v>
      </c>
      <c r="FA98" s="27">
        <f t="shared" si="124"/>
        <v>17.395851139780188</v>
      </c>
      <c r="FB98" s="37">
        <f>'[18]SP1965-2010'!M98</f>
        <v>28700</v>
      </c>
      <c r="FC98" s="37">
        <f>'[18]SP1965-2010'!N98</f>
        <v>16700</v>
      </c>
      <c r="FD98" s="37">
        <f>'[18]SP1965-2010'!O98</f>
        <v>12000</v>
      </c>
      <c r="FE98" s="37">
        <f>'[18]SP1965-2010'!P98</f>
        <v>13500</v>
      </c>
      <c r="FF98" s="37">
        <f>'[18]SP1965-2010'!Q98</f>
        <v>40500</v>
      </c>
      <c r="FG98" s="37">
        <f>'[18]SP1965-2010'!R98</f>
        <v>9800</v>
      </c>
      <c r="FH98" s="37">
        <f>'[18]SP1965-2010'!S98</f>
        <v>4300</v>
      </c>
      <c r="FI98" s="37">
        <f>'[18]SP1965-2010'!T98</f>
        <v>5500</v>
      </c>
      <c r="FJ98" s="7" t="str">
        <f>'[18]SP1965-2010'!U98</f>
        <v>-</v>
      </c>
      <c r="FK98" s="7" t="str">
        <f>'[18]SP1965-2010'!V98</f>
        <v>-</v>
      </c>
      <c r="FL98" s="27">
        <f t="shared" si="125"/>
        <v>1.3826182264276161</v>
      </c>
      <c r="FM98" s="5" t="s">
        <v>30</v>
      </c>
      <c r="FN98" s="27"/>
      <c r="FO98" s="27"/>
      <c r="FP98" s="27">
        <f>'[18]SP1965-2010'!AA98</f>
        <v>-8300</v>
      </c>
      <c r="FQ98" s="27">
        <f>'[18]SP1965-2010'!AB98</f>
        <v>-8300</v>
      </c>
      <c r="FR98" s="27">
        <f>'[18]SP1965-2010'!AC98</f>
        <v>-2.0864965962453117</v>
      </c>
      <c r="FS98" s="5" t="s">
        <v>30</v>
      </c>
      <c r="FT98" s="27">
        <f>'[18]SP1965-2010'!AE98</f>
        <v>-2800</v>
      </c>
      <c r="FU98" s="27">
        <f>'[18]SP1965-2010'!AF98</f>
        <v>-0.70387836981769558</v>
      </c>
      <c r="FV98" s="5" t="s">
        <v>30</v>
      </c>
      <c r="FW98" s="34"/>
      <c r="FX98" s="52">
        <f>'[18]DE y DI'!I98</f>
        <v>2943.3</v>
      </c>
      <c r="FY98" s="17">
        <f t="shared" si="104"/>
        <v>9.2487732405554599</v>
      </c>
      <c r="FZ98" s="130">
        <f t="shared" si="129"/>
        <v>834.69999999999982</v>
      </c>
      <c r="GA98" s="27">
        <f t="shared" si="130"/>
        <v>0.20983116974529653</v>
      </c>
      <c r="GB98" s="128">
        <f>'[18]DE y DI'!S98</f>
        <v>3778</v>
      </c>
      <c r="GC98" s="17">
        <f t="shared" si="126"/>
        <v>11.871662862371668</v>
      </c>
      <c r="GD98" s="112"/>
      <c r="GE98" s="37">
        <f>'[18]DE y DI'!AA98</f>
        <v>41437.800000000003</v>
      </c>
      <c r="GF98" s="27">
        <f t="shared" si="117"/>
        <v>10.416846826011323</v>
      </c>
      <c r="GG98" s="112" t="s">
        <v>30</v>
      </c>
      <c r="GH98" s="70" t="s">
        <v>30</v>
      </c>
      <c r="GI98" s="70" t="s">
        <v>30</v>
      </c>
      <c r="GJ98" s="134"/>
      <c r="GK98" s="52">
        <f t="shared" si="61"/>
        <v>41845</v>
      </c>
      <c r="GL98" s="27">
        <f t="shared" si="62"/>
        <v>10.519210851793382</v>
      </c>
      <c r="GM98" s="52">
        <f t="shared" si="63"/>
        <v>16538</v>
      </c>
      <c r="GN98" s="52">
        <f t="shared" si="64"/>
        <v>1632</v>
      </c>
      <c r="GO98" s="52">
        <f t="shared" si="65"/>
        <v>23675</v>
      </c>
      <c r="GP98" s="13"/>
      <c r="GQ98" s="75">
        <v>11.871662862371668</v>
      </c>
      <c r="GR98" s="27">
        <v>10.416846826011323</v>
      </c>
      <c r="GS98" s="27">
        <v>22.288509688382991</v>
      </c>
      <c r="GT98" s="13"/>
      <c r="GU98" s="31">
        <f>[23]BM3378!H98</f>
        <v>28618</v>
      </c>
      <c r="GV98" s="29">
        <f t="shared" si="53"/>
        <v>7.1941397098010036</v>
      </c>
      <c r="GW98" s="29">
        <f t="shared" si="66"/>
        <v>12.047296503660787</v>
      </c>
      <c r="GX98" s="29">
        <f>[23]BM3378!I98</f>
        <v>8981</v>
      </c>
      <c r="GY98" s="29">
        <f t="shared" si="54"/>
        <v>2.2576898711902582</v>
      </c>
      <c r="GZ98" s="29">
        <f t="shared" si="67"/>
        <v>4.9918166939443509</v>
      </c>
      <c r="HA98" s="31">
        <f t="shared" si="68"/>
        <v>19637</v>
      </c>
      <c r="HB98" s="29">
        <f t="shared" si="55"/>
        <v>4.9364498386107449</v>
      </c>
      <c r="HC98" s="29">
        <f t="shared" si="74"/>
        <v>15.600164831930297</v>
      </c>
      <c r="HD98" s="31">
        <f>[23]BM3378!K98+[23]BM3378!L98</f>
        <v>16538</v>
      </c>
      <c r="HE98" s="29">
        <f t="shared" si="56"/>
        <v>4.1574073143018033</v>
      </c>
      <c r="HF98" s="29">
        <f t="shared" si="69"/>
        <v>50.345454545454537</v>
      </c>
      <c r="HG98" s="31">
        <f>[23]BM3378!P98+[23]BM3378!Q98</f>
        <v>1023</v>
      </c>
      <c r="HH98" s="29">
        <f t="shared" si="57"/>
        <v>0.25716699011553662</v>
      </c>
      <c r="HI98" s="29">
        <f t="shared" si="70"/>
        <v>-23.428143712574844</v>
      </c>
      <c r="HJ98" s="31">
        <f>[23]BM3378!M98</f>
        <v>1802</v>
      </c>
      <c r="HK98" s="29">
        <f t="shared" si="58"/>
        <v>0.45299600800410261</v>
      </c>
      <c r="HL98" s="29">
        <f t="shared" si="71"/>
        <v>-20.265486725663717</v>
      </c>
      <c r="HM98" s="31">
        <f>[23]BM3378!T98</f>
        <v>274</v>
      </c>
      <c r="HN98" s="29">
        <f t="shared" si="59"/>
        <v>6.8879526189303056E-2</v>
      </c>
      <c r="HO98" s="29">
        <f t="shared" si="119"/>
        <v>-88.540359682141371</v>
      </c>
      <c r="HP98" s="29"/>
      <c r="HQ98" s="3">
        <f>[23]BM3378!B98</f>
        <v>28618</v>
      </c>
      <c r="HR98" s="31">
        <f>[23]BM3378!C98</f>
        <v>19015</v>
      </c>
      <c r="HS98" s="31">
        <f>[23]BM3378!F98</f>
        <v>9603</v>
      </c>
      <c r="HU98" s="31">
        <f>'[23]Fin33-89'!B98</f>
        <v>183583</v>
      </c>
      <c r="HV98" s="31">
        <f>'[23]Fin33-89'!C98</f>
        <v>166760</v>
      </c>
      <c r="HW98" s="31"/>
      <c r="HX98" s="31">
        <f>'[23]Fin33-89'!E98</f>
        <v>41845</v>
      </c>
      <c r="HY98" s="31">
        <f>'[23]Fin33-89'!F98</f>
        <v>16538</v>
      </c>
      <c r="HZ98" s="31">
        <f>'[23]Fin33-89'!G98</f>
        <v>1632</v>
      </c>
      <c r="IA98" s="31">
        <f>'[23]Fin33-89'!H98</f>
        <v>23675</v>
      </c>
      <c r="IB98" s="31"/>
      <c r="IC98" s="31">
        <f>'[23]Fin33-89'!I98</f>
        <v>124915</v>
      </c>
      <c r="ID98" s="31">
        <f>'[23]Fin33-89'!J98</f>
        <v>1802</v>
      </c>
      <c r="IE98" s="31">
        <f>'[23]Fin33-89'!K98</f>
        <v>50290</v>
      </c>
      <c r="IF98" s="31">
        <f>'[23]Fin33-89'!L98</f>
        <v>72823</v>
      </c>
      <c r="IG98" s="31"/>
      <c r="IH98" s="4" t="s">
        <v>30</v>
      </c>
      <c r="II98" s="4" t="s">
        <v>30</v>
      </c>
      <c r="IJ98" s="4" t="s">
        <v>30</v>
      </c>
      <c r="IK98" s="4" t="s">
        <v>30</v>
      </c>
      <c r="IL98" s="4"/>
      <c r="IM98" s="31">
        <f>'[23]Fin33-89'!Q98</f>
        <v>9609</v>
      </c>
      <c r="IN98" s="31">
        <f>'[23]Fin33-89'!R98</f>
        <v>900</v>
      </c>
      <c r="IO98" s="31">
        <f>'[23]Fin33-89'!S98</f>
        <v>8709</v>
      </c>
      <c r="IP98" s="31"/>
      <c r="IQ98" s="31">
        <f>'[23]Fin33-89'!T98</f>
        <v>7214</v>
      </c>
      <c r="IR98" s="31">
        <f>'[23]Fin33-89'!U98</f>
        <v>123</v>
      </c>
      <c r="IS98" s="31">
        <f>'[23]Fin33-89'!V98</f>
        <v>7091</v>
      </c>
      <c r="IT98" s="31"/>
      <c r="IU98" s="3" t="s">
        <v>30</v>
      </c>
      <c r="IV98" s="3" t="s">
        <v>30</v>
      </c>
      <c r="IW98" s="3" t="s">
        <v>30</v>
      </c>
      <c r="IX98" s="3"/>
      <c r="IY98" s="31">
        <f>'[23]Fin33-89'!Z98</f>
        <v>183583</v>
      </c>
      <c r="IZ98" s="31">
        <f>'[23]Fin33-89'!AA98</f>
        <v>19363</v>
      </c>
      <c r="JA98" s="31">
        <f>'[23]Fin33-89'!AB98</f>
        <v>59013</v>
      </c>
      <c r="JB98" s="31">
        <f>'[23]Fin33-89'!AC98</f>
        <v>105207</v>
      </c>
      <c r="JC98" s="31">
        <f>'[23]Fin33-89'!AE98</f>
        <v>166760</v>
      </c>
      <c r="JD98" s="31">
        <f>'[23]Fin33-89'!AF98</f>
        <v>18340</v>
      </c>
      <c r="JE98" s="31">
        <f>'[23]Fin33-89'!AG98</f>
        <v>51922</v>
      </c>
      <c r="JF98" s="31">
        <f>'[23]Fin33-89'!AH98</f>
        <v>96498</v>
      </c>
      <c r="JG98" s="31">
        <f>'[23]Fin33-89'!AJ98</f>
        <v>19363</v>
      </c>
      <c r="JH98" s="31">
        <f>'[23]Fin33-89'!AK98</f>
        <v>16538</v>
      </c>
      <c r="JI98" s="31">
        <f>'[23]Fin33-89'!AL98</f>
        <v>1802</v>
      </c>
      <c r="JJ98" s="3" t="s">
        <v>30</v>
      </c>
      <c r="JK98" s="31">
        <f>'[23]Fin33-89'!AN98</f>
        <v>900</v>
      </c>
      <c r="JL98" s="31">
        <f>'[23]Fin33-89'!AO98</f>
        <v>123</v>
      </c>
      <c r="JM98" s="31"/>
      <c r="JN98" s="31">
        <f>'[23]A-Mon'!B98</f>
        <v>18200</v>
      </c>
      <c r="JO98" s="31">
        <f>'[23]A-Mon'!C98</f>
        <v>26100</v>
      </c>
      <c r="JP98" s="31">
        <f>'[23]A-Mon'!D98</f>
        <v>1800</v>
      </c>
      <c r="JQ98" s="31">
        <f>'[23]A-Mon'!E98</f>
        <v>46100</v>
      </c>
      <c r="JR98" s="31">
        <f>'[23]A-Mon'!G98</f>
        <v>81500</v>
      </c>
      <c r="JS98" s="31">
        <f>'[23]A-Mon'!H98</f>
        <v>77800</v>
      </c>
      <c r="JT98" s="31">
        <f>'[23]A-Mon'!I98</f>
        <v>3700</v>
      </c>
      <c r="JU98" s="31">
        <f>'[23]A-Mon'!J98</f>
        <v>127600</v>
      </c>
      <c r="JV98" s="3" t="s">
        <v>30</v>
      </c>
      <c r="JW98" s="3" t="s">
        <v>30</v>
      </c>
      <c r="JX98" s="3" t="s">
        <v>30</v>
      </c>
      <c r="JY98" s="31">
        <f>'[23]A-Mon'!O98</f>
        <v>127600</v>
      </c>
      <c r="JZ98" s="31" t="str">
        <f>'[23]A-Mon'!Q98</f>
        <v>-</v>
      </c>
      <c r="KA98" s="31" t="str">
        <f>'[23]A-Mon'!R98</f>
        <v>-</v>
      </c>
      <c r="KB98" s="31" t="str">
        <f>'[23]A-Mon'!S98</f>
        <v>-</v>
      </c>
      <c r="KC98" s="3" t="s">
        <v>30</v>
      </c>
      <c r="KD98" s="3" t="s">
        <v>30</v>
      </c>
      <c r="KE98" s="31">
        <f>'[23]A-Mon'!V98</f>
        <v>127600</v>
      </c>
      <c r="KF98" s="29"/>
      <c r="KG98" s="29">
        <f>'[24]RI A'!F49</f>
        <v>718</v>
      </c>
      <c r="KH98" s="10">
        <f t="shared" si="101"/>
        <v>2.2561815603977919</v>
      </c>
      <c r="KI98" s="14">
        <f t="shared" si="50"/>
        <v>48</v>
      </c>
      <c r="KJ98" s="14">
        <f t="shared" si="105"/>
        <v>0.15083107924664904</v>
      </c>
      <c r="KK98" s="11">
        <f t="shared" si="102"/>
        <v>8975</v>
      </c>
      <c r="KL98" s="75">
        <f t="shared" si="51"/>
        <v>7.1641791044776193</v>
      </c>
      <c r="KM98" s="16">
        <f t="shared" si="103"/>
        <v>4.3039112842799341</v>
      </c>
      <c r="KN98" s="4" t="s">
        <v>30</v>
      </c>
    </row>
    <row r="99" spans="1:300" x14ac:dyDescent="0.3">
      <c r="A99" s="8">
        <v>1970</v>
      </c>
      <c r="B99" s="40">
        <f>'[13]EU PIByPOB'!B99</f>
        <v>205.089</v>
      </c>
      <c r="C99" s="49">
        <f>'[13]EU PIByPOB'!H99</f>
        <v>648.06952865954747</v>
      </c>
      <c r="D99" s="40">
        <f t="shared" si="91"/>
        <v>0.20000000000000018</v>
      </c>
      <c r="E99" s="49">
        <f>'[13]EU PIByPOB'!N99</f>
        <v>1073.3030000000001</v>
      </c>
      <c r="F99" s="40">
        <f t="shared" si="118"/>
        <v>5.4724036104027762</v>
      </c>
      <c r="G99" s="49">
        <f>'[13]EU PIByPOB'!Q99</f>
        <v>165.61540892379188</v>
      </c>
      <c r="H99" s="40">
        <f t="shared" si="118"/>
        <v>5.2618798507013897</v>
      </c>
      <c r="I99" s="49">
        <f>'[13]EU PIByPOB'!T99</f>
        <v>5233.3523494677929</v>
      </c>
      <c r="J99" s="49"/>
      <c r="K99" s="49">
        <f>'[13]EU INF'!U99</f>
        <v>138.50528778205552</v>
      </c>
      <c r="L99" s="28">
        <f t="shared" si="83"/>
        <v>5.8382553384825009</v>
      </c>
      <c r="M99" s="49">
        <f>'[13]EU INF'!W99</f>
        <v>141.98352746235179</v>
      </c>
      <c r="N99" s="28">
        <f t="shared" si="84"/>
        <v>5.5702917771882632</v>
      </c>
      <c r="O99" s="28"/>
      <c r="P99" s="40">
        <f>'[13]EU tasas'!B99</f>
        <v>7.91</v>
      </c>
      <c r="Q99" s="40">
        <f>'[13]EU tasas'!C99</f>
        <v>6.92</v>
      </c>
      <c r="R99" s="48">
        <f>'[13]EU tasas'!D99</f>
        <v>5.9474999999999989</v>
      </c>
      <c r="S99" s="48">
        <f>'[13]EU tasas'!E99</f>
        <v>5.52</v>
      </c>
      <c r="T99" s="49">
        <f>'[13]EU tasas'!F99</f>
        <v>6.3916666666666684</v>
      </c>
      <c r="U99" s="49">
        <f>'[13]EU tasas'!G99</f>
        <v>4.87</v>
      </c>
      <c r="V99" s="24" t="str">
        <f>'[13]EU tasas'!H99</f>
        <v>-</v>
      </c>
      <c r="W99" s="24"/>
      <c r="X99" s="49">
        <f>'[13]EU Fiscal'!B99</f>
        <v>-0.26479000000000003</v>
      </c>
      <c r="Y99" s="49"/>
      <c r="Z99" s="49">
        <f>[13]Petróleo!B99</f>
        <v>1.8</v>
      </c>
      <c r="AA99" s="28">
        <f t="shared" si="98"/>
        <v>0</v>
      </c>
      <c r="AB99" s="49">
        <f>[13]Petróleo!D99</f>
        <v>3.3508333333333336</v>
      </c>
      <c r="AC99" s="28">
        <f t="shared" si="89"/>
        <v>1.6944865958522959</v>
      </c>
      <c r="AD99" s="49">
        <f>[13]Petróleo!E99</f>
        <v>3.56</v>
      </c>
      <c r="AE99" s="28">
        <f t="shared" si="89"/>
        <v>6.2686567164179197</v>
      </c>
      <c r="AF99" s="28"/>
      <c r="AG99" s="40">
        <f>[14]Población!E99</f>
        <v>48.225237999999997</v>
      </c>
      <c r="AH99" s="28">
        <f t="shared" si="99"/>
        <v>3.2800846079890977</v>
      </c>
      <c r="AI99" s="52">
        <f>[14]Población!G99</f>
        <v>48225238</v>
      </c>
      <c r="AJ99" s="52">
        <f>[14]Población!H99</f>
        <v>28308560</v>
      </c>
      <c r="AK99" s="52">
        <f>[14]Población!I99</f>
        <v>19916678</v>
      </c>
      <c r="AL99" s="49">
        <f>[14]Población!J99</f>
        <v>58.700716002687223</v>
      </c>
      <c r="AM99" s="49">
        <f>[14]Población!K99</f>
        <v>41.299283997312777</v>
      </c>
      <c r="AN99" s="49"/>
      <c r="AO99" s="43">
        <f>[15]PIB!E99</f>
        <v>142392.02134466922</v>
      </c>
      <c r="AP99" s="28">
        <f t="shared" si="108"/>
        <v>6.5024840331653344</v>
      </c>
      <c r="AQ99" s="41">
        <f>[15]PIB!H99</f>
        <v>312.0259097414895</v>
      </c>
      <c r="AR99" s="28">
        <f t="shared" si="109"/>
        <v>4.871182297835186</v>
      </c>
      <c r="AS99" s="58">
        <f>[15]PIB!B99</f>
        <v>444300</v>
      </c>
      <c r="AT99" s="28">
        <f t="shared" si="110"/>
        <v>11.690414182143606</v>
      </c>
      <c r="AU99" s="28"/>
      <c r="AV99" s="103">
        <f>[15]PIB!E99</f>
        <v>142392.02134466922</v>
      </c>
      <c r="AW99" s="103">
        <f>'[15]PIB-Dem'!CH15</f>
        <v>97601.759540873813</v>
      </c>
      <c r="AX99" s="104">
        <f t="shared" si="115"/>
        <v>6.7955308623701249</v>
      </c>
      <c r="AY99" s="105">
        <f>'[15]PIB-Dem'!CS15</f>
        <v>0.68544402010153616</v>
      </c>
      <c r="AZ99" s="103">
        <f>'[15]PIB-Dem'!CI15</f>
        <v>14573.265453945256</v>
      </c>
      <c r="BA99" s="104">
        <f t="shared" si="116"/>
        <v>9.075016510625078</v>
      </c>
      <c r="BB99" s="105">
        <f>'[15]PIB-Dem'!CT15</f>
        <v>0.10234608172792008</v>
      </c>
      <c r="BC99" s="103">
        <f>'[15]PIB-Dem'!CJ15</f>
        <v>29484.325541184131</v>
      </c>
      <c r="BD99" s="104">
        <f t="shared" si="111"/>
        <v>7.8421440310739499</v>
      </c>
      <c r="BE99" s="105">
        <f>'[15]PIB-Dem'!CU15</f>
        <v>0.20706444969845178</v>
      </c>
      <c r="BF99" s="103">
        <f>'[15]PIB-Dem'!CK15</f>
        <v>1503.9020202459069</v>
      </c>
      <c r="BG99" s="104">
        <f t="shared" si="112"/>
        <v>-35.885320830652034</v>
      </c>
      <c r="BH99" s="105">
        <f>'[15]PIB-Dem'!CV15</f>
        <v>1.0561701463634774E-2</v>
      </c>
      <c r="BI99" s="103">
        <f>'[15]PIB-Dem'!CL15</f>
        <v>7088.5413285326222</v>
      </c>
      <c r="BJ99" s="104">
        <f t="shared" si="113"/>
        <v>4.2754956859980986</v>
      </c>
      <c r="BK99" s="105">
        <f>'[15]PIB-Dem'!CW15</f>
        <v>4.9781871635731216E-2</v>
      </c>
      <c r="BL99" s="103">
        <f>'[15]PIB-Dem'!CM15</f>
        <v>7859.7725401125335</v>
      </c>
      <c r="BM99" s="104">
        <f t="shared" si="114"/>
        <v>4.2754956859980986</v>
      </c>
      <c r="BN99" s="105">
        <f>'[15]PIB-Dem'!CX15</f>
        <v>5.5198124627274157E-2</v>
      </c>
      <c r="BO99" s="28"/>
      <c r="BP99" s="43">
        <f>'[21]PIB POT'!F99</f>
        <v>142804.08042669806</v>
      </c>
      <c r="BQ99" s="41">
        <f>'[21]PIB POT'!I99</f>
        <v>342.9291025292365</v>
      </c>
      <c r="BR99" s="28">
        <f t="shared" si="107"/>
        <v>6.482051385222487</v>
      </c>
      <c r="BS99" s="40">
        <f>'[22]PIB POT'!H90</f>
        <v>1.9188818845083944E-2</v>
      </c>
      <c r="BT99" s="40"/>
      <c r="BU99" s="45">
        <f t="shared" si="78"/>
        <v>35544</v>
      </c>
      <c r="BV99" s="32">
        <f t="shared" si="85"/>
        <v>11.690414182143606</v>
      </c>
      <c r="BW99" s="30">
        <f t="shared" si="79"/>
        <v>737.04146364192127</v>
      </c>
      <c r="BX99" s="28">
        <f t="shared" si="86"/>
        <v>8.1432249073738028</v>
      </c>
      <c r="BY99" s="28"/>
      <c r="BZ99" s="41">
        <f>[20]PAnual!B99</f>
        <v>238.67625274463239</v>
      </c>
      <c r="CA99" s="35">
        <f t="shared" si="94"/>
        <v>5.0033968978513643</v>
      </c>
      <c r="CB99" s="44">
        <f>[20]PAnual!D99</f>
        <v>244.26588212656557</v>
      </c>
      <c r="CC99" s="35">
        <f t="shared" si="94"/>
        <v>4.6947241743615198</v>
      </c>
      <c r="CD99" s="35"/>
      <c r="CE99" s="44">
        <f>[16]TCA!B99</f>
        <v>12.5</v>
      </c>
      <c r="CF99" s="27">
        <f t="shared" si="95"/>
        <v>0</v>
      </c>
      <c r="CG99" s="33">
        <f>[16]TCA!D99</f>
        <v>12.5</v>
      </c>
      <c r="CH99" s="27">
        <f t="shared" si="87"/>
        <v>0</v>
      </c>
      <c r="CI99" s="44">
        <f>[16]TCA!F99</f>
        <v>97.362308979199071</v>
      </c>
      <c r="CJ99" s="27">
        <f t="shared" si="40"/>
        <v>-0.78880593596443171</v>
      </c>
      <c r="CK99" s="40">
        <f>[16]TCA!H99</f>
        <v>97.199918199109462</v>
      </c>
      <c r="CL99" s="27">
        <f t="shared" si="41"/>
        <v>-0.83025552158420002</v>
      </c>
      <c r="CM99" s="27"/>
      <c r="CN99" s="29">
        <f>[17]BPA!G99</f>
        <v>-1187.9000000000001</v>
      </c>
      <c r="CO99" s="29">
        <f>[17]BPA!H99</f>
        <v>3254.5</v>
      </c>
      <c r="CP99" s="29">
        <f>[17]BPA!I99</f>
        <v>1446.7</v>
      </c>
      <c r="CQ99" s="29">
        <f>[17]BPA!J99</f>
        <v>1544.5</v>
      </c>
      <c r="CR99" s="29">
        <f>[17]BPA!K99</f>
        <v>193.4</v>
      </c>
      <c r="CS99" s="29">
        <f>[17]BPA!L99</f>
        <v>69.8</v>
      </c>
      <c r="CT99" s="29">
        <f>[17]BPA!M99</f>
        <v>4442.5</v>
      </c>
      <c r="CU99" s="29">
        <f>[17]BPA!N99</f>
        <v>2353.7000000000003</v>
      </c>
      <c r="CV99" s="29">
        <f>[17]BPA!O99</f>
        <v>1288.5999999999999</v>
      </c>
      <c r="CW99" s="29">
        <f>[17]BPA!P99</f>
        <v>786.2</v>
      </c>
      <c r="CX99" s="29">
        <f>[17]BPA!Q99</f>
        <v>13.9</v>
      </c>
      <c r="CY99" s="29">
        <f>[17]BPA!R99</f>
        <v>848.6</v>
      </c>
      <c r="CZ99" s="29">
        <f>[17]BPA!S99</f>
        <v>45.4</v>
      </c>
      <c r="DA99" s="29">
        <f>[17]BPA!T99</f>
        <v>396.1</v>
      </c>
      <c r="DB99" s="29">
        <f>[17]BPA!U99</f>
        <v>102.1</v>
      </c>
      <c r="DC99" s="29">
        <f>[17]BPA!V99</f>
        <v>0</v>
      </c>
      <c r="DD99" s="29"/>
      <c r="DE99" s="29">
        <f t="shared" si="106"/>
        <v>10.692099932478056</v>
      </c>
      <c r="DF99" s="29">
        <f t="shared" si="96"/>
        <v>-907.00000000000023</v>
      </c>
      <c r="DG99" s="29">
        <f t="shared" si="97"/>
        <v>-2.5517668242178715</v>
      </c>
      <c r="DH99" s="29">
        <f t="shared" si="90"/>
        <v>-1.6051146024620766</v>
      </c>
      <c r="DI99" s="29">
        <f t="shared" si="100"/>
        <v>17.573305359908108</v>
      </c>
      <c r="DJ99" s="29">
        <f t="shared" si="76"/>
        <v>-3.3420549178483006</v>
      </c>
      <c r="DK99" s="29">
        <f t="shared" si="77"/>
        <v>2.3874634256133245</v>
      </c>
      <c r="DL99" s="29"/>
      <c r="DM99" s="31">
        <f>'[18]GF1876-1976'!R99</f>
        <v>41400</v>
      </c>
      <c r="DN99" s="4" t="s">
        <v>30</v>
      </c>
      <c r="DO99" s="4" t="s">
        <v>30</v>
      </c>
      <c r="DP99" s="29">
        <f t="shared" si="80"/>
        <v>9.3180283592167452</v>
      </c>
      <c r="DQ99" s="29"/>
      <c r="DR99" s="31">
        <f>'[18]GF1876-1976'!AK99</f>
        <v>28700</v>
      </c>
      <c r="DS99" s="29">
        <f t="shared" si="81"/>
        <v>6.4595993697951837</v>
      </c>
      <c r="DT99" s="4" t="s">
        <v>30</v>
      </c>
      <c r="DU99" s="4" t="s">
        <v>30</v>
      </c>
      <c r="DV99" s="4" t="s">
        <v>30</v>
      </c>
      <c r="DW99" s="4" t="s">
        <v>30</v>
      </c>
      <c r="DX99" s="4" t="s">
        <v>30</v>
      </c>
      <c r="DY99" s="4" t="s">
        <v>30</v>
      </c>
      <c r="DZ99" s="4" t="s">
        <v>30</v>
      </c>
      <c r="EA99" s="4" t="s">
        <v>30</v>
      </c>
      <c r="EB99" s="4" t="s">
        <v>30</v>
      </c>
      <c r="EC99" s="29"/>
      <c r="ED99" s="29">
        <f>'[18]GF1876-1976'!AN99</f>
        <v>12700</v>
      </c>
      <c r="EE99" s="29">
        <f t="shared" si="82"/>
        <v>2.858428989421562</v>
      </c>
      <c r="EF99" s="4" t="s">
        <v>30</v>
      </c>
      <c r="EG99" s="4" t="s">
        <v>30</v>
      </c>
      <c r="EH99" s="4" t="s">
        <v>30</v>
      </c>
      <c r="EI99" s="4"/>
      <c r="EJ99" s="63" t="s">
        <v>30</v>
      </c>
      <c r="EK99" s="63" t="s">
        <v>30</v>
      </c>
      <c r="EL99" s="29"/>
      <c r="EM99" s="68">
        <f>'[18]SP1965-2010'!C99</f>
        <v>79300</v>
      </c>
      <c r="EN99" s="27">
        <f t="shared" si="120"/>
        <v>17.84830069772676</v>
      </c>
      <c r="EO99" s="36">
        <f>'[18]SP1965-2010'!E99</f>
        <v>41400</v>
      </c>
      <c r="EP99" s="27">
        <f t="shared" si="121"/>
        <v>9.3180283592167452</v>
      </c>
      <c r="EQ99" s="37">
        <f>'[18]SP1965-2010'!F99</f>
        <v>34900</v>
      </c>
      <c r="ER99" s="27">
        <f t="shared" si="127"/>
        <v>7.8550528921899616</v>
      </c>
      <c r="ES99" s="37">
        <f>'[18]SP1965-2010'!G99</f>
        <v>6500</v>
      </c>
      <c r="ET99" s="27">
        <f t="shared" si="128"/>
        <v>1.4629754670267838</v>
      </c>
      <c r="EU99" s="36">
        <f>'[18]SP1965-2010'!H99</f>
        <v>37900</v>
      </c>
      <c r="EV99" s="27">
        <f t="shared" si="122"/>
        <v>8.5302723385100165</v>
      </c>
      <c r="EW99" s="29"/>
      <c r="EX99" s="37">
        <f>'[18]SP1965-2010'!J99</f>
        <v>85700</v>
      </c>
      <c r="EY99" s="27">
        <f t="shared" si="123"/>
        <v>19.28876884987621</v>
      </c>
      <c r="EZ99" s="37">
        <f>'[18]SP1965-2010'!L99</f>
        <v>72400</v>
      </c>
      <c r="FA99" s="27">
        <f t="shared" si="124"/>
        <v>16.295295971190637</v>
      </c>
      <c r="FB99" s="37">
        <f>'[18]SP1965-2010'!M99</f>
        <v>28700</v>
      </c>
      <c r="FC99" s="37">
        <f>'[18]SP1965-2010'!N99</f>
        <v>15500</v>
      </c>
      <c r="FD99" s="37">
        <f>'[18]SP1965-2010'!O99</f>
        <v>13200</v>
      </c>
      <c r="FE99" s="37">
        <f>'[18]SP1965-2010'!P99</f>
        <v>11500</v>
      </c>
      <c r="FF99" s="37">
        <f>'[18]SP1965-2010'!Q99</f>
        <v>43700</v>
      </c>
      <c r="FG99" s="37">
        <f>'[18]SP1965-2010'!R99</f>
        <v>13300</v>
      </c>
      <c r="FH99" s="37">
        <f>'[18]SP1965-2010'!S99</f>
        <v>5800</v>
      </c>
      <c r="FI99" s="37">
        <f>'[18]SP1965-2010'!T99</f>
        <v>7500</v>
      </c>
      <c r="FJ99" s="7" t="str">
        <f>'[18]SP1965-2010'!U99</f>
        <v>-</v>
      </c>
      <c r="FK99" s="7" t="str">
        <f>'[18]SP1965-2010'!V99</f>
        <v>-</v>
      </c>
      <c r="FL99" s="27">
        <f t="shared" si="125"/>
        <v>1.6880486158001351</v>
      </c>
      <c r="FM99" s="5" t="s">
        <v>30</v>
      </c>
      <c r="FN99" s="27"/>
      <c r="FO99" s="27"/>
      <c r="FP99" s="27">
        <f>'[18]SP1965-2010'!AA99</f>
        <v>-6400</v>
      </c>
      <c r="FQ99" s="27">
        <f>'[18]SP1965-2010'!AB99</f>
        <v>-6400</v>
      </c>
      <c r="FR99" s="27">
        <f>'[18]SP1965-2010'!AC99</f>
        <v>-1.4404681521494485</v>
      </c>
      <c r="FS99" s="5" t="s">
        <v>30</v>
      </c>
      <c r="FT99" s="27">
        <f>'[18]SP1965-2010'!AE99</f>
        <v>1100</v>
      </c>
      <c r="FU99" s="27">
        <f>'[18]SP1965-2010'!AF99</f>
        <v>0.24758046365068648</v>
      </c>
      <c r="FV99" s="5" t="s">
        <v>30</v>
      </c>
      <c r="FW99" s="34"/>
      <c r="FX99" s="52">
        <f>'[18]DE y DI'!I99</f>
        <v>3280.5</v>
      </c>
      <c r="FY99" s="17">
        <f t="shared" si="104"/>
        <v>9.2294058068872378</v>
      </c>
      <c r="FZ99" s="130">
        <f t="shared" si="129"/>
        <v>982.19999999999982</v>
      </c>
      <c r="GA99" s="27">
        <f t="shared" si="130"/>
        <v>0.22106684672518565</v>
      </c>
      <c r="GB99" s="128">
        <f>'[18]DE y DI'!S99</f>
        <v>4262.7</v>
      </c>
      <c r="GC99" s="17">
        <f t="shared" si="126"/>
        <v>11.992741390952059</v>
      </c>
      <c r="GD99" s="112"/>
      <c r="GE99" s="37">
        <f>'[18]DE y DI'!AA99</f>
        <v>45728.1</v>
      </c>
      <c r="GF99" s="27">
        <f t="shared" si="117"/>
        <v>10.292167454422687</v>
      </c>
      <c r="GG99" s="112" t="s">
        <v>30</v>
      </c>
      <c r="GH99" s="70" t="s">
        <v>30</v>
      </c>
      <c r="GI99" s="70" t="s">
        <v>30</v>
      </c>
      <c r="GJ99" s="134"/>
      <c r="GK99" s="52">
        <f t="shared" si="61"/>
        <v>46535</v>
      </c>
      <c r="GL99" s="27">
        <f t="shared" si="62"/>
        <v>10.473778978167905</v>
      </c>
      <c r="GM99" s="52">
        <f t="shared" si="63"/>
        <v>17143</v>
      </c>
      <c r="GN99" s="52">
        <f t="shared" si="64"/>
        <v>2329</v>
      </c>
      <c r="GO99" s="52">
        <f t="shared" si="65"/>
        <v>27063</v>
      </c>
      <c r="GP99" s="13"/>
      <c r="GQ99" s="75">
        <v>11.992741390952059</v>
      </c>
      <c r="GR99" s="27">
        <v>10.292167454422687</v>
      </c>
      <c r="GS99" s="27">
        <v>22.284908845374744</v>
      </c>
      <c r="GT99" s="13"/>
      <c r="GU99" s="31">
        <f>[23]BM3378!H99</f>
        <v>30609</v>
      </c>
      <c r="GV99" s="29">
        <f t="shared" si="53"/>
        <v>6.8892640108035117</v>
      </c>
      <c r="GW99" s="29">
        <f t="shared" si="66"/>
        <v>6.9571598294779546</v>
      </c>
      <c r="GX99" s="29">
        <f>[23]BM3378!I99</f>
        <v>10327</v>
      </c>
      <c r="GY99" s="29">
        <f t="shared" si="54"/>
        <v>2.3243304073823992</v>
      </c>
      <c r="GZ99" s="29">
        <f t="shared" si="67"/>
        <v>14.987195189845238</v>
      </c>
      <c r="HA99" s="31">
        <f t="shared" si="68"/>
        <v>20282</v>
      </c>
      <c r="HB99" s="29">
        <f t="shared" si="55"/>
        <v>4.5649336034211121</v>
      </c>
      <c r="HC99" s="29">
        <f t="shared" si="74"/>
        <v>3.2846157763405825</v>
      </c>
      <c r="HD99" s="31">
        <f>[23]BM3378!K99+[23]BM3378!L99</f>
        <v>17143</v>
      </c>
      <c r="HE99" s="29">
        <f t="shared" si="56"/>
        <v>3.858428989421562</v>
      </c>
      <c r="HF99" s="29">
        <f t="shared" si="69"/>
        <v>3.6582416253476913</v>
      </c>
      <c r="HG99" s="31">
        <f>[23]BM3378!P99+[23]BM3378!Q99</f>
        <v>988</v>
      </c>
      <c r="HH99" s="29">
        <f t="shared" si="57"/>
        <v>0.22237227098807111</v>
      </c>
      <c r="HI99" s="29">
        <f t="shared" si="70"/>
        <v>-3.4213098729227731</v>
      </c>
      <c r="HJ99" s="31">
        <f>[23]BM3378!M99</f>
        <v>2201</v>
      </c>
      <c r="HK99" s="29">
        <f t="shared" si="58"/>
        <v>0.49538600045014625</v>
      </c>
      <c r="HL99" s="29">
        <f t="shared" si="71"/>
        <v>22.142064372918966</v>
      </c>
      <c r="HM99" s="31">
        <f>[23]BM3378!T99</f>
        <v>-50</v>
      </c>
      <c r="HN99" s="29">
        <f t="shared" si="59"/>
        <v>-1.1253657438667566E-2</v>
      </c>
      <c r="HO99" s="29">
        <f t="shared" si="119"/>
        <v>-118.24817518248176</v>
      </c>
      <c r="HP99" s="29"/>
      <c r="HQ99" s="3">
        <f>[23]BM3378!B99</f>
        <v>30609</v>
      </c>
      <c r="HR99" s="31">
        <f>[23]BM3378!C99</f>
        <v>20941</v>
      </c>
      <c r="HS99" s="31">
        <f>[23]BM3378!F99</f>
        <v>9668</v>
      </c>
      <c r="HU99" s="31">
        <f>'[23]Fin33-89'!B99</f>
        <v>211367</v>
      </c>
      <c r="HV99" s="31">
        <f>'[23]Fin33-89'!C99</f>
        <v>193912</v>
      </c>
      <c r="HW99" s="31"/>
      <c r="HX99" s="31">
        <f>'[23]Fin33-89'!E99</f>
        <v>46535</v>
      </c>
      <c r="HY99" s="31">
        <f>'[23]Fin33-89'!F99</f>
        <v>17143</v>
      </c>
      <c r="HZ99" s="31">
        <f>'[23]Fin33-89'!G99</f>
        <v>2329</v>
      </c>
      <c r="IA99" s="31">
        <f>'[23]Fin33-89'!H99</f>
        <v>27063</v>
      </c>
      <c r="IB99" s="31"/>
      <c r="IC99" s="31">
        <f>'[23]Fin33-89'!I99</f>
        <v>147377</v>
      </c>
      <c r="ID99" s="31">
        <f>'[23]Fin33-89'!J99</f>
        <v>2201</v>
      </c>
      <c r="IE99" s="31">
        <f>'[23]Fin33-89'!K99</f>
        <v>55091</v>
      </c>
      <c r="IF99" s="31">
        <f>'[23]Fin33-89'!L99</f>
        <v>90085</v>
      </c>
      <c r="IG99" s="31"/>
      <c r="IH99" s="4" t="s">
        <v>30</v>
      </c>
      <c r="II99" s="4" t="s">
        <v>30</v>
      </c>
      <c r="IJ99" s="4" t="s">
        <v>30</v>
      </c>
      <c r="IK99" s="4" t="s">
        <v>30</v>
      </c>
      <c r="IL99" s="4"/>
      <c r="IM99" s="31">
        <f>'[23]Fin33-89'!Q99</f>
        <v>10266</v>
      </c>
      <c r="IN99" s="31">
        <f>'[23]Fin33-89'!R99</f>
        <v>943</v>
      </c>
      <c r="IO99" s="31">
        <f>'[23]Fin33-89'!S99</f>
        <v>9323</v>
      </c>
      <c r="IP99" s="31"/>
      <c r="IQ99" s="31">
        <f>'[23]Fin33-89'!T99</f>
        <v>7189</v>
      </c>
      <c r="IR99" s="31">
        <f>'[23]Fin33-89'!U99</f>
        <v>45</v>
      </c>
      <c r="IS99" s="31">
        <f>'[23]Fin33-89'!V99</f>
        <v>7144</v>
      </c>
      <c r="IT99" s="31"/>
      <c r="IU99" s="3" t="s">
        <v>30</v>
      </c>
      <c r="IV99" s="3" t="s">
        <v>30</v>
      </c>
      <c r="IW99" s="3" t="s">
        <v>30</v>
      </c>
      <c r="IX99" s="3"/>
      <c r="IY99" s="31">
        <f>'[23]Fin33-89'!Z99</f>
        <v>211367</v>
      </c>
      <c r="IZ99" s="31">
        <f>'[23]Fin33-89'!AA99</f>
        <v>20332</v>
      </c>
      <c r="JA99" s="31">
        <f>'[23]Fin33-89'!AB99</f>
        <v>64564</v>
      </c>
      <c r="JB99" s="31">
        <f>'[23]Fin33-89'!AC99</f>
        <v>126471</v>
      </c>
      <c r="JC99" s="31">
        <f>'[23]Fin33-89'!AE99</f>
        <v>193912</v>
      </c>
      <c r="JD99" s="31">
        <f>'[23]Fin33-89'!AF99</f>
        <v>19344</v>
      </c>
      <c r="JE99" s="31">
        <f>'[23]Fin33-89'!AG99</f>
        <v>57420</v>
      </c>
      <c r="JF99" s="31">
        <f>'[23]Fin33-89'!AH99</f>
        <v>117148</v>
      </c>
      <c r="JG99" s="31">
        <f>'[23]Fin33-89'!AJ99</f>
        <v>20332</v>
      </c>
      <c r="JH99" s="31">
        <f>'[23]Fin33-89'!AK99</f>
        <v>17143</v>
      </c>
      <c r="JI99" s="31">
        <f>'[23]Fin33-89'!AL99</f>
        <v>2201</v>
      </c>
      <c r="JJ99" s="3" t="s">
        <v>30</v>
      </c>
      <c r="JK99" s="31">
        <f>'[23]Fin33-89'!AN99</f>
        <v>943</v>
      </c>
      <c r="JL99" s="31">
        <f>'[23]Fin33-89'!AO99</f>
        <v>45</v>
      </c>
      <c r="JM99" s="31"/>
      <c r="JN99" s="31">
        <f>'[23]A-Mon'!B99</f>
        <v>20100</v>
      </c>
      <c r="JO99" s="31">
        <f>'[23]A-Mon'!C99</f>
        <v>28900</v>
      </c>
      <c r="JP99" s="31">
        <f>'[23]A-Mon'!D99</f>
        <v>1900</v>
      </c>
      <c r="JQ99" s="31">
        <f>'[23]A-Mon'!E99</f>
        <v>50900</v>
      </c>
      <c r="JR99" s="31">
        <f>'[23]A-Mon'!G99</f>
        <v>100000</v>
      </c>
      <c r="JS99" s="31">
        <f>'[23]A-Mon'!H99</f>
        <v>96200</v>
      </c>
      <c r="JT99" s="31">
        <f>'[23]A-Mon'!I99</f>
        <v>3800</v>
      </c>
      <c r="JU99" s="31">
        <f>'[23]A-Mon'!J99</f>
        <v>150900</v>
      </c>
      <c r="JV99" s="3" t="s">
        <v>30</v>
      </c>
      <c r="JW99" s="3" t="s">
        <v>30</v>
      </c>
      <c r="JX99" s="3" t="s">
        <v>30</v>
      </c>
      <c r="JY99" s="31">
        <f>'[23]A-Mon'!O99</f>
        <v>150900</v>
      </c>
      <c r="JZ99" s="31" t="str">
        <f>'[23]A-Mon'!Q99</f>
        <v>-</v>
      </c>
      <c r="KA99" s="31" t="str">
        <f>'[23]A-Mon'!R99</f>
        <v>-</v>
      </c>
      <c r="KB99" s="31" t="str">
        <f>'[23]A-Mon'!S99</f>
        <v>-</v>
      </c>
      <c r="KC99" s="3" t="s">
        <v>30</v>
      </c>
      <c r="KD99" s="3" t="s">
        <v>30</v>
      </c>
      <c r="KE99" s="31">
        <f>'[23]A-Mon'!V99</f>
        <v>150900</v>
      </c>
      <c r="KF99" s="29"/>
      <c r="KG99" s="29">
        <f>'[24]RI A'!F50</f>
        <v>820.1</v>
      </c>
      <c r="KH99" s="10">
        <f t="shared" si="101"/>
        <v>2.3072811163628177</v>
      </c>
      <c r="KI99" s="14">
        <f t="shared" si="50"/>
        <v>102.10000000000002</v>
      </c>
      <c r="KJ99" s="14">
        <f t="shared" si="105"/>
        <v>0.28724960612198974</v>
      </c>
      <c r="KK99" s="11">
        <f t="shared" si="102"/>
        <v>10251.25</v>
      </c>
      <c r="KL99" s="75">
        <f t="shared" si="51"/>
        <v>14.220055710306401</v>
      </c>
      <c r="KM99" s="16">
        <f t="shared" si="103"/>
        <v>4.1811615753919362</v>
      </c>
      <c r="KN99" s="4" t="s">
        <v>30</v>
      </c>
    </row>
    <row r="100" spans="1:300" x14ac:dyDescent="0.3">
      <c r="A100" s="8">
        <v>1971</v>
      </c>
      <c r="B100" s="40">
        <f>'[13]EU PIByPOB'!B100</f>
        <v>207.69200000000001</v>
      </c>
      <c r="C100" s="49">
        <f>'[13]EU PIByPOB'!H100</f>
        <v>669.45582310531245</v>
      </c>
      <c r="D100" s="40">
        <f t="shared" si="91"/>
        <v>3.2999999999999918</v>
      </c>
      <c r="E100" s="49">
        <f>'[13]EU PIByPOB'!N100</f>
        <v>1164.8499999999999</v>
      </c>
      <c r="F100" s="40">
        <f t="shared" si="118"/>
        <v>8.5294646525724502</v>
      </c>
      <c r="G100" s="49">
        <f>'[13]EU PIByPOB'!Q100</f>
        <v>173.99953212697005</v>
      </c>
      <c r="H100" s="40">
        <f t="shared" si="118"/>
        <v>5.0624052783857509</v>
      </c>
      <c r="I100" s="49">
        <f>'[13]EU PIByPOB'!T100</f>
        <v>5608.545345993105</v>
      </c>
      <c r="J100" s="49"/>
      <c r="K100" s="49">
        <f>'[13]EU INF'!U100</f>
        <v>144.45099663726282</v>
      </c>
      <c r="L100" s="28">
        <f t="shared" si="83"/>
        <v>4.292766688130456</v>
      </c>
      <c r="M100" s="49">
        <f>'[13]EU INF'!W100</f>
        <v>146.62118036941351</v>
      </c>
      <c r="N100" s="28">
        <f t="shared" si="84"/>
        <v>3.2663316582914437</v>
      </c>
      <c r="O100" s="28"/>
      <c r="P100" s="40">
        <f>'[13]EU tasas'!B100</f>
        <v>5.7233333333333336</v>
      </c>
      <c r="Q100" s="40">
        <f>'[13]EU tasas'!C100</f>
        <v>5.49</v>
      </c>
      <c r="R100" s="48">
        <f>'[13]EU tasas'!D100</f>
        <v>4.8791666666666673</v>
      </c>
      <c r="S100" s="48">
        <f>'[13]EU tasas'!E100</f>
        <v>4.63</v>
      </c>
      <c r="T100" s="49">
        <f>'[13]EU tasas'!F100</f>
        <v>4.3324999999999996</v>
      </c>
      <c r="U100" s="49">
        <f>'[13]EU tasas'!G100</f>
        <v>4.01</v>
      </c>
      <c r="V100" s="24" t="str">
        <f>'[13]EU tasas'!H100</f>
        <v>-</v>
      </c>
      <c r="W100" s="24"/>
      <c r="X100" s="49">
        <f>'[13]EU Fiscal'!B100</f>
        <v>-1.9773400000000001</v>
      </c>
      <c r="Y100" s="49"/>
      <c r="Z100" s="49">
        <f>[13]Petróleo!B100</f>
        <v>2.2400000000000002</v>
      </c>
      <c r="AA100" s="28">
        <f t="shared" si="98"/>
        <v>24.444444444444446</v>
      </c>
      <c r="AB100" s="49">
        <f>[13]Petróleo!D100</f>
        <v>3.5600000000000005</v>
      </c>
      <c r="AC100" s="28">
        <f t="shared" si="89"/>
        <v>6.2422283014175628</v>
      </c>
      <c r="AD100" s="49">
        <f>[13]Petróleo!E100</f>
        <v>3.56</v>
      </c>
      <c r="AE100" s="28">
        <f t="shared" si="89"/>
        <v>0</v>
      </c>
      <c r="AF100" s="28"/>
      <c r="AG100" s="40">
        <f>[14]Población!E100</f>
        <v>49.825885220518195</v>
      </c>
      <c r="AH100" s="28">
        <f t="shared" si="99"/>
        <v>3.3191069384005845</v>
      </c>
      <c r="AI100" s="52">
        <f>[14]Población!G100</f>
        <v>49825885.220518194</v>
      </c>
      <c r="AJ100" s="52">
        <f>[14]Población!H100</f>
        <v>29605071.445292037</v>
      </c>
      <c r="AK100" s="52">
        <f>[14]Población!I100</f>
        <v>20220813.775226157</v>
      </c>
      <c r="AL100" s="49">
        <f>[14]Población!J100</f>
        <v>59.417050623920943</v>
      </c>
      <c r="AM100" s="49">
        <f>[14]Población!K100</f>
        <v>40.582949376079057</v>
      </c>
      <c r="AN100" s="49"/>
      <c r="AO100" s="43">
        <f>[15]PIB!E100</f>
        <v>147749.47513613402</v>
      </c>
      <c r="AP100" s="28">
        <f t="shared" si="108"/>
        <v>3.7624676866526929</v>
      </c>
      <c r="AQ100" s="41">
        <f>[15]PIB!H100</f>
        <v>331.64990911034482</v>
      </c>
      <c r="AR100" s="28">
        <f t="shared" si="109"/>
        <v>6.289221105104259</v>
      </c>
      <c r="AS100" s="58">
        <f>[15]PIB!B100</f>
        <v>490011</v>
      </c>
      <c r="AT100" s="28">
        <f t="shared" si="110"/>
        <v>10.288318703578669</v>
      </c>
      <c r="AU100" s="28"/>
      <c r="AV100" s="103">
        <f>[15]PIB!E100</f>
        <v>147749.47513613402</v>
      </c>
      <c r="AW100" s="103">
        <f>'[15]PIB-Dem'!CH16</f>
        <v>101894.70150964908</v>
      </c>
      <c r="AX100" s="104">
        <f t="shared" si="115"/>
        <v>4.3984268203458576</v>
      </c>
      <c r="AY100" s="105">
        <f>'[15]PIB-Dem'!CS16</f>
        <v>0.68964509969165655</v>
      </c>
      <c r="AZ100" s="103">
        <f>'[15]PIB-Dem'!CI16</f>
        <v>16096.814903582292</v>
      </c>
      <c r="BA100" s="104">
        <f t="shared" si="116"/>
        <v>10.454413627829595</v>
      </c>
      <c r="BB100" s="105">
        <f>'[15]PIB-Dem'!CT16</f>
        <v>0.10894668078347447</v>
      </c>
      <c r="BC100" s="103">
        <f>'[15]PIB-Dem'!CJ16</f>
        <v>28677.573008613417</v>
      </c>
      <c r="BD100" s="104">
        <f t="shared" si="111"/>
        <v>-2.7362081979587116</v>
      </c>
      <c r="BE100" s="105">
        <f>'[15]PIB-Dem'!CU16</f>
        <v>0.19409593829142444</v>
      </c>
      <c r="BF100" s="103">
        <f>'[15]PIB-Dem'!CK16</f>
        <v>1873.5703194354137</v>
      </c>
      <c r="BG100" s="104">
        <f t="shared" si="112"/>
        <v>24.580610585858608</v>
      </c>
      <c r="BH100" s="105">
        <f>'[15]PIB-Dem'!CV16</f>
        <v>1.2680724027676822E-2</v>
      </c>
      <c r="BI100" s="103">
        <f>'[15]PIB-Dem'!CL16</f>
        <v>7290.3193884186248</v>
      </c>
      <c r="BJ100" s="104">
        <f t="shared" si="113"/>
        <v>2.8465385265345144</v>
      </c>
      <c r="BK100" s="105">
        <f>'[15]PIB-Dem'!CW16</f>
        <v>4.9342438487185426E-2</v>
      </c>
      <c r="BL100" s="103">
        <f>'[15]PIB-Dem'!CM16</f>
        <v>8083.5039935648174</v>
      </c>
      <c r="BM100" s="104">
        <f t="shared" si="114"/>
        <v>2.8465385265345144</v>
      </c>
      <c r="BN100" s="105">
        <f>'[15]PIB-Dem'!CX16</f>
        <v>5.4710881281417788E-2</v>
      </c>
      <c r="BO100" s="28"/>
      <c r="BP100" s="43">
        <f>'[21]PIB POT'!F100</f>
        <v>152032.67491448004</v>
      </c>
      <c r="BQ100" s="41">
        <f>'[21]PIB POT'!I100</f>
        <v>365.090609510305</v>
      </c>
      <c r="BR100" s="28">
        <f t="shared" si="107"/>
        <v>6.4624165221378815</v>
      </c>
      <c r="BS100" s="40">
        <f>'[22]PIB POT'!H91</f>
        <v>-2.5360581918819514</v>
      </c>
      <c r="BT100" s="40"/>
      <c r="BU100" s="45">
        <f t="shared" si="78"/>
        <v>39200.879999999997</v>
      </c>
      <c r="BV100" s="32">
        <f t="shared" si="85"/>
        <v>10.288318703578646</v>
      </c>
      <c r="BW100" s="30">
        <f t="shared" si="79"/>
        <v>786.75732155095068</v>
      </c>
      <c r="BX100" s="28">
        <f t="shared" si="86"/>
        <v>6.7453271439261941</v>
      </c>
      <c r="BY100" s="28"/>
      <c r="BZ100" s="41">
        <f>[20]PAnual!B100</f>
        <v>251.72950722203174</v>
      </c>
      <c r="CA100" s="35">
        <f t="shared" si="94"/>
        <v>5.4690210388737226</v>
      </c>
      <c r="CB100" s="44">
        <f>[20]PAnual!D100</f>
        <v>256.38104462562467</v>
      </c>
      <c r="CC100" s="35">
        <f t="shared" si="94"/>
        <v>4.9598259051101046</v>
      </c>
      <c r="CD100" s="35"/>
      <c r="CE100" s="44">
        <f>[16]TCA!B100</f>
        <v>12.5</v>
      </c>
      <c r="CF100" s="27">
        <f t="shared" si="95"/>
        <v>0</v>
      </c>
      <c r="CG100" s="33">
        <f>[16]TCA!D100</f>
        <v>12.5</v>
      </c>
      <c r="CH100" s="27">
        <f t="shared" si="87"/>
        <v>0</v>
      </c>
      <c r="CI100" s="44">
        <f>[16]TCA!F100</f>
        <v>98.460398934734101</v>
      </c>
      <c r="CJ100" s="27">
        <f t="shared" si="40"/>
        <v>1.1278388598709554</v>
      </c>
      <c r="CK100" s="40">
        <f>[16]TCA!H100</f>
        <v>98.788279084928064</v>
      </c>
      <c r="CL100" s="27">
        <f t="shared" si="41"/>
        <v>1.6341175129025443</v>
      </c>
      <c r="CM100" s="27"/>
      <c r="CN100" s="29">
        <f>[17]BPA!G100</f>
        <v>-928.9</v>
      </c>
      <c r="CO100" s="29">
        <f>[17]BPA!H100</f>
        <v>3532</v>
      </c>
      <c r="CP100" s="29">
        <f>[17]BPA!I100</f>
        <v>1521.8</v>
      </c>
      <c r="CQ100" s="29">
        <f>[17]BPA!J100</f>
        <v>1733.3999999999999</v>
      </c>
      <c r="CR100" s="29">
        <f>[17]BPA!K100</f>
        <v>205.7</v>
      </c>
      <c r="CS100" s="29">
        <f>[17]BPA!L100</f>
        <v>71.099999999999994</v>
      </c>
      <c r="CT100" s="29">
        <f>[17]BPA!M100</f>
        <v>4460.8999999999996</v>
      </c>
      <c r="CU100" s="29">
        <f>[17]BPA!N100</f>
        <v>2272.6999999999998</v>
      </c>
      <c r="CV100" s="29">
        <f>[17]BPA!O100</f>
        <v>1341.7</v>
      </c>
      <c r="CW100" s="29">
        <f>[17]BPA!P100</f>
        <v>833</v>
      </c>
      <c r="CX100" s="29">
        <f>[17]BPA!Q100</f>
        <v>13.5</v>
      </c>
      <c r="CY100" s="29">
        <f>[17]BPA!R100</f>
        <v>895.7</v>
      </c>
      <c r="CZ100" s="29">
        <f>[17]BPA!S100</f>
        <v>39.6</v>
      </c>
      <c r="DA100" s="29">
        <f>[17]BPA!T100</f>
        <v>193.5</v>
      </c>
      <c r="DB100" s="29">
        <f>[17]BPA!U100</f>
        <v>200</v>
      </c>
      <c r="DC100" s="29">
        <f>[17]BPA!V100</f>
        <v>0</v>
      </c>
      <c r="DD100" s="29"/>
      <c r="DE100" s="29">
        <f t="shared" si="106"/>
        <v>9.679629640967244</v>
      </c>
      <c r="DF100" s="29">
        <f t="shared" si="96"/>
        <v>-750.89999999999986</v>
      </c>
      <c r="DG100" s="29">
        <f t="shared" si="97"/>
        <v>-1.9155182230602985</v>
      </c>
      <c r="DH100" s="29">
        <f t="shared" si="90"/>
        <v>5.1911246284647827</v>
      </c>
      <c r="DI100" s="29">
        <f t="shared" si="100"/>
        <v>-3.4413901516761047</v>
      </c>
      <c r="DJ100" s="29">
        <f t="shared" ref="DJ100:DJ130" si="131">(CN100/BU100)*100</f>
        <v>-2.369589662272888</v>
      </c>
      <c r="DK100" s="29">
        <f t="shared" ref="DK100:DK130" si="132">(CY100/BU100)*100</f>
        <v>2.2848976859703152</v>
      </c>
      <c r="DL100" s="29"/>
      <c r="DM100" s="31">
        <f>'[18]GF1876-1976'!R100</f>
        <v>44600</v>
      </c>
      <c r="DN100" s="4" t="s">
        <v>30</v>
      </c>
      <c r="DO100" s="4" t="s">
        <v>30</v>
      </c>
      <c r="DP100" s="29">
        <f t="shared" si="80"/>
        <v>9.1018364893849313</v>
      </c>
      <c r="DQ100" s="29"/>
      <c r="DR100" s="31">
        <f>'[18]GF1876-1976'!AK100</f>
        <v>30600</v>
      </c>
      <c r="DS100" s="29">
        <f t="shared" si="81"/>
        <v>6.2447577707439219</v>
      </c>
      <c r="DT100" s="4" t="s">
        <v>30</v>
      </c>
      <c r="DU100" s="4" t="s">
        <v>30</v>
      </c>
      <c r="DV100" s="4" t="s">
        <v>30</v>
      </c>
      <c r="DW100" s="4" t="s">
        <v>30</v>
      </c>
      <c r="DX100" s="4" t="s">
        <v>30</v>
      </c>
      <c r="DY100" s="4" t="s">
        <v>30</v>
      </c>
      <c r="DZ100" s="4" t="s">
        <v>30</v>
      </c>
      <c r="EA100" s="4" t="s">
        <v>30</v>
      </c>
      <c r="EB100" s="4" t="s">
        <v>30</v>
      </c>
      <c r="EC100" s="29"/>
      <c r="ED100" s="29">
        <f>'[18]GF1876-1976'!AN100</f>
        <v>14000</v>
      </c>
      <c r="EE100" s="29">
        <f t="shared" si="82"/>
        <v>2.8570787186410098</v>
      </c>
      <c r="EF100" s="4" t="s">
        <v>30</v>
      </c>
      <c r="EG100" s="4" t="s">
        <v>30</v>
      </c>
      <c r="EH100" s="4" t="s">
        <v>30</v>
      </c>
      <c r="EI100" s="4"/>
      <c r="EJ100" s="63" t="s">
        <v>30</v>
      </c>
      <c r="EK100" s="63" t="s">
        <v>30</v>
      </c>
      <c r="EL100" s="29"/>
      <c r="EM100" s="68">
        <f>'[18]SP1965-2010'!C100</f>
        <v>86100</v>
      </c>
      <c r="EN100" s="27">
        <f t="shared" si="120"/>
        <v>17.571034119642214</v>
      </c>
      <c r="EO100" s="36">
        <f>'[18]SP1965-2010'!E100</f>
        <v>44600</v>
      </c>
      <c r="EP100" s="27">
        <f t="shared" si="121"/>
        <v>9.1018364893849313</v>
      </c>
      <c r="EQ100" s="37">
        <f>'[18]SP1965-2010'!F100</f>
        <v>38700</v>
      </c>
      <c r="ER100" s="27">
        <f t="shared" si="127"/>
        <v>7.8977818865290779</v>
      </c>
      <c r="ES100" s="37">
        <f>'[18]SP1965-2010'!G100</f>
        <v>5900</v>
      </c>
      <c r="ET100" s="27">
        <f t="shared" si="128"/>
        <v>1.2040546028558541</v>
      </c>
      <c r="EU100" s="36">
        <f>'[18]SP1965-2010'!H100</f>
        <v>41500</v>
      </c>
      <c r="EV100" s="27">
        <f t="shared" si="122"/>
        <v>8.4691976302572805</v>
      </c>
      <c r="EW100" s="29"/>
      <c r="EX100" s="37">
        <f>'[18]SP1965-2010'!J100</f>
        <v>95900</v>
      </c>
      <c r="EY100" s="27">
        <f t="shared" si="123"/>
        <v>19.570989222690919</v>
      </c>
      <c r="EZ100" s="37">
        <f>'[18]SP1965-2010'!L100</f>
        <v>82400</v>
      </c>
      <c r="FA100" s="27">
        <f t="shared" si="124"/>
        <v>16.815949029715661</v>
      </c>
      <c r="FB100" s="37">
        <f>'[18]SP1965-2010'!M100</f>
        <v>30600</v>
      </c>
      <c r="FC100" s="37">
        <f>'[18]SP1965-2010'!N100</f>
        <v>18100</v>
      </c>
      <c r="FD100" s="37">
        <f>'[18]SP1965-2010'!O100</f>
        <v>12500</v>
      </c>
      <c r="FE100" s="37">
        <f>'[18]SP1965-2010'!P100</f>
        <v>13300</v>
      </c>
      <c r="FF100" s="37">
        <f>'[18]SP1965-2010'!Q100</f>
        <v>51800</v>
      </c>
      <c r="FG100" s="37">
        <f>'[18]SP1965-2010'!R100</f>
        <v>13500</v>
      </c>
      <c r="FH100" s="37">
        <f>'[18]SP1965-2010'!S100</f>
        <v>6000</v>
      </c>
      <c r="FI100" s="37">
        <f>'[18]SP1965-2010'!T100</f>
        <v>7500</v>
      </c>
      <c r="FJ100" s="7" t="str">
        <f>'[18]SP1965-2010'!U100</f>
        <v>-</v>
      </c>
      <c r="FK100" s="7" t="str">
        <f>'[18]SP1965-2010'!V100</f>
        <v>-</v>
      </c>
      <c r="FL100" s="27">
        <f t="shared" si="125"/>
        <v>1.5305778849862555</v>
      </c>
      <c r="FM100" s="5" t="s">
        <v>30</v>
      </c>
      <c r="FN100" s="27"/>
      <c r="FO100" s="27"/>
      <c r="FP100" s="27">
        <f>'[18]SP1965-2010'!AA100</f>
        <v>-9800</v>
      </c>
      <c r="FQ100" s="27">
        <f>'[18]SP1965-2010'!AB100</f>
        <v>-9800</v>
      </c>
      <c r="FR100" s="27">
        <f>'[18]SP1965-2010'!AC100</f>
        <v>-1.9999551030487073</v>
      </c>
      <c r="FS100" s="5" t="s">
        <v>30</v>
      </c>
      <c r="FT100" s="27">
        <f>'[18]SP1965-2010'!AE100</f>
        <v>-2300</v>
      </c>
      <c r="FU100" s="27">
        <f>'[18]SP1965-2010'!AF100</f>
        <v>-0.4693772180624517</v>
      </c>
      <c r="FV100" s="5" t="s">
        <v>30</v>
      </c>
      <c r="FW100" s="34"/>
      <c r="FX100" s="9" t="s">
        <v>30</v>
      </c>
      <c r="FY100" s="9" t="s">
        <v>30</v>
      </c>
      <c r="FZ100" s="112" t="s">
        <v>30</v>
      </c>
      <c r="GA100" s="112" t="s">
        <v>30</v>
      </c>
      <c r="GB100" s="128">
        <f>'[18]DE y DI'!S100</f>
        <v>4545.8</v>
      </c>
      <c r="GC100" s="17">
        <f t="shared" si="126"/>
        <v>11.596168249284201</v>
      </c>
      <c r="GD100" s="112"/>
      <c r="GE100" s="37">
        <f>'[18]DE y DI'!AA100</f>
        <v>55121</v>
      </c>
      <c r="GF100" s="27">
        <f t="shared" si="117"/>
        <v>11.248931146443651</v>
      </c>
      <c r="GG100" s="112" t="s">
        <v>30</v>
      </c>
      <c r="GH100" s="70" t="s">
        <v>30</v>
      </c>
      <c r="GI100" s="70" t="s">
        <v>30</v>
      </c>
      <c r="GJ100" s="134"/>
      <c r="GK100" s="52">
        <f t="shared" si="61"/>
        <v>51719</v>
      </c>
      <c r="GL100" s="27">
        <f t="shared" si="62"/>
        <v>10.554661017813887</v>
      </c>
      <c r="GM100" s="52">
        <f t="shared" si="63"/>
        <v>14576</v>
      </c>
      <c r="GN100" s="52">
        <f t="shared" si="64"/>
        <v>2740</v>
      </c>
      <c r="GO100" s="52">
        <f t="shared" si="65"/>
        <v>34403</v>
      </c>
      <c r="GP100" s="13"/>
      <c r="GQ100" s="75">
        <v>11.596168249284201</v>
      </c>
      <c r="GR100" s="27">
        <v>11.248931146443651</v>
      </c>
      <c r="GS100" s="27">
        <v>22.84509939572785</v>
      </c>
      <c r="GT100" s="13"/>
      <c r="GU100" s="31">
        <f>[23]BM3378!H100</f>
        <v>34876</v>
      </c>
      <c r="GV100" s="29">
        <f t="shared" si="53"/>
        <v>7.1173912422374199</v>
      </c>
      <c r="GW100" s="29">
        <f t="shared" si="66"/>
        <v>13.940344343167045</v>
      </c>
      <c r="GX100" s="29">
        <f>[23]BM3378!I100</f>
        <v>12859</v>
      </c>
      <c r="GY100" s="29">
        <f t="shared" si="54"/>
        <v>2.6242268030717679</v>
      </c>
      <c r="GZ100" s="29">
        <f t="shared" si="67"/>
        <v>24.51825312288176</v>
      </c>
      <c r="HA100" s="31">
        <f t="shared" si="68"/>
        <v>22017</v>
      </c>
      <c r="HB100" s="29">
        <f t="shared" si="55"/>
        <v>4.4931644391656516</v>
      </c>
      <c r="HC100" s="29">
        <f t="shared" si="74"/>
        <v>8.5543831969233874</v>
      </c>
      <c r="HD100" s="31">
        <f>[23]BM3378!K100+[23]BM3378!L100</f>
        <v>14576</v>
      </c>
      <c r="HE100" s="29">
        <f t="shared" si="56"/>
        <v>2.9746271002079547</v>
      </c>
      <c r="HF100" s="29">
        <f t="shared" si="69"/>
        <v>-14.974041882984313</v>
      </c>
      <c r="HG100" s="31">
        <f>[23]BM3378!P100+[23]BM3378!Q100</f>
        <v>1311</v>
      </c>
      <c r="HH100" s="29">
        <f t="shared" si="57"/>
        <v>0.26754501429559746</v>
      </c>
      <c r="HI100" s="29">
        <f t="shared" si="70"/>
        <v>32.692307692307686</v>
      </c>
      <c r="HJ100" s="31">
        <f>[23]BM3378!M100</f>
        <v>3170</v>
      </c>
      <c r="HK100" s="29">
        <f t="shared" si="58"/>
        <v>0.6469242527208573</v>
      </c>
      <c r="HL100" s="29">
        <f t="shared" si="71"/>
        <v>44.025442980463424</v>
      </c>
      <c r="HM100" s="31">
        <f>[23]BM3378!T100</f>
        <v>2960</v>
      </c>
      <c r="HN100" s="29">
        <f t="shared" si="59"/>
        <v>0.60406807194124212</v>
      </c>
      <c r="HO100" s="29">
        <f t="shared" si="119"/>
        <v>-6020</v>
      </c>
      <c r="HP100" s="29"/>
      <c r="HQ100" s="3">
        <f>[23]BM3378!B100</f>
        <v>34876</v>
      </c>
      <c r="HR100" s="31">
        <f>[23]BM3378!C100</f>
        <v>22564</v>
      </c>
      <c r="HS100" s="31">
        <f>[23]BM3378!F100</f>
        <v>12312</v>
      </c>
      <c r="HU100" s="31">
        <f>'[23]Fin33-89'!B100</f>
        <v>241832</v>
      </c>
      <c r="HV100" s="31">
        <f>'[23]Fin33-89'!C100</f>
        <v>220885</v>
      </c>
      <c r="HW100" s="31"/>
      <c r="HX100" s="31">
        <f>'[23]Fin33-89'!E100</f>
        <v>51719</v>
      </c>
      <c r="HY100" s="31">
        <f>'[23]Fin33-89'!F100</f>
        <v>14576</v>
      </c>
      <c r="HZ100" s="31">
        <f>'[23]Fin33-89'!G100</f>
        <v>2740</v>
      </c>
      <c r="IA100" s="31">
        <f>'[23]Fin33-89'!H100</f>
        <v>34403</v>
      </c>
      <c r="IB100" s="31"/>
      <c r="IC100" s="31">
        <f>'[23]Fin33-89'!I100</f>
        <v>169166</v>
      </c>
      <c r="ID100" s="31">
        <f>'[23]Fin33-89'!J100</f>
        <v>3170</v>
      </c>
      <c r="IE100" s="31">
        <f>'[23]Fin33-89'!K100</f>
        <v>65356</v>
      </c>
      <c r="IF100" s="31">
        <f>'[23]Fin33-89'!L100</f>
        <v>100640</v>
      </c>
      <c r="IG100" s="31"/>
      <c r="IH100" s="4" t="s">
        <v>30</v>
      </c>
      <c r="II100" s="4" t="s">
        <v>30</v>
      </c>
      <c r="IJ100" s="4" t="s">
        <v>30</v>
      </c>
      <c r="IK100" s="4" t="s">
        <v>30</v>
      </c>
      <c r="IL100" s="4"/>
      <c r="IM100" s="31">
        <f>'[23]Fin33-89'!Q100</f>
        <v>10436</v>
      </c>
      <c r="IN100" s="31">
        <f>'[23]Fin33-89'!R100</f>
        <v>443</v>
      </c>
      <c r="IO100" s="31">
        <f>'[23]Fin33-89'!S100</f>
        <v>9993</v>
      </c>
      <c r="IP100" s="31"/>
      <c r="IQ100" s="31">
        <f>'[23]Fin33-89'!T100</f>
        <v>10511</v>
      </c>
      <c r="IR100" s="31">
        <f>'[23]Fin33-89'!U100</f>
        <v>868</v>
      </c>
      <c r="IS100" s="31">
        <f>'[23]Fin33-89'!V100</f>
        <v>9643</v>
      </c>
      <c r="IT100" s="31"/>
      <c r="IU100" s="3" t="s">
        <v>30</v>
      </c>
      <c r="IV100" s="3" t="s">
        <v>30</v>
      </c>
      <c r="IW100" s="3" t="s">
        <v>30</v>
      </c>
      <c r="IX100" s="3"/>
      <c r="IY100" s="31">
        <f>'[23]Fin33-89'!Z100</f>
        <v>241832</v>
      </c>
      <c r="IZ100" s="31">
        <f>'[23]Fin33-89'!AA100</f>
        <v>19057</v>
      </c>
      <c r="JA100" s="31">
        <f>'[23]Fin33-89'!AB100</f>
        <v>77739</v>
      </c>
      <c r="JB100" s="31">
        <f>'[23]Fin33-89'!AC100</f>
        <v>145036</v>
      </c>
      <c r="JC100" s="31">
        <f>'[23]Fin33-89'!AE100</f>
        <v>220885</v>
      </c>
      <c r="JD100" s="31">
        <f>'[23]Fin33-89'!AF100</f>
        <v>17746</v>
      </c>
      <c r="JE100" s="31">
        <f>'[23]Fin33-89'!AG100</f>
        <v>68096</v>
      </c>
      <c r="JF100" s="31">
        <f>'[23]Fin33-89'!AH100</f>
        <v>135043</v>
      </c>
      <c r="JG100" s="31">
        <f>'[23]Fin33-89'!AJ100</f>
        <v>19057</v>
      </c>
      <c r="JH100" s="31">
        <f>'[23]Fin33-89'!AK100</f>
        <v>14576</v>
      </c>
      <c r="JI100" s="31">
        <f>'[23]Fin33-89'!AL100</f>
        <v>3170</v>
      </c>
      <c r="JJ100" s="3" t="s">
        <v>30</v>
      </c>
      <c r="JK100" s="31">
        <f>'[23]Fin33-89'!AN100</f>
        <v>443</v>
      </c>
      <c r="JL100" s="31">
        <f>'[23]Fin33-89'!AO100</f>
        <v>868</v>
      </c>
      <c r="JM100" s="31"/>
      <c r="JN100" s="31">
        <f>'[23]A-Mon'!B100</f>
        <v>21800</v>
      </c>
      <c r="JO100" s="31">
        <f>'[23]A-Mon'!C100</f>
        <v>31200</v>
      </c>
      <c r="JP100" s="31">
        <f>'[23]A-Mon'!D100</f>
        <v>1700</v>
      </c>
      <c r="JQ100" s="31">
        <f>'[23]A-Mon'!E100</f>
        <v>54800</v>
      </c>
      <c r="JR100" s="31">
        <f>'[23]A-Mon'!G100</f>
        <v>117100</v>
      </c>
      <c r="JS100" s="31">
        <f>'[23]A-Mon'!H100</f>
        <v>113800</v>
      </c>
      <c r="JT100" s="31">
        <f>'[23]A-Mon'!I100</f>
        <v>3300</v>
      </c>
      <c r="JU100" s="31">
        <f>'[23]A-Mon'!J100</f>
        <v>171900</v>
      </c>
      <c r="JV100" s="3" t="s">
        <v>30</v>
      </c>
      <c r="JW100" s="3" t="s">
        <v>30</v>
      </c>
      <c r="JX100" s="3" t="s">
        <v>30</v>
      </c>
      <c r="JY100" s="31">
        <f>'[23]A-Mon'!O100</f>
        <v>171900</v>
      </c>
      <c r="JZ100" s="31" t="str">
        <f>'[23]A-Mon'!Q100</f>
        <v>-</v>
      </c>
      <c r="KA100" s="31" t="str">
        <f>'[23]A-Mon'!R100</f>
        <v>-</v>
      </c>
      <c r="KB100" s="31" t="str">
        <f>'[23]A-Mon'!S100</f>
        <v>-</v>
      </c>
      <c r="KC100" s="3" t="s">
        <v>30</v>
      </c>
      <c r="KD100" s="3" t="s">
        <v>30</v>
      </c>
      <c r="KE100" s="31">
        <f>'[23]A-Mon'!V100</f>
        <v>171900</v>
      </c>
      <c r="KF100" s="29"/>
      <c r="KG100" s="29">
        <f>'[24]RI A'!F51</f>
        <v>1020</v>
      </c>
      <c r="KH100" s="10">
        <f t="shared" si="101"/>
        <v>2.6019824044766344</v>
      </c>
      <c r="KI100" s="14">
        <f t="shared" si="50"/>
        <v>199.89999999999998</v>
      </c>
      <c r="KJ100" s="14">
        <f t="shared" si="105"/>
        <v>0.50993753201458736</v>
      </c>
      <c r="KK100" s="11">
        <f t="shared" si="102"/>
        <v>12750</v>
      </c>
      <c r="KL100" s="75">
        <f t="shared" si="51"/>
        <v>24.375076210218261</v>
      </c>
      <c r="KM100" s="16">
        <f t="shared" si="103"/>
        <v>5.3856646279755358</v>
      </c>
      <c r="KN100" s="4" t="s">
        <v>30</v>
      </c>
    </row>
    <row r="101" spans="1:300" x14ac:dyDescent="0.3">
      <c r="A101" s="8">
        <v>1972</v>
      </c>
      <c r="B101" s="40">
        <f>'[13]EU PIByPOB'!B101</f>
        <v>209.92400000000001</v>
      </c>
      <c r="C101" s="49">
        <f>'[13]EU PIByPOB'!H101</f>
        <v>704.936981729894</v>
      </c>
      <c r="D101" s="40">
        <f t="shared" si="91"/>
        <v>5.2999999999999936</v>
      </c>
      <c r="E101" s="49">
        <f>'[13]EU PIByPOB'!N101</f>
        <v>1279.1099999999999</v>
      </c>
      <c r="F101" s="40">
        <f t="shared" si="118"/>
        <v>9.8089882817530061</v>
      </c>
      <c r="G101" s="49">
        <f>'[13]EU PIByPOB'!Q101</f>
        <v>181.45026195974324</v>
      </c>
      <c r="H101" s="40">
        <f t="shared" si="118"/>
        <v>4.2820401536115993</v>
      </c>
      <c r="I101" s="49">
        <f>'[13]EU PIByPOB'!T101</f>
        <v>6093.205159962652</v>
      </c>
      <c r="J101" s="49"/>
      <c r="K101" s="49">
        <f>'[13]EU INF'!U101</f>
        <v>149.17783517715262</v>
      </c>
      <c r="L101" s="28">
        <f t="shared" si="83"/>
        <v>3.2722782465527622</v>
      </c>
      <c r="M101" s="49">
        <f>'[13]EU INF'!W101</f>
        <v>151.61557580778765</v>
      </c>
      <c r="N101" s="28">
        <f t="shared" si="84"/>
        <v>3.406326034063234</v>
      </c>
      <c r="O101" s="28"/>
      <c r="P101" s="40">
        <f>'[13]EU tasas'!B101</f>
        <v>5.2483333333333331</v>
      </c>
      <c r="Q101" s="40">
        <f>'[13]EU tasas'!C101</f>
        <v>5.79</v>
      </c>
      <c r="R101" s="48">
        <f>'[13]EU tasas'!D101</f>
        <v>4.5</v>
      </c>
      <c r="S101" s="48">
        <f>'[13]EU tasas'!E101</f>
        <v>4.5</v>
      </c>
      <c r="T101" s="49">
        <f>'[13]EU tasas'!F101</f>
        <v>4.0725000000000007</v>
      </c>
      <c r="U101" s="49">
        <f>'[13]EU tasas'!G101</f>
        <v>5.07</v>
      </c>
      <c r="V101" s="24" t="str">
        <f>'[13]EU tasas'!H101</f>
        <v>-</v>
      </c>
      <c r="W101" s="24"/>
      <c r="X101" s="49">
        <f>'[13]EU Fiscal'!B101</f>
        <v>-1.8272900000000001</v>
      </c>
      <c r="Y101" s="49"/>
      <c r="Z101" s="49">
        <f>[13]Petróleo!B101</f>
        <v>2.48</v>
      </c>
      <c r="AA101" s="28">
        <f t="shared" si="98"/>
        <v>10.714285714285698</v>
      </c>
      <c r="AB101" s="49">
        <f>[13]Petróleo!D101</f>
        <v>3.5600000000000005</v>
      </c>
      <c r="AC101" s="28">
        <f t="shared" si="89"/>
        <v>0</v>
      </c>
      <c r="AD101" s="49">
        <f>[13]Petróleo!E101</f>
        <v>3.56</v>
      </c>
      <c r="AE101" s="28">
        <f t="shared" si="89"/>
        <v>0</v>
      </c>
      <c r="AF101" s="28"/>
      <c r="AG101" s="40">
        <f>[14]Población!E101</f>
        <v>51.479659633991929</v>
      </c>
      <c r="AH101" s="28">
        <f t="shared" si="99"/>
        <v>3.3191069384005845</v>
      </c>
      <c r="AI101" s="52">
        <f>[14]Población!G101</f>
        <v>51479659.633991927</v>
      </c>
      <c r="AJ101" s="52">
        <f>[14]Población!H101</f>
        <v>30960962.171189416</v>
      </c>
      <c r="AK101" s="52">
        <f>[14]Población!I101</f>
        <v>20518697.462802507</v>
      </c>
      <c r="AL101" s="49">
        <f>[14]Población!J101</f>
        <v>60.142126795931553</v>
      </c>
      <c r="AM101" s="49">
        <f>[14]Población!K101</f>
        <v>39.857873204068447</v>
      </c>
      <c r="AN101" s="49"/>
      <c r="AO101" s="43">
        <f>[15]PIB!E101</f>
        <v>159907.49474693826</v>
      </c>
      <c r="AP101" s="28">
        <f t="shared" si="108"/>
        <v>8.2288073102134707</v>
      </c>
      <c r="AQ101" s="41">
        <f>[15]PIB!H101</f>
        <v>353.15793102362562</v>
      </c>
      <c r="AR101" s="28">
        <f t="shared" si="109"/>
        <v>6.4851583921661016</v>
      </c>
      <c r="AS101" s="58">
        <f>[15]PIB!B101</f>
        <v>564726</v>
      </c>
      <c r="AT101" s="28">
        <f t="shared" si="110"/>
        <v>15.247616890233084</v>
      </c>
      <c r="AU101" s="28"/>
      <c r="AV101" s="103">
        <f>[15]PIB!E101</f>
        <v>159907.49474693826</v>
      </c>
      <c r="AW101" s="103">
        <f>'[15]PIB-Dem'!CH17</f>
        <v>109071.25306216316</v>
      </c>
      <c r="AX101" s="104">
        <f t="shared" si="115"/>
        <v>7.0431057220718074</v>
      </c>
      <c r="AY101" s="105">
        <f>'[15]PIB-Dem'!CS17</f>
        <v>0.68208968713301377</v>
      </c>
      <c r="AZ101" s="103">
        <f>'[15]PIB-Dem'!CI17</f>
        <v>18050.579659920746</v>
      </c>
      <c r="BA101" s="104">
        <f t="shared" si="116"/>
        <v>12.137586025814651</v>
      </c>
      <c r="BB101" s="105">
        <f>'[15]PIB-Dem'!CT17</f>
        <v>0.11288138613194276</v>
      </c>
      <c r="BC101" s="103">
        <f>'[15]PIB-Dem'!CJ17</f>
        <v>32449.110860280591</v>
      </c>
      <c r="BD101" s="104">
        <f t="shared" si="111"/>
        <v>13.151523842461765</v>
      </c>
      <c r="BE101" s="105">
        <f>'[15]PIB-Dem'!CU17</f>
        <v>0.20292426512986747</v>
      </c>
      <c r="BF101" s="103">
        <f>'[15]PIB-Dem'!CK17</f>
        <v>1240.3185078927781</v>
      </c>
      <c r="BG101" s="104">
        <f t="shared" si="112"/>
        <v>-33.799201715228989</v>
      </c>
      <c r="BH101" s="105">
        <f>'[15]PIB-Dem'!CV17</f>
        <v>7.7564751411786249E-3</v>
      </c>
      <c r="BI101" s="103">
        <f>'[15]PIB-Dem'!CL17</f>
        <v>8306.7075972859166</v>
      </c>
      <c r="BJ101" s="104">
        <f t="shared" si="113"/>
        <v>13.941614279367819</v>
      </c>
      <c r="BK101" s="105">
        <f>'[15]PIB-Dem'!CW17</f>
        <v>5.1946956022491025E-2</v>
      </c>
      <c r="BL101" s="103">
        <f>'[15]PIB-Dem'!CM17</f>
        <v>9210.4749406049177</v>
      </c>
      <c r="BM101" s="104">
        <f t="shared" si="114"/>
        <v>13.941614279367819</v>
      </c>
      <c r="BN101" s="105">
        <f>'[15]PIB-Dem'!CX17</f>
        <v>5.7598769558493572E-2</v>
      </c>
      <c r="BO101" s="28"/>
      <c r="BP101" s="43">
        <f>'[21]PIB POT'!F101</f>
        <v>161842.80978666164</v>
      </c>
      <c r="BQ101" s="41">
        <f>'[21]PIB POT'!I101</f>
        <v>388.6486250610921</v>
      </c>
      <c r="BR101" s="28">
        <f t="shared" si="107"/>
        <v>6.4526489964738865</v>
      </c>
      <c r="BS101" s="40">
        <f>'[22]PIB POT'!H92</f>
        <v>1.6684961158631273</v>
      </c>
      <c r="BT101" s="40"/>
      <c r="BU101" s="45">
        <f t="shared" ref="BU101:BU132" si="133">AS101/CE101</f>
        <v>45178.080000000002</v>
      </c>
      <c r="BV101" s="32">
        <f t="shared" si="85"/>
        <v>15.247616890233084</v>
      </c>
      <c r="BW101" s="30">
        <f t="shared" ref="BW101:BW132" si="134">BU101/AG101</f>
        <v>877.59088387929035</v>
      </c>
      <c r="BX101" s="28">
        <f t="shared" si="86"/>
        <v>11.545308806186583</v>
      </c>
      <c r="BY101" s="28"/>
      <c r="BZ101" s="41">
        <f>[20]PAnual!B101</f>
        <v>264.17422957606215</v>
      </c>
      <c r="CA101" s="35">
        <f t="shared" si="94"/>
        <v>4.9436883627050676</v>
      </c>
      <c r="CB101" s="44">
        <f>[20]PAnual!D101</f>
        <v>270.62597803138527</v>
      </c>
      <c r="CC101" s="35">
        <f t="shared" si="94"/>
        <v>5.5561570187692588</v>
      </c>
      <c r="CD101" s="35"/>
      <c r="CE101" s="44">
        <f>[16]TCA!B101</f>
        <v>12.5</v>
      </c>
      <c r="CF101" s="27">
        <f t="shared" si="95"/>
        <v>0</v>
      </c>
      <c r="CG101" s="33">
        <f>[16]TCA!D101</f>
        <v>12.5</v>
      </c>
      <c r="CH101" s="27">
        <f t="shared" si="87"/>
        <v>0</v>
      </c>
      <c r="CI101" s="44">
        <f>[16]TCA!F101</f>
        <v>100.05393119347845</v>
      </c>
      <c r="CJ101" s="27">
        <f t="shared" si="40"/>
        <v>1.6184499311247436</v>
      </c>
      <c r="CK101" s="40">
        <f>[16]TCA!H101</f>
        <v>100.85037765827877</v>
      </c>
      <c r="CL101" s="27">
        <f t="shared" si="41"/>
        <v>2.0873919380435035</v>
      </c>
      <c r="CM101" s="27"/>
      <c r="CN101" s="29">
        <f>[17]BPA!G101</f>
        <v>-1005.7</v>
      </c>
      <c r="CO101" s="29">
        <f>[17]BPA!H101</f>
        <v>4280.2</v>
      </c>
      <c r="CP101" s="29">
        <f>[17]BPA!I101</f>
        <v>1886.8000000000002</v>
      </c>
      <c r="CQ101" s="29">
        <f>[17]BPA!J101</f>
        <v>1993.6</v>
      </c>
      <c r="CR101" s="29">
        <f>[17]BPA!K101</f>
        <v>320.10000000000002</v>
      </c>
      <c r="CS101" s="29">
        <f>[17]BPA!L101</f>
        <v>79.8</v>
      </c>
      <c r="CT101" s="29">
        <f>[17]BPA!M101</f>
        <v>5285.9</v>
      </c>
      <c r="CU101" s="29">
        <f>[17]BPA!N101</f>
        <v>2799.4</v>
      </c>
      <c r="CV101" s="29">
        <f>[17]BPA!O101</f>
        <v>1524.7</v>
      </c>
      <c r="CW101" s="29">
        <f>[17]BPA!P101</f>
        <v>949.3</v>
      </c>
      <c r="CX101" s="29">
        <f>[17]BPA!Q101</f>
        <v>12.6</v>
      </c>
      <c r="CY101" s="29">
        <f>[17]BPA!R101</f>
        <v>432.5</v>
      </c>
      <c r="CZ101" s="29">
        <f>[17]BPA!S101</f>
        <v>39.200000000000003</v>
      </c>
      <c r="DA101" s="29">
        <f>[17]BPA!T101</f>
        <v>798.7</v>
      </c>
      <c r="DB101" s="29">
        <f>[17]BPA!U101</f>
        <v>264.7</v>
      </c>
      <c r="DC101" s="29">
        <f>[17]BPA!V101</f>
        <v>0</v>
      </c>
      <c r="DD101" s="29"/>
      <c r="DE101" s="29">
        <f t="shared" si="106"/>
        <v>10.372729429847396</v>
      </c>
      <c r="DF101" s="29">
        <f t="shared" si="96"/>
        <v>-912.59999999999991</v>
      </c>
      <c r="DG101" s="29">
        <f t="shared" si="97"/>
        <v>-2.0200061622804686</v>
      </c>
      <c r="DH101" s="29">
        <f t="shared" si="90"/>
        <v>23.984754895518478</v>
      </c>
      <c r="DI101" s="29">
        <f t="shared" si="100"/>
        <v>23.17507810093722</v>
      </c>
      <c r="DJ101" s="29">
        <f t="shared" si="131"/>
        <v>-2.2260795500826949</v>
      </c>
      <c r="DK101" s="29">
        <f t="shared" si="132"/>
        <v>0.95732266621334949</v>
      </c>
      <c r="DL101" s="29"/>
      <c r="DM101" s="31">
        <f>'[18]GF1876-1976'!R101</f>
        <v>54300</v>
      </c>
      <c r="DN101" s="4" t="s">
        <v>30</v>
      </c>
      <c r="DO101" s="4" t="s">
        <v>30</v>
      </c>
      <c r="DP101" s="29">
        <f t="shared" si="80"/>
        <v>9.6152824555625216</v>
      </c>
      <c r="DQ101" s="29"/>
      <c r="DR101" s="31">
        <f>'[18]GF1876-1976'!AK101</f>
        <v>46600</v>
      </c>
      <c r="DS101" s="29">
        <f t="shared" si="81"/>
        <v>8.2517893633372648</v>
      </c>
      <c r="DT101" s="4" t="s">
        <v>30</v>
      </c>
      <c r="DU101" s="4" t="s">
        <v>30</v>
      </c>
      <c r="DV101" s="4" t="s">
        <v>30</v>
      </c>
      <c r="DW101" s="4" t="s">
        <v>30</v>
      </c>
      <c r="DX101" s="4" t="s">
        <v>30</v>
      </c>
      <c r="DY101" s="4" t="s">
        <v>30</v>
      </c>
      <c r="DZ101" s="4" t="s">
        <v>30</v>
      </c>
      <c r="EA101" s="4" t="s">
        <v>30</v>
      </c>
      <c r="EB101" s="4" t="s">
        <v>30</v>
      </c>
      <c r="EC101" s="29"/>
      <c r="ED101" s="29">
        <f>'[18]GF1876-1976'!AN101</f>
        <v>7700</v>
      </c>
      <c r="EE101" s="29">
        <f t="shared" si="82"/>
        <v>1.3634930922252562</v>
      </c>
      <c r="EF101" s="4" t="s">
        <v>30</v>
      </c>
      <c r="EG101" s="4" t="s">
        <v>30</v>
      </c>
      <c r="EH101" s="4" t="s">
        <v>30</v>
      </c>
      <c r="EI101" s="4"/>
      <c r="EJ101" s="63" t="s">
        <v>30</v>
      </c>
      <c r="EK101" s="63" t="s">
        <v>30</v>
      </c>
      <c r="EL101" s="29"/>
      <c r="EM101" s="68">
        <f>'[18]SP1965-2010'!C101</f>
        <v>102400</v>
      </c>
      <c r="EN101" s="27">
        <f t="shared" si="120"/>
        <v>18.132687356346263</v>
      </c>
      <c r="EO101" s="36">
        <f>'[18]SP1965-2010'!E101</f>
        <v>54300</v>
      </c>
      <c r="EP101" s="27">
        <f t="shared" si="121"/>
        <v>9.6152824555625216</v>
      </c>
      <c r="EQ101" s="37">
        <f>'[18]SP1965-2010'!F101</f>
        <v>46400</v>
      </c>
      <c r="ER101" s="27">
        <f t="shared" si="127"/>
        <v>8.2163739583444002</v>
      </c>
      <c r="ES101" s="37">
        <f>'[18]SP1965-2010'!G101</f>
        <v>7900</v>
      </c>
      <c r="ET101" s="27">
        <f t="shared" si="128"/>
        <v>1.3989084972181198</v>
      </c>
      <c r="EU101" s="36">
        <f>'[18]SP1965-2010'!H101</f>
        <v>48100</v>
      </c>
      <c r="EV101" s="27">
        <f t="shared" si="122"/>
        <v>8.5174049007837418</v>
      </c>
      <c r="EW101" s="29"/>
      <c r="EX101" s="37">
        <f>'[18]SP1965-2010'!J101</f>
        <v>122200</v>
      </c>
      <c r="EY101" s="27">
        <f t="shared" si="123"/>
        <v>21.638812450639779</v>
      </c>
      <c r="EZ101" s="37">
        <f>'[18]SP1965-2010'!L101</f>
        <v>105700</v>
      </c>
      <c r="FA101" s="27">
        <f t="shared" si="124"/>
        <v>18.717041538728516</v>
      </c>
      <c r="FB101" s="37">
        <f>'[18]SP1965-2010'!M101</f>
        <v>46600</v>
      </c>
      <c r="FC101" s="37">
        <f>'[18]SP1965-2010'!N101</f>
        <v>23900</v>
      </c>
      <c r="FD101" s="37">
        <f>'[18]SP1965-2010'!O101</f>
        <v>22700</v>
      </c>
      <c r="FE101" s="37">
        <f>'[18]SP1965-2010'!P101</f>
        <v>20500</v>
      </c>
      <c r="FF101" s="37">
        <f>'[18]SP1965-2010'!Q101</f>
        <v>59100</v>
      </c>
      <c r="FG101" s="37">
        <f>'[18]SP1965-2010'!R101</f>
        <v>16500</v>
      </c>
      <c r="FH101" s="37">
        <f>'[18]SP1965-2010'!S101</f>
        <v>6900</v>
      </c>
      <c r="FI101" s="37">
        <f>'[18]SP1965-2010'!T101</f>
        <v>9600</v>
      </c>
      <c r="FJ101" s="7" t="str">
        <f>'[18]SP1965-2010'!U101</f>
        <v>-</v>
      </c>
      <c r="FK101" s="7" t="str">
        <f>'[18]SP1965-2010'!V101</f>
        <v>-</v>
      </c>
      <c r="FL101" s="27">
        <f t="shared" si="125"/>
        <v>1.6999394396574621</v>
      </c>
      <c r="FM101" s="5" t="s">
        <v>30</v>
      </c>
      <c r="FN101" s="27"/>
      <c r="FO101" s="27"/>
      <c r="FP101" s="27">
        <f>'[18]SP1965-2010'!AA101</f>
        <v>-19800</v>
      </c>
      <c r="FQ101" s="27">
        <f>'[18]SP1965-2010'!AB101</f>
        <v>-19800</v>
      </c>
      <c r="FR101" s="27">
        <f>'[18]SP1965-2010'!AC101</f>
        <v>-3.5061250942935156</v>
      </c>
      <c r="FS101" s="5" t="s">
        <v>30</v>
      </c>
      <c r="FT101" s="27">
        <f>'[18]SP1965-2010'!AE101</f>
        <v>-10200</v>
      </c>
      <c r="FU101" s="27">
        <f>'[18]SP1965-2010'!AF101</f>
        <v>-1.8061856546360535</v>
      </c>
      <c r="FV101" s="5" t="s">
        <v>30</v>
      </c>
      <c r="FW101" s="34"/>
      <c r="FX101" s="9" t="s">
        <v>30</v>
      </c>
      <c r="FY101" s="9" t="s">
        <v>30</v>
      </c>
      <c r="FZ101" s="112" t="s">
        <v>30</v>
      </c>
      <c r="GA101" s="112" t="s">
        <v>30</v>
      </c>
      <c r="GB101" s="128">
        <f>'[18]DE y DI'!S101</f>
        <v>5064.6000000000004</v>
      </c>
      <c r="GC101" s="17">
        <f t="shared" si="126"/>
        <v>11.210303757928624</v>
      </c>
      <c r="GD101" s="112"/>
      <c r="GE101" s="37">
        <f>'[18]DE y DI'!AA101</f>
        <v>51881.599999999999</v>
      </c>
      <c r="GF101" s="27">
        <f t="shared" si="117"/>
        <v>9.1870393783888122</v>
      </c>
      <c r="GG101" s="112" t="s">
        <v>30</v>
      </c>
      <c r="GH101" s="70" t="s">
        <v>30</v>
      </c>
      <c r="GI101" s="70" t="s">
        <v>30</v>
      </c>
      <c r="GJ101" s="134"/>
      <c r="GK101" s="52">
        <f t="shared" si="61"/>
        <v>64688</v>
      </c>
      <c r="GL101" s="27">
        <f t="shared" si="62"/>
        <v>11.454758590891865</v>
      </c>
      <c r="GM101" s="52">
        <f t="shared" si="63"/>
        <v>37577</v>
      </c>
      <c r="GN101" s="52">
        <f t="shared" si="64"/>
        <v>2778</v>
      </c>
      <c r="GO101" s="52">
        <f t="shared" si="65"/>
        <v>24333</v>
      </c>
      <c r="GP101" s="13"/>
      <c r="GQ101" s="75">
        <v>11.210303757928624</v>
      </c>
      <c r="GR101" s="27">
        <v>9.1870393783888122</v>
      </c>
      <c r="GS101" s="27">
        <v>20.397343136317438</v>
      </c>
      <c r="GT101" s="13"/>
      <c r="GU101" s="31">
        <f>[23]BM3378!H101</f>
        <v>59238</v>
      </c>
      <c r="GV101" s="29">
        <f t="shared" si="53"/>
        <v>10.489688804836328</v>
      </c>
      <c r="GW101" s="29">
        <f t="shared" si="66"/>
        <v>69.853194173643772</v>
      </c>
      <c r="GX101" s="29">
        <f>[23]BM3378!I101</f>
        <v>16801</v>
      </c>
      <c r="GY101" s="29">
        <f t="shared" si="54"/>
        <v>2.9750710964255229</v>
      </c>
      <c r="GZ101" s="29">
        <f t="shared" si="67"/>
        <v>30.655571972937246</v>
      </c>
      <c r="HA101" s="31">
        <f t="shared" si="68"/>
        <v>42437</v>
      </c>
      <c r="HB101" s="29">
        <f t="shared" si="55"/>
        <v>7.514617708410805</v>
      </c>
      <c r="HC101" s="29">
        <f t="shared" si="74"/>
        <v>92.746514057319345</v>
      </c>
      <c r="HD101" s="31">
        <f>[23]BM3378!K101+[23]BM3378!L101</f>
        <v>37577</v>
      </c>
      <c r="HE101" s="29">
        <f t="shared" si="56"/>
        <v>6.6540233670842133</v>
      </c>
      <c r="HF101" s="29">
        <f t="shared" si="69"/>
        <v>157.80049396267839</v>
      </c>
      <c r="HG101" s="31">
        <f>[23]BM3378!P101+[23]BM3378!Q101</f>
        <v>489</v>
      </c>
      <c r="HH101" s="29">
        <f t="shared" si="57"/>
        <v>8.6590665207551987E-2</v>
      </c>
      <c r="HI101" s="29">
        <f t="shared" si="70"/>
        <v>-62.700228832951943</v>
      </c>
      <c r="HJ101" s="31">
        <f>[23]BM3378!M101</f>
        <v>2326</v>
      </c>
      <c r="HK101" s="29">
        <f t="shared" si="58"/>
        <v>0.41188116006700598</v>
      </c>
      <c r="HL101" s="29">
        <f t="shared" si="71"/>
        <v>-26.624605678233436</v>
      </c>
      <c r="HM101" s="31">
        <f>[23]BM3378!T101</f>
        <v>2045</v>
      </c>
      <c r="HN101" s="29">
        <f t="shared" si="59"/>
        <v>0.36212251605203233</v>
      </c>
      <c r="HO101" s="29">
        <f t="shared" si="119"/>
        <v>-30.912162162162161</v>
      </c>
      <c r="HP101" s="29"/>
      <c r="HQ101" s="3">
        <f>[23]BM3378!B101</f>
        <v>59238</v>
      </c>
      <c r="HR101" s="31">
        <f>[23]BM3378!C101</f>
        <v>27748</v>
      </c>
      <c r="HS101" s="31">
        <f>[23]BM3378!F101</f>
        <v>31490</v>
      </c>
      <c r="HU101" s="31">
        <f>'[23]Fin33-89'!B101</f>
        <v>280308</v>
      </c>
      <c r="HV101" s="31">
        <f>'[23]Fin33-89'!C101</f>
        <v>255695</v>
      </c>
      <c r="HW101" s="31"/>
      <c r="HX101" s="31">
        <f>'[23]Fin33-89'!E101</f>
        <v>64688</v>
      </c>
      <c r="HY101" s="31">
        <f>'[23]Fin33-89'!F101</f>
        <v>37577</v>
      </c>
      <c r="HZ101" s="31">
        <f>'[23]Fin33-89'!G101</f>
        <v>2778</v>
      </c>
      <c r="IA101" s="31">
        <f>'[23]Fin33-89'!H101</f>
        <v>24333</v>
      </c>
      <c r="IB101" s="31"/>
      <c r="IC101" s="31">
        <f>'[23]Fin33-89'!I101</f>
        <v>191007</v>
      </c>
      <c r="ID101" s="31">
        <f>'[23]Fin33-89'!J101</f>
        <v>2326</v>
      </c>
      <c r="IE101" s="31">
        <f>'[23]Fin33-89'!K101</f>
        <v>73329</v>
      </c>
      <c r="IF101" s="31">
        <f>'[23]Fin33-89'!L101</f>
        <v>115352</v>
      </c>
      <c r="IG101" s="31"/>
      <c r="IH101" s="4" t="s">
        <v>30</v>
      </c>
      <c r="II101" s="4" t="s">
        <v>30</v>
      </c>
      <c r="IJ101" s="4" t="s">
        <v>30</v>
      </c>
      <c r="IK101" s="4" t="s">
        <v>30</v>
      </c>
      <c r="IL101" s="4"/>
      <c r="IM101" s="31">
        <f>'[23]Fin33-89'!Q101</f>
        <v>11291</v>
      </c>
      <c r="IN101" s="31">
        <f>'[23]Fin33-89'!R101</f>
        <v>468</v>
      </c>
      <c r="IO101" s="31">
        <f>'[23]Fin33-89'!S101</f>
        <v>10823</v>
      </c>
      <c r="IP101" s="31"/>
      <c r="IQ101" s="31">
        <f>'[23]Fin33-89'!T101</f>
        <v>13322</v>
      </c>
      <c r="IR101" s="31">
        <f>'[23]Fin33-89'!U101</f>
        <v>21</v>
      </c>
      <c r="IS101" s="31">
        <f>'[23]Fin33-89'!V101</f>
        <v>13301</v>
      </c>
      <c r="IT101" s="31"/>
      <c r="IU101" s="3" t="s">
        <v>30</v>
      </c>
      <c r="IV101" s="3" t="s">
        <v>30</v>
      </c>
      <c r="IW101" s="3" t="s">
        <v>30</v>
      </c>
      <c r="IX101" s="3"/>
      <c r="IY101" s="31">
        <f>'[23]Fin33-89'!Z101</f>
        <v>280308</v>
      </c>
      <c r="IZ101" s="31">
        <f>'[23]Fin33-89'!AA101</f>
        <v>40392</v>
      </c>
      <c r="JA101" s="31">
        <f>'[23]Fin33-89'!AB101</f>
        <v>89408</v>
      </c>
      <c r="JB101" s="31">
        <f>'[23]Fin33-89'!AC101</f>
        <v>150508</v>
      </c>
      <c r="JC101" s="31">
        <f>'[23]Fin33-89'!AE101</f>
        <v>255695</v>
      </c>
      <c r="JD101" s="31">
        <f>'[23]Fin33-89'!AF101</f>
        <v>39903</v>
      </c>
      <c r="JE101" s="31">
        <f>'[23]Fin33-89'!AG101</f>
        <v>76107</v>
      </c>
      <c r="JF101" s="31">
        <f>'[23]Fin33-89'!AH101</f>
        <v>139685</v>
      </c>
      <c r="JG101" s="31">
        <f>'[23]Fin33-89'!AJ101</f>
        <v>40392</v>
      </c>
      <c r="JH101" s="31">
        <f>'[23]Fin33-89'!AK101</f>
        <v>37577</v>
      </c>
      <c r="JI101" s="31">
        <f>'[23]Fin33-89'!AL101</f>
        <v>2326</v>
      </c>
      <c r="JJ101" s="3" t="s">
        <v>30</v>
      </c>
      <c r="JK101" s="31">
        <f>'[23]Fin33-89'!AN101</f>
        <v>468</v>
      </c>
      <c r="JL101" s="31">
        <f>'[23]Fin33-89'!AO101</f>
        <v>21</v>
      </c>
      <c r="JM101" s="31"/>
      <c r="JN101" s="31">
        <f>'[23]A-Mon'!B101</f>
        <v>26800</v>
      </c>
      <c r="JO101" s="31">
        <f>'[23]A-Mon'!C101</f>
        <v>37600</v>
      </c>
      <c r="JP101" s="31">
        <f>'[23]A-Mon'!D101</f>
        <v>2100</v>
      </c>
      <c r="JQ101" s="31">
        <f>'[23]A-Mon'!E101</f>
        <v>66400</v>
      </c>
      <c r="JR101" s="31">
        <f>'[23]A-Mon'!G101</f>
        <v>136200</v>
      </c>
      <c r="JS101" s="31">
        <f>'[23]A-Mon'!H101</f>
        <v>133800</v>
      </c>
      <c r="JT101" s="31">
        <f>'[23]A-Mon'!I101</f>
        <v>2400</v>
      </c>
      <c r="JU101" s="31">
        <f>'[23]A-Mon'!J101</f>
        <v>202600</v>
      </c>
      <c r="JV101" s="3" t="s">
        <v>30</v>
      </c>
      <c r="JW101" s="3" t="s">
        <v>30</v>
      </c>
      <c r="JX101" s="3" t="s">
        <v>30</v>
      </c>
      <c r="JY101" s="31">
        <f>'[23]A-Mon'!O101</f>
        <v>202600</v>
      </c>
      <c r="JZ101" s="31" t="str">
        <f>'[23]A-Mon'!Q101</f>
        <v>-</v>
      </c>
      <c r="KA101" s="31" t="str">
        <f>'[23]A-Mon'!R101</f>
        <v>-</v>
      </c>
      <c r="KB101" s="31" t="str">
        <f>'[23]A-Mon'!S101</f>
        <v>-</v>
      </c>
      <c r="KC101" s="3" t="s">
        <v>30</v>
      </c>
      <c r="KD101" s="3" t="s">
        <v>30</v>
      </c>
      <c r="KE101" s="31">
        <f>'[23]A-Mon'!V101</f>
        <v>202600</v>
      </c>
      <c r="KF101" s="29"/>
      <c r="KG101" s="29">
        <f>'[24]RI A'!F52</f>
        <v>1284.7</v>
      </c>
      <c r="KH101" s="10">
        <f t="shared" si="101"/>
        <v>2.8436356746457574</v>
      </c>
      <c r="KI101" s="14">
        <f t="shared" si="50"/>
        <v>264.70000000000005</v>
      </c>
      <c r="KJ101" s="14">
        <f t="shared" si="105"/>
        <v>0.5859036063506905</v>
      </c>
      <c r="KK101" s="11">
        <f t="shared" si="102"/>
        <v>16058.75</v>
      </c>
      <c r="KL101" s="75">
        <f t="shared" si="51"/>
        <v>25.950980392156865</v>
      </c>
      <c r="KM101" s="16">
        <f t="shared" si="103"/>
        <v>5.5070372222619133</v>
      </c>
      <c r="KN101" s="4" t="s">
        <v>30</v>
      </c>
    </row>
    <row r="102" spans="1:300" x14ac:dyDescent="0.3">
      <c r="A102" s="8">
        <v>1973</v>
      </c>
      <c r="B102" s="40">
        <f>'[13]EU PIByPOB'!B102</f>
        <v>211.93899999999999</v>
      </c>
      <c r="C102" s="49">
        <f>'[13]EU PIByPOB'!H102</f>
        <v>744.41345270676811</v>
      </c>
      <c r="D102" s="40">
        <f t="shared" si="91"/>
        <v>5.600000000000005</v>
      </c>
      <c r="E102" s="49">
        <f>'[13]EU PIByPOB'!N102</f>
        <v>1425.376</v>
      </c>
      <c r="F102" s="40">
        <f t="shared" si="118"/>
        <v>11.434982136016458</v>
      </c>
      <c r="G102" s="49">
        <f>'[13]EU PIByPOB'!Q102</f>
        <v>191.4763892051088</v>
      </c>
      <c r="H102" s="40">
        <f t="shared" si="118"/>
        <v>5.5255512651670724</v>
      </c>
      <c r="I102" s="49">
        <f>'[13]EU PIByPOB'!T102</f>
        <v>6725.4068387602092</v>
      </c>
      <c r="J102" s="49"/>
      <c r="K102" s="49">
        <f>'[13]EU INF'!U102</f>
        <v>158.39368390272401</v>
      </c>
      <c r="L102" s="28">
        <f t="shared" si="83"/>
        <v>6.1777600637704211</v>
      </c>
      <c r="M102" s="49">
        <f>'[13]EU INF'!W102</f>
        <v>164.81504946634797</v>
      </c>
      <c r="N102" s="28">
        <f t="shared" si="84"/>
        <v>8.7058823529411633</v>
      </c>
      <c r="O102" s="28"/>
      <c r="P102" s="40">
        <f>'[13]EU tasas'!B102</f>
        <v>8.0216666666666665</v>
      </c>
      <c r="Q102" s="40">
        <f>'[13]EU tasas'!C102</f>
        <v>9.75</v>
      </c>
      <c r="R102" s="48">
        <f>'[13]EU tasas'!D102</f>
        <v>6.4433333333333325</v>
      </c>
      <c r="S102" s="48">
        <f>'[13]EU tasas'!E102</f>
        <v>7.5</v>
      </c>
      <c r="T102" s="49">
        <f>'[13]EU tasas'!F102</f>
        <v>7.0316666666666663</v>
      </c>
      <c r="U102" s="49">
        <f>'[13]EU tasas'!G102</f>
        <v>7.45</v>
      </c>
      <c r="V102" s="24" t="str">
        <f>'[13]EU tasas'!H102</f>
        <v>-</v>
      </c>
      <c r="W102" s="24"/>
      <c r="X102" s="49">
        <f>'[13]EU Fiscal'!B102</f>
        <v>-1.0459000000000001</v>
      </c>
      <c r="Y102" s="49"/>
      <c r="Z102" s="49">
        <f>[13]Petróleo!B102</f>
        <v>3.29</v>
      </c>
      <c r="AA102" s="28">
        <f t="shared" si="98"/>
        <v>32.661290322580648</v>
      </c>
      <c r="AB102" s="49">
        <f>[13]Petróleo!D102</f>
        <v>3.8725000000000005</v>
      </c>
      <c r="AC102" s="28">
        <f t="shared" si="89"/>
        <v>8.778089887640439</v>
      </c>
      <c r="AD102" s="49">
        <f>[13]Petróleo!E102</f>
        <v>4.3099999999999996</v>
      </c>
      <c r="AE102" s="28">
        <f t="shared" si="89"/>
        <v>21.067415730337057</v>
      </c>
      <c r="AF102" s="28"/>
      <c r="AG102" s="40">
        <f>[14]Población!E102</f>
        <v>53.188324588768758</v>
      </c>
      <c r="AH102" s="28">
        <f t="shared" si="99"/>
        <v>3.3191069384005845</v>
      </c>
      <c r="AI102" s="52">
        <f>[14]Población!G102</f>
        <v>53188324.588768758</v>
      </c>
      <c r="AJ102" s="52">
        <f>[14]Población!H102</f>
        <v>32378951.705528177</v>
      </c>
      <c r="AK102" s="52">
        <f>[14]Población!I102</f>
        <v>20809372.883240577</v>
      </c>
      <c r="AL102" s="49">
        <f>[14]Población!J102</f>
        <v>60.876051193320194</v>
      </c>
      <c r="AM102" s="49">
        <f>[14]Población!K102</f>
        <v>39.123948806679806</v>
      </c>
      <c r="AN102" s="49"/>
      <c r="AO102" s="43">
        <f>[15]PIB!E102</f>
        <v>172478.01457529585</v>
      </c>
      <c r="AP102" s="28">
        <f t="shared" si="108"/>
        <v>7.8611198607364097</v>
      </c>
      <c r="AQ102" s="41">
        <f>[15]PIB!H102</f>
        <v>400.56757477248743</v>
      </c>
      <c r="AR102" s="28">
        <f t="shared" si="109"/>
        <v>13.42448790869437</v>
      </c>
      <c r="AS102" s="58">
        <f>[15]PIB!B102</f>
        <v>690891</v>
      </c>
      <c r="AT102" s="28">
        <f t="shared" si="110"/>
        <v>22.340922854623301</v>
      </c>
      <c r="AU102" s="28"/>
      <c r="AV102" s="103">
        <f>[15]PIB!E102</f>
        <v>172478.01457529585</v>
      </c>
      <c r="AW102" s="103">
        <f>'[15]PIB-Dem'!CH18</f>
        <v>116643.0401949871</v>
      </c>
      <c r="AX102" s="104">
        <f t="shared" si="115"/>
        <v>6.9420556931793387</v>
      </c>
      <c r="AY102" s="105">
        <f>'[15]PIB-Dem'!CS18</f>
        <v>0.676277730133925</v>
      </c>
      <c r="AZ102" s="103">
        <f>'[15]PIB-Dem'!CI18</f>
        <v>19731.177716864506</v>
      </c>
      <c r="BA102" s="104">
        <f t="shared" si="116"/>
        <v>9.3104935609094941</v>
      </c>
      <c r="BB102" s="105">
        <f>'[15]PIB-Dem'!CT18</f>
        <v>0.11439821919013797</v>
      </c>
      <c r="BC102" s="103">
        <f>'[15]PIB-Dem'!CJ18</f>
        <v>37306.257011211397</v>
      </c>
      <c r="BD102" s="104">
        <f t="shared" si="111"/>
        <v>14.968503056508119</v>
      </c>
      <c r="BE102" s="105">
        <f>'[15]PIB-Dem'!CU18</f>
        <v>0.21629572385253326</v>
      </c>
      <c r="BF102" s="103">
        <f>'[15]PIB-Dem'!CK18</f>
        <v>-200.06685287685832</v>
      </c>
      <c r="BG102" s="104">
        <f t="shared" si="112"/>
        <v>-116.13028037586564</v>
      </c>
      <c r="BH102" s="105">
        <f>'[15]PIB-Dem'!CV18</f>
        <v>-1.159955681131281E-3</v>
      </c>
      <c r="BI102" s="103">
        <f>'[15]PIB-Dem'!CL18</f>
        <v>9213.2004116198677</v>
      </c>
      <c r="BJ102" s="104">
        <f t="shared" si="113"/>
        <v>10.912781071409494</v>
      </c>
      <c r="BK102" s="105">
        <f>'[15]PIB-Dem'!CW18</f>
        <v>5.3416665505491512E-2</v>
      </c>
      <c r="BL102" s="103">
        <f>'[15]PIB-Dem'!CM18</f>
        <v>10215.593906510167</v>
      </c>
      <c r="BM102" s="104">
        <f t="shared" si="114"/>
        <v>10.912781071409494</v>
      </c>
      <c r="BN102" s="105">
        <f>'[15]PIB-Dem'!CX18</f>
        <v>5.9228383000956425E-2</v>
      </c>
      <c r="BO102" s="28"/>
      <c r="BP102" s="43">
        <f>'[21]PIB POT'!F102</f>
        <v>172236.88758185384</v>
      </c>
      <c r="BQ102" s="41">
        <f>'[21]PIB POT'!I102</f>
        <v>413.60891862745109</v>
      </c>
      <c r="BR102" s="28">
        <f t="shared" si="107"/>
        <v>6.4223290542801958</v>
      </c>
      <c r="BS102" s="40">
        <f>'[22]PIB POT'!H93</f>
        <v>1.3519632761676892</v>
      </c>
      <c r="BT102" s="40"/>
      <c r="BU102" s="45">
        <f t="shared" si="133"/>
        <v>55271.28</v>
      </c>
      <c r="BV102" s="32">
        <f t="shared" si="85"/>
        <v>22.340922854623301</v>
      </c>
      <c r="BW102" s="30">
        <f t="shared" si="134"/>
        <v>1039.1618917748553</v>
      </c>
      <c r="BX102" s="28">
        <f t="shared" si="86"/>
        <v>18.410743646442505</v>
      </c>
      <c r="BY102" s="28"/>
      <c r="BZ102" s="41">
        <f>[20]PAnual!B102</f>
        <v>296.09161374737783</v>
      </c>
      <c r="CA102" s="35">
        <f t="shared" si="94"/>
        <v>12.081944640298792</v>
      </c>
      <c r="CB102" s="44">
        <f>[20]PAnual!D102</f>
        <v>328.46307147018183</v>
      </c>
      <c r="CC102" s="35">
        <f t="shared" si="94"/>
        <v>21.37159701353173</v>
      </c>
      <c r="CD102" s="35"/>
      <c r="CE102" s="44">
        <f>[16]TCA!B102</f>
        <v>12.5</v>
      </c>
      <c r="CF102" s="27">
        <f t="shared" si="95"/>
        <v>0</v>
      </c>
      <c r="CG102" s="33">
        <f>[16]TCA!D102</f>
        <v>12.5</v>
      </c>
      <c r="CH102" s="27">
        <f t="shared" si="87"/>
        <v>0</v>
      </c>
      <c r="CI102" s="44">
        <f>[16]TCA!F102</f>
        <v>105.61759044772128</v>
      </c>
      <c r="CJ102" s="27">
        <f t="shared" si="40"/>
        <v>5.5606603237649432</v>
      </c>
      <c r="CK102" s="40">
        <f>[16]TCA!H102</f>
        <v>112.57897411576681</v>
      </c>
      <c r="CL102" s="27">
        <f t="shared" si="41"/>
        <v>11.629700086229921</v>
      </c>
      <c r="CM102" s="27"/>
      <c r="CN102" s="29">
        <f>[17]BPA!G102</f>
        <v>-1528.8</v>
      </c>
      <c r="CO102" s="29">
        <f>[17]BPA!H102</f>
        <v>5405.9</v>
      </c>
      <c r="CP102" s="29">
        <f>[17]BPA!I102</f>
        <v>2399.2999999999997</v>
      </c>
      <c r="CQ102" s="29">
        <f>[17]BPA!J102</f>
        <v>2393.3000000000002</v>
      </c>
      <c r="CR102" s="29">
        <f>[17]BPA!K102</f>
        <v>523.70000000000005</v>
      </c>
      <c r="CS102" s="29">
        <f>[17]BPA!L102</f>
        <v>89.5</v>
      </c>
      <c r="CT102" s="29">
        <f>[17]BPA!M102</f>
        <v>6934.6</v>
      </c>
      <c r="CU102" s="29">
        <f>[17]BPA!N102</f>
        <v>3937.4</v>
      </c>
      <c r="CV102" s="29">
        <f>[17]BPA!O102</f>
        <v>1825.3000000000002</v>
      </c>
      <c r="CW102" s="29">
        <f>[17]BPA!P102</f>
        <v>1155.4000000000001</v>
      </c>
      <c r="CX102" s="29">
        <f>[17]BPA!Q102</f>
        <v>16.5</v>
      </c>
      <c r="CY102" s="29">
        <f>[17]BPA!R102</f>
        <v>2051.1999999999998</v>
      </c>
      <c r="CZ102" s="29">
        <f>[17]BPA!S102</f>
        <v>0</v>
      </c>
      <c r="DA102" s="29">
        <f>[17]BPA!T102</f>
        <v>-400.2</v>
      </c>
      <c r="DB102" s="29">
        <f>[17]BPA!U102</f>
        <v>122.3</v>
      </c>
      <c r="DC102" s="29">
        <f>[17]BPA!V102</f>
        <v>0</v>
      </c>
      <c r="DD102" s="29"/>
      <c r="DE102" s="29">
        <f t="shared" si="106"/>
        <v>11.464724536866163</v>
      </c>
      <c r="DF102" s="29">
        <f t="shared" si="96"/>
        <v>-1538.1000000000004</v>
      </c>
      <c r="DG102" s="29">
        <f t="shared" si="97"/>
        <v>-2.7828195764599633</v>
      </c>
      <c r="DH102" s="29">
        <f t="shared" si="90"/>
        <v>27.162391350434568</v>
      </c>
      <c r="DI102" s="29">
        <f t="shared" si="100"/>
        <v>40.651568193184254</v>
      </c>
      <c r="DJ102" s="29">
        <f t="shared" si="131"/>
        <v>-2.7659934779871209</v>
      </c>
      <c r="DK102" s="29">
        <f t="shared" si="132"/>
        <v>3.7111498051067384</v>
      </c>
      <c r="DL102" s="29"/>
      <c r="DM102" s="31">
        <f>'[18]GF1876-1976'!R102</f>
        <v>69200</v>
      </c>
      <c r="DN102" s="4" t="s">
        <v>30</v>
      </c>
      <c r="DO102" s="4" t="s">
        <v>30</v>
      </c>
      <c r="DP102" s="29">
        <f t="shared" si="80"/>
        <v>10.01605173609151</v>
      </c>
      <c r="DQ102" s="29"/>
      <c r="DR102" s="31">
        <f>'[18]GF1876-1976'!AK102</f>
        <v>58800</v>
      </c>
      <c r="DS102" s="29">
        <f t="shared" si="81"/>
        <v>8.5107491630372962</v>
      </c>
      <c r="DT102" s="4" t="s">
        <v>30</v>
      </c>
      <c r="DU102" s="4" t="s">
        <v>30</v>
      </c>
      <c r="DV102" s="4" t="s">
        <v>30</v>
      </c>
      <c r="DW102" s="4" t="s">
        <v>30</v>
      </c>
      <c r="DX102" s="4" t="s">
        <v>30</v>
      </c>
      <c r="DY102" s="4" t="s">
        <v>30</v>
      </c>
      <c r="DZ102" s="4" t="s">
        <v>30</v>
      </c>
      <c r="EA102" s="4" t="s">
        <v>30</v>
      </c>
      <c r="EB102" s="4" t="s">
        <v>30</v>
      </c>
      <c r="EC102" s="29"/>
      <c r="ED102" s="29">
        <f>'[18]GF1876-1976'!AN102</f>
        <v>10400</v>
      </c>
      <c r="EE102" s="29">
        <f t="shared" si="82"/>
        <v>1.5053025730542156</v>
      </c>
      <c r="EF102" s="4" t="s">
        <v>30</v>
      </c>
      <c r="EG102" s="4" t="s">
        <v>30</v>
      </c>
      <c r="EH102" s="4" t="s">
        <v>30</v>
      </c>
      <c r="EI102" s="4"/>
      <c r="EJ102" s="63" t="s">
        <v>30</v>
      </c>
      <c r="EK102" s="63" t="s">
        <v>30</v>
      </c>
      <c r="EL102" s="29"/>
      <c r="EM102" s="68">
        <f>'[18]SP1965-2010'!C102</f>
        <v>132900</v>
      </c>
      <c r="EN102" s="27">
        <f t="shared" si="120"/>
        <v>19.236029996048583</v>
      </c>
      <c r="EO102" s="36">
        <f>'[18]SP1965-2010'!E102</f>
        <v>69200</v>
      </c>
      <c r="EP102" s="27">
        <f t="shared" si="121"/>
        <v>10.01605173609151</v>
      </c>
      <c r="EQ102" s="37">
        <f>'[18]SP1965-2010'!F102</f>
        <v>60200</v>
      </c>
      <c r="ER102" s="27">
        <f t="shared" si="127"/>
        <v>8.7133860478715164</v>
      </c>
      <c r="ES102" s="37">
        <f>'[18]SP1965-2010'!G102</f>
        <v>9000</v>
      </c>
      <c r="ET102" s="27">
        <f t="shared" si="128"/>
        <v>1.3026656882199943</v>
      </c>
      <c r="EU102" s="36">
        <f>'[18]SP1965-2010'!H102</f>
        <v>63700</v>
      </c>
      <c r="EV102" s="27">
        <f t="shared" si="122"/>
        <v>9.2199782599570685</v>
      </c>
      <c r="EW102" s="29"/>
      <c r="EX102" s="37">
        <f>'[18]SP1965-2010'!J102</f>
        <v>168500</v>
      </c>
      <c r="EY102" s="27">
        <f t="shared" si="123"/>
        <v>24.388796496118779</v>
      </c>
      <c r="EZ102" s="37">
        <f>'[18]SP1965-2010'!L102</f>
        <v>145000</v>
      </c>
      <c r="FA102" s="27">
        <f t="shared" si="124"/>
        <v>20.987391643544349</v>
      </c>
      <c r="FB102" s="37">
        <f>'[18]SP1965-2010'!M102</f>
        <v>58800</v>
      </c>
      <c r="FC102" s="37">
        <f>'[18]SP1965-2010'!N102</f>
        <v>34400</v>
      </c>
      <c r="FD102" s="37">
        <f>'[18]SP1965-2010'!O102</f>
        <v>24400</v>
      </c>
      <c r="FE102" s="37">
        <f>'[18]SP1965-2010'!P102</f>
        <v>28800</v>
      </c>
      <c r="FF102" s="37">
        <f>'[18]SP1965-2010'!Q102</f>
        <v>86200</v>
      </c>
      <c r="FG102" s="37">
        <f>'[18]SP1965-2010'!R102</f>
        <v>23500</v>
      </c>
      <c r="FH102" s="37">
        <f>'[18]SP1965-2010'!S102</f>
        <v>12400</v>
      </c>
      <c r="FI102" s="37">
        <f>'[18]SP1965-2010'!T102</f>
        <v>11100</v>
      </c>
      <c r="FJ102" s="7" t="str">
        <f>'[18]SP1965-2010'!U102</f>
        <v>-</v>
      </c>
      <c r="FK102" s="7" t="str">
        <f>'[18]SP1965-2010'!V102</f>
        <v>-</v>
      </c>
      <c r="FL102" s="27">
        <f t="shared" si="125"/>
        <v>1.6066210154713261</v>
      </c>
      <c r="FM102" s="5" t="s">
        <v>30</v>
      </c>
      <c r="FN102" s="27"/>
      <c r="FO102" s="27"/>
      <c r="FP102" s="27">
        <f>'[18]SP1965-2010'!AA102</f>
        <v>-35600</v>
      </c>
      <c r="FQ102" s="27">
        <f>'[18]SP1965-2010'!AB102</f>
        <v>-35600</v>
      </c>
      <c r="FR102" s="27">
        <f>'[18]SP1965-2010'!AC102</f>
        <v>-5.1527665000701992</v>
      </c>
      <c r="FS102" s="5" t="s">
        <v>30</v>
      </c>
      <c r="FT102" s="27">
        <f>'[18]SP1965-2010'!AE102</f>
        <v>-24500</v>
      </c>
      <c r="FU102" s="27">
        <f>'[18]SP1965-2010'!AF102</f>
        <v>-3.5461454845988736</v>
      </c>
      <c r="FV102" s="5" t="s">
        <v>30</v>
      </c>
      <c r="FW102" s="34"/>
      <c r="FX102" s="9" t="s">
        <v>30</v>
      </c>
      <c r="FY102" s="9" t="s">
        <v>30</v>
      </c>
      <c r="FZ102" s="112" t="s">
        <v>30</v>
      </c>
      <c r="GA102" s="112" t="s">
        <v>30</v>
      </c>
      <c r="GB102" s="128">
        <f>'[18]DE y DI'!S102</f>
        <v>7070.4</v>
      </c>
      <c r="GC102" s="17">
        <f t="shared" si="126"/>
        <v>12.792177058320341</v>
      </c>
      <c r="GD102" s="112"/>
      <c r="GE102" s="37">
        <f>'[18]DE y DI'!AA102</f>
        <v>73396.600000000006</v>
      </c>
      <c r="GF102" s="27">
        <f t="shared" si="117"/>
        <v>10.623470272445292</v>
      </c>
      <c r="GG102" s="112" t="s">
        <v>30</v>
      </c>
      <c r="GH102" s="70" t="s">
        <v>30</v>
      </c>
      <c r="GI102" s="70" t="s">
        <v>30</v>
      </c>
      <c r="GJ102" s="134"/>
      <c r="GK102" s="52">
        <f t="shared" si="61"/>
        <v>83573</v>
      </c>
      <c r="GL102" s="27">
        <f t="shared" si="62"/>
        <v>12.096408840178842</v>
      </c>
      <c r="GM102" s="52">
        <f t="shared" si="63"/>
        <v>59215</v>
      </c>
      <c r="GN102" s="52">
        <f t="shared" si="64"/>
        <v>1896</v>
      </c>
      <c r="GO102" s="52">
        <f t="shared" si="65"/>
        <v>22462</v>
      </c>
      <c r="GP102" s="13"/>
      <c r="GQ102" s="75">
        <v>12.792177058320341</v>
      </c>
      <c r="GR102" s="27">
        <v>10.623470272445292</v>
      </c>
      <c r="GS102" s="27">
        <v>23.415647330765633</v>
      </c>
      <c r="GT102" s="13"/>
      <c r="GU102" s="31">
        <f>[23]BM3378!H102</f>
        <v>78167</v>
      </c>
      <c r="GV102" s="29">
        <f t="shared" si="53"/>
        <v>11.313940983454698</v>
      </c>
      <c r="GW102" s="29">
        <f t="shared" si="66"/>
        <v>31.954151051689795</v>
      </c>
      <c r="GX102" s="29">
        <f>[23]BM3378!I102</f>
        <v>17976</v>
      </c>
      <c r="GY102" s="29">
        <f t="shared" si="54"/>
        <v>2.6018576012714014</v>
      </c>
      <c r="GZ102" s="29">
        <f t="shared" si="67"/>
        <v>6.9936313314683751</v>
      </c>
      <c r="HA102" s="31">
        <f t="shared" si="68"/>
        <v>60191</v>
      </c>
      <c r="HB102" s="29">
        <f t="shared" si="55"/>
        <v>8.7120833821832964</v>
      </c>
      <c r="HC102" s="29">
        <f t="shared" si="74"/>
        <v>41.836133562692936</v>
      </c>
      <c r="HD102" s="31">
        <f>[23]BM3378!K102+[23]BM3378!L102</f>
        <v>59215</v>
      </c>
      <c r="HE102" s="29">
        <f t="shared" si="56"/>
        <v>8.5708165253274391</v>
      </c>
      <c r="HF102" s="29">
        <f t="shared" si="69"/>
        <v>57.583096042792128</v>
      </c>
      <c r="HG102" s="31">
        <f>[23]BM3378!P102+[23]BM3378!Q102</f>
        <v>670</v>
      </c>
      <c r="HH102" s="29">
        <f t="shared" si="57"/>
        <v>9.6976223456377339E-2</v>
      </c>
      <c r="HI102" s="29">
        <f t="shared" si="70"/>
        <v>37.01431492842535</v>
      </c>
      <c r="HJ102" s="31">
        <f>[23]BM3378!M102</f>
        <v>3157</v>
      </c>
      <c r="HK102" s="29">
        <f t="shared" si="58"/>
        <v>0.45694617530116904</v>
      </c>
      <c r="HL102" s="29">
        <f t="shared" si="71"/>
        <v>35.726569217540849</v>
      </c>
      <c r="HM102" s="31">
        <f>[23]BM3378!T102</f>
        <v>-2851</v>
      </c>
      <c r="HN102" s="29">
        <f t="shared" si="59"/>
        <v>-0.41265554190168929</v>
      </c>
      <c r="HO102" s="29">
        <f t="shared" si="119"/>
        <v>-239.4132029339853</v>
      </c>
      <c r="HP102" s="29"/>
      <c r="HQ102" s="3">
        <f>[23]BM3378!B102</f>
        <v>78167</v>
      </c>
      <c r="HR102" s="31">
        <f>[23]BM3378!C102</f>
        <v>36901</v>
      </c>
      <c r="HS102" s="31">
        <f>[23]BM3378!F102</f>
        <v>41266</v>
      </c>
      <c r="HU102" s="31">
        <f>'[23]Fin33-89'!B102</f>
        <v>333554</v>
      </c>
      <c r="HV102" s="31">
        <f>'[23]Fin33-89'!C102</f>
        <v>302635</v>
      </c>
      <c r="HW102" s="31"/>
      <c r="HX102" s="31">
        <f>'[23]Fin33-89'!E102</f>
        <v>83573</v>
      </c>
      <c r="HY102" s="31">
        <f>'[23]Fin33-89'!F102</f>
        <v>59215</v>
      </c>
      <c r="HZ102" s="31">
        <f>'[23]Fin33-89'!G102</f>
        <v>1896</v>
      </c>
      <c r="IA102" s="31">
        <f>'[23]Fin33-89'!H102</f>
        <v>22462</v>
      </c>
      <c r="IB102" s="31"/>
      <c r="IC102" s="31">
        <f>'[23]Fin33-89'!I102</f>
        <v>219062</v>
      </c>
      <c r="ID102" s="31">
        <f>'[23]Fin33-89'!J102</f>
        <v>3157</v>
      </c>
      <c r="IE102" s="31">
        <f>'[23]Fin33-89'!K102</f>
        <v>89641</v>
      </c>
      <c r="IF102" s="31">
        <f>'[23]Fin33-89'!L102</f>
        <v>126264</v>
      </c>
      <c r="IG102" s="31"/>
      <c r="IH102" s="4" t="s">
        <v>30</v>
      </c>
      <c r="II102" s="4" t="s">
        <v>30</v>
      </c>
      <c r="IJ102" s="4" t="s">
        <v>30</v>
      </c>
      <c r="IK102" s="4" t="s">
        <v>30</v>
      </c>
      <c r="IL102" s="4"/>
      <c r="IM102" s="31">
        <f>'[23]Fin33-89'!Q102</f>
        <v>13633</v>
      </c>
      <c r="IN102" s="31">
        <f>'[23]Fin33-89'!R102</f>
        <v>670</v>
      </c>
      <c r="IO102" s="31">
        <f>'[23]Fin33-89'!S102</f>
        <v>12963</v>
      </c>
      <c r="IP102" s="31"/>
      <c r="IQ102" s="31">
        <f>'[23]Fin33-89'!T102</f>
        <v>17286</v>
      </c>
      <c r="IR102" s="31">
        <f>'[23]Fin33-89'!U102</f>
        <v>0</v>
      </c>
      <c r="IS102" s="31">
        <f>'[23]Fin33-89'!V102</f>
        <v>17286</v>
      </c>
      <c r="IT102" s="31"/>
      <c r="IU102" s="3" t="s">
        <v>30</v>
      </c>
      <c r="IV102" s="3" t="s">
        <v>30</v>
      </c>
      <c r="IW102" s="3" t="s">
        <v>30</v>
      </c>
      <c r="IX102" s="3"/>
      <c r="IY102" s="31">
        <f>'[23]Fin33-89'!Z102</f>
        <v>333554</v>
      </c>
      <c r="IZ102" s="31">
        <f>'[23]Fin33-89'!AA102</f>
        <v>63042</v>
      </c>
      <c r="JA102" s="31">
        <f>'[23]Fin33-89'!AB102</f>
        <v>108823</v>
      </c>
      <c r="JB102" s="31">
        <f>'[23]Fin33-89'!AC102</f>
        <v>161689</v>
      </c>
      <c r="JC102" s="31">
        <f>'[23]Fin33-89'!AE102</f>
        <v>302635</v>
      </c>
      <c r="JD102" s="31">
        <f>'[23]Fin33-89'!AF102</f>
        <v>62372</v>
      </c>
      <c r="JE102" s="31">
        <f>'[23]Fin33-89'!AG102</f>
        <v>91537</v>
      </c>
      <c r="JF102" s="31">
        <f>'[23]Fin33-89'!AH102</f>
        <v>148726</v>
      </c>
      <c r="JG102" s="31">
        <f>'[23]Fin33-89'!AJ102</f>
        <v>63042</v>
      </c>
      <c r="JH102" s="31">
        <f>'[23]Fin33-89'!AK102</f>
        <v>59215</v>
      </c>
      <c r="JI102" s="31">
        <f>'[23]Fin33-89'!AL102</f>
        <v>3157</v>
      </c>
      <c r="JJ102" s="3" t="s">
        <v>30</v>
      </c>
      <c r="JK102" s="31">
        <f>'[23]Fin33-89'!AN102</f>
        <v>670</v>
      </c>
      <c r="JL102" s="31">
        <f>'[23]Fin33-89'!AO102</f>
        <v>0</v>
      </c>
      <c r="JM102" s="31"/>
      <c r="JN102" s="31">
        <f>'[23]A-Mon'!B102</f>
        <v>34200</v>
      </c>
      <c r="JO102" s="31">
        <f>'[23]A-Mon'!C102</f>
        <v>45700</v>
      </c>
      <c r="JP102" s="31">
        <f>'[23]A-Mon'!D102</f>
        <v>4200</v>
      </c>
      <c r="JQ102" s="31">
        <f>'[23]A-Mon'!E102</f>
        <v>84100</v>
      </c>
      <c r="JR102" s="31">
        <f>'[23]A-Mon'!G102</f>
        <v>147100</v>
      </c>
      <c r="JS102" s="31">
        <f>'[23]A-Mon'!H102</f>
        <v>143900</v>
      </c>
      <c r="JT102" s="31">
        <f>'[23]A-Mon'!I102</f>
        <v>3200</v>
      </c>
      <c r="JU102" s="31">
        <f>'[23]A-Mon'!J102</f>
        <v>231200</v>
      </c>
      <c r="JV102" s="3" t="s">
        <v>30</v>
      </c>
      <c r="JW102" s="3" t="s">
        <v>30</v>
      </c>
      <c r="JX102" s="3" t="s">
        <v>30</v>
      </c>
      <c r="JY102" s="31">
        <f>'[23]A-Mon'!O102</f>
        <v>231200</v>
      </c>
      <c r="JZ102" s="31" t="str">
        <f>'[23]A-Mon'!Q102</f>
        <v>-</v>
      </c>
      <c r="KA102" s="31" t="str">
        <f>'[23]A-Mon'!R102</f>
        <v>-</v>
      </c>
      <c r="KB102" s="31" t="str">
        <f>'[23]A-Mon'!S102</f>
        <v>-</v>
      </c>
      <c r="KC102" s="3" t="s">
        <v>30</v>
      </c>
      <c r="KD102" s="3" t="s">
        <v>30</v>
      </c>
      <c r="KE102" s="31">
        <f>'[23]A-Mon'!V102</f>
        <v>231200</v>
      </c>
      <c r="KF102" s="29"/>
      <c r="KG102" s="29">
        <f>'[24]RI A'!F53</f>
        <v>1406.9</v>
      </c>
      <c r="KH102" s="10">
        <f t="shared" si="101"/>
        <v>2.5454449399398751</v>
      </c>
      <c r="KI102" s="14">
        <f t="shared" si="50"/>
        <v>122.20000000000005</v>
      </c>
      <c r="KJ102" s="14">
        <f t="shared" si="105"/>
        <v>0.22109131541733798</v>
      </c>
      <c r="KK102" s="11">
        <f t="shared" si="102"/>
        <v>17586.25</v>
      </c>
      <c r="KL102" s="75">
        <f t="shared" si="51"/>
        <v>9.5119483147816588</v>
      </c>
      <c r="KM102" s="16">
        <f t="shared" si="103"/>
        <v>4.2878041347081837</v>
      </c>
      <c r="KN102" s="4" t="s">
        <v>30</v>
      </c>
    </row>
    <row r="103" spans="1:300" x14ac:dyDescent="0.3">
      <c r="A103" s="8">
        <v>1974</v>
      </c>
      <c r="B103" s="40">
        <f>'[13]EU PIByPOB'!B103</f>
        <v>213.898</v>
      </c>
      <c r="C103" s="49">
        <f>'[13]EU PIByPOB'!H103</f>
        <v>740.69138544323425</v>
      </c>
      <c r="D103" s="40">
        <f t="shared" si="91"/>
        <v>-0.50000000000000044</v>
      </c>
      <c r="E103" s="49">
        <f>'[13]EU PIByPOB'!N103</f>
        <v>1545.2429999999999</v>
      </c>
      <c r="F103" s="40">
        <f t="shared" si="118"/>
        <v>8.4095003704285798</v>
      </c>
      <c r="G103" s="49">
        <f>'[13]EU PIByPOB'!Q103</f>
        <v>208.62170539155346</v>
      </c>
      <c r="H103" s="40">
        <f t="shared" si="118"/>
        <v>8.9542717290739482</v>
      </c>
      <c r="I103" s="49">
        <f>'[13]EU PIByPOB'!T103</f>
        <v>7224.2049949041129</v>
      </c>
      <c r="J103" s="49"/>
      <c r="K103" s="49">
        <f>'[13]EU INF'!U103</f>
        <v>175.90379648130966</v>
      </c>
      <c r="L103" s="28">
        <f t="shared" si="83"/>
        <v>11.054804804804785</v>
      </c>
      <c r="M103" s="49">
        <f>'[13]EU INF'!W103</f>
        <v>185.14937375115701</v>
      </c>
      <c r="N103" s="28">
        <f t="shared" si="84"/>
        <v>12.33766233766227</v>
      </c>
      <c r="O103" s="28"/>
      <c r="P103" s="40">
        <f>'[13]EU tasas'!B103</f>
        <v>10.798333333333332</v>
      </c>
      <c r="Q103" s="40">
        <f>'[13]EU tasas'!C103</f>
        <v>10.5</v>
      </c>
      <c r="R103" s="48">
        <f>'[13]EU tasas'!D103</f>
        <v>7.8258333333333328</v>
      </c>
      <c r="S103" s="48">
        <f>'[13]EU tasas'!E103</f>
        <v>7.81</v>
      </c>
      <c r="T103" s="49">
        <f>'[13]EU tasas'!F103</f>
        <v>7.8299999999999992</v>
      </c>
      <c r="U103" s="49">
        <f>'[13]EU tasas'!G103</f>
        <v>7.15</v>
      </c>
      <c r="V103" s="24" t="str">
        <f>'[13]EU tasas'!H103</f>
        <v>-</v>
      </c>
      <c r="W103" s="24"/>
      <c r="X103" s="49">
        <f>'[13]EU Fiscal'!B103</f>
        <v>-0.39701999999999998</v>
      </c>
      <c r="Y103" s="49"/>
      <c r="Z103" s="49">
        <f>[13]Petróleo!B103</f>
        <v>11.58</v>
      </c>
      <c r="AA103" s="28">
        <f t="shared" si="98"/>
        <v>251.97568389057753</v>
      </c>
      <c r="AB103" s="49">
        <f>[13]Petróleo!D103</f>
        <v>10.372499999999999</v>
      </c>
      <c r="AC103" s="28">
        <f t="shared" si="89"/>
        <v>167.85022595222716</v>
      </c>
      <c r="AD103" s="49">
        <f>[13]Petróleo!E103</f>
        <v>11.16</v>
      </c>
      <c r="AE103" s="28">
        <f t="shared" si="89"/>
        <v>158.93271461716938</v>
      </c>
      <c r="AF103" s="28"/>
      <c r="AG103" s="40">
        <f>[14]Población!E103</f>
        <v>54.953701960613607</v>
      </c>
      <c r="AH103" s="28">
        <f t="shared" si="99"/>
        <v>3.3191069384005845</v>
      </c>
      <c r="AI103" s="52">
        <f>[14]Población!G103</f>
        <v>54953701.960613608</v>
      </c>
      <c r="AJ103" s="52">
        <f>[14]Población!H103</f>
        <v>33861884.128539994</v>
      </c>
      <c r="AK103" s="52">
        <f>[14]Población!I103</f>
        <v>21091817.832073614</v>
      </c>
      <c r="AL103" s="49">
        <f>[14]Población!J103</f>
        <v>61.618931792455889</v>
      </c>
      <c r="AM103" s="49">
        <f>[14]Población!K103</f>
        <v>38.381068207544111</v>
      </c>
      <c r="AN103" s="49"/>
      <c r="AO103" s="43">
        <f>[15]PIB!E103</f>
        <v>182441.77148924614</v>
      </c>
      <c r="AP103" s="28">
        <f t="shared" si="108"/>
        <v>5.7768272312762381</v>
      </c>
      <c r="AQ103" s="41">
        <f>[15]PIB!H103</f>
        <v>493.14748078568857</v>
      </c>
      <c r="AR103" s="28">
        <f t="shared" si="109"/>
        <v>23.11218177501868</v>
      </c>
      <c r="AS103" s="58">
        <f>[15]PIB!B103</f>
        <v>899707</v>
      </c>
      <c r="AT103" s="28">
        <f t="shared" si="110"/>
        <v>30.224159816816254</v>
      </c>
      <c r="AU103" s="28"/>
      <c r="AV103" s="103">
        <f>[15]PIB!E103</f>
        <v>182441.77148924614</v>
      </c>
      <c r="AW103" s="103">
        <f>'[15]PIB-Dem'!CH19</f>
        <v>121289.55729217222</v>
      </c>
      <c r="AX103" s="104">
        <f t="shared" si="115"/>
        <v>3.9835356566647606</v>
      </c>
      <c r="AY103" s="105">
        <f>'[15]PIB-Dem'!CS19</f>
        <v>0.66481242920468753</v>
      </c>
      <c r="AZ103" s="103">
        <f>'[15]PIB-Dem'!CI19</f>
        <v>21037.469178112166</v>
      </c>
      <c r="BA103" s="104">
        <f t="shared" si="116"/>
        <v>6.6204434423149161</v>
      </c>
      <c r="BB103" s="105">
        <f>'[15]PIB-Dem'!CT19</f>
        <v>0.11531059475243147</v>
      </c>
      <c r="BC103" s="103">
        <f>'[15]PIB-Dem'!CJ19</f>
        <v>40391.752829184254</v>
      </c>
      <c r="BD103" s="104">
        <f t="shared" si="111"/>
        <v>8.2707193515704205</v>
      </c>
      <c r="BE103" s="105">
        <f>'[15]PIB-Dem'!CU19</f>
        <v>0.22139531149841477</v>
      </c>
      <c r="BF103" s="103">
        <f>'[15]PIB-Dem'!CK19</f>
        <v>723.18937990246923</v>
      </c>
      <c r="BG103" s="104">
        <f t="shared" si="112"/>
        <v>-461.47386211327779</v>
      </c>
      <c r="BH103" s="105">
        <f>'[15]PIB-Dem'!CV19</f>
        <v>3.9639462717292072E-3</v>
      </c>
      <c r="BI103" s="103">
        <f>'[15]PIB-Dem'!CL19</f>
        <v>9193.01373236566</v>
      </c>
      <c r="BJ103" s="104">
        <f t="shared" si="113"/>
        <v>-0.2191060473269224</v>
      </c>
      <c r="BK103" s="105">
        <f>'[15]PIB-Dem'!CW19</f>
        <v>5.0388755038522158E-2</v>
      </c>
      <c r="BL103" s="103">
        <f>'[15]PIB-Dem'!CM19</f>
        <v>10193.210922490643</v>
      </c>
      <c r="BM103" s="104">
        <f t="shared" si="114"/>
        <v>-0.2191060473269113</v>
      </c>
      <c r="BN103" s="105">
        <f>'[15]PIB-Dem'!CX19</f>
        <v>5.5871036765785149E-2</v>
      </c>
      <c r="BO103" s="28"/>
      <c r="BP103" s="43">
        <f>'[21]PIB POT'!F103</f>
        <v>183188.87746990207</v>
      </c>
      <c r="BQ103" s="41">
        <f>'[21]PIB POT'!I103</f>
        <v>439.90897988617331</v>
      </c>
      <c r="BR103" s="28">
        <f t="shared" si="107"/>
        <v>6.358678469990009</v>
      </c>
      <c r="BS103" s="40">
        <f>'[22]PIB POT'!H94</f>
        <v>-0.54706512631025328</v>
      </c>
      <c r="BT103" s="40"/>
      <c r="BU103" s="45">
        <f t="shared" si="133"/>
        <v>71976.56</v>
      </c>
      <c r="BV103" s="32">
        <f t="shared" si="85"/>
        <v>30.224159816816254</v>
      </c>
      <c r="BW103" s="30">
        <f t="shared" si="134"/>
        <v>1309.7672664816469</v>
      </c>
      <c r="BX103" s="28">
        <f t="shared" si="86"/>
        <v>26.040733099306234</v>
      </c>
      <c r="BY103" s="28"/>
      <c r="BZ103" s="41">
        <f>[20]PAnual!B103</f>
        <v>366.51411797213922</v>
      </c>
      <c r="CA103" s="35">
        <f t="shared" si="94"/>
        <v>23.784025266195187</v>
      </c>
      <c r="CB103" s="44">
        <f>[20]PAnual!D103</f>
        <v>396.11961590771512</v>
      </c>
      <c r="CC103" s="35">
        <f t="shared" si="94"/>
        <v>20.597915051669723</v>
      </c>
      <c r="CD103" s="35"/>
      <c r="CE103" s="44">
        <f>[16]TCA!B103</f>
        <v>12.5</v>
      </c>
      <c r="CF103" s="27">
        <f t="shared" si="95"/>
        <v>0</v>
      </c>
      <c r="CG103" s="33">
        <f>[16]TCA!D103</f>
        <v>12.5</v>
      </c>
      <c r="CH103" s="27">
        <f t="shared" si="87"/>
        <v>0</v>
      </c>
      <c r="CI103" s="44">
        <f>[16]TCA!F103</f>
        <v>117.72359158628454</v>
      </c>
      <c r="CJ103" s="27">
        <f t="shared" si="40"/>
        <v>11.462106915377412</v>
      </c>
      <c r="CK103" s="40">
        <f>[16]TCA!H103</f>
        <v>120.86946642564391</v>
      </c>
      <c r="CL103" s="27">
        <f t="shared" si="41"/>
        <v>7.3641569173936938</v>
      </c>
      <c r="CM103" s="27"/>
      <c r="CN103" s="29">
        <f>[17]BPA!G103</f>
        <v>-3226</v>
      </c>
      <c r="CO103" s="29">
        <f>[17]BPA!H103</f>
        <v>6838.5</v>
      </c>
      <c r="CP103" s="29">
        <f>[17]BPA!I103</f>
        <v>3377.2</v>
      </c>
      <c r="CQ103" s="29">
        <f>[17]BPA!J103</f>
        <v>2650.2</v>
      </c>
      <c r="CR103" s="29">
        <f>[17]BPA!K103</f>
        <v>675.3</v>
      </c>
      <c r="CS103" s="29">
        <f>[17]BPA!L103</f>
        <v>135.69999999999999</v>
      </c>
      <c r="CT103" s="29">
        <f>[17]BPA!M103</f>
        <v>10064.4</v>
      </c>
      <c r="CU103" s="29">
        <f>[17]BPA!N103</f>
        <v>6225.5</v>
      </c>
      <c r="CV103" s="29">
        <f>[17]BPA!O103</f>
        <v>2253.9</v>
      </c>
      <c r="CW103" s="29">
        <f>[17]BPA!P103</f>
        <v>1568.1999999999998</v>
      </c>
      <c r="CX103" s="29">
        <f>[17]BPA!Q103</f>
        <v>16.8</v>
      </c>
      <c r="CY103" s="29">
        <f>[17]BPA!R103</f>
        <v>3822.5</v>
      </c>
      <c r="CZ103" s="29">
        <f>[17]BPA!S103</f>
        <v>0</v>
      </c>
      <c r="DA103" s="29">
        <f>[17]BPA!T103</f>
        <v>-559.6</v>
      </c>
      <c r="DB103" s="29">
        <f>[17]BPA!U103</f>
        <v>36.9</v>
      </c>
      <c r="DC103" s="29">
        <f>[17]BPA!V103</f>
        <v>0</v>
      </c>
      <c r="DD103" s="29"/>
      <c r="DE103" s="29">
        <f t="shared" si="106"/>
        <v>13.341426708917458</v>
      </c>
      <c r="DF103" s="29">
        <f t="shared" si="96"/>
        <v>-2848.3</v>
      </c>
      <c r="DG103" s="29">
        <f t="shared" si="97"/>
        <v>-3.957260530372666</v>
      </c>
      <c r="DH103" s="29">
        <f t="shared" si="90"/>
        <v>40.757721001958913</v>
      </c>
      <c r="DI103" s="29">
        <f t="shared" si="100"/>
        <v>58.111952049575862</v>
      </c>
      <c r="DJ103" s="29">
        <f t="shared" si="131"/>
        <v>-4.4820147003413338</v>
      </c>
      <c r="DK103" s="29">
        <f t="shared" si="132"/>
        <v>5.3107567241335234</v>
      </c>
      <c r="DL103" s="29"/>
      <c r="DM103" s="31">
        <f>'[18]GF1876-1976'!R103</f>
        <v>94100</v>
      </c>
      <c r="DN103" s="4" t="s">
        <v>30</v>
      </c>
      <c r="DO103" s="4" t="s">
        <v>30</v>
      </c>
      <c r="DP103" s="29">
        <f t="shared" si="80"/>
        <v>10.458960528260867</v>
      </c>
      <c r="DQ103" s="29"/>
      <c r="DR103" s="31">
        <f>'[18]GF1876-1976'!AK103</f>
        <v>73300</v>
      </c>
      <c r="DS103" s="29">
        <f t="shared" si="81"/>
        <v>8.147096777061865</v>
      </c>
      <c r="DT103" s="4" t="s">
        <v>30</v>
      </c>
      <c r="DU103" s="4" t="s">
        <v>30</v>
      </c>
      <c r="DV103" s="4" t="s">
        <v>30</v>
      </c>
      <c r="DW103" s="4" t="s">
        <v>30</v>
      </c>
      <c r="DX103" s="4" t="s">
        <v>30</v>
      </c>
      <c r="DY103" s="4" t="s">
        <v>30</v>
      </c>
      <c r="DZ103" s="4" t="s">
        <v>30</v>
      </c>
      <c r="EA103" s="4" t="s">
        <v>30</v>
      </c>
      <c r="EB103" s="4" t="s">
        <v>30</v>
      </c>
      <c r="EC103" s="29"/>
      <c r="ED103" s="29">
        <f>'[18]GF1876-1976'!AN103</f>
        <v>20800</v>
      </c>
      <c r="EE103" s="29">
        <f t="shared" si="82"/>
        <v>2.3118637511990014</v>
      </c>
      <c r="EF103" s="4" t="s">
        <v>30</v>
      </c>
      <c r="EG103" s="4" t="s">
        <v>30</v>
      </c>
      <c r="EH103" s="4" t="s">
        <v>30</v>
      </c>
      <c r="EI103" s="4"/>
      <c r="EJ103" s="63" t="s">
        <v>30</v>
      </c>
      <c r="EK103" s="63" t="s">
        <v>30</v>
      </c>
      <c r="EL103" s="29"/>
      <c r="EM103" s="68">
        <f>'[18]SP1965-2010'!C103</f>
        <v>185000</v>
      </c>
      <c r="EN103" s="27">
        <f t="shared" si="120"/>
        <v>20.562249710183426</v>
      </c>
      <c r="EO103" s="36">
        <f>'[18]SP1965-2010'!E103</f>
        <v>94100</v>
      </c>
      <c r="EP103" s="27">
        <f t="shared" si="121"/>
        <v>10.458960528260867</v>
      </c>
      <c r="EQ103" s="37">
        <f>'[18]SP1965-2010'!F103</f>
        <v>84600</v>
      </c>
      <c r="ER103" s="27">
        <f t="shared" si="127"/>
        <v>9.4030612188190155</v>
      </c>
      <c r="ES103" s="37">
        <f>'[18]SP1965-2010'!G103</f>
        <v>9500</v>
      </c>
      <c r="ET103" s="27">
        <f t="shared" si="128"/>
        <v>1.0558993094418516</v>
      </c>
      <c r="EU103" s="36">
        <f>'[18]SP1965-2010'!H103</f>
        <v>90900</v>
      </c>
      <c r="EV103" s="27">
        <f t="shared" si="122"/>
        <v>10.103289181922559</v>
      </c>
      <c r="EW103" s="29"/>
      <c r="EX103" s="37">
        <f>'[18]SP1965-2010'!J103</f>
        <v>231600</v>
      </c>
      <c r="EY103" s="27">
        <f t="shared" si="123"/>
        <v>25.741713691235034</v>
      </c>
      <c r="EZ103" s="37">
        <f>'[18]SP1965-2010'!L103</f>
        <v>195600</v>
      </c>
      <c r="FA103" s="27">
        <f t="shared" si="124"/>
        <v>21.740411044929072</v>
      </c>
      <c r="FB103" s="37">
        <f>'[18]SP1965-2010'!M103</f>
        <v>73300</v>
      </c>
      <c r="FC103" s="37">
        <f>'[18]SP1965-2010'!N103</f>
        <v>38200</v>
      </c>
      <c r="FD103" s="37">
        <f>'[18]SP1965-2010'!O103</f>
        <v>35100</v>
      </c>
      <c r="FE103" s="37">
        <f>'[18]SP1965-2010'!P103</f>
        <v>40800</v>
      </c>
      <c r="FF103" s="37">
        <f>'[18]SP1965-2010'!Q103</f>
        <v>122300</v>
      </c>
      <c r="FG103" s="37">
        <f>'[18]SP1965-2010'!R103</f>
        <v>36000</v>
      </c>
      <c r="FH103" s="37">
        <f>'[18]SP1965-2010'!S103</f>
        <v>19000</v>
      </c>
      <c r="FI103" s="37">
        <f>'[18]SP1965-2010'!T103</f>
        <v>17000</v>
      </c>
      <c r="FJ103" s="7" t="str">
        <f>'[18]SP1965-2010'!U103</f>
        <v>-</v>
      </c>
      <c r="FK103" s="7" t="str">
        <f>'[18]SP1965-2010'!V103</f>
        <v>-</v>
      </c>
      <c r="FL103" s="27">
        <f t="shared" si="125"/>
        <v>1.8895040274222608</v>
      </c>
      <c r="FM103" s="5" t="s">
        <v>30</v>
      </c>
      <c r="FN103" s="27"/>
      <c r="FO103" s="27"/>
      <c r="FP103" s="27">
        <f>'[18]SP1965-2010'!AA103</f>
        <v>-46600</v>
      </c>
      <c r="FQ103" s="27">
        <f>'[18]SP1965-2010'!AB103</f>
        <v>-46600</v>
      </c>
      <c r="FR103" s="27">
        <f>'[18]SP1965-2010'!AC103</f>
        <v>-5.179463981051609</v>
      </c>
      <c r="FS103" s="5" t="s">
        <v>30</v>
      </c>
      <c r="FT103" s="27">
        <f>'[18]SP1965-2010'!AE103</f>
        <v>-29600</v>
      </c>
      <c r="FU103" s="27">
        <f>'[18]SP1965-2010'!AF103</f>
        <v>-3.2899599536293485</v>
      </c>
      <c r="FV103" s="5" t="s">
        <v>30</v>
      </c>
      <c r="FW103" s="34"/>
      <c r="FX103" s="9" t="s">
        <v>30</v>
      </c>
      <c r="FY103" s="9" t="s">
        <v>30</v>
      </c>
      <c r="FZ103" s="112" t="s">
        <v>30</v>
      </c>
      <c r="GA103" s="112" t="s">
        <v>30</v>
      </c>
      <c r="GB103" s="128">
        <f>'[18]DE y DI'!S103</f>
        <v>9975</v>
      </c>
      <c r="GC103" s="17">
        <f t="shared" si="126"/>
        <v>13.858678436424304</v>
      </c>
      <c r="GD103" s="112"/>
      <c r="GE103" s="37">
        <f>'[18]DE y DI'!AA103</f>
        <v>68772.899999999994</v>
      </c>
      <c r="GF103" s="27">
        <f t="shared" si="117"/>
        <v>7.6439218545593173</v>
      </c>
      <c r="GG103" s="112" t="s">
        <v>30</v>
      </c>
      <c r="GH103" s="70" t="s">
        <v>30</v>
      </c>
      <c r="GI103" s="70" t="s">
        <v>30</v>
      </c>
      <c r="GJ103" s="134"/>
      <c r="GK103" s="52">
        <f t="shared" si="61"/>
        <v>113727</v>
      </c>
      <c r="GL103" s="27">
        <f t="shared" si="62"/>
        <v>12.640448501567732</v>
      </c>
      <c r="GM103" s="52">
        <f t="shared" si="63"/>
        <v>90928</v>
      </c>
      <c r="GN103" s="52">
        <f t="shared" si="64"/>
        <v>2135</v>
      </c>
      <c r="GO103" s="52">
        <f t="shared" si="65"/>
        <v>20664</v>
      </c>
      <c r="GP103" s="13"/>
      <c r="GQ103" s="75">
        <v>13.858678436424304</v>
      </c>
      <c r="GR103" s="27">
        <v>7.6439218545593173</v>
      </c>
      <c r="GS103" s="27">
        <v>21.502600290983622</v>
      </c>
      <c r="GT103" s="13"/>
      <c r="GU103" s="31">
        <f>[23]BM3378!H103</f>
        <v>108450</v>
      </c>
      <c r="GV103" s="29">
        <f t="shared" si="53"/>
        <v>12.053924221996716</v>
      </c>
      <c r="GW103" s="29">
        <f t="shared" si="66"/>
        <v>38.741412616577328</v>
      </c>
      <c r="GX103" s="29">
        <f>[23]BM3378!I103</f>
        <v>18176</v>
      </c>
      <c r="GY103" s="29">
        <f t="shared" si="54"/>
        <v>2.020213247201589</v>
      </c>
      <c r="GZ103" s="29">
        <f t="shared" si="67"/>
        <v>1.1125945705384943</v>
      </c>
      <c r="HA103" s="31">
        <f t="shared" si="68"/>
        <v>90274</v>
      </c>
      <c r="HB103" s="29">
        <f t="shared" si="55"/>
        <v>10.033710974795127</v>
      </c>
      <c r="HC103" s="29">
        <f t="shared" si="74"/>
        <v>49.979232775664137</v>
      </c>
      <c r="HD103" s="31">
        <f>[23]BM3378!K103+[23]BM3378!L103</f>
        <v>90928</v>
      </c>
      <c r="HE103" s="29">
        <f t="shared" si="56"/>
        <v>10.10640130620302</v>
      </c>
      <c r="HF103" s="29">
        <f t="shared" si="69"/>
        <v>53.555686903656174</v>
      </c>
      <c r="HG103" s="31">
        <f>[23]BM3378!P103+[23]BM3378!Q103</f>
        <v>479</v>
      </c>
      <c r="HH103" s="29">
        <f t="shared" si="57"/>
        <v>5.3239554655015467E-2</v>
      </c>
      <c r="HI103" s="29">
        <f t="shared" si="70"/>
        <v>-28.507462686567166</v>
      </c>
      <c r="HJ103" s="31">
        <f>[23]BM3378!M103</f>
        <v>5055</v>
      </c>
      <c r="HK103" s="29">
        <f t="shared" si="58"/>
        <v>0.56184957991879581</v>
      </c>
      <c r="HL103" s="29">
        <f t="shared" si="71"/>
        <v>60.120367437440606</v>
      </c>
      <c r="HM103" s="31">
        <f>[23]BM3378!T103</f>
        <v>-6188</v>
      </c>
      <c r="HN103" s="29">
        <f t="shared" si="59"/>
        <v>-0.68777946598170292</v>
      </c>
      <c r="HO103" s="29">
        <f t="shared" si="119"/>
        <v>117.046650298141</v>
      </c>
      <c r="HP103" s="29"/>
      <c r="HQ103" s="3">
        <f>[23]BM3378!B103</f>
        <v>108450</v>
      </c>
      <c r="HR103" s="31">
        <f>[23]BM3378!C103</f>
        <v>46505</v>
      </c>
      <c r="HS103" s="31">
        <f>[23]BM3378!F103</f>
        <v>61945</v>
      </c>
      <c r="HU103" s="31">
        <f>'[23]Fin33-89'!B103</f>
        <v>412458</v>
      </c>
      <c r="HV103" s="31">
        <f>'[23]Fin33-89'!C103</f>
        <v>373881</v>
      </c>
      <c r="HW103" s="31"/>
      <c r="HX103" s="31">
        <f>'[23]Fin33-89'!E103</f>
        <v>113727</v>
      </c>
      <c r="HY103" s="31">
        <f>'[23]Fin33-89'!F103</f>
        <v>90928</v>
      </c>
      <c r="HZ103" s="31">
        <f>'[23]Fin33-89'!G103</f>
        <v>2135</v>
      </c>
      <c r="IA103" s="31">
        <f>'[23]Fin33-89'!H103</f>
        <v>20664</v>
      </c>
      <c r="IB103" s="31"/>
      <c r="IC103" s="31">
        <f>'[23]Fin33-89'!I103</f>
        <v>260154</v>
      </c>
      <c r="ID103" s="31">
        <f>'[23]Fin33-89'!J103</f>
        <v>5055</v>
      </c>
      <c r="IE103" s="31">
        <f>'[23]Fin33-89'!K103</f>
        <v>114105</v>
      </c>
      <c r="IF103" s="31">
        <f>'[23]Fin33-89'!L103</f>
        <v>140994</v>
      </c>
      <c r="IG103" s="31"/>
      <c r="IH103" s="4" t="s">
        <v>30</v>
      </c>
      <c r="II103" s="4" t="s">
        <v>30</v>
      </c>
      <c r="IJ103" s="4" t="s">
        <v>30</v>
      </c>
      <c r="IK103" s="4" t="s">
        <v>30</v>
      </c>
      <c r="IL103" s="4"/>
      <c r="IM103" s="31">
        <f>'[23]Fin33-89'!Q103</f>
        <v>15850</v>
      </c>
      <c r="IN103" s="31">
        <f>'[23]Fin33-89'!R103</f>
        <v>477</v>
      </c>
      <c r="IO103" s="31">
        <f>'[23]Fin33-89'!S103</f>
        <v>15373</v>
      </c>
      <c r="IP103" s="31"/>
      <c r="IQ103" s="31">
        <f>'[23]Fin33-89'!T103</f>
        <v>22727</v>
      </c>
      <c r="IR103" s="31">
        <f>'[23]Fin33-89'!U103</f>
        <v>2</v>
      </c>
      <c r="IS103" s="31">
        <f>'[23]Fin33-89'!V103</f>
        <v>22725</v>
      </c>
      <c r="IT103" s="31"/>
      <c r="IU103" s="3" t="s">
        <v>30</v>
      </c>
      <c r="IV103" s="3" t="s">
        <v>30</v>
      </c>
      <c r="IW103" s="3" t="s">
        <v>30</v>
      </c>
      <c r="IX103" s="3"/>
      <c r="IY103" s="31">
        <f>'[23]Fin33-89'!Z103</f>
        <v>412458</v>
      </c>
      <c r="IZ103" s="31">
        <f>'[23]Fin33-89'!AA103</f>
        <v>96462</v>
      </c>
      <c r="JA103" s="31">
        <f>'[23]Fin33-89'!AB103</f>
        <v>138965</v>
      </c>
      <c r="JB103" s="31">
        <f>'[23]Fin33-89'!AC103</f>
        <v>177031</v>
      </c>
      <c r="JC103" s="31">
        <f>'[23]Fin33-89'!AE103</f>
        <v>373881</v>
      </c>
      <c r="JD103" s="31">
        <f>'[23]Fin33-89'!AF103</f>
        <v>95983</v>
      </c>
      <c r="JE103" s="31">
        <f>'[23]Fin33-89'!AG103</f>
        <v>116240</v>
      </c>
      <c r="JF103" s="31">
        <f>'[23]Fin33-89'!AH103</f>
        <v>161658</v>
      </c>
      <c r="JG103" s="31">
        <f>'[23]Fin33-89'!AJ103</f>
        <v>96462</v>
      </c>
      <c r="JH103" s="31">
        <f>'[23]Fin33-89'!AK103</f>
        <v>90928</v>
      </c>
      <c r="JI103" s="31">
        <f>'[23]Fin33-89'!AL103</f>
        <v>5055</v>
      </c>
      <c r="JJ103" s="3" t="s">
        <v>30</v>
      </c>
      <c r="JK103" s="31">
        <f>'[23]Fin33-89'!AN103</f>
        <v>477</v>
      </c>
      <c r="JL103" s="31">
        <f>'[23]Fin33-89'!AO103</f>
        <v>2</v>
      </c>
      <c r="JM103" s="31"/>
      <c r="JN103" s="31">
        <f>'[23]A-Mon'!B103</f>
        <v>42700</v>
      </c>
      <c r="JO103" s="31">
        <f>'[23]A-Mon'!C103</f>
        <v>54800</v>
      </c>
      <c r="JP103" s="31">
        <f>'[23]A-Mon'!D103</f>
        <v>3500</v>
      </c>
      <c r="JQ103" s="31">
        <f>'[23]A-Mon'!E103</f>
        <v>101000</v>
      </c>
      <c r="JR103" s="31">
        <f>'[23]A-Mon'!G103</f>
        <v>172000</v>
      </c>
      <c r="JS103" s="31">
        <f>'[23]A-Mon'!H103</f>
        <v>168700</v>
      </c>
      <c r="JT103" s="31">
        <f>'[23]A-Mon'!I103</f>
        <v>3300</v>
      </c>
      <c r="JU103" s="31">
        <f>'[23]A-Mon'!J103</f>
        <v>273000</v>
      </c>
      <c r="JV103" s="3" t="s">
        <v>30</v>
      </c>
      <c r="JW103" s="3" t="s">
        <v>30</v>
      </c>
      <c r="JX103" s="3" t="s">
        <v>30</v>
      </c>
      <c r="JY103" s="31">
        <f>'[23]A-Mon'!O103</f>
        <v>273000</v>
      </c>
      <c r="JZ103" s="31" t="str">
        <f>'[23]A-Mon'!Q103</f>
        <v>-</v>
      </c>
      <c r="KA103" s="31" t="str">
        <f>'[23]A-Mon'!R103</f>
        <v>-</v>
      </c>
      <c r="KB103" s="31" t="str">
        <f>'[23]A-Mon'!S103</f>
        <v>-</v>
      </c>
      <c r="KC103" s="3" t="s">
        <v>30</v>
      </c>
      <c r="KD103" s="3" t="s">
        <v>30</v>
      </c>
      <c r="KE103" s="31">
        <f>'[23]A-Mon'!V103</f>
        <v>273000</v>
      </c>
      <c r="KF103" s="29"/>
      <c r="KG103" s="29">
        <f>'[24]RI A'!F54</f>
        <v>1443.9</v>
      </c>
      <c r="KH103" s="10">
        <f t="shared" si="101"/>
        <v>2.0060697538198546</v>
      </c>
      <c r="KI103" s="14">
        <f t="shared" si="50"/>
        <v>37</v>
      </c>
      <c r="KJ103" s="14">
        <f t="shared" si="105"/>
        <v>5.140562427545857E-2</v>
      </c>
      <c r="KK103" s="11">
        <f t="shared" si="102"/>
        <v>18048.75</v>
      </c>
      <c r="KL103" s="75">
        <f t="shared" si="51"/>
        <v>2.6298955149619774</v>
      </c>
      <c r="KM103" s="16">
        <f t="shared" si="103"/>
        <v>2.783198136695848</v>
      </c>
      <c r="KN103" s="4" t="s">
        <v>30</v>
      </c>
    </row>
    <row r="104" spans="1:300" x14ac:dyDescent="0.3">
      <c r="A104" s="8">
        <v>1975</v>
      </c>
      <c r="B104" s="40">
        <f>'[13]EU PIByPOB'!B104</f>
        <v>215.98099999999999</v>
      </c>
      <c r="C104" s="49">
        <f>'[13]EU PIByPOB'!H104</f>
        <v>739.21000267234774</v>
      </c>
      <c r="D104" s="40">
        <f t="shared" si="91"/>
        <v>-0.20000000000001128</v>
      </c>
      <c r="E104" s="49">
        <f>'[13]EU PIByPOB'!N104</f>
        <v>1684.904</v>
      </c>
      <c r="F104" s="40">
        <f t="shared" si="118"/>
        <v>9.0381253951643981</v>
      </c>
      <c r="G104" s="49">
        <f>'[13]EU PIByPOB'!Q104</f>
        <v>227.93306285207669</v>
      </c>
      <c r="H104" s="40">
        <f t="shared" si="118"/>
        <v>9.2566386725094318</v>
      </c>
      <c r="I104" s="49">
        <f>'[13]EU PIByPOB'!T104</f>
        <v>7801.1676953065316</v>
      </c>
      <c r="J104" s="49"/>
      <c r="K104" s="49">
        <f>'[13]EU INF'!U104</f>
        <v>191.98693893464551</v>
      </c>
      <c r="L104" s="28">
        <f t="shared" si="83"/>
        <v>9.1431468649653347</v>
      </c>
      <c r="M104" s="49">
        <f>'[13]EU INF'!W104</f>
        <v>197.99210487840492</v>
      </c>
      <c r="N104" s="28">
        <f t="shared" si="84"/>
        <v>6.936416184971117</v>
      </c>
      <c r="O104" s="28"/>
      <c r="P104" s="40">
        <f>'[13]EU tasas'!B104</f>
        <v>7.8624999999999998</v>
      </c>
      <c r="Q104" s="40">
        <f>'[13]EU tasas'!C104</f>
        <v>7.26</v>
      </c>
      <c r="R104" s="48">
        <f>'[13]EU tasas'!D104</f>
        <v>6.2491666666666674</v>
      </c>
      <c r="S104" s="48">
        <f>'[13]EU tasas'!E104</f>
        <v>6</v>
      </c>
      <c r="T104" s="49">
        <f>'[13]EU tasas'!F104</f>
        <v>5.7749999999999995</v>
      </c>
      <c r="U104" s="49">
        <f>'[13]EU tasas'!G104</f>
        <v>5.44</v>
      </c>
      <c r="V104" s="24" t="str">
        <f>'[13]EU tasas'!H104</f>
        <v>-</v>
      </c>
      <c r="W104" s="24"/>
      <c r="X104" s="49">
        <f>'[13]EU Fiscal'!B104</f>
        <v>-3.1599400000000002</v>
      </c>
      <c r="Y104" s="49"/>
      <c r="Z104" s="49">
        <f>[13]Petróleo!B104</f>
        <v>11.53</v>
      </c>
      <c r="AA104" s="28">
        <f t="shared" si="98"/>
        <v>-0.43177892918826455</v>
      </c>
      <c r="AB104" s="49">
        <f>[13]Petróleo!D104</f>
        <v>11.159999999999998</v>
      </c>
      <c r="AC104" s="28">
        <f t="shared" si="89"/>
        <v>7.5921908893709311</v>
      </c>
      <c r="AD104" s="49">
        <f>[13]Petróleo!E104</f>
        <v>11.16</v>
      </c>
      <c r="AE104" s="28">
        <f t="shared" si="89"/>
        <v>0</v>
      </c>
      <c r="AF104" s="28"/>
      <c r="AG104" s="40">
        <f>[14]Población!E104</f>
        <v>56.777674095296312</v>
      </c>
      <c r="AH104" s="28">
        <f t="shared" si="99"/>
        <v>3.3191069384005845</v>
      </c>
      <c r="AI104" s="52">
        <f>[14]Población!G104</f>
        <v>56777674.095296316</v>
      </c>
      <c r="AJ104" s="52">
        <f>[14]Población!H104</f>
        <v>35412733.777261257</v>
      </c>
      <c r="AK104" s="52">
        <f>[14]Población!I104</f>
        <v>21364940.318035055</v>
      </c>
      <c r="AL104" s="49">
        <f>[14]Población!J104</f>
        <v>62.370877887361345</v>
      </c>
      <c r="AM104" s="49">
        <f>[14]Población!K104</f>
        <v>37.629122112638655</v>
      </c>
      <c r="AN104" s="49"/>
      <c r="AO104" s="43">
        <f>[15]PIB!E104</f>
        <v>192922.1117754812</v>
      </c>
      <c r="AP104" s="28">
        <f t="shared" si="108"/>
        <v>5.7444850489476895</v>
      </c>
      <c r="AQ104" s="41">
        <f>[15]PIB!H104</f>
        <v>570.20420825592851</v>
      </c>
      <c r="AR104" s="28">
        <f t="shared" si="109"/>
        <v>15.625493482694509</v>
      </c>
      <c r="AS104" s="58">
        <f>[15]PIB!B104</f>
        <v>1100050</v>
      </c>
      <c r="AT104" s="28">
        <f t="shared" si="110"/>
        <v>22.267582668579887</v>
      </c>
      <c r="AU104" s="28"/>
      <c r="AV104" s="103">
        <f>[15]PIB!E104</f>
        <v>192922.1117754812</v>
      </c>
      <c r="AW104" s="103">
        <f>'[15]PIB-Dem'!CH20</f>
        <v>127158.11431175718</v>
      </c>
      <c r="AX104" s="104">
        <f t="shared" si="115"/>
        <v>4.8384684968783453</v>
      </c>
      <c r="AY104" s="105">
        <f>'[15]PIB-Dem'!CS20</f>
        <v>0.65911633011637971</v>
      </c>
      <c r="AZ104" s="103">
        <f>'[15]PIB-Dem'!CI20</f>
        <v>23702.179187924114</v>
      </c>
      <c r="BA104" s="104">
        <f t="shared" si="116"/>
        <v>12.666495134235877</v>
      </c>
      <c r="BB104" s="105">
        <f>'[15]PIB-Dem'!CT20</f>
        <v>0.12285880021626668</v>
      </c>
      <c r="BC104" s="103">
        <f>'[15]PIB-Dem'!CJ20</f>
        <v>44211.853070930461</v>
      </c>
      <c r="BD104" s="104">
        <f t="shared" si="111"/>
        <v>9.4576243271771823</v>
      </c>
      <c r="BE104" s="105">
        <f>'[15]PIB-Dem'!CU20</f>
        <v>0.22916944389652602</v>
      </c>
      <c r="BF104" s="103">
        <f>'[15]PIB-Dem'!CK20</f>
        <v>-1127.1311926626076</v>
      </c>
      <c r="BG104" s="104">
        <f t="shared" si="112"/>
        <v>-255.85560628871718</v>
      </c>
      <c r="BH104" s="105">
        <f>'[15]PIB-Dem'!CV20</f>
        <v>-5.8424157930343406E-3</v>
      </c>
      <c r="BI104" s="103">
        <f>'[15]PIB-Dem'!CL20</f>
        <v>9401.712939424533</v>
      </c>
      <c r="BJ104" s="104">
        <f t="shared" si="113"/>
        <v>2.2701935745413904</v>
      </c>
      <c r="BK104" s="105">
        <f>'[15]PIB-Dem'!CW20</f>
        <v>4.8733205607691323E-2</v>
      </c>
      <c r="BL104" s="103">
        <f>'[15]PIB-Dem'!CM20</f>
        <v>10424.616541892477</v>
      </c>
      <c r="BM104" s="104">
        <f t="shared" si="114"/>
        <v>2.2701935745413904</v>
      </c>
      <c r="BN104" s="105">
        <f>'[15]PIB-Dem'!CX20</f>
        <v>5.4035364043829422E-2</v>
      </c>
      <c r="BO104" s="28"/>
      <c r="BP104" s="43">
        <f>'[21]PIB POT'!F104</f>
        <v>194662.44323104882</v>
      </c>
      <c r="BQ104" s="41">
        <f>'[21]PIB POT'!I104</f>
        <v>467.46155119592584</v>
      </c>
      <c r="BR104" s="28">
        <f t="shared" si="107"/>
        <v>6.2632436639237898</v>
      </c>
      <c r="BS104" s="40">
        <f>'[22]PIB POT'!H95</f>
        <v>-0.48818255220663964</v>
      </c>
      <c r="BT104" s="40"/>
      <c r="BU104" s="45">
        <f t="shared" si="133"/>
        <v>88004</v>
      </c>
      <c r="BV104" s="32">
        <f t="shared" si="85"/>
        <v>22.267582668579887</v>
      </c>
      <c r="BW104" s="30">
        <f t="shared" si="134"/>
        <v>1549.975433165738</v>
      </c>
      <c r="BX104" s="28">
        <f t="shared" si="86"/>
        <v>18.339759500124675</v>
      </c>
      <c r="BY104" s="28"/>
      <c r="BZ104" s="41">
        <f>[20]PAnual!B104</f>
        <v>421.28791639725631</v>
      </c>
      <c r="CA104" s="35">
        <f t="shared" si="94"/>
        <v>14.944526210387554</v>
      </c>
      <c r="CB104" s="44">
        <f>[20]PAnual!D104</f>
        <v>440.90121670593055</v>
      </c>
      <c r="CC104" s="35">
        <f t="shared" si="94"/>
        <v>11.305070236321836</v>
      </c>
      <c r="CD104" s="35"/>
      <c r="CE104" s="44">
        <f>[16]TCA!B104</f>
        <v>12.5</v>
      </c>
      <c r="CF104" s="27">
        <f t="shared" si="95"/>
        <v>0</v>
      </c>
      <c r="CG104" s="33">
        <f>[16]TCA!D104</f>
        <v>12.5</v>
      </c>
      <c r="CH104" s="27">
        <f t="shared" si="87"/>
        <v>0</v>
      </c>
      <c r="CI104" s="44">
        <f>[16]TCA!F104</f>
        <v>123.98105467320252</v>
      </c>
      <c r="CJ104" s="27">
        <f t="shared" si="40"/>
        <v>5.3153858140079224</v>
      </c>
      <c r="CK104" s="40">
        <f>[16]TCA!H104</f>
        <v>125.81306233680371</v>
      </c>
      <c r="CL104" s="27">
        <f t="shared" si="41"/>
        <v>4.0900287370764454</v>
      </c>
      <c r="CM104" s="27"/>
      <c r="CN104" s="29">
        <f>[17]BPA!G104</f>
        <v>-4442.6000000000004</v>
      </c>
      <c r="CO104" s="29">
        <f>[17]BPA!H104</f>
        <v>7134.8</v>
      </c>
      <c r="CP104" s="29">
        <f>[17]BPA!I104</f>
        <v>3540.6000000000004</v>
      </c>
      <c r="CQ104" s="29">
        <f>[17]BPA!J104</f>
        <v>2906.5</v>
      </c>
      <c r="CR104" s="29">
        <f>[17]BPA!K104</f>
        <v>533.1</v>
      </c>
      <c r="CS104" s="29">
        <f>[17]BPA!L104</f>
        <v>154.6</v>
      </c>
      <c r="CT104" s="29">
        <f>[17]BPA!M104</f>
        <v>11577.4</v>
      </c>
      <c r="CU104" s="29">
        <f>[17]BPA!N104</f>
        <v>6732.2999999999993</v>
      </c>
      <c r="CV104" s="29">
        <f>[17]BPA!O104</f>
        <v>2703.1</v>
      </c>
      <c r="CW104" s="29">
        <f>[17]BPA!P104</f>
        <v>2120.6999999999998</v>
      </c>
      <c r="CX104" s="29">
        <f>[17]BPA!Q104</f>
        <v>21.4</v>
      </c>
      <c r="CY104" s="29">
        <f>[17]BPA!R104</f>
        <v>5458.9</v>
      </c>
      <c r="CZ104" s="29">
        <f>[17]BPA!S104</f>
        <v>0</v>
      </c>
      <c r="DA104" s="29">
        <f>[17]BPA!T104</f>
        <v>-851.2</v>
      </c>
      <c r="DB104" s="29">
        <f>[17]BPA!U104</f>
        <v>165.1</v>
      </c>
      <c r="DC104" s="29">
        <f>[17]BPA!V104</f>
        <v>0</v>
      </c>
      <c r="DD104" s="29"/>
      <c r="DE104" s="29">
        <f t="shared" si="106"/>
        <v>11.673219399118222</v>
      </c>
      <c r="DF104" s="29">
        <f t="shared" si="96"/>
        <v>-3191.6999999999989</v>
      </c>
      <c r="DG104" s="29">
        <f t="shared" si="97"/>
        <v>-3.6267669651379473</v>
      </c>
      <c r="DH104" s="29">
        <f t="shared" si="90"/>
        <v>4.8383276086699123</v>
      </c>
      <c r="DI104" s="29">
        <f t="shared" si="100"/>
        <v>8.1407115894305484</v>
      </c>
      <c r="DJ104" s="29">
        <f t="shared" si="131"/>
        <v>-5.048179628198719</v>
      </c>
      <c r="DK104" s="29">
        <f t="shared" si="132"/>
        <v>6.2030134993863912</v>
      </c>
      <c r="DL104" s="29"/>
      <c r="DM104" s="31">
        <f>'[18]GF1876-1976'!R104</f>
        <v>132400</v>
      </c>
      <c r="DN104" s="4" t="s">
        <v>30</v>
      </c>
      <c r="DO104" s="4" t="s">
        <v>30</v>
      </c>
      <c r="DP104" s="29">
        <f t="shared" si="80"/>
        <v>12.035816553793008</v>
      </c>
      <c r="DQ104" s="29"/>
      <c r="DR104" s="31">
        <f>'[18]GF1876-1976'!AK104</f>
        <v>110000</v>
      </c>
      <c r="DS104" s="29">
        <f t="shared" si="81"/>
        <v>9.9995454752056716</v>
      </c>
      <c r="DT104" s="4" t="s">
        <v>30</v>
      </c>
      <c r="DU104" s="4" t="s">
        <v>30</v>
      </c>
      <c r="DV104" s="4" t="s">
        <v>30</v>
      </c>
      <c r="DW104" s="4" t="s">
        <v>30</v>
      </c>
      <c r="DX104" s="4" t="s">
        <v>30</v>
      </c>
      <c r="DY104" s="4" t="s">
        <v>30</v>
      </c>
      <c r="DZ104" s="4" t="s">
        <v>30</v>
      </c>
      <c r="EA104" s="4" t="s">
        <v>30</v>
      </c>
      <c r="EB104" s="4" t="s">
        <v>30</v>
      </c>
      <c r="EC104" s="29"/>
      <c r="ED104" s="29">
        <f>'[18]GF1876-1976'!AN104</f>
        <v>22400</v>
      </c>
      <c r="EE104" s="29">
        <f t="shared" si="82"/>
        <v>2.0362710785873368</v>
      </c>
      <c r="EF104" s="4" t="s">
        <v>30</v>
      </c>
      <c r="EG104" s="4" t="s">
        <v>30</v>
      </c>
      <c r="EH104" s="4" t="s">
        <v>30</v>
      </c>
      <c r="EI104" s="4"/>
      <c r="EJ104" s="63" t="s">
        <v>30</v>
      </c>
      <c r="EK104" s="63" t="s">
        <v>30</v>
      </c>
      <c r="EL104" s="29"/>
      <c r="EM104" s="68">
        <f>'[18]SP1965-2010'!C104</f>
        <v>242400</v>
      </c>
      <c r="EN104" s="27">
        <f t="shared" si="120"/>
        <v>22.03536202899868</v>
      </c>
      <c r="EO104" s="36">
        <f>'[18]SP1965-2010'!E104</f>
        <v>132400</v>
      </c>
      <c r="EP104" s="27">
        <f t="shared" si="121"/>
        <v>12.035816553793008</v>
      </c>
      <c r="EQ104" s="37">
        <f>'[18]SP1965-2010'!F104</f>
        <v>118300</v>
      </c>
      <c r="ER104" s="27">
        <f t="shared" si="127"/>
        <v>10.754056633789373</v>
      </c>
      <c r="ES104" s="37">
        <f>'[18]SP1965-2010'!G104</f>
        <v>14100</v>
      </c>
      <c r="ET104" s="27">
        <f t="shared" si="128"/>
        <v>1.281759920003636</v>
      </c>
      <c r="EU104" s="36">
        <f>'[18]SP1965-2010'!H104</f>
        <v>110000</v>
      </c>
      <c r="EV104" s="27">
        <f t="shared" si="122"/>
        <v>9.9995454752056716</v>
      </c>
      <c r="EW104" s="29"/>
      <c r="EX104" s="37">
        <f>'[18]SP1965-2010'!J104</f>
        <v>338300</v>
      </c>
      <c r="EY104" s="27">
        <f t="shared" si="123"/>
        <v>30.753147584200718</v>
      </c>
      <c r="EZ104" s="37">
        <f>'[18]SP1965-2010'!L104</f>
        <v>290200</v>
      </c>
      <c r="FA104" s="27">
        <f t="shared" si="124"/>
        <v>26.380619062769874</v>
      </c>
      <c r="FB104" s="37">
        <f>'[18]SP1965-2010'!M104</f>
        <v>110000</v>
      </c>
      <c r="FC104" s="37">
        <f>'[18]SP1965-2010'!N104</f>
        <v>58800</v>
      </c>
      <c r="FD104" s="37">
        <f>'[18]SP1965-2010'!O104</f>
        <v>51200</v>
      </c>
      <c r="FE104" s="37">
        <f>'[18]SP1965-2010'!P104</f>
        <v>60100</v>
      </c>
      <c r="FF104" s="37">
        <f>'[18]SP1965-2010'!Q104</f>
        <v>180200</v>
      </c>
      <c r="FG104" s="37">
        <f>'[18]SP1965-2010'!R104</f>
        <v>48100</v>
      </c>
      <c r="FH104" s="37">
        <f>'[18]SP1965-2010'!S104</f>
        <v>25800</v>
      </c>
      <c r="FI104" s="37">
        <f>'[18]SP1965-2010'!T104</f>
        <v>22300</v>
      </c>
      <c r="FJ104" s="7" t="str">
        <f>'[18]SP1965-2010'!U104</f>
        <v>-</v>
      </c>
      <c r="FK104" s="7" t="str">
        <f>'[18]SP1965-2010'!V104</f>
        <v>-</v>
      </c>
      <c r="FL104" s="27">
        <f t="shared" si="125"/>
        <v>2.0271805827007863</v>
      </c>
      <c r="FM104" s="5" t="s">
        <v>30</v>
      </c>
      <c r="FN104" s="27"/>
      <c r="FO104" s="27"/>
      <c r="FP104" s="27">
        <f>'[18]SP1965-2010'!AA104</f>
        <v>-95900</v>
      </c>
      <c r="FQ104" s="27">
        <f>'[18]SP1965-2010'!AB104</f>
        <v>-95900</v>
      </c>
      <c r="FR104" s="27">
        <f>'[18]SP1965-2010'!AC104</f>
        <v>-8.7177855552020365</v>
      </c>
      <c r="FS104" s="5" t="s">
        <v>30</v>
      </c>
      <c r="FT104" s="27">
        <f>'[18]SP1965-2010'!AE104</f>
        <v>-73600</v>
      </c>
      <c r="FU104" s="27">
        <f>'[18]SP1965-2010'!AF104</f>
        <v>-6.6906049725012506</v>
      </c>
      <c r="FV104" s="5" t="s">
        <v>30</v>
      </c>
      <c r="FW104" s="34"/>
      <c r="FX104" s="9" t="s">
        <v>30</v>
      </c>
      <c r="FY104" s="9" t="s">
        <v>30</v>
      </c>
      <c r="FZ104" s="112" t="s">
        <v>30</v>
      </c>
      <c r="GA104" s="112" t="s">
        <v>30</v>
      </c>
      <c r="GB104" s="128">
        <f>'[18]DE y DI'!S104</f>
        <v>14449</v>
      </c>
      <c r="GC104" s="17">
        <f t="shared" si="126"/>
        <v>16.418571883096224</v>
      </c>
      <c r="GD104" s="112"/>
      <c r="GE104" s="37">
        <f>'[18]DE y DI'!AA104</f>
        <v>116086</v>
      </c>
      <c r="GF104" s="27">
        <f t="shared" si="117"/>
        <v>10.552793054861143</v>
      </c>
      <c r="GG104" s="112" t="s">
        <v>30</v>
      </c>
      <c r="GH104" s="70" t="s">
        <v>30</v>
      </c>
      <c r="GI104" s="70" t="s">
        <v>30</v>
      </c>
      <c r="GJ104" s="134"/>
      <c r="GK104" s="52">
        <f t="shared" si="61"/>
        <v>155617</v>
      </c>
      <c r="GL104" s="27">
        <f t="shared" si="62"/>
        <v>14.146356983773464</v>
      </c>
      <c r="GM104" s="52">
        <f t="shared" si="63"/>
        <v>123409</v>
      </c>
      <c r="GN104" s="52">
        <f t="shared" si="64"/>
        <v>4587</v>
      </c>
      <c r="GO104" s="52">
        <f t="shared" si="65"/>
        <v>27621</v>
      </c>
      <c r="GP104" s="13"/>
      <c r="GQ104" s="75">
        <v>16.418571883096224</v>
      </c>
      <c r="GR104" s="27">
        <v>10.552793054861143</v>
      </c>
      <c r="GS104" s="27">
        <v>26.971364937957368</v>
      </c>
      <c r="GT104" s="13"/>
      <c r="GU104" s="31">
        <f>[23]BM3378!H104</f>
        <v>145024</v>
      </c>
      <c r="GV104" s="29">
        <f t="shared" si="53"/>
        <v>13.18340075451116</v>
      </c>
      <c r="GW104" s="29">
        <f t="shared" si="66"/>
        <v>33.724296911018904</v>
      </c>
      <c r="GX104" s="29">
        <f>[23]BM3378!I104</f>
        <v>20153</v>
      </c>
      <c r="GY104" s="29">
        <f t="shared" si="54"/>
        <v>1.8320076360165447</v>
      </c>
      <c r="GZ104" s="29">
        <f t="shared" si="67"/>
        <v>10.876980633802823</v>
      </c>
      <c r="HA104" s="31">
        <f t="shared" si="68"/>
        <v>124871</v>
      </c>
      <c r="HB104" s="29">
        <f t="shared" si="55"/>
        <v>11.351393118494615</v>
      </c>
      <c r="HC104" s="29">
        <f t="shared" si="74"/>
        <v>38.324434499412895</v>
      </c>
      <c r="HD104" s="31">
        <f>[23]BM3378!K104+[23]BM3378!L104</f>
        <v>123409</v>
      </c>
      <c r="HE104" s="29">
        <f t="shared" si="56"/>
        <v>11.218490068633244</v>
      </c>
      <c r="HF104" s="29">
        <f t="shared" si="69"/>
        <v>35.72166989266232</v>
      </c>
      <c r="HG104" s="31">
        <f>[23]BM3378!P104+[23]BM3378!Q104</f>
        <v>816</v>
      </c>
      <c r="HH104" s="29">
        <f t="shared" si="57"/>
        <v>7.417844643425299E-2</v>
      </c>
      <c r="HI104" s="29">
        <f t="shared" si="70"/>
        <v>70.354906054279738</v>
      </c>
      <c r="HJ104" s="31">
        <f>[23]BM3378!M104</f>
        <v>5056</v>
      </c>
      <c r="HK104" s="29">
        <f t="shared" si="58"/>
        <v>0.45961547202399888</v>
      </c>
      <c r="HL104" s="29">
        <f t="shared" si="71"/>
        <v>1.978239366964285E-2</v>
      </c>
      <c r="HM104" s="31">
        <f>[23]BM3378!T104</f>
        <v>-4410</v>
      </c>
      <c r="HN104" s="29">
        <f t="shared" si="59"/>
        <v>-0.40089086859688194</v>
      </c>
      <c r="HO104" s="29">
        <f t="shared" si="119"/>
        <v>-28.733031674208142</v>
      </c>
      <c r="HP104" s="29"/>
      <c r="HQ104" s="3">
        <f>[23]BM3378!B104</f>
        <v>145024</v>
      </c>
      <c r="HR104" s="31">
        <f>[23]BM3378!C104</f>
        <v>56708</v>
      </c>
      <c r="HS104" s="31">
        <f>[23]BM3378!F104</f>
        <v>88316</v>
      </c>
      <c r="HU104" s="31">
        <f>'[23]Fin33-89'!B104</f>
        <v>526849</v>
      </c>
      <c r="HV104" s="31">
        <f>'[23]Fin33-89'!C104</f>
        <v>477477</v>
      </c>
      <c r="HW104" s="31"/>
      <c r="HX104" s="31">
        <f>'[23]Fin33-89'!E104</f>
        <v>155617</v>
      </c>
      <c r="HY104" s="31">
        <f>'[23]Fin33-89'!F104</f>
        <v>123409</v>
      </c>
      <c r="HZ104" s="31">
        <f>'[23]Fin33-89'!G104</f>
        <v>4587</v>
      </c>
      <c r="IA104" s="31">
        <f>'[23]Fin33-89'!H104</f>
        <v>27621</v>
      </c>
      <c r="IB104" s="31"/>
      <c r="IC104" s="31">
        <f>'[23]Fin33-89'!I104</f>
        <v>321860</v>
      </c>
      <c r="ID104" s="31">
        <f>'[23]Fin33-89'!J104</f>
        <v>5056</v>
      </c>
      <c r="IE104" s="31">
        <f>'[23]Fin33-89'!K104</f>
        <v>149979</v>
      </c>
      <c r="IF104" s="31">
        <f>'[23]Fin33-89'!L104</f>
        <v>166825</v>
      </c>
      <c r="IG104" s="31"/>
      <c r="IH104" s="4" t="s">
        <v>30</v>
      </c>
      <c r="II104" s="4" t="s">
        <v>30</v>
      </c>
      <c r="IJ104" s="4" t="s">
        <v>30</v>
      </c>
      <c r="IK104" s="4" t="s">
        <v>30</v>
      </c>
      <c r="IL104" s="4"/>
      <c r="IM104" s="31">
        <f>'[23]Fin33-89'!Q104</f>
        <v>18156</v>
      </c>
      <c r="IN104" s="31">
        <f>'[23]Fin33-89'!R104</f>
        <v>816</v>
      </c>
      <c r="IO104" s="31">
        <f>'[23]Fin33-89'!S104</f>
        <v>17340</v>
      </c>
      <c r="IP104" s="31"/>
      <c r="IQ104" s="31">
        <f>'[23]Fin33-89'!T104</f>
        <v>31216</v>
      </c>
      <c r="IR104" s="31">
        <f>'[23]Fin33-89'!U104</f>
        <v>0</v>
      </c>
      <c r="IS104" s="31">
        <f>'[23]Fin33-89'!V104</f>
        <v>31216</v>
      </c>
      <c r="IT104" s="31"/>
      <c r="IU104" s="3" t="s">
        <v>30</v>
      </c>
      <c r="IV104" s="3" t="s">
        <v>30</v>
      </c>
      <c r="IW104" s="3" t="s">
        <v>30</v>
      </c>
      <c r="IX104" s="3"/>
      <c r="IY104" s="31">
        <f>'[23]Fin33-89'!Z104</f>
        <v>526849</v>
      </c>
      <c r="IZ104" s="31">
        <f>'[23]Fin33-89'!AA104</f>
        <v>129281</v>
      </c>
      <c r="JA104" s="31">
        <f>'[23]Fin33-89'!AB104</f>
        <v>185782</v>
      </c>
      <c r="JB104" s="31">
        <f>'[23]Fin33-89'!AC104</f>
        <v>211786</v>
      </c>
      <c r="JC104" s="31">
        <f>'[23]Fin33-89'!AE104</f>
        <v>477477</v>
      </c>
      <c r="JD104" s="31">
        <f>'[23]Fin33-89'!AF104</f>
        <v>128465</v>
      </c>
      <c r="JE104" s="31">
        <f>'[23]Fin33-89'!AG104</f>
        <v>154566</v>
      </c>
      <c r="JF104" s="31">
        <f>'[23]Fin33-89'!AH104</f>
        <v>194446</v>
      </c>
      <c r="JG104" s="31">
        <f>'[23]Fin33-89'!AJ104</f>
        <v>129281</v>
      </c>
      <c r="JH104" s="31">
        <f>'[23]Fin33-89'!AK104</f>
        <v>123409</v>
      </c>
      <c r="JI104" s="31">
        <f>'[23]Fin33-89'!AL104</f>
        <v>5056</v>
      </c>
      <c r="JJ104" s="3" t="s">
        <v>30</v>
      </c>
      <c r="JK104" s="31">
        <f>'[23]Fin33-89'!AN104</f>
        <v>816</v>
      </c>
      <c r="JL104" s="31">
        <f>'[23]Fin33-89'!AO104</f>
        <v>0</v>
      </c>
      <c r="JM104" s="31"/>
      <c r="JN104" s="31">
        <f>'[23]A-Mon'!B104</f>
        <v>52300</v>
      </c>
      <c r="JO104" s="31">
        <f>'[23]A-Mon'!C104</f>
        <v>66000</v>
      </c>
      <c r="JP104" s="31">
        <f>'[23]A-Mon'!D104</f>
        <v>4000</v>
      </c>
      <c r="JQ104" s="31">
        <f>'[23]A-Mon'!E104</f>
        <v>122300</v>
      </c>
      <c r="JR104" s="31">
        <f>'[23]A-Mon'!G104</f>
        <v>223800</v>
      </c>
      <c r="JS104" s="31">
        <f>'[23]A-Mon'!H104</f>
        <v>217100</v>
      </c>
      <c r="JT104" s="31">
        <f>'[23]A-Mon'!I104</f>
        <v>6700</v>
      </c>
      <c r="JU104" s="31">
        <f>'[23]A-Mon'!J104</f>
        <v>346100</v>
      </c>
      <c r="JV104" s="3" t="s">
        <v>30</v>
      </c>
      <c r="JW104" s="3" t="s">
        <v>30</v>
      </c>
      <c r="JX104" s="3" t="s">
        <v>30</v>
      </c>
      <c r="JY104" s="31">
        <f>'[23]A-Mon'!O104</f>
        <v>346100</v>
      </c>
      <c r="JZ104" s="31" t="str">
        <f>'[23]A-Mon'!Q104</f>
        <v>-</v>
      </c>
      <c r="KA104" s="31" t="str">
        <f>'[23]A-Mon'!R104</f>
        <v>-</v>
      </c>
      <c r="KB104" s="31" t="str">
        <f>'[23]A-Mon'!S104</f>
        <v>-</v>
      </c>
      <c r="KC104" s="3" t="s">
        <v>30</v>
      </c>
      <c r="KD104" s="3" t="s">
        <v>30</v>
      </c>
      <c r="KE104" s="31">
        <f>'[23]A-Mon'!V104</f>
        <v>346100</v>
      </c>
      <c r="KF104" s="29"/>
      <c r="KG104" s="29">
        <f>'[24]RI A'!F55</f>
        <v>1608.9</v>
      </c>
      <c r="KH104" s="10">
        <f t="shared" si="101"/>
        <v>1.8282123539839097</v>
      </c>
      <c r="KI104" s="14">
        <f t="shared" si="50"/>
        <v>165</v>
      </c>
      <c r="KJ104" s="14">
        <f t="shared" si="105"/>
        <v>0.18749147766010635</v>
      </c>
      <c r="KK104" s="11">
        <f t="shared" si="102"/>
        <v>20111.25</v>
      </c>
      <c r="KL104" s="75">
        <f t="shared" si="51"/>
        <v>11.427384167878651</v>
      </c>
      <c r="KM104" s="16">
        <f t="shared" si="103"/>
        <v>2.8677866405240411</v>
      </c>
      <c r="KN104" s="4" t="s">
        <v>30</v>
      </c>
    </row>
    <row r="105" spans="1:300" x14ac:dyDescent="0.3">
      <c r="A105" s="8">
        <v>1976</v>
      </c>
      <c r="B105" s="40">
        <f>'[13]EU PIByPOB'!B105</f>
        <v>218.08600000000001</v>
      </c>
      <c r="C105" s="49">
        <f>'[13]EU PIByPOB'!H105</f>
        <v>779.1273428166545</v>
      </c>
      <c r="D105" s="40">
        <f t="shared" si="91"/>
        <v>5.4000000000000048</v>
      </c>
      <c r="E105" s="49">
        <f>'[13]EU PIByPOB'!N105</f>
        <v>1873.412</v>
      </c>
      <c r="F105" s="40">
        <f t="shared" si="118"/>
        <v>11.18805581801694</v>
      </c>
      <c r="G105" s="49">
        <f>'[13]EU PIByPOB'!Q105</f>
        <v>240.45003904334217</v>
      </c>
      <c r="H105" s="40">
        <f t="shared" si="118"/>
        <v>5.4915140588395861</v>
      </c>
      <c r="I105" s="49">
        <f>'[13]EU PIByPOB'!T105</f>
        <v>8590.2442155846766</v>
      </c>
      <c r="J105" s="49"/>
      <c r="K105" s="49">
        <f>'[13]EU INF'!U105</f>
        <v>203.01622886105517</v>
      </c>
      <c r="L105" s="28">
        <f t="shared" si="83"/>
        <v>5.7448126354908702</v>
      </c>
      <c r="M105" s="49">
        <f>'[13]EU INF'!W105</f>
        <v>207.62415322384086</v>
      </c>
      <c r="N105" s="28">
        <f t="shared" si="84"/>
        <v>4.8648648648648818</v>
      </c>
      <c r="O105" s="28"/>
      <c r="P105" s="40">
        <f>'[13]EU tasas'!B105</f>
        <v>6.84</v>
      </c>
      <c r="Q105" s="40">
        <f>'[13]EU tasas'!C105</f>
        <v>6.35</v>
      </c>
      <c r="R105" s="48">
        <f>'[13]EU tasas'!D105</f>
        <v>5.4974999999999996</v>
      </c>
      <c r="S105" s="48">
        <f>'[13]EU tasas'!E105</f>
        <v>5.25</v>
      </c>
      <c r="T105" s="49">
        <f>'[13]EU tasas'!F105</f>
        <v>4.9741666666666671</v>
      </c>
      <c r="U105" s="49">
        <f>'[13]EU tasas'!G105</f>
        <v>4.3499999999999996</v>
      </c>
      <c r="V105" s="24" t="str">
        <f>'[13]EU tasas'!H105</f>
        <v>-</v>
      </c>
      <c r="W105" s="24"/>
      <c r="X105" s="49">
        <f>'[13]EU Fiscal'!B105</f>
        <v>-3.9357099999999998</v>
      </c>
      <c r="Y105" s="49"/>
      <c r="Z105" s="49">
        <f>[13]Petróleo!B105</f>
        <v>12.8</v>
      </c>
      <c r="AA105" s="28">
        <f t="shared" si="98"/>
        <v>11.014744145706867</v>
      </c>
      <c r="AB105" s="49">
        <f>[13]Petróleo!D105</f>
        <v>12.645000000000001</v>
      </c>
      <c r="AC105" s="28">
        <f t="shared" si="89"/>
        <v>13.306451612903247</v>
      </c>
      <c r="AD105" s="49">
        <f>[13]Petróleo!E105</f>
        <v>13.9</v>
      </c>
      <c r="AE105" s="28">
        <f t="shared" si="89"/>
        <v>24.551971326164868</v>
      </c>
      <c r="AF105" s="28"/>
      <c r="AG105" s="40">
        <f>[14]Población!E105</f>
        <v>58.662185815655761</v>
      </c>
      <c r="AH105" s="28">
        <f t="shared" si="99"/>
        <v>3.3191069384005845</v>
      </c>
      <c r="AI105" s="52">
        <f>[14]Población!G105</f>
        <v>58662185.81565576</v>
      </c>
      <c r="AJ105" s="52">
        <f>[14]Población!H105</f>
        <v>37034611.211199932</v>
      </c>
      <c r="AK105" s="52">
        <f>[14]Población!I105</f>
        <v>21627574.604455829</v>
      </c>
      <c r="AL105" s="49">
        <f>[14]Población!J105</f>
        <v>63.132000105792407</v>
      </c>
      <c r="AM105" s="49">
        <f>[14]Población!K105</f>
        <v>36.867999894207593</v>
      </c>
      <c r="AN105" s="49"/>
      <c r="AO105" s="43">
        <f>[15]PIB!E105</f>
        <v>201444.33828752002</v>
      </c>
      <c r="AP105" s="28">
        <f t="shared" si="108"/>
        <v>4.4174441351527483</v>
      </c>
      <c r="AQ105" s="41">
        <f>[15]PIB!H105</f>
        <v>680.56913967134062</v>
      </c>
      <c r="AR105" s="28">
        <f t="shared" si="109"/>
        <v>19.355334425360169</v>
      </c>
      <c r="AS105" s="58">
        <f>[15]PIB!B105</f>
        <v>1370968</v>
      </c>
      <c r="AT105" s="28">
        <f t="shared" si="110"/>
        <v>24.62778964592518</v>
      </c>
      <c r="AU105" s="28"/>
      <c r="AV105" s="103">
        <f>[15]PIB!E105</f>
        <v>201444.33828752002</v>
      </c>
      <c r="AW105" s="103">
        <f>'[15]PIB-Dem'!CH21</f>
        <v>131902.1384148979</v>
      </c>
      <c r="AX105" s="104">
        <f t="shared" si="115"/>
        <v>3.7308072149526028</v>
      </c>
      <c r="AY105" s="105">
        <f>'[15]PIB-Dem'!CS21</f>
        <v>0.65478205809207179</v>
      </c>
      <c r="AZ105" s="103">
        <f>'[15]PIB-Dem'!CI21</f>
        <v>25328.870569933031</v>
      </c>
      <c r="BA105" s="104">
        <f t="shared" si="116"/>
        <v>6.8630456681286534</v>
      </c>
      <c r="BB105" s="105">
        <f>'[15]PIB-Dem'!CT21</f>
        <v>0.12573632391584677</v>
      </c>
      <c r="BC105" s="103">
        <f>'[15]PIB-Dem'!CJ21</f>
        <v>44020.203987293535</v>
      </c>
      <c r="BD105" s="104">
        <f t="shared" si="111"/>
        <v>-0.43347896621627191</v>
      </c>
      <c r="BE105" s="105">
        <f>'[15]PIB-Dem'!CU21</f>
        <v>0.21852291487320841</v>
      </c>
      <c r="BF105" s="103">
        <f>'[15]PIB-Dem'!CK21</f>
        <v>1290.4474465819076</v>
      </c>
      <c r="BG105" s="104">
        <f t="shared" si="112"/>
        <v>-214.4895514366433</v>
      </c>
      <c r="BH105" s="105">
        <f>'[15]PIB-Dem'!CV21</f>
        <v>6.4059752562519844E-3</v>
      </c>
      <c r="BI105" s="103">
        <f>'[15]PIB-Dem'!CL21</f>
        <v>10085.708618681901</v>
      </c>
      <c r="BJ105" s="104">
        <f t="shared" si="113"/>
        <v>7.2752240327307316</v>
      </c>
      <c r="BK105" s="105">
        <f>'[15]PIB-Dem'!CW21</f>
        <v>5.006697484982995E-2</v>
      </c>
      <c r="BL105" s="103">
        <f>'[15]PIB-Dem'!CM21</f>
        <v>11183.030749868263</v>
      </c>
      <c r="BM105" s="104">
        <f t="shared" si="114"/>
        <v>7.2752240327307316</v>
      </c>
      <c r="BN105" s="105">
        <f>'[15]PIB-Dem'!CX21</f>
        <v>5.5514246987208971E-2</v>
      </c>
      <c r="BO105" s="28"/>
      <c r="BP105" s="43">
        <f>'[21]PIB POT'!F105</f>
        <v>206598.7022137962</v>
      </c>
      <c r="BQ105" s="41">
        <f>'[21]PIB POT'!I105</f>
        <v>496.12523201148349</v>
      </c>
      <c r="BR105" s="28">
        <f t="shared" si="107"/>
        <v>6.1317729216929573</v>
      </c>
      <c r="BS105" s="40">
        <f>'[22]PIB POT'!H96</f>
        <v>-1.6152832835508057</v>
      </c>
      <c r="BT105" s="40"/>
      <c r="BU105" s="45">
        <f t="shared" si="133"/>
        <v>89023.896103896099</v>
      </c>
      <c r="BV105" s="32">
        <f t="shared" si="85"/>
        <v>1.1589201671470706</v>
      </c>
      <c r="BW105" s="30">
        <f t="shared" si="134"/>
        <v>1517.5686835749889</v>
      </c>
      <c r="BX105" s="28">
        <f t="shared" si="86"/>
        <v>-2.0907911762549802</v>
      </c>
      <c r="BY105" s="28"/>
      <c r="BZ105" s="41">
        <f>[20]PAnual!B105</f>
        <v>487.95554828397576</v>
      </c>
      <c r="CA105" s="35">
        <f t="shared" si="94"/>
        <v>15.824719696886525</v>
      </c>
      <c r="CB105" s="44">
        <f>[20]PAnual!D105</f>
        <v>560.83514510119517</v>
      </c>
      <c r="CC105" s="35">
        <f t="shared" si="94"/>
        <v>27.201995333856701</v>
      </c>
      <c r="CD105" s="35"/>
      <c r="CE105" s="44">
        <f>[16]TCA!B105</f>
        <v>15.4</v>
      </c>
      <c r="CF105" s="27">
        <f t="shared" si="95"/>
        <v>23.2</v>
      </c>
      <c r="CG105" s="33">
        <f>[16]TCA!D105</f>
        <v>20.299999999999997</v>
      </c>
      <c r="CH105" s="27">
        <f t="shared" si="87"/>
        <v>62.399999999999963</v>
      </c>
      <c r="CI105" s="44">
        <f>[16]TCA!F105</f>
        <v>110.2266997151328</v>
      </c>
      <c r="CJ105" s="27">
        <f t="shared" si="40"/>
        <v>-11.093916723264186</v>
      </c>
      <c r="CK105" s="40">
        <f>[16]TCA!H105</f>
        <v>93.978120359406603</v>
      </c>
      <c r="CL105" s="27">
        <f t="shared" si="41"/>
        <v>-25.303367858715998</v>
      </c>
      <c r="CM105" s="27"/>
      <c r="CN105" s="29">
        <f>[17]BPA!G105</f>
        <v>-3683.3</v>
      </c>
      <c r="CO105" s="29">
        <f>[17]BPA!H105</f>
        <v>8277.2000000000007</v>
      </c>
      <c r="CP105" s="29">
        <f>[17]BPA!I105</f>
        <v>4181.3999999999996</v>
      </c>
      <c r="CQ105" s="29">
        <f>[17]BPA!J105</f>
        <v>3286.9</v>
      </c>
      <c r="CR105" s="29">
        <f>[17]BPA!K105</f>
        <v>631.79999999999995</v>
      </c>
      <c r="CS105" s="29">
        <f>[17]BPA!L105</f>
        <v>177.2</v>
      </c>
      <c r="CT105" s="29">
        <f>[17]BPA!M105</f>
        <v>11960.5</v>
      </c>
      <c r="CU105" s="29">
        <f>[17]BPA!N105</f>
        <v>6428.5999999999995</v>
      </c>
      <c r="CV105" s="29">
        <f>[17]BPA!O105</f>
        <v>2915</v>
      </c>
      <c r="CW105" s="29">
        <f>[17]BPA!P105</f>
        <v>2594.3000000000002</v>
      </c>
      <c r="CX105" s="29">
        <f>[17]BPA!Q105</f>
        <v>22.6</v>
      </c>
      <c r="CY105" s="29">
        <f>[17]BPA!R105</f>
        <v>5070</v>
      </c>
      <c r="CZ105" s="29">
        <f>[17]BPA!S105</f>
        <v>0</v>
      </c>
      <c r="DA105" s="29">
        <f>[17]BPA!T105</f>
        <v>-1707.7</v>
      </c>
      <c r="DB105" s="29">
        <f>[17]BPA!U105</f>
        <v>-320.89999999999998</v>
      </c>
      <c r="DC105" s="29">
        <f>[17]BPA!V105</f>
        <v>0</v>
      </c>
      <c r="DD105" s="29"/>
      <c r="DE105" s="29">
        <f t="shared" si="106"/>
        <v>11.918148344819137</v>
      </c>
      <c r="DF105" s="29">
        <f t="shared" si="96"/>
        <v>-2247.1999999999998</v>
      </c>
      <c r="DG105" s="29">
        <f t="shared" si="97"/>
        <v>-2.524266066020505</v>
      </c>
      <c r="DH105" s="29">
        <f t="shared" si="90"/>
        <v>18.098627351296372</v>
      </c>
      <c r="DI105" s="29">
        <f t="shared" si="100"/>
        <v>-4.5110883353385862</v>
      </c>
      <c r="DJ105" s="29">
        <f t="shared" si="131"/>
        <v>-4.1374284447193519</v>
      </c>
      <c r="DK105" s="29">
        <f t="shared" si="132"/>
        <v>5.6951001044517451</v>
      </c>
      <c r="DL105" s="29"/>
      <c r="DM105" s="31">
        <f>'[18]GF1876-1976'!R105</f>
        <v>183100</v>
      </c>
      <c r="DN105" s="4" t="s">
        <v>30</v>
      </c>
      <c r="DO105" s="4" t="s">
        <v>30</v>
      </c>
      <c r="DP105" s="29">
        <f t="shared" si="80"/>
        <v>13.355526897783172</v>
      </c>
      <c r="DQ105" s="29"/>
      <c r="DR105" s="31">
        <f>'[18]GF1876-1976'!AK105</f>
        <v>142700</v>
      </c>
      <c r="DS105" s="29">
        <f>(DR105/AS105)*100</f>
        <v>10.408703923067497</v>
      </c>
      <c r="DT105" s="4" t="s">
        <v>30</v>
      </c>
      <c r="DU105" s="4" t="s">
        <v>30</v>
      </c>
      <c r="DV105" s="4" t="s">
        <v>30</v>
      </c>
      <c r="DW105" s="4" t="s">
        <v>30</v>
      </c>
      <c r="DX105" s="4" t="s">
        <v>30</v>
      </c>
      <c r="DY105" s="4" t="s">
        <v>30</v>
      </c>
      <c r="DZ105" s="4" t="s">
        <v>30</v>
      </c>
      <c r="EA105" s="4" t="s">
        <v>30</v>
      </c>
      <c r="EB105" s="4" t="s">
        <v>30</v>
      </c>
      <c r="EC105" s="29"/>
      <c r="ED105" s="29">
        <f>'[18]GF1876-1976'!AN105</f>
        <v>40400</v>
      </c>
      <c r="EE105" s="29">
        <f t="shared" si="82"/>
        <v>2.9468229747156753</v>
      </c>
      <c r="EF105" s="4" t="s">
        <v>30</v>
      </c>
      <c r="EG105" s="4" t="s">
        <v>30</v>
      </c>
      <c r="EH105" s="4" t="s">
        <v>30</v>
      </c>
      <c r="EI105" s="4"/>
      <c r="EJ105" s="63" t="s">
        <v>30</v>
      </c>
      <c r="EK105" s="63" t="s">
        <v>30</v>
      </c>
      <c r="EL105" s="29"/>
      <c r="EM105" s="68">
        <f>'[18]SP1965-2010'!C105</f>
        <v>324500</v>
      </c>
      <c r="EN105" s="27">
        <f t="shared" si="120"/>
        <v>23.669407309288033</v>
      </c>
      <c r="EO105" s="36">
        <f>'[18]SP1965-2010'!E105</f>
        <v>183100</v>
      </c>
      <c r="EP105" s="27">
        <f t="shared" si="121"/>
        <v>13.355526897783172</v>
      </c>
      <c r="EQ105" s="37">
        <f>'[18]SP1965-2010'!F105</f>
        <v>146400</v>
      </c>
      <c r="ER105" s="27">
        <f t="shared" si="127"/>
        <v>10.678586225207297</v>
      </c>
      <c r="ES105" s="37">
        <f>'[18]SP1965-2010'!G105</f>
        <v>36700</v>
      </c>
      <c r="ET105" s="27">
        <f t="shared" si="128"/>
        <v>2.6769406725758733</v>
      </c>
      <c r="EU105" s="36">
        <f>'[18]SP1965-2010'!H105</f>
        <v>141400</v>
      </c>
      <c r="EV105" s="27">
        <f t="shared" si="122"/>
        <v>10.313880411504863</v>
      </c>
      <c r="EW105" s="29"/>
      <c r="EX105" s="37">
        <f>'[18]SP1965-2010'!J105</f>
        <v>397000</v>
      </c>
      <c r="EY105" s="27">
        <f t="shared" si="123"/>
        <v>28.957641607973343</v>
      </c>
      <c r="EZ105" s="37">
        <f>'[18]SP1965-2010'!L105</f>
        <v>335700</v>
      </c>
      <c r="FA105" s="27">
        <f t="shared" si="124"/>
        <v>24.486348331981493</v>
      </c>
      <c r="FB105" s="37">
        <f>'[18]SP1965-2010'!M105</f>
        <v>142700</v>
      </c>
      <c r="FC105" s="37">
        <f>'[18]SP1965-2010'!N105</f>
        <v>83800</v>
      </c>
      <c r="FD105" s="37">
        <f>'[18]SP1965-2010'!O105</f>
        <v>58900</v>
      </c>
      <c r="FE105" s="37">
        <f>'[18]SP1965-2010'!P105</f>
        <v>64300</v>
      </c>
      <c r="FF105" s="37">
        <f>'[18]SP1965-2010'!Q105</f>
        <v>193000</v>
      </c>
      <c r="FG105" s="37">
        <f>'[18]SP1965-2010'!R105</f>
        <v>61300</v>
      </c>
      <c r="FH105" s="37">
        <f>'[18]SP1965-2010'!S105</f>
        <v>26200</v>
      </c>
      <c r="FI105" s="37">
        <f>'[18]SP1965-2010'!T105</f>
        <v>35100</v>
      </c>
      <c r="FJ105" s="7" t="str">
        <f>'[18]SP1965-2010'!U105</f>
        <v>-</v>
      </c>
      <c r="FK105" s="7" t="str">
        <f>'[18]SP1965-2010'!V105</f>
        <v>-</v>
      </c>
      <c r="FL105" s="27">
        <f t="shared" si="125"/>
        <v>2.5602348121910938</v>
      </c>
      <c r="FM105" s="5" t="s">
        <v>30</v>
      </c>
      <c r="FN105" s="27"/>
      <c r="FO105" s="27"/>
      <c r="FP105" s="27">
        <f>'[18]SP1965-2010'!AA105</f>
        <v>-72500</v>
      </c>
      <c r="FQ105" s="27">
        <f>'[18]SP1965-2010'!AB105</f>
        <v>-72500</v>
      </c>
      <c r="FR105" s="27">
        <f>'[18]SP1965-2010'!AC105</f>
        <v>-5.2882342986853086</v>
      </c>
      <c r="FS105" s="5" t="s">
        <v>30</v>
      </c>
      <c r="FT105" s="27">
        <f>'[18]SP1965-2010'!AE105</f>
        <v>-37400</v>
      </c>
      <c r="FU105" s="27">
        <f>'[18]SP1965-2010'!AF105</f>
        <v>-2.7279994864942143</v>
      </c>
      <c r="FV105" s="5" t="s">
        <v>30</v>
      </c>
      <c r="FW105" s="34"/>
      <c r="FX105" s="9" t="s">
        <v>30</v>
      </c>
      <c r="FY105" s="9" t="s">
        <v>30</v>
      </c>
      <c r="FZ105" s="112" t="s">
        <v>30</v>
      </c>
      <c r="GA105" s="112" t="s">
        <v>30</v>
      </c>
      <c r="GB105" s="128">
        <f>'[18]DE y DI'!S105</f>
        <v>19600.2</v>
      </c>
      <c r="GC105" s="17">
        <f t="shared" si="126"/>
        <v>22.01678522036984</v>
      </c>
      <c r="GD105" s="112"/>
      <c r="GE105" s="37">
        <f>'[18]DE y DI'!AA105</f>
        <v>152732.4</v>
      </c>
      <c r="GF105" s="27">
        <f t="shared" si="117"/>
        <v>11.140478844145159</v>
      </c>
      <c r="GG105" s="112" t="s">
        <v>30</v>
      </c>
      <c r="GH105" s="70" t="s">
        <v>30</v>
      </c>
      <c r="GI105" s="70" t="s">
        <v>30</v>
      </c>
      <c r="GJ105" s="134"/>
      <c r="GK105" s="52">
        <f t="shared" si="61"/>
        <v>214273</v>
      </c>
      <c r="GL105" s="27">
        <f t="shared" si="62"/>
        <v>15.629321763892372</v>
      </c>
      <c r="GM105" s="52">
        <f t="shared" si="63"/>
        <v>122564</v>
      </c>
      <c r="GN105" s="52">
        <f t="shared" si="64"/>
        <v>6188</v>
      </c>
      <c r="GO105" s="52">
        <f t="shared" si="65"/>
        <v>85521</v>
      </c>
      <c r="GP105" s="13"/>
      <c r="GQ105" s="75">
        <v>22.01678522036984</v>
      </c>
      <c r="GR105" s="27">
        <v>11.140478844145159</v>
      </c>
      <c r="GS105" s="27">
        <v>33.157264064514997</v>
      </c>
      <c r="GT105" s="13"/>
      <c r="GU105" s="31">
        <f>[23]BM3378!H105</f>
        <v>162608</v>
      </c>
      <c r="GV105" s="29">
        <f t="shared" si="53"/>
        <v>11.860816590905113</v>
      </c>
      <c r="GW105" s="29">
        <f t="shared" si="66"/>
        <v>12.124889673433369</v>
      </c>
      <c r="GX105" s="29">
        <f>[23]BM3378!I105</f>
        <v>28156</v>
      </c>
      <c r="GY105" s="29">
        <f t="shared" si="54"/>
        <v>2.0537313781211526</v>
      </c>
      <c r="GZ105" s="29">
        <f t="shared" si="67"/>
        <v>39.711209249243296</v>
      </c>
      <c r="HA105" s="31">
        <f t="shared" si="68"/>
        <v>134452</v>
      </c>
      <c r="HB105" s="29">
        <f t="shared" si="55"/>
        <v>9.8070852127839601</v>
      </c>
      <c r="HC105" s="29">
        <f t="shared" si="74"/>
        <v>7.6727182452290821</v>
      </c>
      <c r="HD105" s="31">
        <f>[23]BM3378!K105+[23]BM3378!L105</f>
        <v>122564</v>
      </c>
      <c r="HE105" s="29">
        <f t="shared" si="56"/>
        <v>8.9399606701250516</v>
      </c>
      <c r="HF105" s="29">
        <f t="shared" si="69"/>
        <v>-0.68471505319709358</v>
      </c>
      <c r="HG105" s="31">
        <f>[23]BM3378!P105+[23]BM3378!Q105</f>
        <v>20460</v>
      </c>
      <c r="HH105" s="29">
        <f t="shared" si="57"/>
        <v>1.4923761896703642</v>
      </c>
      <c r="HI105" s="29">
        <f t="shared" si="70"/>
        <v>2407.3529411764707</v>
      </c>
      <c r="HJ105" s="31">
        <f>[23]BM3378!M105</f>
        <v>11599</v>
      </c>
      <c r="HK105" s="29">
        <f t="shared" si="58"/>
        <v>0.84604454662690876</v>
      </c>
      <c r="HL105" s="29">
        <f t="shared" si="71"/>
        <v>129.41060126582281</v>
      </c>
      <c r="HM105" s="31">
        <f>[23]BM3378!T105</f>
        <v>-20171</v>
      </c>
      <c r="HN105" s="29">
        <f t="shared" si="59"/>
        <v>-1.4712961936383635</v>
      </c>
      <c r="HO105" s="29">
        <f t="shared" si="119"/>
        <v>357.39229024943313</v>
      </c>
      <c r="HP105" s="29"/>
      <c r="HQ105" s="3">
        <f>[23]BM3378!B105</f>
        <v>162608</v>
      </c>
      <c r="HR105" s="31">
        <f>[23]BM3378!C105</f>
        <v>84706</v>
      </c>
      <c r="HS105" s="31">
        <f>[23]BM3378!F105</f>
        <v>77902</v>
      </c>
      <c r="HU105" s="31">
        <f>'[23]Fin33-89'!B105</f>
        <v>741342</v>
      </c>
      <c r="HV105" s="31">
        <f>'[23]Fin33-89'!C105</f>
        <v>658477</v>
      </c>
      <c r="HW105" s="31"/>
      <c r="HX105" s="31">
        <f>'[23]Fin33-89'!E105</f>
        <v>214273</v>
      </c>
      <c r="HY105" s="31">
        <f>'[23]Fin33-89'!F105</f>
        <v>122564</v>
      </c>
      <c r="HZ105" s="31">
        <f>'[23]Fin33-89'!G105</f>
        <v>6188</v>
      </c>
      <c r="IA105" s="31">
        <f>'[23]Fin33-89'!H105</f>
        <v>85521</v>
      </c>
      <c r="IB105" s="31"/>
      <c r="IC105" s="31">
        <f>'[23]Fin33-89'!I105</f>
        <v>444204</v>
      </c>
      <c r="ID105" s="31">
        <f>'[23]Fin33-89'!J105</f>
        <v>11599</v>
      </c>
      <c r="IE105" s="31">
        <f>'[23]Fin33-89'!K105</f>
        <v>237676</v>
      </c>
      <c r="IF105" s="31">
        <f>'[23]Fin33-89'!L105</f>
        <v>194929</v>
      </c>
      <c r="IG105" s="31"/>
      <c r="IH105" s="4" t="s">
        <v>30</v>
      </c>
      <c r="II105" s="4" t="s">
        <v>30</v>
      </c>
      <c r="IJ105" s="4" t="s">
        <v>30</v>
      </c>
      <c r="IK105" s="4" t="s">
        <v>30</v>
      </c>
      <c r="IL105" s="4"/>
      <c r="IM105" s="31">
        <f>'[23]Fin33-89'!Q105</f>
        <v>22848</v>
      </c>
      <c r="IN105" s="31">
        <f>'[23]Fin33-89'!R105</f>
        <v>1128</v>
      </c>
      <c r="IO105" s="31">
        <f>'[23]Fin33-89'!S105</f>
        <v>21720</v>
      </c>
      <c r="IP105" s="31"/>
      <c r="IQ105" s="31">
        <f>'[23]Fin33-89'!T105</f>
        <v>60017</v>
      </c>
      <c r="IR105" s="31">
        <f>'[23]Fin33-89'!U105</f>
        <v>19332</v>
      </c>
      <c r="IS105" s="31">
        <f>'[23]Fin33-89'!V105</f>
        <v>40685</v>
      </c>
      <c r="IT105" s="31"/>
      <c r="IU105" s="3" t="s">
        <v>30</v>
      </c>
      <c r="IV105" s="3" t="s">
        <v>30</v>
      </c>
      <c r="IW105" s="3" t="s">
        <v>30</v>
      </c>
      <c r="IX105" s="3"/>
      <c r="IY105" s="31">
        <f>'[23]Fin33-89'!Z105</f>
        <v>741342</v>
      </c>
      <c r="IZ105" s="31">
        <f>'[23]Fin33-89'!AA105</f>
        <v>154623</v>
      </c>
      <c r="JA105" s="31">
        <f>'[23]Fin33-89'!AB105</f>
        <v>284549</v>
      </c>
      <c r="JB105" s="31">
        <f>'[23]Fin33-89'!AC105</f>
        <v>302170</v>
      </c>
      <c r="JC105" s="31">
        <f>'[23]Fin33-89'!AE105</f>
        <v>658477</v>
      </c>
      <c r="JD105" s="31">
        <f>'[23]Fin33-89'!AF105</f>
        <v>134163</v>
      </c>
      <c r="JE105" s="31">
        <f>'[23]Fin33-89'!AG105</f>
        <v>243864</v>
      </c>
      <c r="JF105" s="31">
        <f>'[23]Fin33-89'!AH105</f>
        <v>280450</v>
      </c>
      <c r="JG105" s="31">
        <f>'[23]Fin33-89'!AJ105</f>
        <v>154623</v>
      </c>
      <c r="JH105" s="31">
        <f>'[23]Fin33-89'!AK105</f>
        <v>122564</v>
      </c>
      <c r="JI105" s="31">
        <f>'[23]Fin33-89'!AL105</f>
        <v>11599</v>
      </c>
      <c r="JJ105" s="3" t="s">
        <v>30</v>
      </c>
      <c r="JK105" s="31">
        <f>'[23]Fin33-89'!AN105</f>
        <v>1128</v>
      </c>
      <c r="JL105" s="31">
        <f>'[23]Fin33-89'!AO105</f>
        <v>19332</v>
      </c>
      <c r="JM105" s="31"/>
      <c r="JN105" s="31">
        <f>'[23]A-Mon'!B105</f>
        <v>79900</v>
      </c>
      <c r="JO105" s="31">
        <f>'[23]A-Mon'!C105</f>
        <v>74900</v>
      </c>
      <c r="JP105" s="31">
        <f>'[23]A-Mon'!D105</f>
        <v>11200</v>
      </c>
      <c r="JQ105" s="31">
        <f>'[23]A-Mon'!E105</f>
        <v>166000</v>
      </c>
      <c r="JR105" s="31">
        <f>'[23]A-Mon'!G105</f>
        <v>229400</v>
      </c>
      <c r="JS105" s="31">
        <f>'[23]A-Mon'!H105</f>
        <v>198500</v>
      </c>
      <c r="JT105" s="31">
        <f>'[23]A-Mon'!I105</f>
        <v>30900</v>
      </c>
      <c r="JU105" s="31">
        <f>'[23]A-Mon'!J105</f>
        <v>395400</v>
      </c>
      <c r="JV105" s="3" t="s">
        <v>30</v>
      </c>
      <c r="JW105" s="3" t="s">
        <v>30</v>
      </c>
      <c r="JX105" s="3" t="s">
        <v>30</v>
      </c>
      <c r="JY105" s="31">
        <f>'[23]A-Mon'!O105</f>
        <v>395400</v>
      </c>
      <c r="JZ105" s="31" t="str">
        <f>'[23]A-Mon'!Q105</f>
        <v>-</v>
      </c>
      <c r="KA105" s="31" t="str">
        <f>'[23]A-Mon'!R105</f>
        <v>-</v>
      </c>
      <c r="KB105" s="31" t="str">
        <f>'[23]A-Mon'!S105</f>
        <v>-</v>
      </c>
      <c r="KC105" s="3" t="s">
        <v>30</v>
      </c>
      <c r="KD105" s="3" t="s">
        <v>30</v>
      </c>
      <c r="KE105" s="31">
        <f>'[23]A-Mon'!V105</f>
        <v>395400</v>
      </c>
      <c r="KF105" s="29"/>
      <c r="KG105" s="29">
        <f>'[24]RI A'!F56</f>
        <v>1411</v>
      </c>
      <c r="KH105" s="10">
        <f t="shared" si="101"/>
        <v>1.5849677016531387</v>
      </c>
      <c r="KI105" s="14">
        <f t="shared" si="50"/>
        <v>-197.90000000000009</v>
      </c>
      <c r="KJ105" s="14">
        <f t="shared" si="105"/>
        <v>-0.22229986403767277</v>
      </c>
      <c r="KK105" s="11">
        <f t="shared" si="102"/>
        <v>28643.299999999996</v>
      </c>
      <c r="KL105" s="75">
        <f t="shared" si="51"/>
        <v>42.424265025793993</v>
      </c>
      <c r="KM105" s="16">
        <f t="shared" si="103"/>
        <v>2.6338549606446198</v>
      </c>
      <c r="KN105" s="4" t="s">
        <v>30</v>
      </c>
    </row>
    <row r="106" spans="1:300" x14ac:dyDescent="0.3">
      <c r="A106" s="8">
        <v>1977</v>
      </c>
      <c r="B106" s="40">
        <f>'[13]EU PIByPOB'!B106</f>
        <v>220.28899999999999</v>
      </c>
      <c r="C106" s="49">
        <f>'[13]EU PIByPOB'!H106</f>
        <v>814.96720058622066</v>
      </c>
      <c r="D106" s="40">
        <f t="shared" si="91"/>
        <v>4.6000000000000041</v>
      </c>
      <c r="E106" s="49">
        <f>'[13]EU PIByPOB'!N106</f>
        <v>2081.826</v>
      </c>
      <c r="F106" s="40">
        <f t="shared" si="118"/>
        <v>11.12483532719979</v>
      </c>
      <c r="G106" s="49">
        <f>'[13]EU PIByPOB'!Q106</f>
        <v>255.44905347141639</v>
      </c>
      <c r="H106" s="40">
        <f t="shared" si="118"/>
        <v>6.2378922822177607</v>
      </c>
      <c r="I106" s="49">
        <f>'[13]EU PIByPOB'!T106</f>
        <v>9450.4310246993737</v>
      </c>
      <c r="J106" s="49"/>
      <c r="K106" s="49">
        <f>'[13]EU INF'!U106</f>
        <v>216.21570251961543</v>
      </c>
      <c r="L106" s="28">
        <f t="shared" si="83"/>
        <v>6.5016839947283245</v>
      </c>
      <c r="M106" s="49">
        <f>'[13]EU INF'!W106</f>
        <v>221.537111945026</v>
      </c>
      <c r="N106" s="28">
        <f t="shared" si="84"/>
        <v>6.7010309278350055</v>
      </c>
      <c r="O106" s="28"/>
      <c r="P106" s="40">
        <f>'[13]EU tasas'!B106</f>
        <v>6.8241666666666667</v>
      </c>
      <c r="Q106" s="40">
        <f>'[13]EU tasas'!C106</f>
        <v>7.75</v>
      </c>
      <c r="R106" s="48">
        <f>'[13]EU tasas'!D106</f>
        <v>5.4641666666666664</v>
      </c>
      <c r="S106" s="48">
        <f>'[13]EU tasas'!E106</f>
        <v>6</v>
      </c>
      <c r="T106" s="49">
        <f>'[13]EU tasas'!F106</f>
        <v>5.269166666666667</v>
      </c>
      <c r="U106" s="49">
        <f>'[13]EU tasas'!G106</f>
        <v>6.07</v>
      </c>
      <c r="V106" s="24" t="str">
        <f>'[13]EU tasas'!H106</f>
        <v>-</v>
      </c>
      <c r="W106" s="24"/>
      <c r="X106" s="49">
        <f>'[13]EU Fiscal'!B106</f>
        <v>-2.5775000000000001</v>
      </c>
      <c r="Y106" s="49"/>
      <c r="Z106" s="49">
        <f>[13]Petróleo!B106</f>
        <v>13.92</v>
      </c>
      <c r="AA106" s="28">
        <f t="shared" si="98"/>
        <v>8.7499999999999911</v>
      </c>
      <c r="AB106" s="49">
        <f>[13]Petróleo!D106</f>
        <v>14.295833333333333</v>
      </c>
      <c r="AC106" s="28">
        <f t="shared" si="89"/>
        <v>13.055226044549872</v>
      </c>
      <c r="AD106" s="49">
        <f>[13]Petróleo!E106</f>
        <v>14.85</v>
      </c>
      <c r="AE106" s="28">
        <f t="shared" si="89"/>
        <v>6.8345323741007213</v>
      </c>
      <c r="AF106" s="28"/>
      <c r="AG106" s="40">
        <f>[14]Población!E106</f>
        <v>60.609246495280637</v>
      </c>
      <c r="AH106" s="28">
        <f t="shared" si="99"/>
        <v>3.3191069384005845</v>
      </c>
      <c r="AI106" s="52">
        <f>[14]Población!G106</f>
        <v>60609246.495280638</v>
      </c>
      <c r="AJ106" s="52">
        <f>[14]Población!H106</f>
        <v>38730769.451225616</v>
      </c>
      <c r="AK106" s="52">
        <f>[14]Población!I106</f>
        <v>21878477.044055019</v>
      </c>
      <c r="AL106" s="49">
        <f>[14]Población!J106</f>
        <v>63.902410425513878</v>
      </c>
      <c r="AM106" s="49">
        <f>[14]Población!K106</f>
        <v>36.097589574486122</v>
      </c>
      <c r="AN106" s="49"/>
      <c r="AO106" s="43">
        <f>[15]PIB!E106</f>
        <v>208274.59000955315</v>
      </c>
      <c r="AP106" s="28">
        <f t="shared" si="108"/>
        <v>3.3906397072745564</v>
      </c>
      <c r="AQ106" s="41">
        <f>[15]PIB!H106</f>
        <v>887.8965983873394</v>
      </c>
      <c r="AR106" s="28">
        <f t="shared" si="109"/>
        <v>30.463834845071137</v>
      </c>
      <c r="AS106" s="58">
        <f>[15]PIB!B106</f>
        <v>1849263</v>
      </c>
      <c r="AT106" s="28">
        <f t="shared" si="110"/>
        <v>34.887393432961233</v>
      </c>
      <c r="AU106" s="28"/>
      <c r="AV106" s="103">
        <f>[15]PIB!E106</f>
        <v>208274.59000955315</v>
      </c>
      <c r="AW106" s="103">
        <f>'[15]PIB-Dem'!CH22</f>
        <v>135547.84695494521</v>
      </c>
      <c r="AX106" s="104">
        <f t="shared" si="115"/>
        <v>2.7639495339944808</v>
      </c>
      <c r="AY106" s="105">
        <f>'[15]PIB-Dem'!CS22</f>
        <v>0.65081317384289605</v>
      </c>
      <c r="AZ106" s="103">
        <f>'[15]PIB-Dem'!CI22</f>
        <v>25326.201188505722</v>
      </c>
      <c r="BA106" s="104">
        <f t="shared" si="116"/>
        <v>-1.0538888498556886E-2</v>
      </c>
      <c r="BB106" s="105">
        <f>'[15]PIB-Dem'!CT22</f>
        <v>0.12160005302300227</v>
      </c>
      <c r="BC106" s="103">
        <f>'[15]PIB-Dem'!CJ22</f>
        <v>40865.160537202515</v>
      </c>
      <c r="BD106" s="104">
        <f t="shared" si="111"/>
        <v>-7.1672622212330612</v>
      </c>
      <c r="BE106" s="105">
        <f>'[15]PIB-Dem'!CU22</f>
        <v>0.19620809497369845</v>
      </c>
      <c r="BF106" s="103">
        <f>'[15]PIB-Dem'!CK22</f>
        <v>7832.6058100773662</v>
      </c>
      <c r="BG106" s="104">
        <f t="shared" si="112"/>
        <v>506.96821329873609</v>
      </c>
      <c r="BH106" s="105">
        <f>'[15]PIB-Dem'!CV22</f>
        <v>3.760711188877193E-2</v>
      </c>
      <c r="BI106" s="103">
        <f>'[15]PIB-Dem'!CL22</f>
        <v>11923.051361438947</v>
      </c>
      <c r="BJ106" s="104">
        <f t="shared" si="113"/>
        <v>18.217289555180184</v>
      </c>
      <c r="BK106" s="105">
        <f>'[15]PIB-Dem'!CW22</f>
        <v>5.7246788294683763E-2</v>
      </c>
      <c r="BL106" s="103">
        <f>'[15]PIB-Dem'!CM22</f>
        <v>13220.275842616602</v>
      </c>
      <c r="BM106" s="104">
        <f t="shared" si="114"/>
        <v>18.217289555180184</v>
      </c>
      <c r="BN106" s="105">
        <f>'[15]PIB-Dem'!CX22</f>
        <v>6.3475222023052419E-2</v>
      </c>
      <c r="BO106" s="28"/>
      <c r="BP106" s="43">
        <f>'[21]PIB POT'!F106</f>
        <v>218901.41646039955</v>
      </c>
      <c r="BQ106" s="41">
        <f>'[21]PIB POT'!I106</f>
        <v>525.66891691639034</v>
      </c>
      <c r="BR106" s="28">
        <f t="shared" si="107"/>
        <v>5.9548845732206201</v>
      </c>
      <c r="BS106" s="40">
        <f>'[22]PIB POT'!H97</f>
        <v>-2.4201289787390889</v>
      </c>
      <c r="BT106" s="40"/>
      <c r="BU106" s="45">
        <f t="shared" si="133"/>
        <v>81946.66174298375</v>
      </c>
      <c r="BV106" s="32">
        <f t="shared" si="85"/>
        <v>-7.9498142303868651</v>
      </c>
      <c r="BW106" s="30">
        <f t="shared" si="134"/>
        <v>1352.0488453748483</v>
      </c>
      <c r="BX106" s="28">
        <f t="shared" si="86"/>
        <v>-10.906909189126113</v>
      </c>
      <c r="BY106" s="28"/>
      <c r="BZ106" s="41">
        <f>[20]PAnual!B106</f>
        <v>629.77556600336015</v>
      </c>
      <c r="CA106" s="35">
        <f t="shared" si="94"/>
        <v>29.064126479990215</v>
      </c>
      <c r="CB106" s="44">
        <f>[20]PAnual!D106</f>
        <v>676.70312906641198</v>
      </c>
      <c r="CC106" s="35">
        <f t="shared" si="94"/>
        <v>20.659900681564803</v>
      </c>
      <c r="CD106" s="35"/>
      <c r="CE106" s="44">
        <f>[16]TCA!B106</f>
        <v>22.566666666666666</v>
      </c>
      <c r="CF106" s="27">
        <f t="shared" si="95"/>
        <v>46.536796536796523</v>
      </c>
      <c r="CG106" s="33">
        <f>[16]TCA!D106</f>
        <v>22.700000000000003</v>
      </c>
      <c r="CH106" s="27">
        <f t="shared" si="87"/>
        <v>11.822660098522197</v>
      </c>
      <c r="CI106" s="44">
        <f>[16]TCA!F106</f>
        <v>91.156823447654546</v>
      </c>
      <c r="CJ106" s="27">
        <f t="shared" si="40"/>
        <v>-17.300596240985143</v>
      </c>
      <c r="CK106" s="40">
        <f>[16]TCA!H106</f>
        <v>95.024506979641032</v>
      </c>
      <c r="CL106" s="27">
        <f t="shared" si="41"/>
        <v>1.1134364214060222</v>
      </c>
      <c r="CM106" s="27"/>
      <c r="CN106" s="29">
        <f>[17]BPA!G106</f>
        <v>-1596.4</v>
      </c>
      <c r="CO106" s="29">
        <f>[17]BPA!H106</f>
        <v>9177.1</v>
      </c>
      <c r="CP106" s="29">
        <f>[17]BPA!I106</f>
        <v>5193.0000000000009</v>
      </c>
      <c r="CQ106" s="29">
        <f>[17]BPA!J106</f>
        <v>3149</v>
      </c>
      <c r="CR106" s="29">
        <f>[17]BPA!K106</f>
        <v>641.29999999999995</v>
      </c>
      <c r="CS106" s="29">
        <f>[17]BPA!L106</f>
        <v>193.7</v>
      </c>
      <c r="CT106" s="29">
        <f>[17]BPA!M106</f>
        <v>10773.5</v>
      </c>
      <c r="CU106" s="29">
        <f>[17]BPA!N106</f>
        <v>5735.6</v>
      </c>
      <c r="CV106" s="29">
        <f>[17]BPA!O106</f>
        <v>2327.5</v>
      </c>
      <c r="CW106" s="29">
        <f>[17]BPA!P106</f>
        <v>2686.9</v>
      </c>
      <c r="CX106" s="29">
        <f>[17]BPA!Q106</f>
        <v>23.4</v>
      </c>
      <c r="CY106" s="29">
        <f>[17]BPA!R106</f>
        <v>2276</v>
      </c>
      <c r="CZ106" s="29">
        <f>[17]BPA!S106</f>
        <v>0</v>
      </c>
      <c r="DA106" s="29">
        <f>[17]BPA!T106</f>
        <v>-22.5</v>
      </c>
      <c r="DB106" s="29">
        <f>[17]BPA!U106</f>
        <v>657.1</v>
      </c>
      <c r="DC106" s="29">
        <f>[17]BPA!V106</f>
        <v>0</v>
      </c>
      <c r="DD106" s="29"/>
      <c r="DE106" s="29">
        <f t="shared" si="106"/>
        <v>13.336235750854982</v>
      </c>
      <c r="DF106" s="29">
        <f t="shared" si="96"/>
        <v>-542.59999999999945</v>
      </c>
      <c r="DG106" s="29">
        <f t="shared" si="97"/>
        <v>-0.66213801570319208</v>
      </c>
      <c r="DH106" s="29">
        <f t="shared" si="90"/>
        <v>24.192854068015524</v>
      </c>
      <c r="DI106" s="29">
        <f t="shared" si="100"/>
        <v>-10.779952089101808</v>
      </c>
      <c r="DJ106" s="29">
        <f t="shared" si="131"/>
        <v>-1.9480964398609972</v>
      </c>
      <c r="DK106" s="29">
        <f t="shared" si="132"/>
        <v>2.7774163725404843</v>
      </c>
      <c r="DL106" s="29"/>
      <c r="DM106" s="31">
        <f>'[18]GF1977-2010'!C106</f>
        <v>230500</v>
      </c>
      <c r="DN106" s="31">
        <f>'[18]GF1977-2010'!D106</f>
        <v>197600</v>
      </c>
      <c r="DO106" s="31">
        <f>'[18]GF1977-2010'!E106</f>
        <v>32900</v>
      </c>
      <c r="DP106" s="29">
        <f>(DM106/AS106)*100</f>
        <v>12.464425016885105</v>
      </c>
      <c r="DQ106" s="29"/>
      <c r="DR106" s="31">
        <f>'[18]GF1977-2010'!H106</f>
        <v>300900</v>
      </c>
      <c r="DS106" s="29">
        <f>'[18]GF1977-2010'!I106</f>
        <v>16.27134701770381</v>
      </c>
      <c r="DT106" s="31">
        <f>'[18]GF1977-2010'!J106</f>
        <v>217900</v>
      </c>
      <c r="DU106" s="31">
        <f>'[18]GF1977-2010'!K106</f>
        <v>83600</v>
      </c>
      <c r="DV106" s="31">
        <f>'[18]GF1977-2010'!L106</f>
        <v>52400</v>
      </c>
      <c r="DW106" s="31">
        <f>'[18]GF1977-2010'!M106</f>
        <v>81900</v>
      </c>
      <c r="DX106" s="31">
        <f>'[18]GF1977-2010'!N106</f>
        <v>83000</v>
      </c>
      <c r="DY106" s="31">
        <f>'[18]GF1977-2010'!O106</f>
        <v>48700</v>
      </c>
      <c r="DZ106" s="31">
        <f>'[18]GF1977-2010'!P106</f>
        <v>34300</v>
      </c>
      <c r="EA106" s="31">
        <f>'[18]GF1977-2010'!Q106</f>
        <v>20800</v>
      </c>
      <c r="EB106" s="31">
        <f>'[18]GF1977-2010'!R106</f>
        <v>13500</v>
      </c>
      <c r="EC106" s="29"/>
      <c r="ED106" s="31">
        <f>'[18]GF1977-2010'!W106</f>
        <v>-70400</v>
      </c>
      <c r="EE106" s="29">
        <f t="shared" si="82"/>
        <v>-3.8069220008187044</v>
      </c>
      <c r="EF106" s="31">
        <f>'[18]GF1977-2010'!Y106</f>
        <v>-36100</v>
      </c>
      <c r="EG106" s="29">
        <f>(EF106/AS106)*100</f>
        <v>-1.9521290373516367</v>
      </c>
      <c r="EH106" s="31">
        <f>'[18]GF1977-2010'!AA106</f>
        <v>266600</v>
      </c>
      <c r="EI106" s="31"/>
      <c r="EJ106" s="63" t="s">
        <v>30</v>
      </c>
      <c r="EK106" s="63" t="s">
        <v>30</v>
      </c>
      <c r="EL106" s="29"/>
      <c r="EM106" s="68">
        <f>'[18]SP1965-2010'!C106</f>
        <v>419300</v>
      </c>
      <c r="EN106" s="27">
        <f t="shared" si="120"/>
        <v>22.673897655444357</v>
      </c>
      <c r="EO106" s="36">
        <f>'[18]SP1965-2010'!E106</f>
        <v>230500</v>
      </c>
      <c r="EP106" s="27">
        <f t="shared" si="121"/>
        <v>12.464425016885105</v>
      </c>
      <c r="EQ106" s="37">
        <f>'[18]SP1965-2010'!F106</f>
        <v>197600</v>
      </c>
      <c r="ER106" s="27">
        <f t="shared" si="127"/>
        <v>10.685337888661591</v>
      </c>
      <c r="ES106" s="37">
        <f>'[18]SP1965-2010'!G106</f>
        <v>32900</v>
      </c>
      <c r="ET106" s="27">
        <f t="shared" si="128"/>
        <v>1.7790871282235137</v>
      </c>
      <c r="EU106" s="36">
        <f>'[18]SP1965-2010'!H106</f>
        <v>188800</v>
      </c>
      <c r="EV106" s="27">
        <f t="shared" si="122"/>
        <v>10.209472638559253</v>
      </c>
      <c r="EW106" s="29"/>
      <c r="EX106" s="37">
        <f>'[18]SP1965-2010'!J106</f>
        <v>514200.00000000006</v>
      </c>
      <c r="EY106" s="27">
        <f t="shared" si="123"/>
        <v>27.80567177302526</v>
      </c>
      <c r="EZ106" s="37">
        <f>'[18]SP1965-2010'!L106</f>
        <v>422500</v>
      </c>
      <c r="FA106" s="27">
        <f t="shared" si="124"/>
        <v>22.84693956457248</v>
      </c>
      <c r="FB106" s="37">
        <f>'[18]SP1965-2010'!M106</f>
        <v>373600</v>
      </c>
      <c r="FC106" s="37">
        <f>'[18]SP1965-2010'!N106</f>
        <v>254000</v>
      </c>
      <c r="FD106" s="37">
        <f>'[18]SP1965-2010'!O106</f>
        <v>119600</v>
      </c>
      <c r="FE106" s="37">
        <f>'[18]SP1965-2010'!P106</f>
        <v>48800</v>
      </c>
      <c r="FF106" s="37">
        <f>'[18]SP1965-2010'!Q106</f>
        <v>48900</v>
      </c>
      <c r="FG106" s="37">
        <f>'[18]SP1965-2010'!R106</f>
        <v>91800</v>
      </c>
      <c r="FH106" s="37">
        <f>'[18]SP1965-2010'!S106</f>
        <v>40000</v>
      </c>
      <c r="FI106" s="37">
        <f>'[18]SP1965-2010'!T106</f>
        <v>51800</v>
      </c>
      <c r="FJ106" s="37">
        <f>'[18]SP1965-2010'!U106</f>
        <v>36500</v>
      </c>
      <c r="FK106" s="37">
        <f>'[18]SP1965-2010'!V106</f>
        <v>15300</v>
      </c>
      <c r="FL106" s="27">
        <f t="shared" ref="FL106:FL139" si="135">(FI106/AS106)*100</f>
        <v>2.8011159040114899</v>
      </c>
      <c r="FM106" s="27">
        <f>(FJ106/AS106)*100</f>
        <v>1.9737592759926523</v>
      </c>
      <c r="FN106" s="27">
        <f>(FK106/AS106)*100</f>
        <v>0.82735662801883769</v>
      </c>
      <c r="FO106" s="27"/>
      <c r="FP106" s="27">
        <f>'[18]SP1965-2010'!AA106</f>
        <v>-99400.000000000058</v>
      </c>
      <c r="FQ106" s="27">
        <f>'[18]SP1965-2010'!AB106</f>
        <v>-94900.000000000058</v>
      </c>
      <c r="FR106" s="27">
        <f>'[18]SP1965-2010'!AC106</f>
        <v>-5.1317741175808989</v>
      </c>
      <c r="FS106" s="27">
        <f>'[18]SP1965-2010'!AD106</f>
        <v>-4500</v>
      </c>
      <c r="FT106" s="27">
        <f>'[18]SP1965-2010'!AE106</f>
        <v>-43100.000000000058</v>
      </c>
      <c r="FU106" s="27">
        <f>'[18]SP1965-2010'!AF106</f>
        <v>-2.3306582135694089</v>
      </c>
      <c r="FV106" s="27">
        <f>'[18]SP1965-2010'!AG106</f>
        <v>462400.00000000006</v>
      </c>
      <c r="FW106" s="34"/>
      <c r="FX106" s="9" t="s">
        <v>30</v>
      </c>
      <c r="FY106" s="9" t="s">
        <v>30</v>
      </c>
      <c r="FZ106" s="112" t="s">
        <v>30</v>
      </c>
      <c r="GA106" s="112" t="s">
        <v>30</v>
      </c>
      <c r="GB106" s="128">
        <f>'[18]DE y DI'!S106</f>
        <v>22912.1</v>
      </c>
      <c r="GC106" s="17">
        <f t="shared" si="126"/>
        <v>27.959772262427428</v>
      </c>
      <c r="GD106" s="112"/>
      <c r="GE106" s="37">
        <f>'[18]DE y DI'!AA106</f>
        <v>277000</v>
      </c>
      <c r="GF106" s="27">
        <f t="shared" si="117"/>
        <v>14.978940258903142</v>
      </c>
      <c r="GG106" s="112" t="s">
        <v>30</v>
      </c>
      <c r="GH106" s="70" t="s">
        <v>30</v>
      </c>
      <c r="GI106" s="70" t="s">
        <v>30</v>
      </c>
      <c r="GJ106" s="134"/>
      <c r="GK106" s="52">
        <f t="shared" si="61"/>
        <v>259828</v>
      </c>
      <c r="GL106" s="27">
        <f t="shared" si="62"/>
        <v>14.050354114044353</v>
      </c>
      <c r="GM106" s="52">
        <f t="shared" si="63"/>
        <v>189976</v>
      </c>
      <c r="GN106" s="52">
        <f t="shared" si="64"/>
        <v>3261</v>
      </c>
      <c r="GO106" s="52">
        <f t="shared" si="65"/>
        <v>66591</v>
      </c>
      <c r="GP106" s="13"/>
      <c r="GQ106" s="75">
        <v>27.959772262427428</v>
      </c>
      <c r="GR106" s="27">
        <v>14.978940258903142</v>
      </c>
      <c r="GS106" s="27">
        <v>42.938712521330572</v>
      </c>
      <c r="GT106" s="13"/>
      <c r="GU106" s="31">
        <f>[23]BM3378!H106</f>
        <v>238521</v>
      </c>
      <c r="GV106" s="29">
        <f t="shared" si="53"/>
        <v>12.898165377234067</v>
      </c>
      <c r="GW106" s="29">
        <f t="shared" si="66"/>
        <v>46.684664961133528</v>
      </c>
      <c r="GX106" s="29">
        <f>[23]BM3378!I106</f>
        <v>44159</v>
      </c>
      <c r="GY106" s="29">
        <f t="shared" si="54"/>
        <v>2.387924270371494</v>
      </c>
      <c r="GZ106" s="29">
        <f t="shared" si="67"/>
        <v>56.836908651797138</v>
      </c>
      <c r="HA106" s="31">
        <f t="shared" si="68"/>
        <v>194362</v>
      </c>
      <c r="HB106" s="29">
        <f t="shared" si="55"/>
        <v>10.510241106862573</v>
      </c>
      <c r="HC106" s="29">
        <f t="shared" si="74"/>
        <v>44.558652902150953</v>
      </c>
      <c r="HD106" s="31">
        <f>[23]BM3378!K106+[23]BM3378!L106</f>
        <v>189976</v>
      </c>
      <c r="HE106" s="29">
        <f t="shared" si="56"/>
        <v>10.273065540163838</v>
      </c>
      <c r="HF106" s="29">
        <f t="shared" si="69"/>
        <v>55.001468620475833</v>
      </c>
      <c r="HG106" s="31">
        <f>[23]BM3378!P106+[23]BM3378!Q106</f>
        <v>9304</v>
      </c>
      <c r="HH106" s="29">
        <f t="shared" si="57"/>
        <v>0.50311935079001735</v>
      </c>
      <c r="HI106" s="29">
        <f t="shared" si="70"/>
        <v>-54.525904203323563</v>
      </c>
      <c r="HJ106" s="31">
        <f>[23]BM3378!M106</f>
        <v>19089</v>
      </c>
      <c r="HK106" s="29">
        <f t="shared" si="58"/>
        <v>1.0322490635458559</v>
      </c>
      <c r="HL106" s="29">
        <f t="shared" si="71"/>
        <v>64.574532287266152</v>
      </c>
      <c r="HM106" s="31">
        <f>[23]BM3378!T106</f>
        <v>-24007</v>
      </c>
      <c r="HN106" s="29">
        <f t="shared" si="59"/>
        <v>-1.2981928476371398</v>
      </c>
      <c r="HO106" s="29">
        <f t="shared" si="119"/>
        <v>19.017401219572648</v>
      </c>
      <c r="HP106" s="29"/>
      <c r="HQ106" s="3">
        <f>[23]BM3378!B106</f>
        <v>238521</v>
      </c>
      <c r="HR106" s="31">
        <f>[23]BM3378!C106</f>
        <v>94512</v>
      </c>
      <c r="HS106" s="31">
        <f>[23]BM3378!F106</f>
        <v>144009</v>
      </c>
      <c r="HU106" s="31">
        <f>'[23]Fin33-89'!B106</f>
        <v>902297</v>
      </c>
      <c r="HV106" s="31">
        <f>'[23]Fin33-89'!C106</f>
        <v>838772</v>
      </c>
      <c r="HW106" s="31"/>
      <c r="HX106" s="31">
        <f>'[23]Fin33-89'!E106</f>
        <v>259828</v>
      </c>
      <c r="HY106" s="31">
        <f>'[23]Fin33-89'!F106</f>
        <v>189976</v>
      </c>
      <c r="HZ106" s="31">
        <f>'[23]Fin33-89'!G106</f>
        <v>3261</v>
      </c>
      <c r="IA106" s="31">
        <f>'[23]Fin33-89'!H106</f>
        <v>66591</v>
      </c>
      <c r="IB106" s="31"/>
      <c r="IC106" s="31">
        <f>'[23]Fin33-89'!I106</f>
        <v>578944</v>
      </c>
      <c r="ID106" s="31">
        <f>'[23]Fin33-89'!J106</f>
        <v>19089</v>
      </c>
      <c r="IE106" s="31">
        <f>'[23]Fin33-89'!K106</f>
        <v>317862</v>
      </c>
      <c r="IF106" s="31">
        <f>'[23]Fin33-89'!L106</f>
        <v>241993</v>
      </c>
      <c r="IG106" s="31"/>
      <c r="IH106" s="4" t="s">
        <v>30</v>
      </c>
      <c r="II106" s="4" t="s">
        <v>30</v>
      </c>
      <c r="IJ106" s="4" t="s">
        <v>30</v>
      </c>
      <c r="IK106" s="4" t="s">
        <v>30</v>
      </c>
      <c r="IL106" s="4"/>
      <c r="IM106" s="31">
        <f>'[23]Fin33-89'!Q106</f>
        <v>17145</v>
      </c>
      <c r="IN106" s="31">
        <f>'[23]Fin33-89'!R106</f>
        <v>604</v>
      </c>
      <c r="IO106" s="31">
        <f>'[23]Fin33-89'!S106</f>
        <v>16541</v>
      </c>
      <c r="IP106" s="31"/>
      <c r="IQ106" s="31">
        <f>'[23]Fin33-89'!T106</f>
        <v>46380</v>
      </c>
      <c r="IR106" s="31">
        <f>'[23]Fin33-89'!U106</f>
        <v>8700</v>
      </c>
      <c r="IS106" s="31">
        <f>'[23]Fin33-89'!V106</f>
        <v>37680</v>
      </c>
      <c r="IT106" s="31"/>
      <c r="IU106" s="3" t="s">
        <v>30</v>
      </c>
      <c r="IV106" s="3" t="s">
        <v>30</v>
      </c>
      <c r="IW106" s="3" t="s">
        <v>30</v>
      </c>
      <c r="IX106" s="3"/>
      <c r="IY106" s="31">
        <f>'[23]Fin33-89'!Z106</f>
        <v>902297</v>
      </c>
      <c r="IZ106" s="31">
        <f>'[23]Fin33-89'!AA106</f>
        <v>218369</v>
      </c>
      <c r="JA106" s="31">
        <f>'[23]Fin33-89'!AB106</f>
        <v>358803</v>
      </c>
      <c r="JB106" s="31">
        <f>'[23]Fin33-89'!AC106</f>
        <v>325125</v>
      </c>
      <c r="JC106" s="31">
        <f>'[23]Fin33-89'!AE106</f>
        <v>838772</v>
      </c>
      <c r="JD106" s="31">
        <f>'[23]Fin33-89'!AF106</f>
        <v>209065</v>
      </c>
      <c r="JE106" s="31">
        <f>'[23]Fin33-89'!AG106</f>
        <v>321123</v>
      </c>
      <c r="JF106" s="31">
        <f>'[23]Fin33-89'!AH106</f>
        <v>308584</v>
      </c>
      <c r="JG106" s="31">
        <f>'[23]Fin33-89'!AJ106</f>
        <v>218369</v>
      </c>
      <c r="JH106" s="31">
        <f>'[23]Fin33-89'!AK106</f>
        <v>189976</v>
      </c>
      <c r="JI106" s="31">
        <f>'[23]Fin33-89'!AL106</f>
        <v>19089</v>
      </c>
      <c r="JJ106" s="3" t="s">
        <v>30</v>
      </c>
      <c r="JK106" s="31">
        <f>'[23]Fin33-89'!AN106</f>
        <v>604</v>
      </c>
      <c r="JL106" s="31">
        <f>'[23]Fin33-89'!AO106</f>
        <v>8700</v>
      </c>
      <c r="JM106" s="31"/>
      <c r="JN106" s="31">
        <f>'[23]A-Mon'!B106</f>
        <v>88600</v>
      </c>
      <c r="JO106" s="31">
        <f>'[23]A-Mon'!C106</f>
        <v>107100</v>
      </c>
      <c r="JP106" s="31">
        <f>'[23]A-Mon'!D106</f>
        <v>13900</v>
      </c>
      <c r="JQ106" s="31">
        <f>'[23]A-Mon'!E106</f>
        <v>209600</v>
      </c>
      <c r="JR106" s="31">
        <f>'[23]A-Mon'!G106</f>
        <v>285600</v>
      </c>
      <c r="JS106" s="31">
        <f>'[23]A-Mon'!H106</f>
        <v>227600</v>
      </c>
      <c r="JT106" s="31">
        <f>'[23]A-Mon'!I106</f>
        <v>58000</v>
      </c>
      <c r="JU106" s="31">
        <f>'[23]A-Mon'!J106</f>
        <v>495200</v>
      </c>
      <c r="JV106" s="3" t="s">
        <v>30</v>
      </c>
      <c r="JW106" s="3" t="s">
        <v>30</v>
      </c>
      <c r="JX106" s="3" t="s">
        <v>30</v>
      </c>
      <c r="JY106" s="31">
        <f>'[23]A-Mon'!O106</f>
        <v>495200</v>
      </c>
      <c r="JZ106" s="31">
        <f>'[23]A-Mon'!Q106</f>
        <v>26200</v>
      </c>
      <c r="KA106" s="31">
        <f>'[23]A-Mon'!R106</f>
        <v>25100</v>
      </c>
      <c r="KB106" s="31">
        <f>'[23]A-Mon'!S106</f>
        <v>1100</v>
      </c>
      <c r="KC106" s="3" t="s">
        <v>30</v>
      </c>
      <c r="KD106" s="3" t="s">
        <v>30</v>
      </c>
      <c r="KE106" s="31">
        <f>'[23]A-Mon'!V106</f>
        <v>521400</v>
      </c>
      <c r="KF106" s="29"/>
      <c r="KG106" s="29">
        <f>'[24]RI A'!F57</f>
        <v>1968</v>
      </c>
      <c r="KH106" s="10">
        <f t="shared" si="101"/>
        <v>2.4015621358346539</v>
      </c>
      <c r="KI106" s="14">
        <f t="shared" si="50"/>
        <v>557</v>
      </c>
      <c r="KJ106" s="14">
        <f t="shared" si="105"/>
        <v>0.6797104215751536</v>
      </c>
      <c r="KK106" s="11">
        <f t="shared" si="102"/>
        <v>44673.600000000006</v>
      </c>
      <c r="KL106" s="75">
        <f t="shared" si="51"/>
        <v>55.965269364912615</v>
      </c>
      <c r="KM106" s="16">
        <f t="shared" si="103"/>
        <v>4.1174419415579884</v>
      </c>
      <c r="KN106" s="4" t="s">
        <v>30</v>
      </c>
    </row>
    <row r="107" spans="1:300" x14ac:dyDescent="0.3">
      <c r="A107" s="8">
        <v>1978</v>
      </c>
      <c r="B107" s="40">
        <f>'[13]EU PIByPOB'!B107</f>
        <v>222.62899999999999</v>
      </c>
      <c r="C107" s="49">
        <f>'[13]EU PIByPOB'!H107</f>
        <v>859.79039661846275</v>
      </c>
      <c r="D107" s="40">
        <f t="shared" si="91"/>
        <v>5.4999999999999938</v>
      </c>
      <c r="E107" s="49">
        <f>'[13]EU PIByPOB'!N107</f>
        <v>2351.5990000000002</v>
      </c>
      <c r="F107" s="40">
        <f t="shared" si="118"/>
        <v>12.958479719246485</v>
      </c>
      <c r="G107" s="49">
        <f>'[13]EU PIByPOB'!Q107</f>
        <v>273.50840498437628</v>
      </c>
      <c r="H107" s="40">
        <f t="shared" si="118"/>
        <v>7.0696490229824382</v>
      </c>
      <c r="I107" s="49">
        <f>'[13]EU PIByPOB'!T107</f>
        <v>10562.860184432397</v>
      </c>
      <c r="J107" s="49"/>
      <c r="K107" s="49">
        <f>'[13]EU INF'!U107</f>
        <v>232.71504459281581</v>
      </c>
      <c r="L107" s="28">
        <f t="shared" si="83"/>
        <v>7.6309638388560197</v>
      </c>
      <c r="M107" s="49">
        <f>'[13]EU INF'!W107</f>
        <v>241.51469369852271</v>
      </c>
      <c r="N107" s="28">
        <f t="shared" si="84"/>
        <v>9.0177133655394481</v>
      </c>
      <c r="O107" s="28"/>
      <c r="P107" s="40">
        <f>'[13]EU tasas'!B107</f>
        <v>9.0566666666666666</v>
      </c>
      <c r="Q107" s="40">
        <f>'[13]EU tasas'!C107</f>
        <v>11.55</v>
      </c>
      <c r="R107" s="48">
        <f>'[13]EU tasas'!D107</f>
        <v>7.4549999999999992</v>
      </c>
      <c r="S107" s="48">
        <f>'[13]EU tasas'!E107</f>
        <v>9.5</v>
      </c>
      <c r="T107" s="49">
        <f>'[13]EU tasas'!F107</f>
        <v>7.1883333333333326</v>
      </c>
      <c r="U107" s="49">
        <f>'[13]EU tasas'!G107</f>
        <v>9.08</v>
      </c>
      <c r="V107" s="24" t="str">
        <f>'[13]EU tasas'!H107</f>
        <v>-</v>
      </c>
      <c r="W107" s="24"/>
      <c r="X107" s="49">
        <f>'[13]EU Fiscal'!B107</f>
        <v>-2.5167999999999999</v>
      </c>
      <c r="Y107" s="49"/>
      <c r="Z107" s="49">
        <f>[13]Petróleo!B107</f>
        <v>14.02</v>
      </c>
      <c r="AA107" s="28">
        <f t="shared" si="98"/>
        <v>0.71839080459770166</v>
      </c>
      <c r="AB107" s="49">
        <f>[13]Petróleo!D107</f>
        <v>14.849999999999996</v>
      </c>
      <c r="AC107" s="28">
        <f t="shared" si="89"/>
        <v>3.8764208685514223</v>
      </c>
      <c r="AD107" s="49">
        <f>[13]Petróleo!E107</f>
        <v>14.85</v>
      </c>
      <c r="AE107" s="28">
        <f t="shared" si="89"/>
        <v>0</v>
      </c>
      <c r="AF107" s="28"/>
      <c r="AG107" s="40">
        <f>[14]Población!E107</f>
        <v>62.620932201017808</v>
      </c>
      <c r="AH107" s="28">
        <f t="shared" si="99"/>
        <v>3.3191069384005845</v>
      </c>
      <c r="AI107" s="52">
        <f>[14]Población!G107</f>
        <v>62620932.201017812</v>
      </c>
      <c r="AJ107" s="52">
        <f>[14]Población!H107</f>
        <v>40504610.504196204</v>
      </c>
      <c r="AK107" s="52">
        <f>[14]Población!I107</f>
        <v>22116321.696821608</v>
      </c>
      <c r="AL107" s="49">
        <f>[14]Población!J107</f>
        <v>64.682222190773871</v>
      </c>
      <c r="AM107" s="49">
        <f>[14]Población!K107</f>
        <v>35.317777809226129</v>
      </c>
      <c r="AN107" s="49"/>
      <c r="AO107" s="43">
        <f>[15]PIB!E107</f>
        <v>226929.62491830011</v>
      </c>
      <c r="AP107" s="28">
        <f t="shared" si="108"/>
        <v>8.9569423269018511</v>
      </c>
      <c r="AQ107" s="41">
        <f>[15]PIB!H107</f>
        <v>1030.0100750801123</v>
      </c>
      <c r="AR107" s="28">
        <f t="shared" si="109"/>
        <v>16.005633645954887</v>
      </c>
      <c r="AS107" s="58">
        <f>[15]PIB!B107</f>
        <v>2337398</v>
      </c>
      <c r="AT107" s="28">
        <f t="shared" si="110"/>
        <v>26.396191347580089</v>
      </c>
      <c r="AU107" s="28"/>
      <c r="AV107" s="103">
        <f>[15]PIB!E107</f>
        <v>226929.62491830011</v>
      </c>
      <c r="AW107" s="103">
        <f>'[15]PIB-Dem'!CH23</f>
        <v>144972.74605669433</v>
      </c>
      <c r="AX107" s="104">
        <f t="shared" si="115"/>
        <v>6.9531898244624024</v>
      </c>
      <c r="AY107" s="105">
        <f>'[15]PIB-Dem'!CS23</f>
        <v>0.63884451450042212</v>
      </c>
      <c r="AZ107" s="103">
        <f>'[15]PIB-Dem'!CI23</f>
        <v>27718.485993763894</v>
      </c>
      <c r="BA107" s="104">
        <f t="shared" si="116"/>
        <v>9.4458888147185291</v>
      </c>
      <c r="BB107" s="105">
        <f>'[15]PIB-Dem'!CT23</f>
        <v>0.1221457357264094</v>
      </c>
      <c r="BC107" s="103">
        <f>'[15]PIB-Dem'!CJ23</f>
        <v>47539.858458289273</v>
      </c>
      <c r="BD107" s="104">
        <f t="shared" si="111"/>
        <v>16.333468003901007</v>
      </c>
      <c r="BE107" s="105">
        <f>'[15]PIB-Dem'!CU23</f>
        <v>0.20949163634058232</v>
      </c>
      <c r="BF107" s="103">
        <f>'[15]PIB-Dem'!CK23</f>
        <v>8291.038792057574</v>
      </c>
      <c r="BG107" s="104">
        <f t="shared" si="112"/>
        <v>5.8528795281691748</v>
      </c>
      <c r="BH107" s="105">
        <f>'[15]PIB-Dem'!CV23</f>
        <v>3.6535726858238714E-2</v>
      </c>
      <c r="BI107" s="103">
        <f>'[15]PIB-Dem'!CL23</f>
        <v>14637.028379764932</v>
      </c>
      <c r="BJ107" s="104">
        <f t="shared" si="113"/>
        <v>22.762436695554467</v>
      </c>
      <c r="BK107" s="105">
        <f>'[15]PIB-Dem'!CW23</f>
        <v>6.4500297768678716E-2</v>
      </c>
      <c r="BL107" s="103">
        <f>'[15]PIB-Dem'!CM23</f>
        <v>16229.532762269886</v>
      </c>
      <c r="BM107" s="104">
        <f t="shared" si="114"/>
        <v>22.762436695554467</v>
      </c>
      <c r="BN107" s="105">
        <f>'[15]PIB-Dem'!CX23</f>
        <v>7.1517911194331249E-2</v>
      </c>
      <c r="BO107" s="28"/>
      <c r="BP107" s="43">
        <f>'[21]PIB POT'!F107</f>
        <v>231392.14168156448</v>
      </c>
      <c r="BQ107" s="41">
        <f>'[21]PIB POT'!I107</f>
        <v>555.66409056433167</v>
      </c>
      <c r="BR107" s="28">
        <f t="shared" si="107"/>
        <v>5.7060961153828638</v>
      </c>
      <c r="BS107" s="40">
        <f>'[22]PIB POT'!H98</f>
        <v>3.0753630405294219</v>
      </c>
      <c r="BT107" s="40"/>
      <c r="BU107" s="45">
        <f t="shared" si="133"/>
        <v>102969.07488986784</v>
      </c>
      <c r="BV107" s="32">
        <f t="shared" si="85"/>
        <v>25.653776126742621</v>
      </c>
      <c r="BW107" s="30">
        <f t="shared" si="134"/>
        <v>1644.3235715388191</v>
      </c>
      <c r="BX107" s="28">
        <f t="shared" si="86"/>
        <v>21.617172128344176</v>
      </c>
      <c r="BY107" s="28"/>
      <c r="BZ107" s="41">
        <f>[20]PAnual!B107</f>
        <v>739.71734670020339</v>
      </c>
      <c r="CA107" s="35">
        <f t="shared" si="94"/>
        <v>17.457295365482107</v>
      </c>
      <c r="CB107" s="44">
        <f>[20]PAnual!D107</f>
        <v>786.12628710018032</v>
      </c>
      <c r="CC107" s="35">
        <f t="shared" si="94"/>
        <v>16.17003872654319</v>
      </c>
      <c r="CD107" s="35"/>
      <c r="CE107" s="44">
        <f>[16]TCA!B107</f>
        <v>22.7</v>
      </c>
      <c r="CF107" s="27">
        <f t="shared" si="95"/>
        <v>0.59084194977843119</v>
      </c>
      <c r="CG107" s="33">
        <f>[16]TCA!D107</f>
        <v>22.700000000000003</v>
      </c>
      <c r="CH107" s="27">
        <f t="shared" si="87"/>
        <v>0</v>
      </c>
      <c r="CI107" s="44">
        <f>[16]TCA!F107</f>
        <v>98.894811394917667</v>
      </c>
      <c r="CJ107" s="27">
        <f t="shared" si="40"/>
        <v>8.4886546663251572</v>
      </c>
      <c r="CK107" s="40">
        <f>[16]TCA!H107</f>
        <v>101.26834937290765</v>
      </c>
      <c r="CL107" s="27">
        <f t="shared" si="41"/>
        <v>6.5707706272071009</v>
      </c>
      <c r="CM107" s="27"/>
      <c r="CN107" s="29">
        <f>[17]BPA!G107</f>
        <v>-2693</v>
      </c>
      <c r="CO107" s="29">
        <f>[17]BPA!H107</f>
        <v>11653.1</v>
      </c>
      <c r="CP107" s="29">
        <f>[17]BPA!I107</f>
        <v>6764.3</v>
      </c>
      <c r="CQ107" s="29">
        <f>[17]BPA!J107</f>
        <v>3736</v>
      </c>
      <c r="CR107" s="29">
        <f>[17]BPA!K107</f>
        <v>927.2</v>
      </c>
      <c r="CS107" s="29">
        <f>[17]BPA!L107</f>
        <v>225.6</v>
      </c>
      <c r="CT107" s="29">
        <f>[17]BPA!M107</f>
        <v>14346.1</v>
      </c>
      <c r="CU107" s="29">
        <f>[17]BPA!N107</f>
        <v>7991.5</v>
      </c>
      <c r="CV107" s="29">
        <f>[17]BPA!O107</f>
        <v>2927.7</v>
      </c>
      <c r="CW107" s="29">
        <f>[17]BPA!P107</f>
        <v>3397.8</v>
      </c>
      <c r="CX107" s="29">
        <f>[17]BPA!Q107</f>
        <v>29.3</v>
      </c>
      <c r="CY107" s="29">
        <f>[17]BPA!R107</f>
        <v>3254.1</v>
      </c>
      <c r="CZ107" s="29">
        <f>[17]BPA!S107</f>
        <v>0</v>
      </c>
      <c r="DA107" s="29">
        <f>[17]BPA!T107</f>
        <v>-127</v>
      </c>
      <c r="DB107" s="29">
        <f>[17]BPA!U107</f>
        <v>434.2</v>
      </c>
      <c r="DC107" s="29">
        <f>[17]BPA!V107</f>
        <v>0</v>
      </c>
      <c r="DD107" s="29"/>
      <c r="DE107" s="29">
        <f t="shared" si="106"/>
        <v>14.33032200763413</v>
      </c>
      <c r="DF107" s="29">
        <f t="shared" si="96"/>
        <v>-1227.1999999999998</v>
      </c>
      <c r="DG107" s="29">
        <f t="shared" si="97"/>
        <v>-1.1918141454728719</v>
      </c>
      <c r="DH107" s="29">
        <f t="shared" si="90"/>
        <v>30.258039668784885</v>
      </c>
      <c r="DI107" s="29">
        <f t="shared" si="100"/>
        <v>39.331543343329379</v>
      </c>
      <c r="DJ107" s="29">
        <f t="shared" si="131"/>
        <v>-2.6153483488905187</v>
      </c>
      <c r="DK107" s="29">
        <f t="shared" si="132"/>
        <v>3.1602692395561216</v>
      </c>
      <c r="DL107" s="29"/>
      <c r="DM107" s="31">
        <f>'[18]GF1977-2010'!C107</f>
        <v>303800</v>
      </c>
      <c r="DN107" s="31">
        <f>'[18]GF1977-2010'!D107</f>
        <v>259500</v>
      </c>
      <c r="DO107" s="31">
        <f>'[18]GF1977-2010'!E107</f>
        <v>44300</v>
      </c>
      <c r="DP107" s="29">
        <f t="shared" ref="DP107:DP130" si="136">(DM107/AS107)*100</f>
        <v>12.997358601316506</v>
      </c>
      <c r="DQ107" s="29"/>
      <c r="DR107" s="31">
        <f>'[18]GF1977-2010'!H107</f>
        <v>382100</v>
      </c>
      <c r="DS107" s="29">
        <f>'[18]GF1977-2010'!I107</f>
        <v>16.347237398166676</v>
      </c>
      <c r="DT107" s="31">
        <f>'[18]GF1977-2010'!J107</f>
        <v>265400</v>
      </c>
      <c r="DU107" s="31">
        <f>'[18]GF1977-2010'!K107</f>
        <v>103000</v>
      </c>
      <c r="DV107" s="31">
        <f>'[18]GF1977-2010'!L107</f>
        <v>61800</v>
      </c>
      <c r="DW107" s="31">
        <f>'[18]GF1977-2010'!M107</f>
        <v>100600</v>
      </c>
      <c r="DX107" s="31">
        <f>'[18]GF1977-2010'!N107</f>
        <v>116700</v>
      </c>
      <c r="DY107" s="31">
        <f>'[18]GF1977-2010'!O107</f>
        <v>71900</v>
      </c>
      <c r="DZ107" s="31">
        <f>'[18]GF1977-2010'!P107</f>
        <v>44800</v>
      </c>
      <c r="EA107" s="31">
        <f>'[18]GF1977-2010'!Q107</f>
        <v>25400</v>
      </c>
      <c r="EB107" s="31">
        <f>'[18]GF1977-2010'!R107</f>
        <v>19400</v>
      </c>
      <c r="EC107" s="29"/>
      <c r="ED107" s="31">
        <f>'[18]GF1977-2010'!W107</f>
        <v>-78300</v>
      </c>
      <c r="EE107" s="29">
        <f t="shared" si="82"/>
        <v>-3.3498787968501724</v>
      </c>
      <c r="EF107" s="31">
        <f>'[18]GF1977-2010'!Y107</f>
        <v>-33500</v>
      </c>
      <c r="EG107" s="29">
        <f t="shared" ref="EG107:EG130" si="137">(EF107/AS107)*100</f>
        <v>-1.4332176206191671</v>
      </c>
      <c r="EH107" s="31">
        <f>'[18]GF1977-2010'!AA107</f>
        <v>337300</v>
      </c>
      <c r="EI107" s="31"/>
      <c r="EJ107" s="63" t="s">
        <v>30</v>
      </c>
      <c r="EK107" s="63" t="s">
        <v>30</v>
      </c>
      <c r="EL107" s="29"/>
      <c r="EM107" s="68">
        <f>'[18]SP1965-2010'!C107</f>
        <v>553100</v>
      </c>
      <c r="EN107" s="27">
        <f t="shared" si="120"/>
        <v>23.663064655655564</v>
      </c>
      <c r="EO107" s="36">
        <f>'[18]SP1965-2010'!E107</f>
        <v>303800</v>
      </c>
      <c r="EP107" s="27">
        <f t="shared" si="121"/>
        <v>12.997358601316506</v>
      </c>
      <c r="EQ107" s="37">
        <f>'[18]SP1965-2010'!F107</f>
        <v>259500</v>
      </c>
      <c r="ER107" s="27">
        <f t="shared" si="127"/>
        <v>11.102088732855936</v>
      </c>
      <c r="ES107" s="37">
        <f>'[18]SP1965-2010'!G107</f>
        <v>44300</v>
      </c>
      <c r="ET107" s="27">
        <f t="shared" si="128"/>
        <v>1.8952698684605702</v>
      </c>
      <c r="EU107" s="36">
        <f>'[18]SP1965-2010'!H107</f>
        <v>249300</v>
      </c>
      <c r="EV107" s="27">
        <f t="shared" si="122"/>
        <v>10.665706054339056</v>
      </c>
      <c r="EW107" s="29"/>
      <c r="EX107" s="37">
        <f>'[18]SP1965-2010'!J107</f>
        <v>674500</v>
      </c>
      <c r="EY107" s="27">
        <f t="shared" si="123"/>
        <v>28.856874182317259</v>
      </c>
      <c r="EZ107" s="37">
        <f>'[18]SP1965-2010'!L107</f>
        <v>546000</v>
      </c>
      <c r="FA107" s="27">
        <f t="shared" si="124"/>
        <v>23.35930808531538</v>
      </c>
      <c r="FB107" s="37">
        <f>'[18]SP1965-2010'!M107</f>
        <v>489500</v>
      </c>
      <c r="FC107" s="37">
        <f>'[18]SP1965-2010'!N107</f>
        <v>317200</v>
      </c>
      <c r="FD107" s="37">
        <f>'[18]SP1965-2010'!O107</f>
        <v>172300</v>
      </c>
      <c r="FE107" s="37">
        <f>'[18]SP1965-2010'!P107</f>
        <v>56500</v>
      </c>
      <c r="FF107" s="37">
        <f>'[18]SP1965-2010'!Q107</f>
        <v>56500</v>
      </c>
      <c r="FG107" s="37">
        <f>'[18]SP1965-2010'!R107</f>
        <v>128500</v>
      </c>
      <c r="FH107" s="37">
        <f>'[18]SP1965-2010'!S107</f>
        <v>60800</v>
      </c>
      <c r="FI107" s="37">
        <f>'[18]SP1965-2010'!T107</f>
        <v>67700</v>
      </c>
      <c r="FJ107" s="37">
        <f>'[18]SP1965-2010'!U107</f>
        <v>40600</v>
      </c>
      <c r="FK107" s="37">
        <f>'[18]SP1965-2010'!V107</f>
        <v>27100</v>
      </c>
      <c r="FL107" s="27">
        <f t="shared" si="135"/>
        <v>2.8963830721169437</v>
      </c>
      <c r="FM107" s="27">
        <f t="shared" ref="FM107:FM139" si="138">(FJ107/AS107)*100</f>
        <v>1.7369741909593488</v>
      </c>
      <c r="FN107" s="27">
        <f t="shared" ref="FN107:FN139" si="139">(FK107/AS107)*100</f>
        <v>1.1594088811575949</v>
      </c>
      <c r="FO107" s="27"/>
      <c r="FP107" s="27">
        <f>'[18]SP1965-2010'!AA107</f>
        <v>-128800</v>
      </c>
      <c r="FQ107" s="27">
        <f>'[18]SP1965-2010'!AB107</f>
        <v>-121400</v>
      </c>
      <c r="FR107" s="27">
        <f>'[18]SP1965-2010'!AC107</f>
        <v>-5.1938095266616982</v>
      </c>
      <c r="FS107" s="27">
        <f>'[18]SP1965-2010'!AD107</f>
        <v>-7400</v>
      </c>
      <c r="FT107" s="27">
        <f>'[18]SP1965-2010'!AE107</f>
        <v>-53700</v>
      </c>
      <c r="FU107" s="27">
        <f>'[18]SP1965-2010'!AF107</f>
        <v>-2.2974264545447545</v>
      </c>
      <c r="FV107" s="27">
        <f>'[18]SP1965-2010'!AG107</f>
        <v>606800</v>
      </c>
      <c r="FW107" s="34"/>
      <c r="FX107" s="9" t="s">
        <v>30</v>
      </c>
      <c r="FY107" s="9" t="s">
        <v>30</v>
      </c>
      <c r="FZ107" s="112" t="s">
        <v>30</v>
      </c>
      <c r="GA107" s="112" t="s">
        <v>30</v>
      </c>
      <c r="GB107" s="128">
        <f>'[18]DE y DI'!S107</f>
        <v>26264.3</v>
      </c>
      <c r="GC107" s="17">
        <f t="shared" si="126"/>
        <v>25.506978700247025</v>
      </c>
      <c r="GD107" s="112"/>
      <c r="GE107" s="37">
        <f>'[18]DE y DI'!AA107</f>
        <v>340400</v>
      </c>
      <c r="GF107" s="27">
        <f t="shared" si="117"/>
        <v>14.563202330112373</v>
      </c>
      <c r="GG107" s="112" t="s">
        <v>30</v>
      </c>
      <c r="GH107" s="70" t="s">
        <v>30</v>
      </c>
      <c r="GI107" s="70" t="s">
        <v>30</v>
      </c>
      <c r="GJ107" s="134"/>
      <c r="GK107" s="52">
        <f t="shared" si="61"/>
        <v>321694</v>
      </c>
      <c r="GL107" s="27">
        <f t="shared" si="62"/>
        <v>13.762910723804847</v>
      </c>
      <c r="GM107" s="52">
        <f t="shared" si="63"/>
        <v>258564</v>
      </c>
      <c r="GN107" s="52">
        <f t="shared" si="64"/>
        <v>3502</v>
      </c>
      <c r="GO107" s="52">
        <f t="shared" si="65"/>
        <v>59628</v>
      </c>
      <c r="GP107" s="13"/>
      <c r="GQ107" s="75">
        <v>25.506978700247025</v>
      </c>
      <c r="GR107" s="27">
        <v>14.563202330112373</v>
      </c>
      <c r="GS107" s="27">
        <v>40.0701810303594</v>
      </c>
      <c r="GT107" s="13"/>
      <c r="GU107" s="31">
        <f>[23]BM3378!H107</f>
        <v>325013</v>
      </c>
      <c r="GV107" s="29">
        <f t="shared" si="53"/>
        <v>13.904906224784996</v>
      </c>
      <c r="GW107" s="29">
        <f t="shared" si="66"/>
        <v>36.261796655221133</v>
      </c>
      <c r="GX107" s="29">
        <f>[23]BM3378!I107</f>
        <v>51606</v>
      </c>
      <c r="GY107" s="29">
        <f t="shared" si="54"/>
        <v>2.2078396576021713</v>
      </c>
      <c r="GZ107" s="29">
        <f t="shared" si="67"/>
        <v>16.864059421635446</v>
      </c>
      <c r="HA107" s="31">
        <f t="shared" si="68"/>
        <v>273407</v>
      </c>
      <c r="HB107" s="29">
        <f t="shared" si="55"/>
        <v>11.697066567182825</v>
      </c>
      <c r="HC107" s="29">
        <f t="shared" si="74"/>
        <v>40.668957923874018</v>
      </c>
      <c r="HD107" s="31">
        <f>[23]BM3378!K107+[23]BM3378!L107</f>
        <v>258564</v>
      </c>
      <c r="HE107" s="29">
        <f t="shared" si="56"/>
        <v>11.062044204709681</v>
      </c>
      <c r="HF107" s="29">
        <f t="shared" si="69"/>
        <v>36.103507811513033</v>
      </c>
      <c r="HG107" s="31">
        <f>[23]BM3378!P107+[23]BM3378!Q107</f>
        <v>8050</v>
      </c>
      <c r="HH107" s="29">
        <f t="shared" si="57"/>
        <v>0.34440005510400884</v>
      </c>
      <c r="HI107" s="29">
        <f t="shared" si="70"/>
        <v>-13.478073946689594</v>
      </c>
      <c r="HJ107" s="31">
        <f>[23]BM3378!M107</f>
        <v>21220</v>
      </c>
      <c r="HK107" s="29">
        <f t="shared" si="58"/>
        <v>0.90784710177727546</v>
      </c>
      <c r="HL107" s="29">
        <f t="shared" si="71"/>
        <v>11.163497302111169</v>
      </c>
      <c r="HM107" s="31">
        <f>[23]BM3378!T107</f>
        <v>-14427</v>
      </c>
      <c r="HN107" s="29">
        <f t="shared" si="59"/>
        <v>-0.61722479440814104</v>
      </c>
      <c r="HO107" s="29">
        <f t="shared" si="119"/>
        <v>-39.905027700254095</v>
      </c>
      <c r="HP107" s="29"/>
      <c r="HQ107" s="3">
        <f>[23]BM3378!B107</f>
        <v>325013</v>
      </c>
      <c r="HR107" s="31">
        <f>[23]BM3378!C107</f>
        <v>120876</v>
      </c>
      <c r="HS107" s="31">
        <f>[23]BM3378!F107</f>
        <v>204137</v>
      </c>
      <c r="HU107" s="31">
        <f>'[23]Fin33-89'!B107</f>
        <v>1071497</v>
      </c>
      <c r="HV107" s="31">
        <f>'[23]Fin33-89'!C107</f>
        <v>1012204</v>
      </c>
      <c r="HW107" s="31"/>
      <c r="HX107" s="31">
        <f>'[23]Fin33-89'!E107</f>
        <v>321694</v>
      </c>
      <c r="HY107" s="31">
        <f>'[23]Fin33-89'!F107</f>
        <v>258564</v>
      </c>
      <c r="HZ107" s="31">
        <f>'[23]Fin33-89'!G107</f>
        <v>3502</v>
      </c>
      <c r="IA107" s="31">
        <f>'[23]Fin33-89'!H107</f>
        <v>59628</v>
      </c>
      <c r="IB107" s="31"/>
      <c r="IC107" s="31">
        <f>'[23]Fin33-89'!I107</f>
        <v>690510</v>
      </c>
      <c r="ID107" s="31">
        <f>'[23]Fin33-89'!J107</f>
        <v>21220</v>
      </c>
      <c r="IE107" s="31">
        <f>'[23]Fin33-89'!K107</f>
        <v>349873</v>
      </c>
      <c r="IF107" s="31">
        <f>'[23]Fin33-89'!L107</f>
        <v>319417</v>
      </c>
      <c r="IG107" s="31"/>
      <c r="IH107" s="4" t="s">
        <v>30</v>
      </c>
      <c r="II107" s="4" t="s">
        <v>30</v>
      </c>
      <c r="IJ107" s="4" t="s">
        <v>30</v>
      </c>
      <c r="IK107" s="4" t="s">
        <v>30</v>
      </c>
      <c r="IL107" s="4"/>
      <c r="IM107" s="31">
        <f>'[23]Fin33-89'!Q107</f>
        <v>21269</v>
      </c>
      <c r="IN107" s="31">
        <f>'[23]Fin33-89'!R107</f>
        <v>5901</v>
      </c>
      <c r="IO107" s="31">
        <f>'[23]Fin33-89'!S107</f>
        <v>15368</v>
      </c>
      <c r="IP107" s="31"/>
      <c r="IQ107" s="31">
        <f>'[23]Fin33-89'!T107</f>
        <v>38024</v>
      </c>
      <c r="IR107" s="31">
        <f>'[23]Fin33-89'!U107</f>
        <v>2149</v>
      </c>
      <c r="IS107" s="31">
        <f>'[23]Fin33-89'!V107</f>
        <v>35875</v>
      </c>
      <c r="IT107" s="31"/>
      <c r="IU107" s="3" t="s">
        <v>30</v>
      </c>
      <c r="IV107" s="3" t="s">
        <v>30</v>
      </c>
      <c r="IW107" s="3" t="s">
        <v>30</v>
      </c>
      <c r="IX107" s="3"/>
      <c r="IY107" s="31">
        <f>'[23]Fin33-89'!Z107</f>
        <v>1071497</v>
      </c>
      <c r="IZ107" s="31">
        <f>'[23]Fin33-89'!AA107</f>
        <v>287834</v>
      </c>
      <c r="JA107" s="31">
        <f>'[23]Fin33-89'!AB107</f>
        <v>389250</v>
      </c>
      <c r="JB107" s="31">
        <f>'[23]Fin33-89'!AC107</f>
        <v>394413</v>
      </c>
      <c r="JC107" s="31">
        <f>'[23]Fin33-89'!AE107</f>
        <v>1012204</v>
      </c>
      <c r="JD107" s="31">
        <f>'[23]Fin33-89'!AF107</f>
        <v>279784</v>
      </c>
      <c r="JE107" s="31">
        <f>'[23]Fin33-89'!AG107</f>
        <v>353375</v>
      </c>
      <c r="JF107" s="31">
        <f>'[23]Fin33-89'!AH107</f>
        <v>379045</v>
      </c>
      <c r="JG107" s="31">
        <f>'[23]Fin33-89'!AJ107</f>
        <v>287834</v>
      </c>
      <c r="JH107" s="31">
        <f>'[23]Fin33-89'!AK107</f>
        <v>258564</v>
      </c>
      <c r="JI107" s="31">
        <f>'[23]Fin33-89'!AL107</f>
        <v>21220</v>
      </c>
      <c r="JJ107" s="3" t="s">
        <v>30</v>
      </c>
      <c r="JK107" s="31">
        <f>'[23]Fin33-89'!AN107</f>
        <v>5901</v>
      </c>
      <c r="JL107" s="31">
        <f>'[23]Fin33-89'!AO107</f>
        <v>2149</v>
      </c>
      <c r="JM107" s="31"/>
      <c r="JN107" s="31">
        <f>'[23]A-Mon'!B107</f>
        <v>114800</v>
      </c>
      <c r="JO107" s="31">
        <f>'[23]A-Mon'!C107</f>
        <v>145500</v>
      </c>
      <c r="JP107" s="31">
        <f>'[23]A-Mon'!D107</f>
        <v>15500</v>
      </c>
      <c r="JQ107" s="31">
        <f>'[23]A-Mon'!E107</f>
        <v>275900</v>
      </c>
      <c r="JR107" s="31">
        <f>'[23]A-Mon'!G107</f>
        <v>365000</v>
      </c>
      <c r="JS107" s="31">
        <f>'[23]A-Mon'!H107</f>
        <v>294200</v>
      </c>
      <c r="JT107" s="31">
        <f>'[23]A-Mon'!I107</f>
        <v>70900</v>
      </c>
      <c r="JU107" s="31">
        <f>'[23]A-Mon'!J107</f>
        <v>640900</v>
      </c>
      <c r="JV107" s="31">
        <f>'[23]A-Mon'!L107</f>
        <v>2200</v>
      </c>
      <c r="JW107" s="31">
        <f>'[23]A-Mon'!M107</f>
        <v>2200</v>
      </c>
      <c r="JX107" s="3" t="s">
        <v>30</v>
      </c>
      <c r="JY107" s="31">
        <f>'[23]A-Mon'!O107</f>
        <v>643100</v>
      </c>
      <c r="JZ107" s="31">
        <f>'[23]A-Mon'!Q107</f>
        <v>61900</v>
      </c>
      <c r="KA107" s="31">
        <f>'[23]A-Mon'!R107</f>
        <v>61000</v>
      </c>
      <c r="KB107" s="31">
        <f>'[23]A-Mon'!S107</f>
        <v>800</v>
      </c>
      <c r="KC107" s="3" t="s">
        <v>30</v>
      </c>
      <c r="KD107" s="3" t="s">
        <v>30</v>
      </c>
      <c r="KE107" s="31">
        <f>'[23]A-Mon'!V107</f>
        <v>704900</v>
      </c>
      <c r="KF107" s="29"/>
      <c r="KG107" s="29">
        <f>'[24]RI A'!F58</f>
        <v>2303</v>
      </c>
      <c r="KH107" s="10">
        <f t="shared" si="101"/>
        <v>2.2365938535071903</v>
      </c>
      <c r="KI107" s="14">
        <f t="shared" si="50"/>
        <v>335</v>
      </c>
      <c r="KJ107" s="14">
        <f t="shared" si="105"/>
        <v>0.32534039988055097</v>
      </c>
      <c r="KK107" s="11">
        <f t="shared" si="102"/>
        <v>52278.100000000006</v>
      </c>
      <c r="KL107" s="75">
        <f t="shared" si="51"/>
        <v>17.02235772357723</v>
      </c>
      <c r="KM107" s="16">
        <f t="shared" si="103"/>
        <v>3.4581743102045923</v>
      </c>
      <c r="KN107" s="4" t="s">
        <v>30</v>
      </c>
    </row>
    <row r="108" spans="1:300" x14ac:dyDescent="0.3">
      <c r="A108" s="8">
        <v>1979</v>
      </c>
      <c r="B108" s="40">
        <f>'[13]EU PIByPOB'!B108</f>
        <v>225.10599999999999</v>
      </c>
      <c r="C108" s="49">
        <f>'[13]EU PIByPOB'!H108</f>
        <v>887.30368931025362</v>
      </c>
      <c r="D108" s="40">
        <f t="shared" si="91"/>
        <v>3.2000000000000028</v>
      </c>
      <c r="E108" s="49">
        <f>'[13]EU PIByPOB'!N108</f>
        <v>2627.3330000000001</v>
      </c>
      <c r="F108" s="40">
        <f t="shared" si="118"/>
        <v>11.725383451855521</v>
      </c>
      <c r="G108" s="49">
        <f>'[13]EU PIByPOB'!Q108</f>
        <v>296.10301767620956</v>
      </c>
      <c r="H108" s="40">
        <f t="shared" si="118"/>
        <v>8.2610304766041587</v>
      </c>
      <c r="I108" s="49">
        <f>'[13]EU PIByPOB'!T108</f>
        <v>11671.53696480769</v>
      </c>
      <c r="J108" s="49"/>
      <c r="K108" s="49">
        <f>'[13]EU INF'!U108</f>
        <v>258.90589210000428</v>
      </c>
      <c r="L108" s="28">
        <f t="shared" si="83"/>
        <v>11.25447112927953</v>
      </c>
      <c r="M108" s="49">
        <f>'[13]EU INF'!W108</f>
        <v>273.62152151664247</v>
      </c>
      <c r="N108" s="28">
        <f t="shared" si="84"/>
        <v>13.29394387001479</v>
      </c>
      <c r="O108" s="28"/>
      <c r="P108" s="40">
        <f>'[13]EU tasas'!B108</f>
        <v>12.665833333333333</v>
      </c>
      <c r="Q108" s="40">
        <f>'[13]EU tasas'!C108</f>
        <v>15.3</v>
      </c>
      <c r="R108" s="48">
        <f>'[13]EU tasas'!D108</f>
        <v>10.283333333333333</v>
      </c>
      <c r="S108" s="48">
        <f>'[13]EU tasas'!E108</f>
        <v>12</v>
      </c>
      <c r="T108" s="49">
        <f>'[13]EU tasas'!F108</f>
        <v>10.069166666666666</v>
      </c>
      <c r="U108" s="49">
        <f>'[13]EU tasas'!G108</f>
        <v>12.04</v>
      </c>
      <c r="V108" s="24" t="str">
        <f>'[13]EU tasas'!H108</f>
        <v>-</v>
      </c>
      <c r="W108" s="24"/>
      <c r="X108" s="49">
        <f>'[13]EU Fiscal'!B108</f>
        <v>-1.55009</v>
      </c>
      <c r="Y108" s="49"/>
      <c r="Z108" s="49">
        <f>[13]Petróleo!B108</f>
        <v>31.61</v>
      </c>
      <c r="AA108" s="28">
        <f t="shared" si="98"/>
        <v>125.46362339514978</v>
      </c>
      <c r="AB108" s="49">
        <f>[13]Petróleo!D108</f>
        <v>22.404166666666669</v>
      </c>
      <c r="AC108" s="28">
        <f t="shared" si="89"/>
        <v>50.869809203142594</v>
      </c>
      <c r="AD108" s="49">
        <f>[13]Petróleo!E108</f>
        <v>32.5</v>
      </c>
      <c r="AE108" s="28">
        <f t="shared" si="89"/>
        <v>118.85521885521885</v>
      </c>
      <c r="AF108" s="28"/>
      <c r="AG108" s="40">
        <f>[14]Población!E108</f>
        <v>64.699387906592918</v>
      </c>
      <c r="AH108" s="28">
        <f t="shared" si="99"/>
        <v>3.3191069384005845</v>
      </c>
      <c r="AI108" s="52">
        <f>[14]Población!G108</f>
        <v>64699387.90659292</v>
      </c>
      <c r="AJ108" s="52">
        <f>[14]Población!H108</f>
        <v>42359692.186407745</v>
      </c>
      <c r="AK108" s="52">
        <f>[14]Población!I108</f>
        <v>22339695.720185172</v>
      </c>
      <c r="AL108" s="49">
        <f>[14]Población!J108</f>
        <v>65.471550128979288</v>
      </c>
      <c r="AM108" s="49">
        <f>[14]Población!K108</f>
        <v>34.528449871020712</v>
      </c>
      <c r="AN108" s="49"/>
      <c r="AO108" s="43">
        <f>[15]PIB!E108</f>
        <v>248937.64603724063</v>
      </c>
      <c r="AP108" s="28">
        <f t="shared" si="108"/>
        <v>9.6981701383695107</v>
      </c>
      <c r="AQ108" s="41">
        <f>[15]PIB!H108</f>
        <v>1232.2467287816739</v>
      </c>
      <c r="AR108" s="28">
        <f t="shared" si="109"/>
        <v>19.634434516170352</v>
      </c>
      <c r="AS108" s="58">
        <f>[15]PIB!B108</f>
        <v>3067526</v>
      </c>
      <c r="AT108" s="28">
        <f t="shared" si="110"/>
        <v>31.23678551962481</v>
      </c>
      <c r="AU108" s="28"/>
      <c r="AV108" s="103">
        <f>[15]PIB!E108</f>
        <v>248937.64603724063</v>
      </c>
      <c r="AW108" s="103">
        <f>'[15]PIB-Dem'!CH24</f>
        <v>157842.59341735201</v>
      </c>
      <c r="AX108" s="104">
        <f t="shared" si="115"/>
        <v>8.8774253856132912</v>
      </c>
      <c r="AY108" s="105">
        <f>'[15]PIB-Dem'!CS24</f>
        <v>0.63406477859013355</v>
      </c>
      <c r="AZ108" s="103">
        <f>'[15]PIB-Dem'!CI24</f>
        <v>30374.965410841636</v>
      </c>
      <c r="BA108" s="104">
        <f t="shared" si="116"/>
        <v>9.5837825257678144</v>
      </c>
      <c r="BB108" s="105">
        <f>'[15]PIB-Dem'!CT24</f>
        <v>0.12201836843230049</v>
      </c>
      <c r="BC108" s="103">
        <f>'[15]PIB-Dem'!CJ24</f>
        <v>56994.586901845534</v>
      </c>
      <c r="BD108" s="104">
        <f t="shared" si="111"/>
        <v>19.888002930954652</v>
      </c>
      <c r="BE108" s="105">
        <f>'[15]PIB-Dem'!CU24</f>
        <v>0.22895125670674674</v>
      </c>
      <c r="BF108" s="103">
        <f>'[15]PIB-Dem'!CK24</f>
        <v>5615.7946536226664</v>
      </c>
      <c r="BG108" s="104">
        <f t="shared" si="112"/>
        <v>-32.266694265110253</v>
      </c>
      <c r="BH108" s="105">
        <f>'[15]PIB-Dem'!CV24</f>
        <v>2.255904136244043E-2</v>
      </c>
      <c r="BI108" s="103">
        <f>'[15]PIB-Dem'!CL24</f>
        <v>17374.075888667154</v>
      </c>
      <c r="BJ108" s="104">
        <f t="shared" si="113"/>
        <v>18.69947531621974</v>
      </c>
      <c r="BK108" s="105">
        <f>'[15]PIB-Dem'!CW24</f>
        <v>6.9792882536006726E-2</v>
      </c>
      <c r="BL108" s="103">
        <f>'[15]PIB-Dem'!CM24</f>
        <v>19264.37023508834</v>
      </c>
      <c r="BM108" s="104">
        <f t="shared" si="114"/>
        <v>18.69947531621974</v>
      </c>
      <c r="BN108" s="105">
        <f>'[15]PIB-Dem'!CX24</f>
        <v>7.7386327627627774E-2</v>
      </c>
      <c r="BO108" s="28"/>
      <c r="BP108" s="43">
        <f>'[21]PIB POT'!F108</f>
        <v>243733.40511129034</v>
      </c>
      <c r="BQ108" s="41">
        <f>'[21]PIB POT'!I108</f>
        <v>585.30034731124704</v>
      </c>
      <c r="BR108" s="28">
        <f t="shared" si="107"/>
        <v>5.3334842488772072</v>
      </c>
      <c r="BS108" s="40">
        <f>'[22]PIB POT'!H99</f>
        <v>4.1436831987629041</v>
      </c>
      <c r="BT108" s="40"/>
      <c r="BU108" s="45">
        <f t="shared" si="133"/>
        <v>134737.59882869691</v>
      </c>
      <c r="BV108" s="32">
        <f t="shared" si="85"/>
        <v>30.852490393652253</v>
      </c>
      <c r="BW108" s="30">
        <f t="shared" si="134"/>
        <v>2082.5173651289992</v>
      </c>
      <c r="BX108" s="28">
        <f t="shared" si="86"/>
        <v>26.648878674171293</v>
      </c>
      <c r="BY108" s="28"/>
      <c r="BZ108" s="41">
        <f>[20]PAnual!B108</f>
        <v>874.28118173592111</v>
      </c>
      <c r="CA108" s="35">
        <f t="shared" si="94"/>
        <v>18.191250433154238</v>
      </c>
      <c r="CB108" s="44">
        <f>[20]PAnual!D108</f>
        <v>943.51197375672234</v>
      </c>
      <c r="CC108" s="35">
        <f t="shared" si="94"/>
        <v>20.020407565443165</v>
      </c>
      <c r="CD108" s="35"/>
      <c r="CE108" s="44">
        <f>[16]TCA!B108</f>
        <v>22.766666666666669</v>
      </c>
      <c r="CF108" s="27">
        <f t="shared" si="95"/>
        <v>0.29368575624084681</v>
      </c>
      <c r="CG108" s="33">
        <f>[16]TCA!D108</f>
        <v>22.8</v>
      </c>
      <c r="CH108" s="27">
        <f t="shared" si="87"/>
        <v>0.4405286343612147</v>
      </c>
      <c r="CI108" s="44">
        <f>[16]TCA!F108</f>
        <v>104.75331335173598</v>
      </c>
      <c r="CJ108" s="27">
        <f t="shared" si="40"/>
        <v>5.9239730317331762</v>
      </c>
      <c r="CK108" s="40">
        <f>[16]TCA!H108</f>
        <v>106.82768983724978</v>
      </c>
      <c r="CL108" s="27">
        <f t="shared" si="41"/>
        <v>5.4897117399144824</v>
      </c>
      <c r="CM108" s="27"/>
      <c r="CN108" s="29">
        <f>[17]BPA!G108</f>
        <v>-4870.5</v>
      </c>
      <c r="CO108" s="29">
        <f>[17]BPA!H108</f>
        <v>16263.5</v>
      </c>
      <c r="CP108" s="29">
        <f>[17]BPA!I108</f>
        <v>9943.3000000000011</v>
      </c>
      <c r="CQ108" s="29">
        <f>[17]BPA!J108</f>
        <v>4675.2000000000007</v>
      </c>
      <c r="CR108" s="29">
        <f>[17]BPA!K108</f>
        <v>1381.6</v>
      </c>
      <c r="CS108" s="29">
        <f>[17]BPA!L108</f>
        <v>256.39999999999998</v>
      </c>
      <c r="CT108" s="29">
        <f>[17]BPA!M108</f>
        <v>21134</v>
      </c>
      <c r="CU108" s="29">
        <f>[17]BPA!N108</f>
        <v>12131.5</v>
      </c>
      <c r="CV108" s="29">
        <f>[17]BPA!O108</f>
        <v>4051.1</v>
      </c>
      <c r="CW108" s="29">
        <f>[17]BPA!P108</f>
        <v>4918.8999999999996</v>
      </c>
      <c r="CX108" s="29">
        <f>[17]BPA!Q108</f>
        <v>32.5</v>
      </c>
      <c r="CY108" s="29">
        <f>[17]BPA!R108</f>
        <v>4533.3</v>
      </c>
      <c r="CZ108" s="29">
        <f>[17]BPA!S108</f>
        <v>70</v>
      </c>
      <c r="DA108" s="29">
        <f>[17]BPA!T108</f>
        <v>686.2</v>
      </c>
      <c r="DB108" s="29">
        <f>[17]BPA!U108</f>
        <v>419</v>
      </c>
      <c r="DC108" s="29">
        <f>[17]BPA!V108</f>
        <v>1</v>
      </c>
      <c r="DD108" s="29"/>
      <c r="DE108" s="29">
        <f t="shared" si="106"/>
        <v>16.383548609965604</v>
      </c>
      <c r="DF108" s="29">
        <f t="shared" si="96"/>
        <v>-2188.1999999999989</v>
      </c>
      <c r="DG108" s="29">
        <f t="shared" si="97"/>
        <v>-1.6240455663619473</v>
      </c>
      <c r="DH108" s="29">
        <f t="shared" si="90"/>
        <v>46.996732847449117</v>
      </c>
      <c r="DI108" s="29">
        <f t="shared" si="100"/>
        <v>51.805042858036664</v>
      </c>
      <c r="DJ108" s="29">
        <f t="shared" si="131"/>
        <v>-3.6148039169024164</v>
      </c>
      <c r="DK108" s="29">
        <f t="shared" si="132"/>
        <v>3.3645396974630377</v>
      </c>
      <c r="DL108" s="29"/>
      <c r="DM108" s="31">
        <f>'[18]GF1977-2010'!C108</f>
        <v>412800</v>
      </c>
      <c r="DN108" s="31">
        <f>'[18]GF1977-2010'!D108</f>
        <v>347200</v>
      </c>
      <c r="DO108" s="31">
        <f>'[18]GF1977-2010'!E108</f>
        <v>65600</v>
      </c>
      <c r="DP108" s="29">
        <f t="shared" si="136"/>
        <v>13.457098652138564</v>
      </c>
      <c r="DQ108" s="29"/>
      <c r="DR108" s="31">
        <f>'[18]GF1977-2010'!H108</f>
        <v>517400</v>
      </c>
      <c r="DS108" s="29">
        <f>'[18]GF1977-2010'!I108</f>
        <v>16.867012700136851</v>
      </c>
      <c r="DT108" s="31">
        <f>'[18]GF1977-2010'!J108</f>
        <v>364500</v>
      </c>
      <c r="DU108" s="31">
        <f>'[18]GF1977-2010'!K108</f>
        <v>133600</v>
      </c>
      <c r="DV108" s="31">
        <f>'[18]GF1977-2010'!L108</f>
        <v>84400</v>
      </c>
      <c r="DW108" s="31">
        <f>'[18]GF1977-2010'!M108</f>
        <v>146500</v>
      </c>
      <c r="DX108" s="31">
        <f>'[18]GF1977-2010'!N108</f>
        <v>152900</v>
      </c>
      <c r="DY108" s="31">
        <f>'[18]GF1977-2010'!O108</f>
        <v>95500</v>
      </c>
      <c r="DZ108" s="31">
        <f>'[18]GF1977-2010'!P108</f>
        <v>57400</v>
      </c>
      <c r="EA108" s="31">
        <f>'[18]GF1977-2010'!Q108</f>
        <v>35200</v>
      </c>
      <c r="EB108" s="31">
        <f>'[18]GF1977-2010'!R108</f>
        <v>22200</v>
      </c>
      <c r="EC108" s="29"/>
      <c r="ED108" s="31">
        <f>'[18]GF1977-2010'!W108</f>
        <v>-104600</v>
      </c>
      <c r="EE108" s="29">
        <f t="shared" si="82"/>
        <v>-3.4099140479982895</v>
      </c>
      <c r="EF108" s="31">
        <f>'[18]GF1977-2010'!Y108</f>
        <v>-47200</v>
      </c>
      <c r="EG108" s="29">
        <f t="shared" si="137"/>
        <v>-1.5386992644887119</v>
      </c>
      <c r="EH108" s="31">
        <f>'[18]GF1977-2010'!AA108</f>
        <v>460000</v>
      </c>
      <c r="EI108" s="31"/>
      <c r="EJ108" s="63" t="s">
        <v>30</v>
      </c>
      <c r="EK108" s="63" t="s">
        <v>30</v>
      </c>
      <c r="EL108" s="29"/>
      <c r="EM108" s="68">
        <f>'[18]SP1965-2010'!C108</f>
        <v>751100</v>
      </c>
      <c r="EN108" s="27">
        <f t="shared" si="120"/>
        <v>24.485530032997275</v>
      </c>
      <c r="EO108" s="36">
        <f>'[18]SP1965-2010'!E108</f>
        <v>412800</v>
      </c>
      <c r="EP108" s="27">
        <f t="shared" si="121"/>
        <v>13.457098652138564</v>
      </c>
      <c r="EQ108" s="37">
        <f>'[18]SP1965-2010'!F108</f>
        <v>347200</v>
      </c>
      <c r="ER108" s="27">
        <f t="shared" si="127"/>
        <v>11.31856747098476</v>
      </c>
      <c r="ES108" s="37">
        <f>'[18]SP1965-2010'!G108</f>
        <v>65600</v>
      </c>
      <c r="ET108" s="27">
        <f t="shared" si="128"/>
        <v>2.138531181153803</v>
      </c>
      <c r="EU108" s="36">
        <f>'[18]SP1965-2010'!H108</f>
        <v>338300</v>
      </c>
      <c r="EV108" s="27">
        <f t="shared" si="122"/>
        <v>11.028431380858711</v>
      </c>
      <c r="EW108" s="29"/>
      <c r="EX108" s="37">
        <f>'[18]SP1965-2010'!J108</f>
        <v>918100</v>
      </c>
      <c r="EY108" s="27">
        <f t="shared" si="123"/>
        <v>29.929656667946741</v>
      </c>
      <c r="EZ108" s="37">
        <f>'[18]SP1965-2010'!L108</f>
        <v>731300</v>
      </c>
      <c r="FA108" s="27">
        <f t="shared" si="124"/>
        <v>23.840058731368536</v>
      </c>
      <c r="FB108" s="37">
        <f>'[18]SP1965-2010'!M108</f>
        <v>644500</v>
      </c>
      <c r="FC108" s="37">
        <f>'[18]SP1965-2010'!N108</f>
        <v>396300</v>
      </c>
      <c r="FD108" s="37">
        <f>'[18]SP1965-2010'!O108</f>
        <v>248200</v>
      </c>
      <c r="FE108" s="37">
        <f>'[18]SP1965-2010'!P108</f>
        <v>86800</v>
      </c>
      <c r="FF108" s="37">
        <f>'[18]SP1965-2010'!Q108</f>
        <v>86800</v>
      </c>
      <c r="FG108" s="37">
        <f>'[18]SP1965-2010'!R108</f>
        <v>186800</v>
      </c>
      <c r="FH108" s="37">
        <f>'[18]SP1965-2010'!S108</f>
        <v>92300</v>
      </c>
      <c r="FI108" s="37">
        <f>'[18]SP1965-2010'!T108</f>
        <v>94400</v>
      </c>
      <c r="FJ108" s="37">
        <f>'[18]SP1965-2010'!U108</f>
        <v>56100</v>
      </c>
      <c r="FK108" s="37">
        <f>'[18]SP1965-2010'!V108</f>
        <v>38300</v>
      </c>
      <c r="FL108" s="27">
        <f t="shared" si="135"/>
        <v>3.0773985289774237</v>
      </c>
      <c r="FM108" s="27">
        <f t="shared" si="138"/>
        <v>1.8288353546147613</v>
      </c>
      <c r="FN108" s="27">
        <f t="shared" si="139"/>
        <v>1.2485631743626622</v>
      </c>
      <c r="FO108" s="27"/>
      <c r="FP108" s="27">
        <f>'[18]SP1965-2010'!AA108</f>
        <v>-191800</v>
      </c>
      <c r="FQ108" s="27">
        <f>'[18]SP1965-2010'!AB108</f>
        <v>-167000</v>
      </c>
      <c r="FR108" s="27">
        <f>'[18]SP1965-2010'!AC108</f>
        <v>-5.444126634949467</v>
      </c>
      <c r="FS108" s="27">
        <f>'[18]SP1965-2010'!AD108</f>
        <v>-24800</v>
      </c>
      <c r="FT108" s="27">
        <f>'[18]SP1965-2010'!AE108</f>
        <v>-72600</v>
      </c>
      <c r="FU108" s="27">
        <f>'[18]SP1965-2010'!AF108</f>
        <v>-2.3667281059720437</v>
      </c>
      <c r="FV108" s="27">
        <f>'[18]SP1965-2010'!AG108</f>
        <v>823700</v>
      </c>
      <c r="FW108" s="34"/>
      <c r="FX108" s="9" t="s">
        <v>30</v>
      </c>
      <c r="FY108" s="9" t="s">
        <v>30</v>
      </c>
      <c r="FZ108" s="112" t="s">
        <v>30</v>
      </c>
      <c r="GA108" s="112" t="s">
        <v>30</v>
      </c>
      <c r="GB108" s="128">
        <f>'[18]DE y DI'!S108</f>
        <v>29757.200000000001</v>
      </c>
      <c r="GC108" s="17">
        <f t="shared" si="126"/>
        <v>22.085297837193014</v>
      </c>
      <c r="GD108" s="112"/>
      <c r="GE108" s="37">
        <f>'[18]DE y DI'!AA108</f>
        <v>464200</v>
      </c>
      <c r="GF108" s="27">
        <f t="shared" si="117"/>
        <v>15.132716071518221</v>
      </c>
      <c r="GG108" s="112" t="s">
        <v>30</v>
      </c>
      <c r="GH108" s="70" t="s">
        <v>30</v>
      </c>
      <c r="GI108" s="70" t="s">
        <v>30</v>
      </c>
      <c r="GJ108" s="134"/>
      <c r="GK108" s="52">
        <f t="shared" si="61"/>
        <v>828800</v>
      </c>
      <c r="GL108" s="27">
        <f t="shared" si="62"/>
        <v>27.018515898479752</v>
      </c>
      <c r="GM108" s="52">
        <f t="shared" si="63"/>
        <v>459500</v>
      </c>
      <c r="GN108" s="52">
        <f t="shared" si="64"/>
        <v>322800</v>
      </c>
      <c r="GO108" s="52">
        <f t="shared" si="65"/>
        <v>46500</v>
      </c>
      <c r="GP108" s="13"/>
      <c r="GQ108" s="75">
        <v>22.085297837193014</v>
      </c>
      <c r="GR108" s="27">
        <v>15.132716071518221</v>
      </c>
      <c r="GS108" s="27">
        <v>37.218013908711235</v>
      </c>
      <c r="GT108" s="13"/>
      <c r="GU108" s="3" t="s">
        <v>30</v>
      </c>
      <c r="GV108" s="3" t="s">
        <v>30</v>
      </c>
      <c r="GW108" s="3" t="s">
        <v>30</v>
      </c>
      <c r="GX108" s="3" t="s">
        <v>30</v>
      </c>
      <c r="GY108" s="3" t="s">
        <v>30</v>
      </c>
      <c r="GZ108" s="3" t="s">
        <v>30</v>
      </c>
      <c r="HA108" s="3" t="s">
        <v>30</v>
      </c>
      <c r="HB108" s="3" t="s">
        <v>30</v>
      </c>
      <c r="HC108" s="3" t="s">
        <v>30</v>
      </c>
      <c r="HD108" s="3" t="s">
        <v>30</v>
      </c>
      <c r="HE108" s="3" t="s">
        <v>30</v>
      </c>
      <c r="HF108" s="3" t="s">
        <v>30</v>
      </c>
      <c r="HG108" s="3" t="s">
        <v>30</v>
      </c>
      <c r="HH108" s="3" t="s">
        <v>30</v>
      </c>
      <c r="HI108" s="3" t="s">
        <v>30</v>
      </c>
      <c r="HJ108" s="3" t="s">
        <v>30</v>
      </c>
      <c r="HK108" s="3" t="s">
        <v>30</v>
      </c>
      <c r="HL108" s="3" t="s">
        <v>30</v>
      </c>
      <c r="HM108" s="3" t="s">
        <v>30</v>
      </c>
      <c r="HN108" s="3" t="s">
        <v>30</v>
      </c>
      <c r="HO108" s="3" t="s">
        <v>30</v>
      </c>
      <c r="HP108" s="29"/>
      <c r="HQ108" s="3" t="str">
        <f>GU108</f>
        <v>-</v>
      </c>
      <c r="HR108" s="3" t="str">
        <f t="shared" ref="HR108:HS123" si="140">GV108</f>
        <v>-</v>
      </c>
      <c r="HS108" s="3" t="str">
        <f t="shared" si="140"/>
        <v>-</v>
      </c>
      <c r="HU108" s="31">
        <f>'[23]Fin33-89'!B108</f>
        <v>1496500</v>
      </c>
      <c r="HV108" s="31">
        <f>'[23]Fin33-89'!C108</f>
        <v>1442200</v>
      </c>
      <c r="HW108" s="31"/>
      <c r="HX108" s="31">
        <f>'[23]Fin33-89'!E108</f>
        <v>828800</v>
      </c>
      <c r="HY108" s="31">
        <f>'[23]Fin33-89'!F108</f>
        <v>459500</v>
      </c>
      <c r="HZ108" s="31">
        <f>'[23]Fin33-89'!G108</f>
        <v>322800</v>
      </c>
      <c r="IA108" s="31">
        <f>'[23]Fin33-89'!H108</f>
        <v>46500</v>
      </c>
      <c r="IB108" s="31"/>
      <c r="IC108" s="31">
        <f>'[23]Fin33-89'!I108</f>
        <v>613400</v>
      </c>
      <c r="ID108" s="31">
        <f>'[23]Fin33-89'!J108</f>
        <v>2900</v>
      </c>
      <c r="IE108" s="31">
        <f>'[23]Fin33-89'!K108</f>
        <v>123100</v>
      </c>
      <c r="IF108" s="31">
        <f>'[23]Fin33-89'!L108</f>
        <v>487400</v>
      </c>
      <c r="IG108" s="31"/>
      <c r="IH108" s="4" t="s">
        <v>30</v>
      </c>
      <c r="II108" s="4" t="s">
        <v>30</v>
      </c>
      <c r="IJ108" s="4" t="s">
        <v>30</v>
      </c>
      <c r="IK108" s="4" t="s">
        <v>30</v>
      </c>
      <c r="IL108" s="4"/>
      <c r="IM108" s="31">
        <f>'[23]Fin33-89'!Q108</f>
        <v>33500</v>
      </c>
      <c r="IN108" s="31">
        <f>'[23]Fin33-89'!R108</f>
        <v>11700</v>
      </c>
      <c r="IO108" s="31">
        <f>'[23]Fin33-89'!S108</f>
        <v>21800</v>
      </c>
      <c r="IP108" s="31"/>
      <c r="IQ108" s="31">
        <f>'[23]Fin33-89'!T108</f>
        <v>20800</v>
      </c>
      <c r="IR108" s="31">
        <f>'[23]Fin33-89'!U108</f>
        <v>7700</v>
      </c>
      <c r="IS108" s="31">
        <f>'[23]Fin33-89'!V108</f>
        <v>13100</v>
      </c>
      <c r="IT108" s="31"/>
      <c r="IU108" s="3" t="s">
        <v>30</v>
      </c>
      <c r="IV108" s="3" t="s">
        <v>30</v>
      </c>
      <c r="IW108" s="3" t="s">
        <v>30</v>
      </c>
      <c r="IX108" s="3"/>
      <c r="IY108" s="31">
        <f>'[23]Fin33-89'!Z108</f>
        <v>1496500</v>
      </c>
      <c r="IZ108" s="31">
        <f>'[23]Fin33-89'!AA108</f>
        <v>481800</v>
      </c>
      <c r="JA108" s="31">
        <f>'[23]Fin33-89'!AB108</f>
        <v>459000</v>
      </c>
      <c r="JB108" s="31">
        <f>'[23]Fin33-89'!AC108</f>
        <v>555700</v>
      </c>
      <c r="JC108" s="31">
        <f>'[23]Fin33-89'!AE108</f>
        <v>1442200</v>
      </c>
      <c r="JD108" s="31">
        <f>'[23]Fin33-89'!AF108</f>
        <v>462400</v>
      </c>
      <c r="JE108" s="31">
        <f>'[23]Fin33-89'!AG108</f>
        <v>445900</v>
      </c>
      <c r="JF108" s="31">
        <f>'[23]Fin33-89'!AH108</f>
        <v>533900</v>
      </c>
      <c r="JG108" s="31">
        <f>'[23]Fin33-89'!AJ108</f>
        <v>481800</v>
      </c>
      <c r="JH108" s="31">
        <f>'[23]Fin33-89'!AK108</f>
        <v>459500</v>
      </c>
      <c r="JI108" s="31">
        <f>'[23]Fin33-89'!AL108</f>
        <v>2900</v>
      </c>
      <c r="JJ108" s="3" t="s">
        <v>30</v>
      </c>
      <c r="JK108" s="31">
        <f>'[23]Fin33-89'!AN108</f>
        <v>11700</v>
      </c>
      <c r="JL108" s="31">
        <f>'[23]Fin33-89'!AO108</f>
        <v>7700</v>
      </c>
      <c r="JM108" s="31"/>
      <c r="JN108" s="31">
        <f>'[23]A-Mon'!B108</f>
        <v>149600</v>
      </c>
      <c r="JO108" s="31">
        <f>'[23]A-Mon'!C108</f>
        <v>196900</v>
      </c>
      <c r="JP108" s="31">
        <f>'[23]A-Mon'!D108</f>
        <v>22400</v>
      </c>
      <c r="JQ108" s="31">
        <f>'[23]A-Mon'!E108</f>
        <v>368800</v>
      </c>
      <c r="JR108" s="31">
        <f>'[23]A-Mon'!G108</f>
        <v>496300</v>
      </c>
      <c r="JS108" s="31">
        <f>'[23]A-Mon'!H108</f>
        <v>381500</v>
      </c>
      <c r="JT108" s="31">
        <f>'[23]A-Mon'!I108</f>
        <v>114800</v>
      </c>
      <c r="JU108" s="31">
        <f>'[23]A-Mon'!J108</f>
        <v>865100</v>
      </c>
      <c r="JV108" s="31">
        <f>'[23]A-Mon'!L108</f>
        <v>17300</v>
      </c>
      <c r="JW108" s="31">
        <f>'[23]A-Mon'!M108</f>
        <v>17300</v>
      </c>
      <c r="JX108" s="3" t="s">
        <v>30</v>
      </c>
      <c r="JY108" s="31">
        <f>'[23]A-Mon'!O108</f>
        <v>882400</v>
      </c>
      <c r="JZ108" s="31">
        <f>'[23]A-Mon'!Q108</f>
        <v>91200</v>
      </c>
      <c r="KA108" s="31">
        <f>'[23]A-Mon'!R108</f>
        <v>88100</v>
      </c>
      <c r="KB108" s="31">
        <f>'[23]A-Mon'!S108</f>
        <v>3100</v>
      </c>
      <c r="KC108" s="3" t="s">
        <v>30</v>
      </c>
      <c r="KD108" s="3" t="s">
        <v>30</v>
      </c>
      <c r="KE108" s="31">
        <f>'[23]A-Mon'!V108</f>
        <v>973600</v>
      </c>
      <c r="KF108" s="29"/>
      <c r="KG108" s="29">
        <f>'[24]RI A'!F59</f>
        <v>3088</v>
      </c>
      <c r="KH108" s="10">
        <f t="shared" si="101"/>
        <v>2.2918621281992939</v>
      </c>
      <c r="KI108" s="14">
        <f t="shared" si="50"/>
        <v>785</v>
      </c>
      <c r="KJ108" s="14">
        <f t="shared" si="105"/>
        <v>0.58261391536154328</v>
      </c>
      <c r="KK108" s="11">
        <f t="shared" si="102"/>
        <v>70406.400000000009</v>
      </c>
      <c r="KL108" s="75">
        <f t="shared" si="51"/>
        <v>34.676661929182593</v>
      </c>
      <c r="KM108" s="16">
        <f t="shared" si="103"/>
        <v>3.0545274698099987</v>
      </c>
      <c r="KN108" s="4" t="s">
        <v>30</v>
      </c>
    </row>
    <row r="109" spans="1:300" x14ac:dyDescent="0.3">
      <c r="A109" s="8">
        <v>1980</v>
      </c>
      <c r="B109" s="40">
        <f>'[13]EU PIByPOB'!B109</f>
        <v>227.726</v>
      </c>
      <c r="C109" s="49">
        <f>'[13]EU PIByPOB'!H109</f>
        <v>884.64177824232286</v>
      </c>
      <c r="D109" s="40">
        <f t="shared" si="91"/>
        <v>-0.30000000000000027</v>
      </c>
      <c r="E109" s="49">
        <f>'[13]EU PIByPOB'!N109</f>
        <v>2857.3069999999998</v>
      </c>
      <c r="F109" s="40">
        <f t="shared" ref="F109:H119" si="141">((E109/E108)-1)*100</f>
        <v>8.7531348329275218</v>
      </c>
      <c r="G109" s="49">
        <f>'[13]EU PIByPOB'!Q109</f>
        <v>322.990284912513</v>
      </c>
      <c r="H109" s="40">
        <f t="shared" si="141"/>
        <v>9.0803759608099721</v>
      </c>
      <c r="I109" s="49">
        <f>'[13]EU PIByPOB'!T109</f>
        <v>12547.126810289557</v>
      </c>
      <c r="J109" s="49"/>
      <c r="K109" s="49">
        <f>'[13]EU INF'!U109</f>
        <v>293.98557434572757</v>
      </c>
      <c r="L109" s="28">
        <f t="shared" si="83"/>
        <v>13.549201974968383</v>
      </c>
      <c r="M109" s="49">
        <f>'[13]EU INF'!W109</f>
        <v>307.86880452263671</v>
      </c>
      <c r="N109" s="28">
        <f t="shared" si="84"/>
        <v>12.516297262059917</v>
      </c>
      <c r="O109" s="28"/>
      <c r="P109" s="40">
        <f>'[13]EU tasas'!B109</f>
        <v>15.265833333333333</v>
      </c>
      <c r="Q109" s="40">
        <f>'[13]EU tasas'!C109</f>
        <v>20.350000000000001</v>
      </c>
      <c r="R109" s="48">
        <f>'[13]EU tasas'!D109</f>
        <v>11.770000000000001</v>
      </c>
      <c r="S109" s="48">
        <f>'[13]EU tasas'!E109</f>
        <v>12.87</v>
      </c>
      <c r="T109" s="49">
        <f>'[13]EU tasas'!F109</f>
        <v>11.434166666666668</v>
      </c>
      <c r="U109" s="49">
        <f>'[13]EU tasas'!G109</f>
        <v>15.49</v>
      </c>
      <c r="V109" s="24" t="str">
        <f>'[13]EU tasas'!H109</f>
        <v>-</v>
      </c>
      <c r="W109" s="24"/>
      <c r="X109" s="49">
        <f>'[13]EU Fiscal'!B109</f>
        <v>-2.5838999999999999</v>
      </c>
      <c r="Y109" s="49"/>
      <c r="Z109" s="49">
        <f>[13]Petróleo!B109</f>
        <v>36.83</v>
      </c>
      <c r="AA109" s="28">
        <f t="shared" si="98"/>
        <v>16.5137614678899</v>
      </c>
      <c r="AB109" s="49">
        <f>[13]Petróleo!D109</f>
        <v>37.375</v>
      </c>
      <c r="AC109" s="28">
        <f t="shared" si="89"/>
        <v>66.821647758973384</v>
      </c>
      <c r="AD109" s="49">
        <f>[13]Petróleo!E109</f>
        <v>37</v>
      </c>
      <c r="AE109" s="28">
        <f t="shared" si="89"/>
        <v>13.846153846153841</v>
      </c>
      <c r="AF109" s="28"/>
      <c r="AG109" s="40">
        <f>[14]Población!E109</f>
        <v>66.846833000000004</v>
      </c>
      <c r="AH109" s="28">
        <f t="shared" si="99"/>
        <v>3.3191119157222504</v>
      </c>
      <c r="AI109" s="52">
        <f>[14]Población!G109</f>
        <v>66846833</v>
      </c>
      <c r="AJ109" s="52">
        <f>[14]Población!H109</f>
        <v>44299730</v>
      </c>
      <c r="AK109" s="52">
        <f>[14]Población!I109</f>
        <v>22547103</v>
      </c>
      <c r="AL109" s="49">
        <f>[14]Población!J109</f>
        <v>66.270499306975395</v>
      </c>
      <c r="AM109" s="49">
        <f>[14]Población!K109</f>
        <v>33.729500693024605</v>
      </c>
      <c r="AN109" s="49"/>
      <c r="AO109" s="43">
        <f>[15]PIB!E109</f>
        <v>271922.68617905746</v>
      </c>
      <c r="AP109" s="28">
        <f t="shared" si="108"/>
        <v>9.233251984064438</v>
      </c>
      <c r="AQ109" s="41">
        <f>[15]PIB!H109</f>
        <v>1615.1307791612458</v>
      </c>
      <c r="AR109" s="28">
        <f t="shared" si="109"/>
        <v>31.072028144731245</v>
      </c>
      <c r="AS109" s="58">
        <f>[15]PIB!B109</f>
        <v>4391907</v>
      </c>
      <c r="AT109" s="28">
        <f t="shared" si="110"/>
        <v>43.174238783958138</v>
      </c>
      <c r="AU109" s="28"/>
      <c r="AV109" s="103">
        <f>[15]PIB!E109</f>
        <v>271922.68617905746</v>
      </c>
      <c r="AW109" s="103">
        <f>'[15]PIB-Dem'!CH25</f>
        <v>174109.62317396395</v>
      </c>
      <c r="AX109" s="104">
        <f t="shared" si="115"/>
        <v>10.30585560235966</v>
      </c>
      <c r="AY109" s="105">
        <f>'[15]PIB-Dem'!CS25</f>
        <v>0.64029090628839658</v>
      </c>
      <c r="AZ109" s="103">
        <f>'[15]PIB-Dem'!CI25</f>
        <v>33274.136089352294</v>
      </c>
      <c r="BA109" s="104">
        <f t="shared" si="116"/>
        <v>9.5446056951751004</v>
      </c>
      <c r="BB109" s="105">
        <f>'[15]PIB-Dem'!CT25</f>
        <v>0.12236616428333501</v>
      </c>
      <c r="BC109" s="103">
        <f>'[15]PIB-Dem'!CJ25</f>
        <v>66932.520198118436</v>
      </c>
      <c r="BD109" s="104">
        <f t="shared" si="111"/>
        <v>17.436626592956507</v>
      </c>
      <c r="BE109" s="105">
        <f>'[15]PIB-Dem'!CU25</f>
        <v>0.24614540676478999</v>
      </c>
      <c r="BF109" s="103">
        <f>'[15]PIB-Dem'!CK25</f>
        <v>-83.61647108651232</v>
      </c>
      <c r="BG109" s="104">
        <f t="shared" si="112"/>
        <v>-101.48895171999519</v>
      </c>
      <c r="BH109" s="105">
        <f>'[15]PIB-Dem'!CV25</f>
        <v>-3.0750090130932285E-4</v>
      </c>
      <c r="BI109" s="103">
        <f>'[15]PIB-Dem'!CL25</f>
        <v>21231.46191301382</v>
      </c>
      <c r="BJ109" s="104">
        <f t="shared" si="113"/>
        <v>22.201963713435724</v>
      </c>
      <c r="BK109" s="105">
        <f>'[15]PIB-Dem'!CW25</f>
        <v>7.8079038609647988E-2</v>
      </c>
      <c r="BL109" s="103">
        <f>'[15]PIB-Dem'!CM25</f>
        <v>23541.438724304564</v>
      </c>
      <c r="BM109" s="104">
        <f t="shared" si="114"/>
        <v>22.201963713435724</v>
      </c>
      <c r="BN109" s="105">
        <f>'[15]PIB-Dem'!CX25</f>
        <v>8.657401504486037E-2</v>
      </c>
      <c r="BO109" s="28"/>
      <c r="BP109" s="43">
        <f>'[21]PIB POT'!F109</f>
        <v>255476.35600751825</v>
      </c>
      <c r="BQ109" s="41">
        <f>'[21]PIB POT'!I109</f>
        <v>613.49981892197172</v>
      </c>
      <c r="BR109" s="28">
        <f t="shared" si="107"/>
        <v>4.8179488941476611</v>
      </c>
      <c r="BS109" s="40">
        <f>'[22]PIB POT'!H100</f>
        <v>4.2123540257171355</v>
      </c>
      <c r="BT109" s="40"/>
      <c r="BU109" s="45">
        <f t="shared" si="133"/>
        <v>191438.00944424263</v>
      </c>
      <c r="BV109" s="32">
        <f t="shared" si="85"/>
        <v>42.082099657745609</v>
      </c>
      <c r="BW109" s="30">
        <f t="shared" si="134"/>
        <v>2863.830653641327</v>
      </c>
      <c r="BX109" s="28">
        <f t="shared" si="86"/>
        <v>37.517732221355573</v>
      </c>
      <c r="BY109" s="28"/>
      <c r="BZ109" s="41">
        <f>[20]PAnual!B109</f>
        <v>1104.6686741725155</v>
      </c>
      <c r="CA109" s="35">
        <f t="shared" si="94"/>
        <v>26.351647187367178</v>
      </c>
      <c r="CB109" s="44">
        <f>[20]PAnual!D109</f>
        <v>1225.1189870580206</v>
      </c>
      <c r="CC109" s="35">
        <f t="shared" si="94"/>
        <v>29.846681455460633</v>
      </c>
      <c r="CD109" s="35"/>
      <c r="CE109" s="44">
        <f>[16]TCA!B109</f>
        <v>22.941666666666666</v>
      </c>
      <c r="CF109" s="27">
        <f t="shared" si="95"/>
        <v>0.76866764275254074</v>
      </c>
      <c r="CG109" s="33">
        <f>[16]TCA!D109</f>
        <v>23.2</v>
      </c>
      <c r="CH109" s="27">
        <f t="shared" si="87"/>
        <v>1.754385964912264</v>
      </c>
      <c r="CI109" s="44">
        <f>[16]TCA!F109</f>
        <v>115.67488432346916</v>
      </c>
      <c r="CJ109" s="27">
        <f t="shared" si="40"/>
        <v>10.425990951771812</v>
      </c>
      <c r="CK109" s="40">
        <f>[16]TCA!H109</f>
        <v>121.13953978564001</v>
      </c>
      <c r="CL109" s="27">
        <f t="shared" si="41"/>
        <v>13.39713511561853</v>
      </c>
      <c r="CM109" s="27"/>
      <c r="CN109" s="29">
        <f>[17]BPA!G109</f>
        <v>-10434.145</v>
      </c>
      <c r="CO109" s="29">
        <f>[17]BPA!H109</f>
        <v>24860.671999999999</v>
      </c>
      <c r="CP109" s="29">
        <f>[17]BPA!I109</f>
        <v>18031.04</v>
      </c>
      <c r="CQ109" s="29">
        <f>[17]BPA!J109</f>
        <v>4587.491</v>
      </c>
      <c r="CR109" s="29">
        <f>[17]BPA!K109</f>
        <v>1376.5809999999999</v>
      </c>
      <c r="CS109" s="29">
        <f>[17]BPA!L109</f>
        <v>865.56000000000006</v>
      </c>
      <c r="CT109" s="29">
        <f>[17]BPA!M109</f>
        <v>35294.816999999995</v>
      </c>
      <c r="CU109" s="29">
        <f>[17]BPA!N109</f>
        <v>21089.360000000001</v>
      </c>
      <c r="CV109" s="29">
        <f>[17]BPA!O109</f>
        <v>6647.741</v>
      </c>
      <c r="CW109" s="29">
        <f>[17]BPA!P109</f>
        <v>7513.5919999999996</v>
      </c>
      <c r="CX109" s="29">
        <f>[17]BPA!Q109</f>
        <v>44.124000000000002</v>
      </c>
      <c r="CY109" s="29">
        <f>[17]BPA!R109</f>
        <v>11274.510001999999</v>
      </c>
      <c r="CZ109" s="29">
        <f>[17]BPA!S109</f>
        <v>0</v>
      </c>
      <c r="DA109" s="29">
        <f>[17]BPA!T109</f>
        <v>-142.18500200000005</v>
      </c>
      <c r="DB109" s="29">
        <f>[17]BPA!U109</f>
        <v>916.10900000000004</v>
      </c>
      <c r="DC109" s="29">
        <f>[17]BPA!V109</f>
        <v>-217.929</v>
      </c>
      <c r="DD109" s="29"/>
      <c r="DE109" s="29">
        <f t="shared" si="106"/>
        <v>20.435022341471864</v>
      </c>
      <c r="DF109" s="29">
        <f t="shared" si="96"/>
        <v>-3058.3199999999997</v>
      </c>
      <c r="DG109" s="29">
        <f t="shared" si="97"/>
        <v>-1.5975510865781084</v>
      </c>
      <c r="DH109" s="29">
        <f t="shared" si="90"/>
        <v>81.338589804189752</v>
      </c>
      <c r="DI109" s="29">
        <f t="shared" si="100"/>
        <v>73.839673577051485</v>
      </c>
      <c r="DJ109" s="29">
        <f t="shared" si="131"/>
        <v>-5.4504040395588227</v>
      </c>
      <c r="DK109" s="29">
        <f t="shared" si="132"/>
        <v>5.8893790395808319</v>
      </c>
      <c r="DL109" s="29"/>
      <c r="DM109" s="31">
        <f>'[18]GF1977-2010'!C109</f>
        <v>683800</v>
      </c>
      <c r="DN109" s="31">
        <f>'[18]GF1977-2010'!D109</f>
        <v>485100</v>
      </c>
      <c r="DO109" s="31">
        <f>'[18]GF1977-2010'!E109</f>
        <v>198700</v>
      </c>
      <c r="DP109" s="29">
        <f t="shared" si="136"/>
        <v>15.569546440760243</v>
      </c>
      <c r="DQ109" s="29"/>
      <c r="DR109" s="31">
        <f>'[18]GF1977-2010'!H109</f>
        <v>809500</v>
      </c>
      <c r="DS109" s="29">
        <f>'[18]GF1977-2010'!I109</f>
        <v>18.431628902888882</v>
      </c>
      <c r="DT109" s="31">
        <f>'[18]GF1977-2010'!J109</f>
        <v>556400</v>
      </c>
      <c r="DU109" s="31">
        <f>'[18]GF1977-2010'!K109</f>
        <v>179500</v>
      </c>
      <c r="DV109" s="31">
        <f>'[18]GF1977-2010'!L109</f>
        <v>70700</v>
      </c>
      <c r="DW109" s="31">
        <f>'[18]GF1977-2010'!M109</f>
        <v>306200</v>
      </c>
      <c r="DX109" s="31">
        <f>'[18]GF1977-2010'!N109</f>
        <v>253100</v>
      </c>
      <c r="DY109" s="31">
        <f>'[18]GF1977-2010'!O109</f>
        <v>176100</v>
      </c>
      <c r="DZ109" s="31">
        <f>'[18]GF1977-2010'!P109</f>
        <v>77000</v>
      </c>
      <c r="EA109" s="31">
        <f>'[18]GF1977-2010'!Q109</f>
        <v>54900</v>
      </c>
      <c r="EB109" s="31">
        <f>'[18]GF1977-2010'!R109</f>
        <v>22100</v>
      </c>
      <c r="EC109" s="29"/>
      <c r="ED109" s="31">
        <f>'[18]GF1977-2010'!W109</f>
        <v>-125700</v>
      </c>
      <c r="EE109" s="29">
        <f t="shared" si="82"/>
        <v>-2.862082462128638</v>
      </c>
      <c r="EF109" s="31">
        <f>'[18]GF1977-2010'!Y109</f>
        <v>-48700</v>
      </c>
      <c r="EG109" s="29">
        <f t="shared" si="137"/>
        <v>-1.108857723990968</v>
      </c>
      <c r="EH109" s="31">
        <f>'[18]GF1977-2010'!AA109</f>
        <v>732500</v>
      </c>
      <c r="EI109" s="31"/>
      <c r="EJ109" s="63" t="s">
        <v>30</v>
      </c>
      <c r="EK109" s="63" t="s">
        <v>30</v>
      </c>
      <c r="EL109" s="29"/>
      <c r="EM109" s="68">
        <f>'[18]SP1965-2010'!C109</f>
        <v>1150400</v>
      </c>
      <c r="EN109" s="27">
        <f t="shared" si="120"/>
        <v>26.193632970825657</v>
      </c>
      <c r="EO109" s="36">
        <f>'[18]SP1965-2010'!E109</f>
        <v>683800</v>
      </c>
      <c r="EP109" s="27">
        <f t="shared" si="121"/>
        <v>15.569546440760243</v>
      </c>
      <c r="EQ109" s="37">
        <f>'[18]SP1965-2010'!F109</f>
        <v>485100</v>
      </c>
      <c r="ER109" s="27">
        <f t="shared" si="127"/>
        <v>11.045315850267322</v>
      </c>
      <c r="ES109" s="37">
        <f>'[18]SP1965-2010'!G109</f>
        <v>198700</v>
      </c>
      <c r="ET109" s="27">
        <f t="shared" si="128"/>
        <v>4.5242305904929223</v>
      </c>
      <c r="EU109" s="36">
        <f>'[18]SP1965-2010'!H109</f>
        <v>466600</v>
      </c>
      <c r="EV109" s="27">
        <f t="shared" si="122"/>
        <v>10.624086530065412</v>
      </c>
      <c r="EW109" s="29"/>
      <c r="EX109" s="37">
        <f>'[18]SP1965-2010'!J109</f>
        <v>1401100</v>
      </c>
      <c r="EY109" s="27">
        <f t="shared" si="123"/>
        <v>31.90185948837259</v>
      </c>
      <c r="EZ109" s="37">
        <f>'[18]SP1965-2010'!L109</f>
        <v>1072400</v>
      </c>
      <c r="FA109" s="27">
        <f t="shared" si="124"/>
        <v>24.417639080244641</v>
      </c>
      <c r="FB109" s="37">
        <f>'[18]SP1965-2010'!M109</f>
        <v>872600</v>
      </c>
      <c r="FC109" s="37">
        <f>'[18]SP1965-2010'!N109</f>
        <v>562200</v>
      </c>
      <c r="FD109" s="37">
        <f>'[18]SP1965-2010'!O109</f>
        <v>310400</v>
      </c>
      <c r="FE109" s="37">
        <f>'[18]SP1965-2010'!P109</f>
        <v>199800</v>
      </c>
      <c r="FF109" s="37">
        <f>'[18]SP1965-2010'!Q109</f>
        <v>199800</v>
      </c>
      <c r="FG109" s="37">
        <f>'[18]SP1965-2010'!R109</f>
        <v>328700</v>
      </c>
      <c r="FH109" s="37">
        <f>'[18]SP1965-2010'!S109</f>
        <v>184000</v>
      </c>
      <c r="FI109" s="37">
        <f>'[18]SP1965-2010'!T109</f>
        <v>144800</v>
      </c>
      <c r="FJ109" s="37">
        <f>'[18]SP1965-2010'!U109</f>
        <v>94100</v>
      </c>
      <c r="FK109" s="37">
        <f>'[18]SP1965-2010'!V109</f>
        <v>50600</v>
      </c>
      <c r="FL109" s="27">
        <f t="shared" si="135"/>
        <v>3.2969732737965538</v>
      </c>
      <c r="FM109" s="27">
        <f t="shared" si="138"/>
        <v>2.1425772449188929</v>
      </c>
      <c r="FN109" s="27">
        <f t="shared" si="139"/>
        <v>1.152119113633326</v>
      </c>
      <c r="FO109" s="27"/>
      <c r="FP109" s="27">
        <f>'[18]SP1965-2010'!AA109</f>
        <v>-292600</v>
      </c>
      <c r="FQ109" s="27">
        <f>'[18]SP1965-2010'!AB109</f>
        <v>-250700</v>
      </c>
      <c r="FR109" s="27">
        <f>'[18]SP1965-2010'!AC109</f>
        <v>-5.7082265175469331</v>
      </c>
      <c r="FS109" s="27">
        <f>'[18]SP1965-2010'!AD109</f>
        <v>-41900</v>
      </c>
      <c r="FT109" s="27">
        <f>'[18]SP1965-2010'!AE109</f>
        <v>-105900</v>
      </c>
      <c r="FU109" s="27">
        <f>'[18]SP1965-2010'!AF109</f>
        <v>-2.4112532437503797</v>
      </c>
      <c r="FV109" s="27">
        <f>'[18]SP1965-2010'!AG109</f>
        <v>1256300</v>
      </c>
      <c r="FW109" s="34"/>
      <c r="FX109" s="52">
        <f>'[18]DE y DI'!I109</f>
        <v>5622.6</v>
      </c>
      <c r="FY109" s="17">
        <f t="shared" ref="FY109:FY139" si="142">(FX109/BU109)*100</f>
        <v>2.9370342996789325</v>
      </c>
      <c r="FZ109" s="130">
        <f>GB109-FX109</f>
        <v>28190.200000000004</v>
      </c>
      <c r="GA109" s="27">
        <f t="shared" ref="GA109:GA118" si="143">(FZ109/BU109)*100</f>
        <v>14.725497868389899</v>
      </c>
      <c r="GB109" s="128">
        <f>'[18]DE y DI'!S109</f>
        <v>33812.800000000003</v>
      </c>
      <c r="GC109" s="17">
        <f t="shared" ref="GC109:GC139" si="144">(GB109/BU109)*100</f>
        <v>17.662532168068832</v>
      </c>
      <c r="GD109" s="17"/>
      <c r="GE109" s="37">
        <f>'[18]DE y DI'!AA109</f>
        <v>693400</v>
      </c>
      <c r="GF109" s="27">
        <f t="shared" si="117"/>
        <v>15.788130304216368</v>
      </c>
      <c r="GG109" s="37">
        <f>'[18]DE y DI'!AI109</f>
        <v>175200</v>
      </c>
      <c r="GH109" s="131">
        <f>'[18]DE y DI'!AE109</f>
        <v>868600</v>
      </c>
      <c r="GI109" s="67">
        <f t="shared" ref="GI109:GI139" si="145">(GH109/AS109)*100</f>
        <v>19.77728581229065</v>
      </c>
      <c r="GJ109" s="67"/>
      <c r="GK109" s="52">
        <f t="shared" si="61"/>
        <v>1090300</v>
      </c>
      <c r="GL109" s="27">
        <f t="shared" si="62"/>
        <v>24.82520690898054</v>
      </c>
      <c r="GM109" s="52">
        <f t="shared" si="63"/>
        <v>611400</v>
      </c>
      <c r="GN109" s="52">
        <f t="shared" si="64"/>
        <v>416400</v>
      </c>
      <c r="GO109" s="52">
        <f t="shared" si="65"/>
        <v>62500</v>
      </c>
      <c r="GP109" s="13"/>
      <c r="GQ109" s="75">
        <v>17.662532168068832</v>
      </c>
      <c r="GR109" s="27">
        <v>15.788130304216368</v>
      </c>
      <c r="GS109" s="27">
        <v>33.450662472285202</v>
      </c>
      <c r="GT109" s="13"/>
      <c r="GU109" s="3" t="s">
        <v>30</v>
      </c>
      <c r="GV109" s="3" t="s">
        <v>30</v>
      </c>
      <c r="GW109" s="3" t="s">
        <v>30</v>
      </c>
      <c r="GX109" s="3" t="s">
        <v>30</v>
      </c>
      <c r="GY109" s="3" t="s">
        <v>30</v>
      </c>
      <c r="GZ109" s="3" t="s">
        <v>30</v>
      </c>
      <c r="HA109" s="3" t="s">
        <v>30</v>
      </c>
      <c r="HB109" s="3" t="s">
        <v>30</v>
      </c>
      <c r="HC109" s="3" t="s">
        <v>30</v>
      </c>
      <c r="HD109" s="3" t="s">
        <v>30</v>
      </c>
      <c r="HE109" s="3" t="s">
        <v>30</v>
      </c>
      <c r="HF109" s="3" t="s">
        <v>30</v>
      </c>
      <c r="HG109" s="3" t="s">
        <v>30</v>
      </c>
      <c r="HH109" s="3" t="s">
        <v>30</v>
      </c>
      <c r="HI109" s="3" t="s">
        <v>30</v>
      </c>
      <c r="HJ109" s="3" t="s">
        <v>30</v>
      </c>
      <c r="HK109" s="3" t="s">
        <v>30</v>
      </c>
      <c r="HL109" s="3" t="s">
        <v>30</v>
      </c>
      <c r="HM109" s="3" t="s">
        <v>30</v>
      </c>
      <c r="HN109" s="3" t="s">
        <v>30</v>
      </c>
      <c r="HO109" s="3" t="s">
        <v>30</v>
      </c>
      <c r="HP109" s="29"/>
      <c r="HQ109" s="3" t="str">
        <f t="shared" ref="HQ109:HS154" si="146">GU109</f>
        <v>-</v>
      </c>
      <c r="HR109" s="3" t="str">
        <f t="shared" si="140"/>
        <v>-</v>
      </c>
      <c r="HS109" s="3" t="str">
        <f t="shared" si="140"/>
        <v>-</v>
      </c>
      <c r="HU109" s="31">
        <f>'[23]Fin33-89'!B109</f>
        <v>2042400</v>
      </c>
      <c r="HV109" s="31">
        <f>'[23]Fin33-89'!C109</f>
        <v>1956500</v>
      </c>
      <c r="HW109" s="31"/>
      <c r="HX109" s="31">
        <f>'[23]Fin33-89'!E109</f>
        <v>1090300</v>
      </c>
      <c r="HY109" s="31">
        <f>'[23]Fin33-89'!F109</f>
        <v>611400</v>
      </c>
      <c r="HZ109" s="31">
        <f>'[23]Fin33-89'!G109</f>
        <v>416400</v>
      </c>
      <c r="IA109" s="31">
        <f>'[23]Fin33-89'!H109</f>
        <v>62500</v>
      </c>
      <c r="IB109" s="31"/>
      <c r="IC109" s="31">
        <f>'[23]Fin33-89'!I109</f>
        <v>866200</v>
      </c>
      <c r="ID109" s="31">
        <f>'[23]Fin33-89'!J109</f>
        <v>3500</v>
      </c>
      <c r="IE109" s="31">
        <f>'[23]Fin33-89'!K109</f>
        <v>167200</v>
      </c>
      <c r="IF109" s="31">
        <f>'[23]Fin33-89'!L109</f>
        <v>695500</v>
      </c>
      <c r="IG109" s="31"/>
      <c r="IH109" s="4" t="s">
        <v>30</v>
      </c>
      <c r="II109" s="4" t="s">
        <v>30</v>
      </c>
      <c r="IJ109" s="4" t="s">
        <v>30</v>
      </c>
      <c r="IK109" s="4" t="s">
        <v>30</v>
      </c>
      <c r="IL109" s="4"/>
      <c r="IM109" s="31">
        <f>'[23]Fin33-89'!Q109</f>
        <v>56300</v>
      </c>
      <c r="IN109" s="31">
        <f>'[23]Fin33-89'!R109</f>
        <v>28800</v>
      </c>
      <c r="IO109" s="31">
        <f>'[23]Fin33-89'!S109</f>
        <v>27500</v>
      </c>
      <c r="IP109" s="31"/>
      <c r="IQ109" s="31">
        <f>'[23]Fin33-89'!T109</f>
        <v>29600</v>
      </c>
      <c r="IR109" s="31">
        <f>'[23]Fin33-89'!U109</f>
        <v>14800</v>
      </c>
      <c r="IS109" s="31">
        <f>'[23]Fin33-89'!V109</f>
        <v>14800</v>
      </c>
      <c r="IT109" s="31"/>
      <c r="IU109" s="3" t="s">
        <v>30</v>
      </c>
      <c r="IV109" s="3" t="s">
        <v>30</v>
      </c>
      <c r="IW109" s="3" t="s">
        <v>30</v>
      </c>
      <c r="IX109" s="3"/>
      <c r="IY109" s="31">
        <f>'[23]Fin33-89'!Z109</f>
        <v>2042400</v>
      </c>
      <c r="IZ109" s="31">
        <f>'[23]Fin33-89'!AA109</f>
        <v>658500</v>
      </c>
      <c r="JA109" s="31">
        <f>'[23]Fin33-89'!AB109</f>
        <v>598400</v>
      </c>
      <c r="JB109" s="31">
        <f>'[23]Fin33-89'!AC109</f>
        <v>785500</v>
      </c>
      <c r="JC109" s="31">
        <f>'[23]Fin33-89'!AE109</f>
        <v>1956500</v>
      </c>
      <c r="JD109" s="31">
        <f>'[23]Fin33-89'!AF109</f>
        <v>614900</v>
      </c>
      <c r="JE109" s="31">
        <f>'[23]Fin33-89'!AG109</f>
        <v>583600</v>
      </c>
      <c r="JF109" s="31">
        <f>'[23]Fin33-89'!AH109</f>
        <v>758000</v>
      </c>
      <c r="JG109" s="31">
        <f>'[23]Fin33-89'!AJ109</f>
        <v>658500</v>
      </c>
      <c r="JH109" s="31">
        <f>'[23]Fin33-89'!AK109</f>
        <v>611400</v>
      </c>
      <c r="JI109" s="31">
        <f>'[23]Fin33-89'!AL109</f>
        <v>3500</v>
      </c>
      <c r="JJ109" s="3" t="s">
        <v>30</v>
      </c>
      <c r="JK109" s="31">
        <f>'[23]Fin33-89'!AN109</f>
        <v>28800</v>
      </c>
      <c r="JL109" s="31">
        <f>'[23]Fin33-89'!AO109</f>
        <v>14800</v>
      </c>
      <c r="JM109" s="31"/>
      <c r="JN109" s="31">
        <f>'[23]A-Mon'!B109</f>
        <v>195000</v>
      </c>
      <c r="JO109" s="31">
        <f>'[23]A-Mon'!C109</f>
        <v>267000</v>
      </c>
      <c r="JP109" s="31">
        <f>'[23]A-Mon'!D109</f>
        <v>30000</v>
      </c>
      <c r="JQ109" s="31">
        <f>'[23]A-Mon'!E109</f>
        <v>492000</v>
      </c>
      <c r="JR109" s="31">
        <f>'[23]A-Mon'!G109</f>
        <v>754000</v>
      </c>
      <c r="JS109" s="31">
        <f>'[23]A-Mon'!H109</f>
        <v>588000</v>
      </c>
      <c r="JT109" s="31">
        <f>'[23]A-Mon'!I109</f>
        <v>166000</v>
      </c>
      <c r="JU109" s="31">
        <f>'[23]A-Mon'!J109</f>
        <v>1246000</v>
      </c>
      <c r="JV109" s="31">
        <f>'[23]A-Mon'!L109</f>
        <v>39000</v>
      </c>
      <c r="JW109" s="31">
        <f>'[23]A-Mon'!M109</f>
        <v>39000</v>
      </c>
      <c r="JX109" s="3" t="s">
        <v>30</v>
      </c>
      <c r="JY109" s="31">
        <f>'[23]A-Mon'!O109</f>
        <v>1285000</v>
      </c>
      <c r="JZ109" s="31">
        <f>'[23]A-Mon'!Q109</f>
        <v>114000</v>
      </c>
      <c r="KA109" s="31">
        <f>'[23]A-Mon'!R109</f>
        <v>107000</v>
      </c>
      <c r="KB109" s="31">
        <f>'[23]A-Mon'!S109</f>
        <v>7000</v>
      </c>
      <c r="KC109" s="3" t="s">
        <v>30</v>
      </c>
      <c r="KD109" s="3" t="s">
        <v>30</v>
      </c>
      <c r="KE109" s="31">
        <f>'[23]A-Mon'!V109</f>
        <v>1399000</v>
      </c>
      <c r="KF109" s="29"/>
      <c r="KG109" s="29">
        <f>'[24]RI A'!F60</f>
        <v>4004.1089999999999</v>
      </c>
      <c r="KH109" s="10">
        <f t="shared" si="101"/>
        <v>2.0915956092649504</v>
      </c>
      <c r="KI109" s="14">
        <f t="shared" si="50"/>
        <v>916.10899999999992</v>
      </c>
      <c r="KJ109" s="14">
        <f t="shared" si="105"/>
        <v>0.47854080945551292</v>
      </c>
      <c r="KK109" s="11">
        <f t="shared" si="102"/>
        <v>92895.328799999988</v>
      </c>
      <c r="KL109" s="75">
        <f t="shared" si="51"/>
        <v>31.941597354785898</v>
      </c>
      <c r="KM109" s="16">
        <f t="shared" si="103"/>
        <v>2.2783672904251242</v>
      </c>
      <c r="KN109" s="4" t="s">
        <v>30</v>
      </c>
    </row>
    <row r="110" spans="1:300" x14ac:dyDescent="0.3">
      <c r="A110" s="8">
        <v>1981</v>
      </c>
      <c r="B110" s="40">
        <f>'[13]EU PIByPOB'!B110</f>
        <v>230.00800000000001</v>
      </c>
      <c r="C110" s="49">
        <f>'[13]EU PIByPOB'!H110</f>
        <v>906.75782269838089</v>
      </c>
      <c r="D110" s="40">
        <f t="shared" si="91"/>
        <v>2.4999999999999911</v>
      </c>
      <c r="E110" s="49">
        <f>'[13]EU PIByPOB'!N110</f>
        <v>3207.0410000000002</v>
      </c>
      <c r="F110" s="40">
        <f t="shared" si="141"/>
        <v>12.239986812757619</v>
      </c>
      <c r="G110" s="49">
        <f>'[13]EU PIByPOB'!Q110</f>
        <v>353.68219823638327</v>
      </c>
      <c r="H110" s="40">
        <f t="shared" si="141"/>
        <v>9.5024261587879124</v>
      </c>
      <c r="I110" s="49">
        <f>'[13]EU PIByPOB'!T110</f>
        <v>13943.171541859414</v>
      </c>
      <c r="J110" s="49"/>
      <c r="K110" s="49">
        <f>'[13]EU INF'!U110</f>
        <v>324.36814659583717</v>
      </c>
      <c r="L110" s="28">
        <f t="shared" si="83"/>
        <v>10.334715340277079</v>
      </c>
      <c r="M110" s="49">
        <f>'[13]EU INF'!W110</f>
        <v>335.33797943369467</v>
      </c>
      <c r="N110" s="28">
        <f t="shared" si="84"/>
        <v>8.9223638470451903</v>
      </c>
      <c r="O110" s="28"/>
      <c r="P110" s="40">
        <f>'[13]EU tasas'!B110</f>
        <v>18.869999999999997</v>
      </c>
      <c r="Q110" s="40">
        <f>'[13]EU tasas'!C110</f>
        <v>15.75</v>
      </c>
      <c r="R110" s="48">
        <f>'[13]EU tasas'!D110</f>
        <v>13.416666666666666</v>
      </c>
      <c r="S110" s="48">
        <f>'[13]EU tasas'!E110</f>
        <v>12.1</v>
      </c>
      <c r="T110" s="49">
        <f>'[13]EU tasas'!F110</f>
        <v>14.024999999999999</v>
      </c>
      <c r="U110" s="49">
        <f>'[13]EU tasas'!G110</f>
        <v>10.85</v>
      </c>
      <c r="V110" s="24" t="str">
        <f>'[13]EU tasas'!H110</f>
        <v>-</v>
      </c>
      <c r="W110" s="24"/>
      <c r="X110" s="49">
        <f>'[13]EU Fiscal'!B110</f>
        <v>-2.4623300000000001</v>
      </c>
      <c r="Y110" s="49"/>
      <c r="Z110" s="49">
        <f>[13]Petróleo!B110</f>
        <v>35.93</v>
      </c>
      <c r="AA110" s="28">
        <f t="shared" si="98"/>
        <v>-2.4436600597339098</v>
      </c>
      <c r="AB110" s="49">
        <f>[13]Petróleo!D110</f>
        <v>36.666666666666664</v>
      </c>
      <c r="AC110" s="28">
        <f t="shared" si="89"/>
        <v>-1.8952062430323324</v>
      </c>
      <c r="AD110" s="49">
        <f>[13]Petróleo!E110</f>
        <v>35</v>
      </c>
      <c r="AE110" s="28">
        <f t="shared" si="89"/>
        <v>-5.4054054054054053</v>
      </c>
      <c r="AF110" s="28"/>
      <c r="AG110" s="40">
        <f>[14]Población!E110</f>
        <v>68.163973681025652</v>
      </c>
      <c r="AH110" s="28">
        <f t="shared" si="99"/>
        <v>1.9703860630549963</v>
      </c>
      <c r="AI110" s="52">
        <f>[14]Población!G110</f>
        <v>68163973.681025654</v>
      </c>
      <c r="AJ110" s="52">
        <f>[14]Población!H110</f>
        <v>45506517.46268037</v>
      </c>
      <c r="AK110" s="52">
        <f>[14]Población!I110</f>
        <v>22657456.218345288</v>
      </c>
      <c r="AL110" s="49">
        <f>[14]Población!J110</f>
        <v>66.760364757531306</v>
      </c>
      <c r="AM110" s="49">
        <f>[14]Población!K110</f>
        <v>33.239635242468694</v>
      </c>
      <c r="AN110" s="49"/>
      <c r="AO110" s="43">
        <f>[15]PIB!E110</f>
        <v>297988.76293936721</v>
      </c>
      <c r="AP110" s="28">
        <f t="shared" si="108"/>
        <v>9.5858411545499234</v>
      </c>
      <c r="AQ110" s="41">
        <f>[15]PIB!H110</f>
        <v>2024.3265016095272</v>
      </c>
      <c r="AR110" s="28">
        <f t="shared" si="109"/>
        <v>25.335144851909817</v>
      </c>
      <c r="AS110" s="58">
        <f>[15]PIB!B110</f>
        <v>6032265.5</v>
      </c>
      <c r="AT110" s="28">
        <f t="shared" si="110"/>
        <v>37.349572748238977</v>
      </c>
      <c r="AU110" s="28"/>
      <c r="AV110" s="103">
        <f>[15]PIB!E110</f>
        <v>297988.76293936721</v>
      </c>
      <c r="AW110" s="103">
        <f>'[15]PIB-Dem'!CH26</f>
        <v>188135.77739784177</v>
      </c>
      <c r="AX110" s="104">
        <f t="shared" si="115"/>
        <v>8.0559327900350475</v>
      </c>
      <c r="AY110" s="105">
        <f>'[15]PIB-Dem'!CS26</f>
        <v>0.63135191926751866</v>
      </c>
      <c r="AZ110" s="103">
        <f>'[15]PIB-Dem'!CI26</f>
        <v>37008.905780405366</v>
      </c>
      <c r="BA110" s="104">
        <f t="shared" si="116"/>
        <v>11.224242399634221</v>
      </c>
      <c r="BB110" s="105">
        <f>'[15]PIB-Dem'!CT26</f>
        <v>0.12419564219855685</v>
      </c>
      <c r="BC110" s="103">
        <f>'[15]PIB-Dem'!CJ26</f>
        <v>78802.124384605311</v>
      </c>
      <c r="BD110" s="104">
        <f t="shared" si="111"/>
        <v>17.733687826714384</v>
      </c>
      <c r="BE110" s="105">
        <f>'[15]PIB-Dem'!CU26</f>
        <v>0.26444663083603914</v>
      </c>
      <c r="BF110" s="103">
        <f>'[15]PIB-Dem'!CK26</f>
        <v>-3361.1074678896694</v>
      </c>
      <c r="BG110" s="104">
        <f t="shared" si="112"/>
        <v>3919.6715123413405</v>
      </c>
      <c r="BH110" s="105">
        <f>'[15]PIB-Dem'!CV26</f>
        <v>-1.1279309443780873E-2</v>
      </c>
      <c r="BI110" s="103">
        <f>'[15]PIB-Dem'!CL26</f>
        <v>23868.972267283913</v>
      </c>
      <c r="BJ110" s="104">
        <f t="shared" si="113"/>
        <v>12.422650710893501</v>
      </c>
      <c r="BK110" s="105">
        <f>'[15]PIB-Dem'!CW26</f>
        <v>8.0100242815727987E-2</v>
      </c>
      <c r="BL110" s="103">
        <f>'[15]PIB-Dem'!CM26</f>
        <v>26465.909429343941</v>
      </c>
      <c r="BM110" s="104">
        <f t="shared" si="114"/>
        <v>12.422650710893501</v>
      </c>
      <c r="BN110" s="105">
        <f>'[15]PIB-Dem'!CX26</f>
        <v>8.8815125674061718E-2</v>
      </c>
      <c r="BO110" s="28"/>
      <c r="BP110" s="43">
        <f>'[21]PIB POT'!F110</f>
        <v>266164.49539050699</v>
      </c>
      <c r="BQ110" s="41">
        <f>'[21]PIB POT'!I110</f>
        <v>639.16627071637356</v>
      </c>
      <c r="BR110" s="28">
        <f t="shared" si="107"/>
        <v>4.1836119592508325</v>
      </c>
      <c r="BS110" s="40">
        <f>'[22]PIB POT'!H101</f>
        <v>5.2005422312575433</v>
      </c>
      <c r="BT110" s="40"/>
      <c r="BU110" s="45">
        <f t="shared" si="133"/>
        <v>246382.52552756976</v>
      </c>
      <c r="BV110" s="32">
        <f t="shared" si="85"/>
        <v>28.700944103438353</v>
      </c>
      <c r="BW110" s="30">
        <f t="shared" si="134"/>
        <v>3614.5563737307998</v>
      </c>
      <c r="BX110" s="28">
        <f t="shared" si="86"/>
        <v>26.214040244835491</v>
      </c>
      <c r="BY110" s="28"/>
      <c r="BZ110" s="41">
        <f>[20]PAnual!B110</f>
        <v>1413.2441823754752</v>
      </c>
      <c r="CA110" s="35">
        <f t="shared" si="94"/>
        <v>27.933761083078366</v>
      </c>
      <c r="CB110" s="44">
        <f>[20]PAnual!D110</f>
        <v>1576.5398726194353</v>
      </c>
      <c r="CC110" s="35">
        <f t="shared" si="94"/>
        <v>28.684633025344809</v>
      </c>
      <c r="CD110" s="35"/>
      <c r="CE110" s="44">
        <f>[16]TCA!B110</f>
        <v>24.483333333333334</v>
      </c>
      <c r="CF110" s="27">
        <f t="shared" si="95"/>
        <v>6.7199418815837353</v>
      </c>
      <c r="CG110" s="33">
        <f>[16]TCA!D110</f>
        <v>26</v>
      </c>
      <c r="CH110" s="27">
        <f t="shared" si="87"/>
        <v>12.068965517241391</v>
      </c>
      <c r="CI110" s="44">
        <f>[16]TCA!F110</f>
        <v>125.68008989940837</v>
      </c>
      <c r="CJ110" s="27">
        <f t="shared" si="40"/>
        <v>8.6494191322992862</v>
      </c>
      <c r="CK110" s="40">
        <f>[16]TCA!H110</f>
        <v>127.70559034386221</v>
      </c>
      <c r="CL110" s="27">
        <f t="shared" si="41"/>
        <v>5.4202373311315277</v>
      </c>
      <c r="CM110" s="27"/>
      <c r="CN110" s="29">
        <f>[17]BPA!G110</f>
        <v>-16240.580999999998</v>
      </c>
      <c r="CO110" s="29">
        <f>[17]BPA!H110</f>
        <v>31111.490999999998</v>
      </c>
      <c r="CP110" s="29">
        <f>[17]BPA!I110</f>
        <v>23307.34</v>
      </c>
      <c r="CQ110" s="29">
        <f>[17]BPA!J110</f>
        <v>4970.8760000000002</v>
      </c>
      <c r="CR110" s="29">
        <f>[17]BPA!K110</f>
        <v>1768.32</v>
      </c>
      <c r="CS110" s="29">
        <f>[17]BPA!L110</f>
        <v>1064.9550000000002</v>
      </c>
      <c r="CT110" s="29">
        <f>[17]BPA!M110</f>
        <v>47352.072</v>
      </c>
      <c r="CU110" s="29">
        <f>[17]BPA!N110</f>
        <v>27184.229000000003</v>
      </c>
      <c r="CV110" s="29">
        <f>[17]BPA!O110</f>
        <v>8701.8709999999992</v>
      </c>
      <c r="CW110" s="29">
        <f>[17]BPA!P110</f>
        <v>11408.761</v>
      </c>
      <c r="CX110" s="29">
        <f>[17]BPA!Q110</f>
        <v>57.211000000000006</v>
      </c>
      <c r="CY110" s="29">
        <f>[17]BPA!R110</f>
        <v>26616.328999999998</v>
      </c>
      <c r="CZ110" s="29">
        <f>[17]BPA!S110</f>
        <v>0</v>
      </c>
      <c r="DA110" s="29">
        <f>[17]BPA!T110</f>
        <v>-9221.0709999999999</v>
      </c>
      <c r="DB110" s="29">
        <f>[17]BPA!U110</f>
        <v>1031.374</v>
      </c>
      <c r="DC110" s="29">
        <f>[17]BPA!V110</f>
        <v>123.30300000000001</v>
      </c>
      <c r="DD110" s="29"/>
      <c r="DE110" s="29">
        <f t="shared" si="106"/>
        <v>20.493161555140439</v>
      </c>
      <c r="DF110" s="29">
        <f t="shared" si="96"/>
        <v>-3876.8890000000029</v>
      </c>
      <c r="DG110" s="29">
        <f t="shared" si="97"/>
        <v>-1.5735243364757969</v>
      </c>
      <c r="DH110" s="29">
        <f t="shared" si="90"/>
        <v>29.262316538591215</v>
      </c>
      <c r="DI110" s="29">
        <f t="shared" si="100"/>
        <v>28.900208446344511</v>
      </c>
      <c r="DJ110" s="29">
        <f t="shared" si="131"/>
        <v>-6.5916123577451957</v>
      </c>
      <c r="DK110" s="29">
        <f t="shared" si="132"/>
        <v>10.802847703183268</v>
      </c>
      <c r="DL110" s="29"/>
      <c r="DM110" s="31">
        <f>'[18]GF1977-2010'!C110</f>
        <v>935300</v>
      </c>
      <c r="DN110" s="31">
        <f>'[18]GF1977-2010'!D110</f>
        <v>647100</v>
      </c>
      <c r="DO110" s="31">
        <f>'[18]GF1977-2010'!E110</f>
        <v>288200</v>
      </c>
      <c r="DP110" s="29">
        <f t="shared" si="136"/>
        <v>15.504954150310526</v>
      </c>
      <c r="DQ110" s="29"/>
      <c r="DR110" s="31">
        <f>'[18]GF1977-2010'!H110</f>
        <v>1318200</v>
      </c>
      <c r="DS110" s="29">
        <f>'[18]GF1977-2010'!I110</f>
        <v>21.852486433165119</v>
      </c>
      <c r="DT110" s="31">
        <f>'[18]GF1977-2010'!J110</f>
        <v>868800</v>
      </c>
      <c r="DU110" s="31">
        <f>'[18]GF1977-2010'!K110</f>
        <v>272800</v>
      </c>
      <c r="DV110" s="31">
        <f>'[18]GF1977-2010'!L110</f>
        <v>92900</v>
      </c>
      <c r="DW110" s="31">
        <f>'[18]GF1977-2010'!M110</f>
        <v>503100</v>
      </c>
      <c r="DX110" s="31">
        <f>'[18]GF1977-2010'!N110</f>
        <v>449400</v>
      </c>
      <c r="DY110" s="31">
        <f>'[18]GF1977-2010'!O110</f>
        <v>275500</v>
      </c>
      <c r="DZ110" s="31">
        <f>'[18]GF1977-2010'!P110</f>
        <v>174000</v>
      </c>
      <c r="EA110" s="31">
        <f>'[18]GF1977-2010'!Q110</f>
        <v>140400</v>
      </c>
      <c r="EB110" s="31">
        <f>'[18]GF1977-2010'!R110</f>
        <v>33500</v>
      </c>
      <c r="EC110" s="29"/>
      <c r="ED110" s="31">
        <f>'[18]GF1977-2010'!W110</f>
        <v>-382900</v>
      </c>
      <c r="EE110" s="29">
        <f t="shared" si="82"/>
        <v>-6.3475322828545924</v>
      </c>
      <c r="EF110" s="31">
        <f>'[18]GF1977-2010'!Y110</f>
        <v>-208900</v>
      </c>
      <c r="EG110" s="29">
        <f t="shared" si="137"/>
        <v>-3.4630438597240123</v>
      </c>
      <c r="EH110" s="31">
        <f>'[18]GF1977-2010'!AA110</f>
        <v>1144200</v>
      </c>
      <c r="EI110" s="31"/>
      <c r="EJ110" s="63" t="s">
        <v>30</v>
      </c>
      <c r="EK110" s="63" t="s">
        <v>30</v>
      </c>
      <c r="EL110" s="29"/>
      <c r="EM110" s="68">
        <f>'[18]SP1965-2010'!C110</f>
        <v>1524400</v>
      </c>
      <c r="EN110" s="27">
        <f t="shared" si="120"/>
        <v>25.270770989771584</v>
      </c>
      <c r="EO110" s="36">
        <f>'[18]SP1965-2010'!E110</f>
        <v>935300</v>
      </c>
      <c r="EP110" s="27">
        <f t="shared" ref="EP110:EP139" si="147">(EO110/AS110)*100</f>
        <v>15.504954150310526</v>
      </c>
      <c r="EQ110" s="37">
        <f>'[18]SP1965-2010'!F110</f>
        <v>647100</v>
      </c>
      <c r="ER110" s="27">
        <f t="shared" si="127"/>
        <v>10.727312980504589</v>
      </c>
      <c r="ES110" s="37">
        <f>'[18]SP1965-2010'!G110</f>
        <v>288200</v>
      </c>
      <c r="ET110" s="27">
        <f t="shared" si="128"/>
        <v>4.7776411698059382</v>
      </c>
      <c r="EU110" s="36">
        <f>'[18]SP1965-2010'!H110</f>
        <v>589100</v>
      </c>
      <c r="EV110" s="27">
        <f t="shared" si="122"/>
        <v>9.7658168394610616</v>
      </c>
      <c r="EW110" s="29"/>
      <c r="EX110" s="37">
        <f>'[18]SP1965-2010'!J110</f>
        <v>2251100</v>
      </c>
      <c r="EY110" s="27">
        <f t="shared" si="123"/>
        <v>37.317654536260051</v>
      </c>
      <c r="EZ110" s="37">
        <f>'[18]SP1965-2010'!L110</f>
        <v>1672000</v>
      </c>
      <c r="FA110" s="27">
        <f t="shared" si="124"/>
        <v>27.717612893530628</v>
      </c>
      <c r="FB110" s="37">
        <f>'[18]SP1965-2010'!M110</f>
        <v>1343700</v>
      </c>
      <c r="FC110" s="37">
        <f>'[18]SP1965-2010'!N110</f>
        <v>866100</v>
      </c>
      <c r="FD110" s="37">
        <f>'[18]SP1965-2010'!O110</f>
        <v>477600</v>
      </c>
      <c r="FE110" s="37">
        <f>'[18]SP1965-2010'!P110</f>
        <v>328300</v>
      </c>
      <c r="FF110" s="37">
        <f>'[18]SP1965-2010'!Q110</f>
        <v>328300</v>
      </c>
      <c r="FG110" s="37">
        <f>'[18]SP1965-2010'!R110</f>
        <v>579100</v>
      </c>
      <c r="FH110" s="37">
        <f>'[18]SP1965-2010'!S110</f>
        <v>292300</v>
      </c>
      <c r="FI110" s="37">
        <f>'[18]SP1965-2010'!T110</f>
        <v>286800</v>
      </c>
      <c r="FJ110" s="37">
        <f>'[18]SP1965-2010'!U110</f>
        <v>165200</v>
      </c>
      <c r="FK110" s="37">
        <f>'[18]SP1965-2010'!V110</f>
        <v>121600</v>
      </c>
      <c r="FL110" s="27">
        <f t="shared" si="135"/>
        <v>4.7544326422635077</v>
      </c>
      <c r="FM110" s="27">
        <f t="shared" si="138"/>
        <v>2.7386062500067347</v>
      </c>
      <c r="FN110" s="27">
        <f t="shared" si="139"/>
        <v>2.0158263922567734</v>
      </c>
      <c r="FO110" s="27"/>
      <c r="FP110" s="27">
        <f>'[18]SP1965-2010'!AA110</f>
        <v>-797100</v>
      </c>
      <c r="FQ110" s="27">
        <f>'[18]SP1965-2010'!AB110</f>
        <v>-726700</v>
      </c>
      <c r="FR110" s="27">
        <f>'[18]SP1965-2010'!AC110</f>
        <v>-12.046883546488463</v>
      </c>
      <c r="FS110" s="27">
        <f>'[18]SP1965-2010'!AD110</f>
        <v>-70400</v>
      </c>
      <c r="FT110" s="27">
        <f>'[18]SP1965-2010'!AE110</f>
        <v>-439900</v>
      </c>
      <c r="FU110" s="27">
        <f>'[18]SP1965-2010'!AF110</f>
        <v>-7.292450904224955</v>
      </c>
      <c r="FV110" s="27">
        <f>'[18]SP1965-2010'!AG110</f>
        <v>1964300</v>
      </c>
      <c r="FW110" s="34"/>
      <c r="FX110" s="52">
        <f>'[18]DE y DI'!I110</f>
        <v>7234</v>
      </c>
      <c r="FY110" s="17">
        <f t="shared" si="142"/>
        <v>2.9360848479453256</v>
      </c>
      <c r="FZ110" s="130">
        <f t="shared" ref="FZ110:FZ118" si="148">GB110-FX110</f>
        <v>45726.6</v>
      </c>
      <c r="GA110" s="27">
        <f t="shared" si="143"/>
        <v>18.559189578111244</v>
      </c>
      <c r="GB110" s="128">
        <f>'[18]DE y DI'!S110</f>
        <v>52960.6</v>
      </c>
      <c r="GC110" s="17">
        <f t="shared" si="144"/>
        <v>21.495274426056568</v>
      </c>
      <c r="GD110" s="17"/>
      <c r="GE110" s="37">
        <f>'[18]DE y DI'!AA110</f>
        <v>1042500</v>
      </c>
      <c r="GF110" s="27">
        <f t="shared" si="117"/>
        <v>17.282064259273731</v>
      </c>
      <c r="GG110" s="37">
        <f>'[18]DE y DI'!AI110</f>
        <v>277800</v>
      </c>
      <c r="GH110" s="131">
        <f>'[18]DE y DI'!AE110</f>
        <v>1320300</v>
      </c>
      <c r="GI110" s="67">
        <f t="shared" si="145"/>
        <v>21.887299224478763</v>
      </c>
      <c r="GJ110" s="67"/>
      <c r="GK110" s="52">
        <f t="shared" si="61"/>
        <v>1793700</v>
      </c>
      <c r="GL110" s="27">
        <f t="shared" si="62"/>
        <v>29.73509703775472</v>
      </c>
      <c r="GM110" s="52">
        <f t="shared" si="63"/>
        <v>900000</v>
      </c>
      <c r="GN110" s="52">
        <f t="shared" si="64"/>
        <v>755300</v>
      </c>
      <c r="GO110" s="52">
        <f t="shared" si="65"/>
        <v>138400</v>
      </c>
      <c r="GP110" s="13"/>
      <c r="GQ110" s="75">
        <v>21.495274426056568</v>
      </c>
      <c r="GR110" s="27">
        <v>17.282064259273731</v>
      </c>
      <c r="GS110" s="27">
        <v>38.777338685330299</v>
      </c>
      <c r="GT110" s="13"/>
      <c r="GU110" s="3" t="s">
        <v>30</v>
      </c>
      <c r="GV110" s="3" t="s">
        <v>30</v>
      </c>
      <c r="GW110" s="3" t="s">
        <v>30</v>
      </c>
      <c r="GX110" s="3" t="s">
        <v>30</v>
      </c>
      <c r="GY110" s="3" t="s">
        <v>30</v>
      </c>
      <c r="GZ110" s="3" t="s">
        <v>30</v>
      </c>
      <c r="HA110" s="3" t="s">
        <v>30</v>
      </c>
      <c r="HB110" s="3" t="s">
        <v>30</v>
      </c>
      <c r="HC110" s="3" t="s">
        <v>30</v>
      </c>
      <c r="HD110" s="3" t="s">
        <v>30</v>
      </c>
      <c r="HE110" s="3" t="s">
        <v>30</v>
      </c>
      <c r="HF110" s="3" t="s">
        <v>30</v>
      </c>
      <c r="HG110" s="3" t="s">
        <v>30</v>
      </c>
      <c r="HH110" s="3" t="s">
        <v>30</v>
      </c>
      <c r="HI110" s="3" t="s">
        <v>30</v>
      </c>
      <c r="HJ110" s="3" t="s">
        <v>30</v>
      </c>
      <c r="HK110" s="3" t="s">
        <v>30</v>
      </c>
      <c r="HL110" s="3" t="s">
        <v>30</v>
      </c>
      <c r="HM110" s="3" t="s">
        <v>30</v>
      </c>
      <c r="HN110" s="3" t="s">
        <v>30</v>
      </c>
      <c r="HO110" s="3" t="s">
        <v>30</v>
      </c>
      <c r="HP110" s="29"/>
      <c r="HQ110" s="3" t="str">
        <f t="shared" si="146"/>
        <v>-</v>
      </c>
      <c r="HR110" s="3" t="str">
        <f t="shared" si="140"/>
        <v>-</v>
      </c>
      <c r="HS110" s="3" t="str">
        <f t="shared" si="140"/>
        <v>-</v>
      </c>
      <c r="HU110" s="31">
        <f>'[23]Fin33-89'!B110</f>
        <v>3116600</v>
      </c>
      <c r="HV110" s="31">
        <f>'[23]Fin33-89'!C110</f>
        <v>2991600</v>
      </c>
      <c r="HW110" s="31"/>
      <c r="HX110" s="31">
        <f>'[23]Fin33-89'!E110</f>
        <v>1793700</v>
      </c>
      <c r="HY110" s="31">
        <f>'[23]Fin33-89'!F110</f>
        <v>900000</v>
      </c>
      <c r="HZ110" s="31">
        <f>'[23]Fin33-89'!G110</f>
        <v>755300</v>
      </c>
      <c r="IA110" s="31">
        <f>'[23]Fin33-89'!H110</f>
        <v>138400</v>
      </c>
      <c r="IB110" s="31"/>
      <c r="IC110" s="31">
        <f>'[23]Fin33-89'!I110</f>
        <v>1197900</v>
      </c>
      <c r="ID110" s="31">
        <f>'[23]Fin33-89'!J110</f>
        <v>4700</v>
      </c>
      <c r="IE110" s="31">
        <f>'[23]Fin33-89'!K110</f>
        <v>177800</v>
      </c>
      <c r="IF110" s="31">
        <f>'[23]Fin33-89'!L110</f>
        <v>1015400</v>
      </c>
      <c r="IG110" s="31"/>
      <c r="IH110" s="4" t="s">
        <v>30</v>
      </c>
      <c r="II110" s="4" t="s">
        <v>30</v>
      </c>
      <c r="IJ110" s="4" t="s">
        <v>30</v>
      </c>
      <c r="IK110" s="4" t="s">
        <v>30</v>
      </c>
      <c r="IL110" s="4"/>
      <c r="IM110" s="31">
        <f>'[23]Fin33-89'!Q110</f>
        <v>75700</v>
      </c>
      <c r="IN110" s="31">
        <f>'[23]Fin33-89'!R110</f>
        <v>35400</v>
      </c>
      <c r="IO110" s="31">
        <f>'[23]Fin33-89'!S110</f>
        <v>40300</v>
      </c>
      <c r="IP110" s="31"/>
      <c r="IQ110" s="31">
        <f>'[23]Fin33-89'!T110</f>
        <v>49300</v>
      </c>
      <c r="IR110" s="31">
        <f>'[23]Fin33-89'!U110</f>
        <v>11100</v>
      </c>
      <c r="IS110" s="31">
        <f>'[23]Fin33-89'!V110</f>
        <v>38200</v>
      </c>
      <c r="IT110" s="31"/>
      <c r="IU110" s="3" t="s">
        <v>30</v>
      </c>
      <c r="IV110" s="3" t="s">
        <v>30</v>
      </c>
      <c r="IW110" s="3" t="s">
        <v>30</v>
      </c>
      <c r="IX110" s="3"/>
      <c r="IY110" s="31">
        <f>'[23]Fin33-89'!Z110</f>
        <v>3116600</v>
      </c>
      <c r="IZ110" s="31">
        <f>'[23]Fin33-89'!AA110</f>
        <v>951200</v>
      </c>
      <c r="JA110" s="31">
        <f>'[23]Fin33-89'!AB110</f>
        <v>971300</v>
      </c>
      <c r="JB110" s="31">
        <f>'[23]Fin33-89'!AC110</f>
        <v>1194100</v>
      </c>
      <c r="JC110" s="31">
        <f>'[23]Fin33-89'!AE110</f>
        <v>2991600</v>
      </c>
      <c r="JD110" s="31">
        <f>'[23]Fin33-89'!AF110</f>
        <v>904700</v>
      </c>
      <c r="JE110" s="31">
        <f>'[23]Fin33-89'!AG110</f>
        <v>933100</v>
      </c>
      <c r="JF110" s="31">
        <f>'[23]Fin33-89'!AH110</f>
        <v>1153800</v>
      </c>
      <c r="JG110" s="31">
        <f>'[23]Fin33-89'!AJ110</f>
        <v>951200</v>
      </c>
      <c r="JH110" s="31">
        <f>'[23]Fin33-89'!AK110</f>
        <v>900000</v>
      </c>
      <c r="JI110" s="31">
        <f>'[23]Fin33-89'!AL110</f>
        <v>4700</v>
      </c>
      <c r="JJ110" s="3" t="s">
        <v>30</v>
      </c>
      <c r="JK110" s="31">
        <f>'[23]Fin33-89'!AN110</f>
        <v>35400</v>
      </c>
      <c r="JL110" s="31">
        <f>'[23]Fin33-89'!AO110</f>
        <v>11100</v>
      </c>
      <c r="JM110" s="31"/>
      <c r="JN110" s="31">
        <f>'[23]A-Mon'!B110</f>
        <v>282000</v>
      </c>
      <c r="JO110" s="31">
        <f>'[23]A-Mon'!C110</f>
        <v>330000</v>
      </c>
      <c r="JP110" s="31">
        <f>'[23]A-Mon'!D110</f>
        <v>44000</v>
      </c>
      <c r="JQ110" s="31">
        <f>'[23]A-Mon'!E110</f>
        <v>656000</v>
      </c>
      <c r="JR110" s="31">
        <f>'[23]A-Mon'!G110</f>
        <v>1251000</v>
      </c>
      <c r="JS110" s="31">
        <f>'[23]A-Mon'!H110</f>
        <v>933000</v>
      </c>
      <c r="JT110" s="31">
        <f>'[23]A-Mon'!I110</f>
        <v>318000</v>
      </c>
      <c r="JU110" s="31">
        <f>'[23]A-Mon'!J110</f>
        <v>1907000</v>
      </c>
      <c r="JV110" s="31">
        <f>'[23]A-Mon'!L110</f>
        <v>68000</v>
      </c>
      <c r="JW110" s="31">
        <f>'[23]A-Mon'!M110</f>
        <v>68000</v>
      </c>
      <c r="JX110" s="3" t="s">
        <v>30</v>
      </c>
      <c r="JY110" s="31">
        <f>'[23]A-Mon'!O110</f>
        <v>1975000</v>
      </c>
      <c r="JZ110" s="31">
        <f>'[23]A-Mon'!Q110</f>
        <v>101000</v>
      </c>
      <c r="KA110" s="31">
        <f>'[23]A-Mon'!R110</f>
        <v>90000</v>
      </c>
      <c r="KB110" s="31">
        <f>'[23]A-Mon'!S110</f>
        <v>11000</v>
      </c>
      <c r="KC110" s="3" t="s">
        <v>30</v>
      </c>
      <c r="KD110" s="3" t="s">
        <v>30</v>
      </c>
      <c r="KE110" s="31">
        <f>'[23]A-Mon'!V110</f>
        <v>2076000</v>
      </c>
      <c r="KF110" s="29"/>
      <c r="KG110" s="29">
        <f>'[24]RI A'!F61</f>
        <v>5035.4829999999993</v>
      </c>
      <c r="KH110" s="10">
        <f t="shared" si="101"/>
        <v>2.0437662895198052</v>
      </c>
      <c r="KI110" s="14">
        <f t="shared" si="50"/>
        <v>1031.3739999999993</v>
      </c>
      <c r="KJ110" s="14">
        <f t="shared" si="105"/>
        <v>0.41860679761746755</v>
      </c>
      <c r="KK110" s="11">
        <f t="shared" si="102"/>
        <v>130922.55799999998</v>
      </c>
      <c r="KL110" s="75">
        <f t="shared" si="51"/>
        <v>40.935566611611996</v>
      </c>
      <c r="KM110" s="16">
        <f t="shared" si="103"/>
        <v>2.2228254477991625</v>
      </c>
      <c r="KN110" s="4" t="s">
        <v>30</v>
      </c>
    </row>
    <row r="111" spans="1:300" x14ac:dyDescent="0.3">
      <c r="A111" s="8">
        <v>1982</v>
      </c>
      <c r="B111" s="40">
        <f>'[13]EU PIByPOB'!B111</f>
        <v>232.21799999999999</v>
      </c>
      <c r="C111" s="49">
        <f>'[13]EU PIByPOB'!H111</f>
        <v>890.43618188980997</v>
      </c>
      <c r="D111" s="40">
        <f t="shared" si="91"/>
        <v>-1.8000000000000016</v>
      </c>
      <c r="E111" s="49">
        <f>'[13]EU PIByPOB'!N111</f>
        <v>3343.7890000000002</v>
      </c>
      <c r="F111" s="40">
        <f t="shared" si="141"/>
        <v>4.2639928831592844</v>
      </c>
      <c r="G111" s="49">
        <f>'[13]EU PIByPOB'!Q111</f>
        <v>375.52258859285536</v>
      </c>
      <c r="H111" s="40">
        <f t="shared" si="141"/>
        <v>6.1751455021988644</v>
      </c>
      <c r="I111" s="49">
        <f>'[13]EU PIByPOB'!T111</f>
        <v>14399.353193981518</v>
      </c>
      <c r="J111" s="49"/>
      <c r="K111" s="49">
        <f>'[13]EU INF'!U111</f>
        <v>344.37545689360985</v>
      </c>
      <c r="L111" s="28">
        <f t="shared" si="83"/>
        <v>6.1680872513976581</v>
      </c>
      <c r="M111" s="49">
        <f>'[13]EU INF'!W111</f>
        <v>348.53745309225502</v>
      </c>
      <c r="N111" s="28">
        <f t="shared" si="84"/>
        <v>3.9361702127659548</v>
      </c>
      <c r="O111" s="28"/>
      <c r="P111" s="40">
        <f>'[13]EU tasas'!B111</f>
        <v>14.860833333333334</v>
      </c>
      <c r="Q111" s="40">
        <f>'[13]EU tasas'!C111</f>
        <v>11.5</v>
      </c>
      <c r="R111" s="48">
        <f>'[13]EU tasas'!D111</f>
        <v>11.020833333333334</v>
      </c>
      <c r="S111" s="48">
        <f>'[13]EU tasas'!E111</f>
        <v>8.73</v>
      </c>
      <c r="T111" s="49">
        <f>'[13]EU tasas'!F111</f>
        <v>10.614166666666664</v>
      </c>
      <c r="U111" s="49">
        <f>'[13]EU tasas'!G111</f>
        <v>7.94</v>
      </c>
      <c r="V111" s="24" t="str">
        <f>'[13]EU tasas'!H111</f>
        <v>-</v>
      </c>
      <c r="W111" s="24"/>
      <c r="X111" s="49">
        <f>'[13]EU Fiscal'!B111</f>
        <v>-3.8273000000000001</v>
      </c>
      <c r="Y111" s="49"/>
      <c r="Z111" s="49">
        <f>[13]Petróleo!B111</f>
        <v>32.97</v>
      </c>
      <c r="AA111" s="28">
        <f t="shared" si="98"/>
        <v>-8.2382410242137549</v>
      </c>
      <c r="AB111" s="49">
        <f>[13]Petróleo!D111</f>
        <v>33.635833333333331</v>
      </c>
      <c r="AC111" s="28">
        <f t="shared" si="89"/>
        <v>-8.265909090909096</v>
      </c>
      <c r="AD111" s="49">
        <f>[13]Petróleo!E111</f>
        <v>31.72</v>
      </c>
      <c r="AE111" s="28">
        <f t="shared" si="89"/>
        <v>-9.3714285714285754</v>
      </c>
      <c r="AF111" s="28"/>
      <c r="AG111" s="40">
        <f>[14]Población!E111</f>
        <v>69.507067118461052</v>
      </c>
      <c r="AH111" s="28">
        <f t="shared" si="99"/>
        <v>1.9703860630549963</v>
      </c>
      <c r="AI111" s="52">
        <f>[14]Población!G111</f>
        <v>69507067.118461058</v>
      </c>
      <c r="AJ111" s="52">
        <f>[14]Población!H111</f>
        <v>46746179.527081393</v>
      </c>
      <c r="AK111" s="52">
        <f>[14]Población!I111</f>
        <v>22760887.591379665</v>
      </c>
      <c r="AL111" s="49">
        <f>[14]Población!J111</f>
        <v>67.253851248552564</v>
      </c>
      <c r="AM111" s="49">
        <f>[14]Población!K111</f>
        <v>32.746148751447436</v>
      </c>
      <c r="AN111" s="49"/>
      <c r="AO111" s="43">
        <f>[15]PIB!E111</f>
        <v>297841.00114181417</v>
      </c>
      <c r="AP111" s="28">
        <f t="shared" si="108"/>
        <v>-4.958636563859864E-2</v>
      </c>
      <c r="AQ111" s="41">
        <f>[15]PIB!H111</f>
        <v>3221.769824575319</v>
      </c>
      <c r="AR111" s="28">
        <f t="shared" si="109"/>
        <v>59.152677298534265</v>
      </c>
      <c r="AS111" s="58">
        <f>[15]PIB!B111</f>
        <v>9595751.5</v>
      </c>
      <c r="AT111" s="28">
        <f t="shared" si="110"/>
        <v>59.073759270045386</v>
      </c>
      <c r="AU111" s="28"/>
      <c r="AV111" s="103">
        <f>[15]PIB!E111</f>
        <v>297841.00114181417</v>
      </c>
      <c r="AW111" s="103">
        <f>'[15]PIB-Dem'!CH27</f>
        <v>187768.45958315925</v>
      </c>
      <c r="AX111" s="104">
        <f t="shared" si="115"/>
        <v>-0.19524080946378142</v>
      </c>
      <c r="AY111" s="105">
        <f>'[15]PIB-Dem'!CS27</f>
        <v>0.63043187090871711</v>
      </c>
      <c r="AZ111" s="103">
        <f>'[15]PIB-Dem'!CI27</f>
        <v>37068.216407035965</v>
      </c>
      <c r="BA111" s="104">
        <f t="shared" si="116"/>
        <v>0.16026041672920766</v>
      </c>
      <c r="BB111" s="105">
        <f>'[15]PIB-Dem'!CT27</f>
        <v>0.12445639205122831</v>
      </c>
      <c r="BC111" s="103">
        <f>'[15]PIB-Dem'!CJ27</f>
        <v>77757.154505729311</v>
      </c>
      <c r="BD111" s="104">
        <f t="shared" si="111"/>
        <v>-1.3260681574723376</v>
      </c>
      <c r="BE111" s="105">
        <f>'[15]PIB-Dem'!CU27</f>
        <v>0.2610693430643754</v>
      </c>
      <c r="BF111" s="103">
        <f>'[15]PIB-Dem'!CK27</f>
        <v>-2109.6389114961494</v>
      </c>
      <c r="BG111" s="104">
        <f t="shared" si="112"/>
        <v>-37.233815590528465</v>
      </c>
      <c r="BH111" s="105">
        <f>'[15]PIB-Dem'!CV27</f>
        <v>-7.0831044195008757E-3</v>
      </c>
      <c r="BI111" s="103">
        <f>'[15]PIB-Dem'!CL27</f>
        <v>24294.09548048555</v>
      </c>
      <c r="BJ111" s="104">
        <f t="shared" si="113"/>
        <v>1.781070455992495</v>
      </c>
      <c r="BK111" s="105">
        <f>'[15]PIB-Dem'!CW27</f>
        <v>8.1567330848844904E-2</v>
      </c>
      <c r="BL111" s="103">
        <f>'[15]PIB-Dem'!CM27</f>
        <v>26937.285923099716</v>
      </c>
      <c r="BM111" s="104">
        <f t="shared" si="114"/>
        <v>1.781070455992495</v>
      </c>
      <c r="BN111" s="105">
        <f>'[15]PIB-Dem'!CX27</f>
        <v>9.0441832453664717E-2</v>
      </c>
      <c r="BO111" s="28"/>
      <c r="BP111" s="43">
        <f>'[21]PIB POT'!F111</f>
        <v>275472.83538928191</v>
      </c>
      <c r="BQ111" s="41">
        <f>'[21]PIB POT'!I111</f>
        <v>661.5192782234343</v>
      </c>
      <c r="BR111" s="28">
        <f t="shared" si="107"/>
        <v>3.4972132496928543</v>
      </c>
      <c r="BS111" s="40">
        <f>'[22]PIB POT'!H102</f>
        <v>-3.413790609453593</v>
      </c>
      <c r="BT111" s="40"/>
      <c r="BU111" s="45">
        <f t="shared" si="133"/>
        <v>176663.11445228598</v>
      </c>
      <c r="BV111" s="32">
        <f t="shared" si="85"/>
        <v>-28.297222348052564</v>
      </c>
      <c r="BW111" s="30">
        <f t="shared" si="134"/>
        <v>2541.6568670808488</v>
      </c>
      <c r="BX111" s="28">
        <f t="shared" si="86"/>
        <v>-29.682743764832953</v>
      </c>
      <c r="BY111" s="28"/>
      <c r="BZ111" s="41">
        <f>[20]PAnual!B111</f>
        <v>2245.8347650221513</v>
      </c>
      <c r="CA111" s="35">
        <f t="shared" si="94"/>
        <v>58.913427207406023</v>
      </c>
      <c r="CB111" s="44">
        <f>[20]PAnual!D111</f>
        <v>3134.8518377288319</v>
      </c>
      <c r="CC111" s="35">
        <f t="shared" si="94"/>
        <v>98.843802949318828</v>
      </c>
      <c r="CD111" s="35"/>
      <c r="CE111" s="44">
        <f>[16]TCA!B111</f>
        <v>54.316666666666663</v>
      </c>
      <c r="CF111" s="27">
        <f t="shared" si="95"/>
        <v>121.85159972770592</v>
      </c>
      <c r="CG111" s="33">
        <f>[16]TCA!D111</f>
        <v>80.5</v>
      </c>
      <c r="CH111" s="27">
        <f t="shared" si="87"/>
        <v>209.61538461538461</v>
      </c>
      <c r="CI111" s="44">
        <f>[16]TCA!F111</f>
        <v>84.8243437471763</v>
      </c>
      <c r="CJ111" s="27">
        <f t="shared" si="40"/>
        <v>-32.507731483110916</v>
      </c>
      <c r="CK111" s="40">
        <f>[16]TCA!H111</f>
        <v>78.991319605146643</v>
      </c>
      <c r="CL111" s="27">
        <f t="shared" si="41"/>
        <v>-38.145762145217532</v>
      </c>
      <c r="CM111" s="27"/>
      <c r="CN111" s="29">
        <f>[17]BPA!G111</f>
        <v>-5890.1210000000001</v>
      </c>
      <c r="CO111" s="29">
        <f>[17]BPA!H111</f>
        <v>30972.052000000003</v>
      </c>
      <c r="CP111" s="29">
        <f>[17]BPA!I111</f>
        <v>24055.214</v>
      </c>
      <c r="CQ111" s="29">
        <f>[17]BPA!J111</f>
        <v>4130.152</v>
      </c>
      <c r="CR111" s="29">
        <f>[17]BPA!K111</f>
        <v>1722.462</v>
      </c>
      <c r="CS111" s="29">
        <f>[17]BPA!L111</f>
        <v>1064.2239999999999</v>
      </c>
      <c r="CT111" s="29">
        <f>[17]BPA!M111</f>
        <v>36862.172999999995</v>
      </c>
      <c r="CU111" s="29">
        <f>[17]BPA!N111</f>
        <v>17010.633999999998</v>
      </c>
      <c r="CV111" s="29">
        <f>[17]BPA!O111</f>
        <v>6235.0990000000002</v>
      </c>
      <c r="CW111" s="29">
        <f>[17]BPA!P111</f>
        <v>13587.438</v>
      </c>
      <c r="CX111" s="29">
        <f>[17]BPA!Q111</f>
        <v>29.001999999999999</v>
      </c>
      <c r="CY111" s="29">
        <f>[17]BPA!R111</f>
        <v>9977.6</v>
      </c>
      <c r="CZ111" s="29">
        <f>[17]BPA!S111</f>
        <v>0</v>
      </c>
      <c r="DA111" s="29">
        <f>[17]BPA!T111</f>
        <v>-7405.7020000000002</v>
      </c>
      <c r="DB111" s="29">
        <f>[17]BPA!U111</f>
        <v>-3202.8019999999997</v>
      </c>
      <c r="DC111" s="29">
        <f>[17]BPA!V111</f>
        <v>-115.42100000000001</v>
      </c>
      <c r="DD111" s="29"/>
      <c r="DE111" s="29">
        <f t="shared" si="106"/>
        <v>23.245287012695147</v>
      </c>
      <c r="DF111" s="29">
        <f t="shared" si="96"/>
        <v>7044.5800000000017</v>
      </c>
      <c r="DG111" s="29">
        <f t="shared" si="97"/>
        <v>3.9875782909412223</v>
      </c>
      <c r="DH111" s="29">
        <f t="shared" ref="DH111:DH130" si="149">((CP111/CP110)-1)*100</f>
        <v>3.2087488319130442</v>
      </c>
      <c r="DI111" s="29">
        <f t="shared" si="100"/>
        <v>-37.424622195464899</v>
      </c>
      <c r="DJ111" s="29">
        <f t="shared" si="131"/>
        <v>-3.3340977930007183</v>
      </c>
      <c r="DK111" s="29">
        <f t="shared" si="132"/>
        <v>5.6478116730444023</v>
      </c>
      <c r="DL111" s="29"/>
      <c r="DM111" s="31">
        <f>'[18]GF1977-2010'!C111</f>
        <v>1532300</v>
      </c>
      <c r="DN111" s="31">
        <f>'[18]GF1977-2010'!D111</f>
        <v>967400</v>
      </c>
      <c r="DO111" s="31">
        <f>'[18]GF1977-2010'!E111</f>
        <v>564900</v>
      </c>
      <c r="DP111" s="29">
        <f t="shared" si="136"/>
        <v>15.968525237444926</v>
      </c>
      <c r="DQ111" s="29"/>
      <c r="DR111" s="31">
        <f>'[18]GF1977-2010'!H111</f>
        <v>2657000</v>
      </c>
      <c r="DS111" s="29">
        <f>'[18]GF1977-2010'!I111</f>
        <v>27.68933730724477</v>
      </c>
      <c r="DT111" s="31">
        <f>'[18]GF1977-2010'!J111</f>
        <v>1330000</v>
      </c>
      <c r="DU111" s="31">
        <f>'[18]GF1977-2010'!K111</f>
        <v>472500</v>
      </c>
      <c r="DV111" s="31">
        <f>'[18]GF1977-2010'!L111</f>
        <v>150000</v>
      </c>
      <c r="DW111" s="31">
        <f>'[18]GF1977-2010'!M111</f>
        <v>707500</v>
      </c>
      <c r="DX111" s="31">
        <f>'[18]GF1977-2010'!N111</f>
        <v>1327000</v>
      </c>
      <c r="DY111" s="31">
        <f>'[18]GF1977-2010'!O111</f>
        <v>435799.99999999994</v>
      </c>
      <c r="DZ111" s="31">
        <f>'[18]GF1977-2010'!P111</f>
        <v>891200</v>
      </c>
      <c r="EA111" s="31">
        <f>'[18]GF1977-2010'!Q111</f>
        <v>781800</v>
      </c>
      <c r="EB111" s="31">
        <f>'[18]GF1977-2010'!R111</f>
        <v>109400</v>
      </c>
      <c r="EC111" s="29"/>
      <c r="ED111" s="31">
        <f>'[18]GF1977-2010'!W111</f>
        <v>-1124700</v>
      </c>
      <c r="EE111" s="29">
        <f t="shared" si="82"/>
        <v>-11.720812069799848</v>
      </c>
      <c r="EF111" s="31">
        <f>'[18]GF1977-2010'!Y111</f>
        <v>-233500</v>
      </c>
      <c r="EG111" s="29">
        <f t="shared" si="137"/>
        <v>-2.4333685589919662</v>
      </c>
      <c r="EH111" s="31">
        <f>'[18]GF1977-2010'!AA111</f>
        <v>1765800</v>
      </c>
      <c r="EI111" s="31"/>
      <c r="EJ111" s="63" t="s">
        <v>30</v>
      </c>
      <c r="EK111" s="63" t="s">
        <v>30</v>
      </c>
      <c r="EL111" s="29"/>
      <c r="EM111" s="68">
        <f>'[18]SP1965-2010'!C111</f>
        <v>2687600</v>
      </c>
      <c r="EN111" s="27">
        <f t="shared" si="120"/>
        <v>28.008228433176914</v>
      </c>
      <c r="EO111" s="36">
        <f>'[18]SP1965-2010'!E111</f>
        <v>1532300</v>
      </c>
      <c r="EP111" s="27">
        <f t="shared" si="147"/>
        <v>15.968525237444926</v>
      </c>
      <c r="EQ111" s="37">
        <f>'[18]SP1965-2010'!F111</f>
        <v>967400</v>
      </c>
      <c r="ER111" s="27">
        <f t="shared" si="127"/>
        <v>10.081544942050655</v>
      </c>
      <c r="ES111" s="37">
        <f>'[18]SP1965-2010'!G111</f>
        <v>564900</v>
      </c>
      <c r="ET111" s="27">
        <f t="shared" si="128"/>
        <v>5.8869802953942685</v>
      </c>
      <c r="EU111" s="36">
        <f>'[18]SP1965-2010'!H111</f>
        <v>1155300</v>
      </c>
      <c r="EV111" s="27">
        <f t="shared" si="122"/>
        <v>12.039703195731986</v>
      </c>
      <c r="EW111" s="29"/>
      <c r="EX111" s="37">
        <f>'[18]SP1965-2010'!J111</f>
        <v>4066000</v>
      </c>
      <c r="EY111" s="27">
        <f t="shared" si="123"/>
        <v>42.372918890198441</v>
      </c>
      <c r="EZ111" s="37">
        <f>'[18]SP1965-2010'!L111</f>
        <v>2427900</v>
      </c>
      <c r="FA111" s="27">
        <f t="shared" si="124"/>
        <v>25.301822374203837</v>
      </c>
      <c r="FB111" s="37">
        <f>'[18]SP1965-2010'!M111</f>
        <v>2041800</v>
      </c>
      <c r="FC111" s="37">
        <f>'[18]SP1965-2010'!N111</f>
        <v>1386400</v>
      </c>
      <c r="FD111" s="37">
        <f>'[18]SP1965-2010'!O111</f>
        <v>655400</v>
      </c>
      <c r="FE111" s="37">
        <f>'[18]SP1965-2010'!P111</f>
        <v>386100</v>
      </c>
      <c r="FF111" s="37">
        <f>'[18]SP1965-2010'!Q111</f>
        <v>386100</v>
      </c>
      <c r="FG111" s="37">
        <f>'[18]SP1965-2010'!R111</f>
        <v>1638100</v>
      </c>
      <c r="FH111" s="37">
        <f>'[18]SP1965-2010'!S111</f>
        <v>481400</v>
      </c>
      <c r="FI111" s="37">
        <f>'[18]SP1965-2010'!T111</f>
        <v>1156600</v>
      </c>
      <c r="FJ111" s="37">
        <f>'[18]SP1965-2010'!U111</f>
        <v>838900</v>
      </c>
      <c r="FK111" s="37">
        <f>'[18]SP1965-2010'!V111</f>
        <v>317700</v>
      </c>
      <c r="FL111" s="27">
        <f t="shared" si="135"/>
        <v>12.053250857944789</v>
      </c>
      <c r="FM111" s="27">
        <f t="shared" si="138"/>
        <v>8.7424106387081828</v>
      </c>
      <c r="FN111" s="27">
        <f t="shared" si="139"/>
        <v>3.3108402192366069</v>
      </c>
      <c r="FO111" s="27"/>
      <c r="FP111" s="27">
        <f>'[18]SP1965-2010'!AA111</f>
        <v>-1531800</v>
      </c>
      <c r="FQ111" s="27">
        <f>'[18]SP1965-2010'!AB111</f>
        <v>-1378400</v>
      </c>
      <c r="FR111" s="27">
        <f>'[18]SP1965-2010'!AC111</f>
        <v>-14.364690457021526</v>
      </c>
      <c r="FS111" s="27">
        <f>'[18]SP1965-2010'!AD111</f>
        <v>-153400</v>
      </c>
      <c r="FT111" s="27">
        <f>'[18]SP1965-2010'!AE111</f>
        <v>-221800</v>
      </c>
      <c r="FU111" s="27">
        <f>'[18]SP1965-2010'!AF111</f>
        <v>-2.3114395990767376</v>
      </c>
      <c r="FV111" s="27">
        <f>'[18]SP1965-2010'!AG111</f>
        <v>2909400</v>
      </c>
      <c r="FW111" s="34"/>
      <c r="FX111" s="52">
        <f>'[18]DE y DI'!I111</f>
        <v>12476.1</v>
      </c>
      <c r="FY111" s="17">
        <f t="shared" si="142"/>
        <v>7.0620853926865443</v>
      </c>
      <c r="FZ111" s="130">
        <f t="shared" si="148"/>
        <v>46398.1</v>
      </c>
      <c r="GA111" s="27">
        <f t="shared" si="143"/>
        <v>26.263603550661628</v>
      </c>
      <c r="GB111" s="128">
        <f>'[18]DE y DI'!S111</f>
        <v>58874.2</v>
      </c>
      <c r="GC111" s="17">
        <f t="shared" si="144"/>
        <v>33.325688943348176</v>
      </c>
      <c r="GD111" s="17"/>
      <c r="GE111" s="37">
        <f>'[18]DE y DI'!AA111</f>
        <v>2627800</v>
      </c>
      <c r="GF111" s="27">
        <f t="shared" si="117"/>
        <v>27.385035971387961</v>
      </c>
      <c r="GG111" s="37">
        <f>'[18]DE y DI'!AI111</f>
        <v>935700</v>
      </c>
      <c r="GH111" s="131">
        <f>'[18]DE y DI'!AE111</f>
        <v>3563500</v>
      </c>
      <c r="GI111" s="67">
        <f t="shared" si="145"/>
        <v>37.136226381018723</v>
      </c>
      <c r="GJ111" s="67"/>
      <c r="GK111" s="52">
        <f t="shared" si="61"/>
        <v>5226500</v>
      </c>
      <c r="GL111" s="27">
        <f t="shared" si="62"/>
        <v>54.466812734781634</v>
      </c>
      <c r="GM111" s="52">
        <f t="shared" si="63"/>
        <v>2137400</v>
      </c>
      <c r="GN111" s="52">
        <f t="shared" si="64"/>
        <v>2319000</v>
      </c>
      <c r="GO111" s="52">
        <f t="shared" si="65"/>
        <v>770100</v>
      </c>
      <c r="GP111" s="13"/>
      <c r="GQ111" s="75">
        <v>33.325688943348176</v>
      </c>
      <c r="GR111" s="27">
        <v>27.385035971387961</v>
      </c>
      <c r="GS111" s="27">
        <v>60.710724914736133</v>
      </c>
      <c r="GT111" s="13"/>
      <c r="GU111" s="3" t="s">
        <v>30</v>
      </c>
      <c r="GV111" s="3" t="s">
        <v>30</v>
      </c>
      <c r="GW111" s="3" t="s">
        <v>30</v>
      </c>
      <c r="GX111" s="3" t="s">
        <v>30</v>
      </c>
      <c r="GY111" s="3" t="s">
        <v>30</v>
      </c>
      <c r="GZ111" s="3" t="s">
        <v>30</v>
      </c>
      <c r="HA111" s="3" t="s">
        <v>30</v>
      </c>
      <c r="HB111" s="3" t="s">
        <v>30</v>
      </c>
      <c r="HC111" s="3" t="s">
        <v>30</v>
      </c>
      <c r="HD111" s="3" t="s">
        <v>30</v>
      </c>
      <c r="HE111" s="3" t="s">
        <v>30</v>
      </c>
      <c r="HF111" s="3" t="s">
        <v>30</v>
      </c>
      <c r="HG111" s="3" t="s">
        <v>30</v>
      </c>
      <c r="HH111" s="3" t="s">
        <v>30</v>
      </c>
      <c r="HI111" s="3" t="s">
        <v>30</v>
      </c>
      <c r="HJ111" s="3" t="s">
        <v>30</v>
      </c>
      <c r="HK111" s="3" t="s">
        <v>30</v>
      </c>
      <c r="HL111" s="3" t="s">
        <v>30</v>
      </c>
      <c r="HM111" s="3" t="s">
        <v>30</v>
      </c>
      <c r="HN111" s="3" t="s">
        <v>30</v>
      </c>
      <c r="HO111" s="3" t="s">
        <v>30</v>
      </c>
      <c r="HP111" s="29"/>
      <c r="HQ111" s="3" t="str">
        <f t="shared" si="146"/>
        <v>-</v>
      </c>
      <c r="HR111" s="3" t="str">
        <f t="shared" si="140"/>
        <v>-</v>
      </c>
      <c r="HS111" s="3" t="str">
        <f t="shared" si="140"/>
        <v>-</v>
      </c>
      <c r="HU111" s="31">
        <f>'[23]Fin33-89'!B111</f>
        <v>7364400</v>
      </c>
      <c r="HV111" s="31">
        <f>'[23]Fin33-89'!C111</f>
        <v>6795000</v>
      </c>
      <c r="HW111" s="31"/>
      <c r="HX111" s="31">
        <f>'[23]Fin33-89'!E111</f>
        <v>5226500</v>
      </c>
      <c r="HY111" s="31">
        <f>'[23]Fin33-89'!F111</f>
        <v>2137400</v>
      </c>
      <c r="HZ111" s="31">
        <f>'[23]Fin33-89'!G111</f>
        <v>2319000</v>
      </c>
      <c r="IA111" s="31">
        <f>'[23]Fin33-89'!H111</f>
        <v>770100</v>
      </c>
      <c r="IB111" s="31"/>
      <c r="IC111" s="31">
        <f>'[23]Fin33-89'!I111</f>
        <v>1568500</v>
      </c>
      <c r="ID111" s="31">
        <f>'[23]Fin33-89'!J111</f>
        <v>17300</v>
      </c>
      <c r="IE111" s="31">
        <f>'[23]Fin33-89'!K111</f>
        <v>202500</v>
      </c>
      <c r="IF111" s="31">
        <f>'[23]Fin33-89'!L111</f>
        <v>1348700</v>
      </c>
      <c r="IG111" s="31"/>
      <c r="IH111" s="4" t="s">
        <v>30</v>
      </c>
      <c r="II111" s="4" t="s">
        <v>30</v>
      </c>
      <c r="IJ111" s="4" t="s">
        <v>30</v>
      </c>
      <c r="IK111" s="4" t="s">
        <v>30</v>
      </c>
      <c r="IL111" s="4"/>
      <c r="IM111" s="31">
        <f>'[23]Fin33-89'!Q111</f>
        <v>268400</v>
      </c>
      <c r="IN111" s="31">
        <f>'[23]Fin33-89'!R111</f>
        <v>72200</v>
      </c>
      <c r="IO111" s="31">
        <f>'[23]Fin33-89'!S111</f>
        <v>196200</v>
      </c>
      <c r="IP111" s="31"/>
      <c r="IQ111" s="31">
        <f>'[23]Fin33-89'!T111</f>
        <v>301000</v>
      </c>
      <c r="IR111" s="31">
        <f>'[23]Fin33-89'!U111</f>
        <v>233700</v>
      </c>
      <c r="IS111" s="31">
        <f>'[23]Fin33-89'!V111</f>
        <v>67300</v>
      </c>
      <c r="IT111" s="31"/>
      <c r="IU111" s="3" t="s">
        <v>30</v>
      </c>
      <c r="IV111" s="3" t="s">
        <v>30</v>
      </c>
      <c r="IW111" s="3" t="s">
        <v>30</v>
      </c>
      <c r="IX111" s="3"/>
      <c r="IY111" s="31">
        <f>'[23]Fin33-89'!Z111</f>
        <v>7365000</v>
      </c>
      <c r="IZ111" s="31">
        <f>'[23]Fin33-89'!AA111</f>
        <v>2460600</v>
      </c>
      <c r="JA111" s="31">
        <f>'[23]Fin33-89'!AB111</f>
        <v>2589400</v>
      </c>
      <c r="JB111" s="31">
        <f>'[23]Fin33-89'!AC111</f>
        <v>2315000</v>
      </c>
      <c r="JC111" s="31">
        <f>'[23]Fin33-89'!AE111</f>
        <v>6795000</v>
      </c>
      <c r="JD111" s="31">
        <f>'[23]Fin33-89'!AF111</f>
        <v>2154700</v>
      </c>
      <c r="JE111" s="31">
        <f>'[23]Fin33-89'!AG111</f>
        <v>2521500</v>
      </c>
      <c r="JF111" s="31">
        <f>'[23]Fin33-89'!AH111</f>
        <v>2118800</v>
      </c>
      <c r="JG111" s="31">
        <f>'[23]Fin33-89'!AJ111</f>
        <v>2460600</v>
      </c>
      <c r="JH111" s="31">
        <f>'[23]Fin33-89'!AK111</f>
        <v>2137400</v>
      </c>
      <c r="JI111" s="31">
        <f>'[23]Fin33-89'!AL111</f>
        <v>17300</v>
      </c>
      <c r="JJ111" s="3" t="s">
        <v>30</v>
      </c>
      <c r="JK111" s="31">
        <f>'[23]Fin33-89'!AN111</f>
        <v>72200</v>
      </c>
      <c r="JL111" s="31">
        <f>'[23]Fin33-89'!AO111</f>
        <v>233700</v>
      </c>
      <c r="JM111" s="31"/>
      <c r="JN111" s="31">
        <f>'[23]A-Mon'!B111</f>
        <v>503000</v>
      </c>
      <c r="JO111" s="31">
        <f>'[23]A-Mon'!C111</f>
        <v>489000</v>
      </c>
      <c r="JP111" s="31">
        <f>'[23]A-Mon'!D111</f>
        <v>18000</v>
      </c>
      <c r="JQ111" s="31">
        <f>'[23]A-Mon'!E111</f>
        <v>1011000</v>
      </c>
      <c r="JR111" s="31">
        <f>'[23]A-Mon'!G111</f>
        <v>2254000</v>
      </c>
      <c r="JS111" s="31">
        <f>'[23]A-Mon'!H111</f>
        <v>2118000</v>
      </c>
      <c r="JT111" s="31">
        <f>'[23]A-Mon'!I111</f>
        <v>136000</v>
      </c>
      <c r="JU111" s="31">
        <f>'[23]A-Mon'!J111</f>
        <v>3265000</v>
      </c>
      <c r="JV111" s="31">
        <f>'[23]A-Mon'!L111</f>
        <v>262000</v>
      </c>
      <c r="JW111" s="31">
        <f>'[23]A-Mon'!M111</f>
        <v>262000</v>
      </c>
      <c r="JX111" s="3" t="s">
        <v>30</v>
      </c>
      <c r="JY111" s="31">
        <f>'[23]A-Mon'!O111</f>
        <v>3526000</v>
      </c>
      <c r="JZ111" s="31">
        <f>'[23]A-Mon'!Q111</f>
        <v>123000</v>
      </c>
      <c r="KA111" s="31">
        <f>'[23]A-Mon'!R111</f>
        <v>87000</v>
      </c>
      <c r="KB111" s="31">
        <f>'[23]A-Mon'!S111</f>
        <v>36000</v>
      </c>
      <c r="KC111" s="3" t="s">
        <v>30</v>
      </c>
      <c r="KD111" s="3" t="s">
        <v>30</v>
      </c>
      <c r="KE111" s="31">
        <f>'[23]A-Mon'!V111</f>
        <v>3649000</v>
      </c>
      <c r="KF111" s="29"/>
      <c r="KG111" s="29">
        <f>'[24]RI A'!F62</f>
        <v>1832.6809999999996</v>
      </c>
      <c r="KH111" s="10">
        <f t="shared" si="101"/>
        <v>1.0373874623924277</v>
      </c>
      <c r="KI111" s="14">
        <f t="shared" si="50"/>
        <v>-3202.8019999999997</v>
      </c>
      <c r="KJ111" s="14">
        <f t="shared" si="105"/>
        <v>-1.8129432450739613</v>
      </c>
      <c r="KK111" s="11">
        <f t="shared" si="102"/>
        <v>147530.82049999997</v>
      </c>
      <c r="KL111" s="75">
        <f t="shared" si="51"/>
        <v>12.685562177909793</v>
      </c>
      <c r="KM111" s="16">
        <f t="shared" si="103"/>
        <v>1.2928484617328195</v>
      </c>
      <c r="KN111" s="4" t="s">
        <v>30</v>
      </c>
    </row>
    <row r="112" spans="1:300" x14ac:dyDescent="0.3">
      <c r="A112" s="8">
        <v>1983</v>
      </c>
      <c r="B112" s="40">
        <f>'[13]EU PIByPOB'!B112</f>
        <v>234.333</v>
      </c>
      <c r="C112" s="49">
        <f>'[13]EU PIByPOB'!H112</f>
        <v>931.39624625674128</v>
      </c>
      <c r="D112" s="40">
        <f t="shared" si="91"/>
        <v>4.6000000000000041</v>
      </c>
      <c r="E112" s="49">
        <f>'[13]EU PIByPOB'!N112</f>
        <v>3634.038</v>
      </c>
      <c r="F112" s="40">
        <f t="shared" si="141"/>
        <v>8.6802426827769175</v>
      </c>
      <c r="G112" s="49">
        <f>'[13]EU PIByPOB'!Q112</f>
        <v>390.17099484833761</v>
      </c>
      <c r="H112" s="40">
        <f t="shared" si="141"/>
        <v>3.9008056240697142</v>
      </c>
      <c r="I112" s="49">
        <f>'[13]EU PIByPOB'!T112</f>
        <v>15508.007835004033</v>
      </c>
      <c r="J112" s="49"/>
      <c r="K112" s="49">
        <f>'[13]EU INF'!U112</f>
        <v>355.2561040986393</v>
      </c>
      <c r="L112" s="28">
        <f t="shared" si="83"/>
        <v>3.1595303867403279</v>
      </c>
      <c r="M112" s="49">
        <f>'[13]EU INF'!W112</f>
        <v>361.73692675081526</v>
      </c>
      <c r="N112" s="28">
        <f t="shared" si="84"/>
        <v>3.7871033776867735</v>
      </c>
      <c r="O112" s="28"/>
      <c r="P112" s="40">
        <f>'[13]EU tasas'!B112</f>
        <v>10.794166666666667</v>
      </c>
      <c r="Q112" s="40">
        <f>'[13]EU tasas'!C112</f>
        <v>11</v>
      </c>
      <c r="R112" s="48">
        <f>'[13]EU tasas'!D112</f>
        <v>8.5</v>
      </c>
      <c r="S112" s="48">
        <f>'[13]EU tasas'!E112</f>
        <v>8.5</v>
      </c>
      <c r="T112" s="49">
        <f>'[13]EU tasas'!F112</f>
        <v>8.6108333333333338</v>
      </c>
      <c r="U112" s="49">
        <f>'[13]EU tasas'!G112</f>
        <v>9</v>
      </c>
      <c r="V112" s="24" t="str">
        <f>'[13]EU tasas'!H112</f>
        <v>-</v>
      </c>
      <c r="W112" s="24"/>
      <c r="X112" s="49">
        <f>'[13]EU Fiscal'!B112</f>
        <v>-5.71821</v>
      </c>
      <c r="Y112" s="49"/>
      <c r="Z112" s="49">
        <f>[13]Petróleo!B112</f>
        <v>29.55</v>
      </c>
      <c r="AA112" s="28">
        <f t="shared" si="98"/>
        <v>-10.373066424021838</v>
      </c>
      <c r="AB112" s="49">
        <f>[13]Petróleo!D112</f>
        <v>30.395</v>
      </c>
      <c r="AC112" s="28">
        <f t="shared" si="89"/>
        <v>-9.6350618140376039</v>
      </c>
      <c r="AD112" s="49">
        <f>[13]Petróleo!E112</f>
        <v>29.24</v>
      </c>
      <c r="AE112" s="28">
        <f t="shared" si="89"/>
        <v>-7.8184110970996201</v>
      </c>
      <c r="AF112" s="28"/>
      <c r="AG112" s="40">
        <f>[14]Población!E112</f>
        <v>70.876624681801488</v>
      </c>
      <c r="AH112" s="28">
        <f t="shared" si="99"/>
        <v>1.9703860630549963</v>
      </c>
      <c r="AI112" s="52">
        <f>[14]Población!G112</f>
        <v>70876624.681801483</v>
      </c>
      <c r="AJ112" s="52">
        <f>[14]Población!H112</f>
        <v>48019611.743970476</v>
      </c>
      <c r="AK112" s="52">
        <f>[14]Población!I112</f>
        <v>22857012.937831011</v>
      </c>
      <c r="AL112" s="49">
        <f>[14]Población!J112</f>
        <v>67.750985546438059</v>
      </c>
      <c r="AM112" s="49">
        <f>[14]Población!K112</f>
        <v>32.249014453561941</v>
      </c>
      <c r="AN112" s="49"/>
      <c r="AO112" s="43">
        <f>[15]PIB!E112</f>
        <v>284068.45213205193</v>
      </c>
      <c r="AP112" s="28">
        <f t="shared" si="108"/>
        <v>-4.6241279598723146</v>
      </c>
      <c r="AQ112" s="41">
        <f>[15]PIB!H112</f>
        <v>6158.1325271093692</v>
      </c>
      <c r="AR112" s="28">
        <f t="shared" si="109"/>
        <v>91.141293835946513</v>
      </c>
      <c r="AS112" s="58">
        <f>[15]PIB!B112</f>
        <v>17493311.75</v>
      </c>
      <c r="AT112" s="28">
        <f t="shared" si="110"/>
        <v>82.302675824816845</v>
      </c>
      <c r="AU112" s="28"/>
      <c r="AV112" s="103">
        <f>[15]PIB!E112</f>
        <v>284068.45213205193</v>
      </c>
      <c r="AW112" s="103">
        <f>'[15]PIB-Dem'!CH28</f>
        <v>176679.74527724396</v>
      </c>
      <c r="AX112" s="104">
        <f t="shared" si="115"/>
        <v>-5.9055255235793691</v>
      </c>
      <c r="AY112" s="105">
        <f>'[15]PIB-Dem'!CS28</f>
        <v>0.62196186851150947</v>
      </c>
      <c r="AZ112" s="103">
        <f>'[15]PIB-Dem'!CI28</f>
        <v>38180.500828723852</v>
      </c>
      <c r="BA112" s="104">
        <f t="shared" si="116"/>
        <v>3.0006418692342773</v>
      </c>
      <c r="BB112" s="105">
        <f>'[15]PIB-Dem'!CT28</f>
        <v>0.13440598750510463</v>
      </c>
      <c r="BC112" s="103">
        <f>'[15]PIB-Dem'!CJ28</f>
        <v>53525.2329775158</v>
      </c>
      <c r="BD112" s="104">
        <f t="shared" si="111"/>
        <v>-31.163590903301454</v>
      </c>
      <c r="BE112" s="105">
        <f>'[15]PIB-Dem'!CU28</f>
        <v>0.1884237146876698</v>
      </c>
      <c r="BF112" s="103">
        <f>'[15]PIB-Dem'!CK28</f>
        <v>18740.580732465547</v>
      </c>
      <c r="BG112" s="104">
        <f t="shared" si="112"/>
        <v>-988.33120352216031</v>
      </c>
      <c r="BH112" s="105">
        <f>'[15]PIB-Dem'!CV28</f>
        <v>6.597205916877856E-2</v>
      </c>
      <c r="BI112" s="103">
        <f>'[15]PIB-Dem'!CL28</f>
        <v>28103.087715446789</v>
      </c>
      <c r="BJ112" s="104">
        <f t="shared" si="113"/>
        <v>15.67867483694072</v>
      </c>
      <c r="BK112" s="105">
        <f>'[15]PIB-Dem'!CW28</f>
        <v>9.8930689078220002E-2</v>
      </c>
      <c r="BL112" s="103">
        <f>'[15]PIB-Dem'!CM28</f>
        <v>31160.695392879526</v>
      </c>
      <c r="BM112" s="104">
        <f t="shared" si="114"/>
        <v>15.67867483694072</v>
      </c>
      <c r="BN112" s="105">
        <f>'[15]PIB-Dem'!CX28</f>
        <v>0.10969431895128243</v>
      </c>
      <c r="BO112" s="28"/>
      <c r="BP112" s="43">
        <f>'[21]PIB POT'!F112</f>
        <v>283395.72973940341</v>
      </c>
      <c r="BQ112" s="41">
        <f>'[21]PIB POT'!I112</f>
        <v>680.54528252809257</v>
      </c>
      <c r="BR112" s="28">
        <f t="shared" si="107"/>
        <v>2.8761073079766053</v>
      </c>
      <c r="BS112" s="40">
        <f>'[22]PIB POT'!H103</f>
        <v>-7.301701590514531</v>
      </c>
      <c r="BT112" s="40"/>
      <c r="BU112" s="45">
        <f t="shared" si="133"/>
        <v>145767.47517533504</v>
      </c>
      <c r="BV112" s="32">
        <f t="shared" si="85"/>
        <v>-17.488449341979294</v>
      </c>
      <c r="BW112" s="30">
        <f t="shared" si="134"/>
        <v>2056.6368083942175</v>
      </c>
      <c r="BX112" s="28">
        <f t="shared" si="86"/>
        <v>-19.082829982620275</v>
      </c>
      <c r="BY112" s="28"/>
      <c r="BZ112" s="41">
        <f>[20]PAnual!B112</f>
        <v>4533.7773353268212</v>
      </c>
      <c r="CA112" s="35">
        <f t="shared" si="94"/>
        <v>101.87492891010189</v>
      </c>
      <c r="CB112" s="44">
        <f>[20]PAnual!D112</f>
        <v>5667.1294736905948</v>
      </c>
      <c r="CC112" s="35">
        <f t="shared" si="94"/>
        <v>80.778223885578342</v>
      </c>
      <c r="CD112" s="35"/>
      <c r="CE112" s="44">
        <f>[16]TCA!B112</f>
        <v>120.00833333333333</v>
      </c>
      <c r="CF112" s="27">
        <f t="shared" si="95"/>
        <v>120.94200675053699</v>
      </c>
      <c r="CG112" s="33">
        <f>[16]TCA!D112</f>
        <v>142</v>
      </c>
      <c r="CH112" s="27">
        <f t="shared" si="87"/>
        <v>76.397515527950304</v>
      </c>
      <c r="CI112" s="44">
        <f>[16]TCA!F112</f>
        <v>75.091810544908853</v>
      </c>
      <c r="CJ112" s="27">
        <f t="shared" si="40"/>
        <v>-11.473750072592138</v>
      </c>
      <c r="CK112" s="40">
        <f>[16]TCA!H112</f>
        <v>77.999602410306025</v>
      </c>
      <c r="CL112" s="27">
        <f t="shared" si="41"/>
        <v>-1.2554761710500739</v>
      </c>
      <c r="CM112" s="27"/>
      <c r="CN112" s="29">
        <f>[17]BPA!G112</f>
        <v>5859.63</v>
      </c>
      <c r="CO112" s="29">
        <f>[17]BPA!H112</f>
        <v>32928.642</v>
      </c>
      <c r="CP112" s="29">
        <f>[17]BPA!I112</f>
        <v>25953.136999999999</v>
      </c>
      <c r="CQ112" s="29">
        <f>[17]BPA!J112</f>
        <v>4085.4660000000003</v>
      </c>
      <c r="CR112" s="29">
        <f>[17]BPA!K112</f>
        <v>1692.9069999999999</v>
      </c>
      <c r="CS112" s="29">
        <f>[17]BPA!L112</f>
        <v>1197.1320000000001</v>
      </c>
      <c r="CT112" s="29">
        <f>[17]BPA!M112</f>
        <v>27069.011999999999</v>
      </c>
      <c r="CU112" s="29">
        <f>[17]BPA!N112</f>
        <v>11848.280999999999</v>
      </c>
      <c r="CV112" s="29">
        <f>[17]BPA!O112</f>
        <v>4561.3410000000003</v>
      </c>
      <c r="CW112" s="29">
        <f>[17]BPA!P112</f>
        <v>10628.034</v>
      </c>
      <c r="CX112" s="29">
        <f>[17]BPA!Q112</f>
        <v>31.356000000000002</v>
      </c>
      <c r="CY112" s="29">
        <f>[17]BPA!R112</f>
        <v>339.262</v>
      </c>
      <c r="CZ112" s="29">
        <f>[17]BPA!S112</f>
        <v>0</v>
      </c>
      <c r="DA112" s="29">
        <f>[17]BPA!T112</f>
        <v>-3080.8909999999996</v>
      </c>
      <c r="DB112" s="29">
        <f>[17]BPA!U112</f>
        <v>3100.857</v>
      </c>
      <c r="DC112" s="29">
        <f>[17]BPA!V112</f>
        <v>17.144000000000005</v>
      </c>
      <c r="DD112" s="29"/>
      <c r="DE112" s="29">
        <f t="shared" si="106"/>
        <v>25.932683511552156</v>
      </c>
      <c r="DF112" s="29">
        <f t="shared" si="96"/>
        <v>14104.856</v>
      </c>
      <c r="DG112" s="29">
        <f t="shared" si="97"/>
        <v>9.6762710495150621</v>
      </c>
      <c r="DH112" s="29">
        <f t="shared" si="149"/>
        <v>7.8898612167823456</v>
      </c>
      <c r="DI112" s="29">
        <f t="shared" si="100"/>
        <v>-30.347798912139311</v>
      </c>
      <c r="DJ112" s="29">
        <f t="shared" si="131"/>
        <v>4.0198473582339265</v>
      </c>
      <c r="DK112" s="29">
        <f t="shared" si="132"/>
        <v>0.23274190596490876</v>
      </c>
      <c r="DL112" s="29"/>
      <c r="DM112" s="31">
        <f>'[18]GF1977-2010'!C112</f>
        <v>3181200</v>
      </c>
      <c r="DN112" s="31">
        <f>'[18]GF1977-2010'!D112</f>
        <v>1838200</v>
      </c>
      <c r="DO112" s="31">
        <f>'[18]GF1977-2010'!E112</f>
        <v>1343000</v>
      </c>
      <c r="DP112" s="29">
        <f t="shared" si="136"/>
        <v>18.185235851639128</v>
      </c>
      <c r="DQ112" s="29"/>
      <c r="DR112" s="31">
        <f>'[18]GF1977-2010'!H112</f>
        <v>4636500</v>
      </c>
      <c r="DS112" s="29">
        <f>'[18]GF1977-2010'!I112</f>
        <v>26.504415323187729</v>
      </c>
      <c r="DT112" s="31">
        <f>'[18]GF1977-2010'!J112</f>
        <v>2210600</v>
      </c>
      <c r="DU112" s="31">
        <f>'[18]GF1977-2010'!K112</f>
        <v>677100</v>
      </c>
      <c r="DV112" s="31">
        <f>'[18]GF1977-2010'!L112</f>
        <v>172100</v>
      </c>
      <c r="DW112" s="31">
        <f>'[18]GF1977-2010'!M112</f>
        <v>1361400</v>
      </c>
      <c r="DX112" s="31">
        <f>'[18]GF1977-2010'!N112</f>
        <v>2425900</v>
      </c>
      <c r="DY112" s="31">
        <f>'[18]GF1977-2010'!O112</f>
        <v>790700</v>
      </c>
      <c r="DZ112" s="31">
        <f>'[18]GF1977-2010'!P112</f>
        <v>1635300</v>
      </c>
      <c r="EA112" s="31">
        <f>'[18]GF1977-2010'!Q112</f>
        <v>1246900</v>
      </c>
      <c r="EB112" s="31">
        <f>'[18]GF1977-2010'!R112</f>
        <v>388300</v>
      </c>
      <c r="EC112" s="29"/>
      <c r="ED112" s="31">
        <f>'[18]GF1977-2010'!W112</f>
        <v>-1455300</v>
      </c>
      <c r="EE112" s="29">
        <f t="shared" si="82"/>
        <v>-8.3191794715486047</v>
      </c>
      <c r="EF112" s="31">
        <f>'[18]GF1977-2010'!Y112</f>
        <v>180000</v>
      </c>
      <c r="EG112" s="29">
        <f t="shared" si="137"/>
        <v>1.0289646841742246</v>
      </c>
      <c r="EH112" s="31">
        <f>'[18]GF1977-2010'!AA112</f>
        <v>3001200</v>
      </c>
      <c r="EI112" s="31"/>
      <c r="EJ112" s="63" t="s">
        <v>30</v>
      </c>
      <c r="EK112" s="63" t="s">
        <v>30</v>
      </c>
      <c r="EL112" s="29"/>
      <c r="EM112" s="68">
        <f>'[18]SP1965-2010'!C112</f>
        <v>5678800</v>
      </c>
      <c r="EN112" s="27">
        <f t="shared" si="120"/>
        <v>32.462692491603256</v>
      </c>
      <c r="EO112" s="36">
        <f>'[18]SP1965-2010'!E112</f>
        <v>3181200</v>
      </c>
      <c r="EP112" s="27">
        <f t="shared" si="147"/>
        <v>18.185235851639128</v>
      </c>
      <c r="EQ112" s="37">
        <f>'[18]SP1965-2010'!F112</f>
        <v>1838200</v>
      </c>
      <c r="ER112" s="27">
        <f t="shared" si="127"/>
        <v>10.508016013605886</v>
      </c>
      <c r="ES112" s="37">
        <f>'[18]SP1965-2010'!G112</f>
        <v>1343000</v>
      </c>
      <c r="ET112" s="27">
        <f t="shared" si="128"/>
        <v>7.6772198380332419</v>
      </c>
      <c r="EU112" s="36">
        <f>'[18]SP1965-2010'!H112</f>
        <v>2497600</v>
      </c>
      <c r="EV112" s="27">
        <f t="shared" si="122"/>
        <v>14.277456639964129</v>
      </c>
      <c r="EW112" s="29"/>
      <c r="EX112" s="37">
        <f>'[18]SP1965-2010'!J112</f>
        <v>6990700</v>
      </c>
      <c r="EY112" s="27">
        <f t="shared" si="123"/>
        <v>39.962130098093063</v>
      </c>
      <c r="EZ112" s="37">
        <f>'[18]SP1965-2010'!L112</f>
        <v>3932100</v>
      </c>
      <c r="FA112" s="27">
        <f t="shared" si="124"/>
        <v>22.477733525785933</v>
      </c>
      <c r="FB112" s="37">
        <f>'[18]SP1965-2010'!M112</f>
        <v>3235600</v>
      </c>
      <c r="FC112" s="37">
        <f>'[18]SP1965-2010'!N112</f>
        <v>2423600</v>
      </c>
      <c r="FD112" s="37">
        <f>'[18]SP1965-2010'!O112</f>
        <v>812000</v>
      </c>
      <c r="FE112" s="37">
        <f>'[18]SP1965-2010'!P112</f>
        <v>696500</v>
      </c>
      <c r="FF112" s="37">
        <f>'[18]SP1965-2010'!Q112</f>
        <v>696500</v>
      </c>
      <c r="FG112" s="37">
        <f>'[18]SP1965-2010'!R112</f>
        <v>3058600</v>
      </c>
      <c r="FH112" s="37">
        <f>'[18]SP1965-2010'!S112</f>
        <v>793500</v>
      </c>
      <c r="FI112" s="37">
        <f>'[18]SP1965-2010'!T112</f>
        <v>2265200</v>
      </c>
      <c r="FJ112" s="37">
        <f>'[18]SP1965-2010'!U112</f>
        <v>1457000</v>
      </c>
      <c r="FK112" s="37">
        <f>'[18]SP1965-2010'!V112</f>
        <v>808200</v>
      </c>
      <c r="FL112" s="27">
        <f t="shared" si="135"/>
        <v>12.948948903285851</v>
      </c>
      <c r="FM112" s="27">
        <f t="shared" si="138"/>
        <v>8.3288974713435842</v>
      </c>
      <c r="FN112" s="27">
        <f t="shared" si="139"/>
        <v>4.6200514319422679</v>
      </c>
      <c r="FO112" s="27"/>
      <c r="FP112" s="27">
        <f>'[18]SP1965-2010'!AA112</f>
        <v>-1454900</v>
      </c>
      <c r="FQ112" s="27">
        <f>'[18]SP1965-2010'!AB112</f>
        <v>-1311900</v>
      </c>
      <c r="FR112" s="27">
        <f>'[18]SP1965-2010'!AC112</f>
        <v>-7.4994376064898063</v>
      </c>
      <c r="FS112" s="27">
        <f>'[18]SP1965-2010'!AD112</f>
        <v>-143000</v>
      </c>
      <c r="FT112" s="27">
        <f>'[18]SP1965-2010'!AE112</f>
        <v>953300</v>
      </c>
      <c r="FU112" s="27">
        <f>'[18]SP1965-2010'!AF112</f>
        <v>5.4495112967960457</v>
      </c>
      <c r="FV112" s="27">
        <f>'[18]SP1965-2010'!AG112</f>
        <v>4725500</v>
      </c>
      <c r="FW112" s="34"/>
      <c r="FX112" s="52">
        <f>'[18]DE y DI'!I112</f>
        <v>16962.900000000001</v>
      </c>
      <c r="FY112" s="17">
        <f t="shared" si="142"/>
        <v>11.636958093426765</v>
      </c>
      <c r="FZ112" s="130">
        <f t="shared" si="148"/>
        <v>45593.299999999996</v>
      </c>
      <c r="GA112" s="27">
        <f t="shared" si="143"/>
        <v>31.278102296248544</v>
      </c>
      <c r="GB112" s="128">
        <f>'[18]DE y DI'!S112</f>
        <v>62556.2</v>
      </c>
      <c r="GC112" s="17">
        <f t="shared" si="144"/>
        <v>42.915060389675311</v>
      </c>
      <c r="GD112" s="17"/>
      <c r="GE112" s="37">
        <f>'[18]DE y DI'!AA112</f>
        <v>4086100</v>
      </c>
      <c r="GF112" s="27">
        <f t="shared" si="117"/>
        <v>23.358069977801659</v>
      </c>
      <c r="GG112" s="37">
        <f>'[18]DE y DI'!AI112</f>
        <v>1722300</v>
      </c>
      <c r="GH112" s="131">
        <f>'[18]DE y DI'!AE112</f>
        <v>5808400</v>
      </c>
      <c r="GI112" s="67">
        <f t="shared" si="145"/>
        <v>33.203547064208699</v>
      </c>
      <c r="GJ112" s="67"/>
      <c r="GK112" s="52">
        <f t="shared" si="61"/>
        <v>7604000</v>
      </c>
      <c r="GL112" s="27">
        <f t="shared" si="62"/>
        <v>43.468041435893348</v>
      </c>
      <c r="GM112" s="52">
        <f t="shared" si="63"/>
        <v>3178000</v>
      </c>
      <c r="GN112" s="52">
        <f t="shared" si="64"/>
        <v>3122000</v>
      </c>
      <c r="GO112" s="52">
        <f t="shared" si="65"/>
        <v>1304000</v>
      </c>
      <c r="GP112" s="6"/>
      <c r="GQ112" s="30">
        <v>42.915060389675311</v>
      </c>
      <c r="GR112" s="27">
        <v>23.358069977801659</v>
      </c>
      <c r="GS112" s="27">
        <v>66.273130367476966</v>
      </c>
      <c r="GT112" s="6"/>
      <c r="GU112" s="3" t="s">
        <v>30</v>
      </c>
      <c r="GV112" s="3" t="s">
        <v>30</v>
      </c>
      <c r="GW112" s="3" t="s">
        <v>30</v>
      </c>
      <c r="GX112" s="3" t="s">
        <v>30</v>
      </c>
      <c r="GY112" s="3" t="s">
        <v>30</v>
      </c>
      <c r="GZ112" s="3" t="s">
        <v>30</v>
      </c>
      <c r="HA112" s="3" t="s">
        <v>30</v>
      </c>
      <c r="HB112" s="3" t="s">
        <v>30</v>
      </c>
      <c r="HC112" s="3" t="s">
        <v>30</v>
      </c>
      <c r="HD112" s="3" t="s">
        <v>30</v>
      </c>
      <c r="HE112" s="3" t="s">
        <v>30</v>
      </c>
      <c r="HF112" s="3" t="s">
        <v>30</v>
      </c>
      <c r="HG112" s="3" t="s">
        <v>30</v>
      </c>
      <c r="HH112" s="3" t="s">
        <v>30</v>
      </c>
      <c r="HI112" s="3" t="s">
        <v>30</v>
      </c>
      <c r="HJ112" s="3" t="s">
        <v>30</v>
      </c>
      <c r="HK112" s="3" t="s">
        <v>30</v>
      </c>
      <c r="HL112" s="3" t="s">
        <v>30</v>
      </c>
      <c r="HM112" s="3" t="s">
        <v>30</v>
      </c>
      <c r="HN112" s="3" t="s">
        <v>30</v>
      </c>
      <c r="HO112" s="3" t="s">
        <v>30</v>
      </c>
      <c r="HP112" s="29"/>
      <c r="HQ112" s="3" t="str">
        <f t="shared" si="146"/>
        <v>-</v>
      </c>
      <c r="HR112" s="3" t="str">
        <f t="shared" si="140"/>
        <v>-</v>
      </c>
      <c r="HS112" s="3" t="str">
        <f t="shared" si="140"/>
        <v>-</v>
      </c>
      <c r="HU112" s="31">
        <f>'[23]Fin33-89'!B112</f>
        <v>10483000</v>
      </c>
      <c r="HV112" s="31">
        <f>'[23]Fin33-89'!C112</f>
        <v>9856000</v>
      </c>
      <c r="HW112" s="31"/>
      <c r="HX112" s="31">
        <f>'[23]Fin33-89'!E112</f>
        <v>7604000</v>
      </c>
      <c r="HY112" s="31">
        <f>'[23]Fin33-89'!F112</f>
        <v>3178000</v>
      </c>
      <c r="HZ112" s="31">
        <f>'[23]Fin33-89'!G112</f>
        <v>3122000</v>
      </c>
      <c r="IA112" s="31">
        <f>'[23]Fin33-89'!H112</f>
        <v>1304000</v>
      </c>
      <c r="IB112" s="31"/>
      <c r="IC112" s="31">
        <f>'[23]Fin33-89'!I112</f>
        <v>2252000</v>
      </c>
      <c r="ID112" s="31">
        <f>'[23]Fin33-89'!J112</f>
        <v>4000</v>
      </c>
      <c r="IE112" s="31">
        <f>'[23]Fin33-89'!K112</f>
        <v>449000</v>
      </c>
      <c r="IF112" s="31">
        <f>'[23]Fin33-89'!L112</f>
        <v>1799000</v>
      </c>
      <c r="IG112" s="31"/>
      <c r="IH112" s="31">
        <f>'[23]Fin33-89'!M112</f>
        <v>245000</v>
      </c>
      <c r="II112" s="31">
        <f>'[23]Fin33-89'!N112</f>
        <v>25000</v>
      </c>
      <c r="IJ112" s="31">
        <f>'[23]Fin33-89'!O112</f>
        <v>18000</v>
      </c>
      <c r="IK112" s="31">
        <f>'[23]Fin33-89'!P112</f>
        <v>202000</v>
      </c>
      <c r="IL112" s="31"/>
      <c r="IM112" s="31">
        <f>'[23]Fin33-89'!Q112</f>
        <v>233000</v>
      </c>
      <c r="IN112" s="31">
        <f>'[23]Fin33-89'!R112</f>
        <v>73000</v>
      </c>
      <c r="IO112" s="31">
        <f>'[23]Fin33-89'!S112</f>
        <v>160000</v>
      </c>
      <c r="IP112" s="31"/>
      <c r="IQ112" s="31">
        <f>'[23]Fin33-89'!T112</f>
        <v>149000</v>
      </c>
      <c r="IR112" s="31">
        <f>'[23]Fin33-89'!U112</f>
        <v>51000</v>
      </c>
      <c r="IS112" s="31">
        <f>'[23]Fin33-89'!V112</f>
        <v>98000</v>
      </c>
      <c r="IT112" s="31"/>
      <c r="IU112" s="3" t="s">
        <v>30</v>
      </c>
      <c r="IV112" s="3" t="s">
        <v>30</v>
      </c>
      <c r="IW112" s="3" t="s">
        <v>30</v>
      </c>
      <c r="IX112" s="3"/>
      <c r="IY112" s="31">
        <f>'[23]Fin33-89'!Z112</f>
        <v>10704000</v>
      </c>
      <c r="IZ112" s="31">
        <f>'[23]Fin33-89'!AA112</f>
        <v>3331000</v>
      </c>
      <c r="JA112" s="31">
        <f>'[23]Fin33-89'!AB112</f>
        <v>3789000</v>
      </c>
      <c r="JB112" s="31">
        <f>'[23]Fin33-89'!AC112</f>
        <v>3584000</v>
      </c>
      <c r="JC112" s="31">
        <f>'[23]Fin33-89'!AE112</f>
        <v>9856000</v>
      </c>
      <c r="JD112" s="31">
        <f>'[23]Fin33-89'!AF112</f>
        <v>3182000</v>
      </c>
      <c r="JE112" s="31">
        <f>'[23]Fin33-89'!AG112</f>
        <v>3571000</v>
      </c>
      <c r="JF112" s="31">
        <f>'[23]Fin33-89'!AH112</f>
        <v>3103000</v>
      </c>
      <c r="JG112" s="31">
        <f>'[23]Fin33-89'!AJ112</f>
        <v>3331000</v>
      </c>
      <c r="JH112" s="31">
        <f>'[23]Fin33-89'!AK112</f>
        <v>3178000</v>
      </c>
      <c r="JI112" s="31">
        <f>'[23]Fin33-89'!AL112</f>
        <v>4000</v>
      </c>
      <c r="JJ112" s="31">
        <f>'[23]Fin33-89'!AM112</f>
        <v>25000</v>
      </c>
      <c r="JK112" s="31">
        <f>'[23]Fin33-89'!AN112</f>
        <v>73000</v>
      </c>
      <c r="JL112" s="31">
        <f>'[23]Fin33-89'!AO112</f>
        <v>51000</v>
      </c>
      <c r="JM112" s="31"/>
      <c r="JN112" s="31">
        <f>'[23]A-Mon'!B112</f>
        <v>678000</v>
      </c>
      <c r="JO112" s="31">
        <f>'[23]A-Mon'!C112</f>
        <v>725000</v>
      </c>
      <c r="JP112" s="31">
        <f>'[23]A-Mon'!D112</f>
        <v>27000</v>
      </c>
      <c r="JQ112" s="31">
        <f>'[23]A-Mon'!E112</f>
        <v>1430000</v>
      </c>
      <c r="JR112" s="31">
        <f>'[23]A-Mon'!G112</f>
        <v>3846000</v>
      </c>
      <c r="JS112" s="31">
        <f>'[23]A-Mon'!H112</f>
        <v>3767000</v>
      </c>
      <c r="JT112" s="31">
        <f>'[23]A-Mon'!I112</f>
        <v>79000</v>
      </c>
      <c r="JU112" s="31">
        <f>'[23]A-Mon'!J112</f>
        <v>5275000</v>
      </c>
      <c r="JV112" s="31">
        <f>'[23]A-Mon'!L112</f>
        <v>416000</v>
      </c>
      <c r="JW112" s="31">
        <f>'[23]A-Mon'!M112</f>
        <v>416000</v>
      </c>
      <c r="JX112" s="3" t="s">
        <v>30</v>
      </c>
      <c r="JY112" s="31">
        <f>'[23]A-Mon'!O112</f>
        <v>5691000</v>
      </c>
      <c r="JZ112" s="31">
        <f>'[23]A-Mon'!Q112</f>
        <v>252000</v>
      </c>
      <c r="KA112" s="31">
        <f>'[23]A-Mon'!R112</f>
        <v>186000</v>
      </c>
      <c r="KB112" s="31">
        <f>'[23]A-Mon'!S112</f>
        <v>66000</v>
      </c>
      <c r="KC112" s="31">
        <f>'[23]A-Mon'!T112</f>
        <v>153000</v>
      </c>
      <c r="KD112" s="3" t="s">
        <v>30</v>
      </c>
      <c r="KE112" s="31">
        <f>'[23]A-Mon'!V112</f>
        <v>6095000</v>
      </c>
      <c r="KF112" s="6"/>
      <c r="KG112" s="29">
        <f>'[24]RI A'!F63</f>
        <v>4933.5379999999986</v>
      </c>
      <c r="KH112" s="10">
        <f t="shared" si="101"/>
        <v>3.3845259335566724</v>
      </c>
      <c r="KI112" s="14">
        <f t="shared" si="50"/>
        <v>3100.8569999999991</v>
      </c>
      <c r="KJ112" s="14">
        <f t="shared" si="105"/>
        <v>2.1272626120951621</v>
      </c>
      <c r="KK112" s="11">
        <f t="shared" si="102"/>
        <v>700562.39599999983</v>
      </c>
      <c r="KL112" s="75">
        <f t="shared" si="51"/>
        <v>374.85833375406463</v>
      </c>
      <c r="KM112" s="16">
        <f t="shared" si="103"/>
        <v>4.9967126876886185</v>
      </c>
      <c r="KN112" s="4" t="s">
        <v>30</v>
      </c>
    </row>
    <row r="113" spans="1:300" x14ac:dyDescent="0.3">
      <c r="A113" s="8">
        <v>1984</v>
      </c>
      <c r="B113" s="40">
        <f>'[13]EU PIByPOB'!B113</f>
        <v>236.39400000000001</v>
      </c>
      <c r="C113" s="49">
        <f>'[13]EU PIByPOB'!H113</f>
        <v>998.45677598722671</v>
      </c>
      <c r="D113" s="40">
        <f t="shared" si="91"/>
        <v>7.2000000000000064</v>
      </c>
      <c r="E113" s="49">
        <f>'[13]EU PIByPOB'!N113</f>
        <v>4037.6129999999998</v>
      </c>
      <c r="F113" s="40">
        <f t="shared" si="141"/>
        <v>11.105414968142879</v>
      </c>
      <c r="G113" s="49">
        <f>'[13]EU PIByPOB'!Q113</f>
        <v>404.38535719363512</v>
      </c>
      <c r="H113" s="40">
        <f t="shared" si="141"/>
        <v>3.643110977745212</v>
      </c>
      <c r="I113" s="49">
        <f>'[13]EU PIByPOB'!T113</f>
        <v>17080.014721185817</v>
      </c>
      <c r="J113" s="49"/>
      <c r="K113" s="49">
        <f>'[13]EU INF'!U113</f>
        <v>370.77440421073038</v>
      </c>
      <c r="L113" s="28">
        <f t="shared" si="83"/>
        <v>4.3682008368200576</v>
      </c>
      <c r="M113" s="49">
        <f>'[13]EU INF'!W113</f>
        <v>376.36337053462529</v>
      </c>
      <c r="N113" s="28">
        <f t="shared" si="84"/>
        <v>4.0433925049309538</v>
      </c>
      <c r="O113" s="28"/>
      <c r="P113" s="40">
        <f>'[13]EU tasas'!B113</f>
        <v>12.042499999999999</v>
      </c>
      <c r="Q113" s="40">
        <f>'[13]EU tasas'!C113</f>
        <v>11.06</v>
      </c>
      <c r="R113" s="48">
        <f>'[13]EU tasas'!D113</f>
        <v>8.7975000000000012</v>
      </c>
      <c r="S113" s="48">
        <f>'[13]EU tasas'!E113</f>
        <v>8.3699999999999992</v>
      </c>
      <c r="T113" s="49">
        <f>'[13]EU tasas'!F113</f>
        <v>9.5224999999999991</v>
      </c>
      <c r="U113" s="49">
        <f>'[13]EU tasas'!G113</f>
        <v>8.06</v>
      </c>
      <c r="V113" s="24" t="str">
        <f>'[13]EU tasas'!H113</f>
        <v>-</v>
      </c>
      <c r="W113" s="24"/>
      <c r="X113" s="49">
        <f>'[13]EU Fiscal'!B113</f>
        <v>-4.5910000000000002</v>
      </c>
      <c r="Y113" s="49"/>
      <c r="Z113" s="49">
        <f>[13]Petróleo!B113</f>
        <v>28.78</v>
      </c>
      <c r="AA113" s="28">
        <f t="shared" si="98"/>
        <v>-2.6057529610829078</v>
      </c>
      <c r="AB113" s="49">
        <f>[13]Petróleo!D113</f>
        <v>29.275499999999997</v>
      </c>
      <c r="AC113" s="28">
        <f t="shared" si="89"/>
        <v>-3.6831715742720927</v>
      </c>
      <c r="AD113" s="49">
        <f>[13]Petróleo!E113</f>
        <v>25.428999999999998</v>
      </c>
      <c r="AE113" s="28">
        <f t="shared" si="89"/>
        <v>-13.033515731874147</v>
      </c>
      <c r="AF113" s="28"/>
      <c r="AG113" s="40">
        <f>[14]Población!E113</f>
        <v>72.273167816495501</v>
      </c>
      <c r="AH113" s="28">
        <f t="shared" si="99"/>
        <v>1.9703860630549963</v>
      </c>
      <c r="AI113" s="52">
        <f>[14]Población!G113</f>
        <v>72273167.816495508</v>
      </c>
      <c r="AJ113" s="52">
        <f>[14]Población!H113</f>
        <v>49327734.060187817</v>
      </c>
      <c r="AK113" s="52">
        <f>[14]Población!I113</f>
        <v>22945433.756307691</v>
      </c>
      <c r="AL113" s="49">
        <f>[14]Población!J113</f>
        <v>68.251794615441412</v>
      </c>
      <c r="AM113" s="49">
        <f>[14]Población!K113</f>
        <v>31.748205384558588</v>
      </c>
      <c r="AN113" s="49"/>
      <c r="AO113" s="43">
        <f>[15]PIB!E113</f>
        <v>294048.9510504739</v>
      </c>
      <c r="AP113" s="28">
        <f t="shared" si="108"/>
        <v>3.513413349322736</v>
      </c>
      <c r="AQ113" s="41">
        <f>[15]PIB!H113</f>
        <v>9746.5983631686249</v>
      </c>
      <c r="AR113" s="28">
        <f t="shared" si="109"/>
        <v>58.271981323267873</v>
      </c>
      <c r="AS113" s="58">
        <f>[15]PIB!B113</f>
        <v>28659770.25</v>
      </c>
      <c r="AT113" s="28">
        <f t="shared" si="110"/>
        <v>63.83273024331713</v>
      </c>
      <c r="AU113" s="28"/>
      <c r="AV113" s="103">
        <f>[15]PIB!E113</f>
        <v>294048.9510504739</v>
      </c>
      <c r="AW113" s="103">
        <f>'[15]PIB-Dem'!CH29</f>
        <v>182279.76297660347</v>
      </c>
      <c r="AX113" s="104">
        <f t="shared" si="115"/>
        <v>3.1695866951653162</v>
      </c>
      <c r="AY113" s="105">
        <f>'[15]PIB-Dem'!CS29</f>
        <v>0.61989598099708099</v>
      </c>
      <c r="AZ113" s="103">
        <f>'[15]PIB-Dem'!CI29</f>
        <v>40628.104556022241</v>
      </c>
      <c r="BA113" s="104">
        <f t="shared" si="116"/>
        <v>6.4106118939566414</v>
      </c>
      <c r="BB113" s="105">
        <f>'[15]PIB-Dem'!CT29</f>
        <v>0.13816782685327514</v>
      </c>
      <c r="BC113" s="103">
        <f>'[15]PIB-Dem'!CJ29</f>
        <v>56873.162591348977</v>
      </c>
      <c r="BD113" s="104">
        <f t="shared" si="111"/>
        <v>6.2548622912851792</v>
      </c>
      <c r="BE113" s="105">
        <f>'[15]PIB-Dem'!CU29</f>
        <v>0.19341392780665387</v>
      </c>
      <c r="BF113" s="103">
        <f>'[15]PIB-Dem'!CK29</f>
        <v>17496.621263148845</v>
      </c>
      <c r="BG113" s="104">
        <f t="shared" si="112"/>
        <v>-6.6377850669360967</v>
      </c>
      <c r="BH113" s="105">
        <f>'[15]PIB-Dem'!CV29</f>
        <v>5.950241005879621E-2</v>
      </c>
      <c r="BI113" s="103">
        <f>'[15]PIB-Dem'!CL29</f>
        <v>29675.634730963979</v>
      </c>
      <c r="BJ113" s="104">
        <f t="shared" si="113"/>
        <v>5.5956378581590638</v>
      </c>
      <c r="BK113" s="105">
        <f>'[15]PIB-Dem'!CW29</f>
        <v>0.10092072977746387</v>
      </c>
      <c r="BL113" s="103">
        <f>'[15]PIB-Dem'!CM29</f>
        <v>32904.335061149119</v>
      </c>
      <c r="BM113" s="104">
        <f t="shared" si="114"/>
        <v>5.5956378581590638</v>
      </c>
      <c r="BN113" s="105">
        <f>'[15]PIB-Dem'!CX29</f>
        <v>0.11190087549327005</v>
      </c>
      <c r="BO113" s="28"/>
      <c r="BP113" s="43">
        <f>'[21]PIB POT'!F113</f>
        <v>290195.44406684837</v>
      </c>
      <c r="BQ113" s="41">
        <f>'[21]PIB POT'!I113</f>
        <v>696.87408717287872</v>
      </c>
      <c r="BR113" s="28">
        <f t="shared" si="107"/>
        <v>2.3993707786978957</v>
      </c>
      <c r="BS113" s="40">
        <f>'[22]PIB POT'!H104</f>
        <v>1.0805866518674767</v>
      </c>
      <c r="BT113" s="40"/>
      <c r="BU113" s="45">
        <f t="shared" si="133"/>
        <v>170831.13600238427</v>
      </c>
      <c r="BV113" s="32">
        <f t="shared" si="85"/>
        <v>17.194275195410789</v>
      </c>
      <c r="BW113" s="30">
        <f t="shared" si="134"/>
        <v>2363.686844834745</v>
      </c>
      <c r="BX113" s="28">
        <f t="shared" si="86"/>
        <v>14.929716087317635</v>
      </c>
      <c r="BY113" s="28"/>
      <c r="BZ113" s="41">
        <f>[20]PAnual!B113</f>
        <v>7501.0807303908141</v>
      </c>
      <c r="CA113" s="35">
        <f t="shared" si="94"/>
        <v>65.448811787535476</v>
      </c>
      <c r="CB113" s="44">
        <f>[20]PAnual!D113</f>
        <v>9019.6106298059021</v>
      </c>
      <c r="CC113" s="35">
        <f t="shared" si="94"/>
        <v>59.156600739034772</v>
      </c>
      <c r="CD113" s="35"/>
      <c r="CE113" s="44">
        <f>[16]TCA!B113</f>
        <v>167.76666666666665</v>
      </c>
      <c r="CF113" s="27">
        <f t="shared" si="95"/>
        <v>39.795847510589532</v>
      </c>
      <c r="CG113" s="33">
        <f>[16]TCA!D113</f>
        <v>190</v>
      </c>
      <c r="CH113" s="27">
        <f t="shared" si="87"/>
        <v>33.802816901408448</v>
      </c>
      <c r="CI113" s="44">
        <f>[16]TCA!F113</f>
        <v>85.207028268159931</v>
      </c>
      <c r="CJ113" s="27">
        <f t="shared" si="40"/>
        <v>13.470467218527983</v>
      </c>
      <c r="CK113" s="40">
        <f>[16]TCA!H113</f>
        <v>89.256592590583523</v>
      </c>
      <c r="CL113" s="27">
        <f t="shared" si="41"/>
        <v>14.432112257523656</v>
      </c>
      <c r="CM113" s="27"/>
      <c r="CN113" s="29">
        <f>[17]BPA!G113</f>
        <v>4183.28</v>
      </c>
      <c r="CO113" s="29">
        <f>[17]BPA!H113</f>
        <v>37830.508000000002</v>
      </c>
      <c r="CP113" s="29">
        <f>[17]BPA!I113</f>
        <v>29100.351999999999</v>
      </c>
      <c r="CQ113" s="29">
        <f>[17]BPA!J113</f>
        <v>4837.3890000000001</v>
      </c>
      <c r="CR113" s="29">
        <f>[17]BPA!K113</f>
        <v>2516.6390000000001</v>
      </c>
      <c r="CS113" s="29">
        <f>[17]BPA!L113</f>
        <v>1376.1279999999999</v>
      </c>
      <c r="CT113" s="29">
        <f>[17]BPA!M113</f>
        <v>33647.228000000003</v>
      </c>
      <c r="CU113" s="29">
        <f>[17]BPA!N113</f>
        <v>15916.197999999999</v>
      </c>
      <c r="CV113" s="29">
        <f>[17]BPA!O113</f>
        <v>5295.5030000000006</v>
      </c>
      <c r="CW113" s="29">
        <f>[17]BPA!P113</f>
        <v>12412.429</v>
      </c>
      <c r="CX113" s="29">
        <f>[17]BPA!Q113</f>
        <v>23.097999999999999</v>
      </c>
      <c r="CY113" s="29">
        <f>[17]BPA!R113</f>
        <v>1305.819</v>
      </c>
      <c r="CZ113" s="29">
        <f>[17]BPA!S113</f>
        <v>0</v>
      </c>
      <c r="DA113" s="29">
        <f>[17]BPA!T113</f>
        <v>-2136.0169999999998</v>
      </c>
      <c r="DB113" s="29">
        <f>[17]BPA!U113</f>
        <v>3200.8849999999998</v>
      </c>
      <c r="DC113" s="29">
        <f>[17]BPA!V113</f>
        <v>152.197</v>
      </c>
      <c r="DD113" s="29"/>
      <c r="DE113" s="29">
        <f t="shared" si="106"/>
        <v>26.351490163579843</v>
      </c>
      <c r="DF113" s="29">
        <f t="shared" si="96"/>
        <v>13184.154</v>
      </c>
      <c r="DG113" s="29">
        <f t="shared" si="97"/>
        <v>7.717652828706818</v>
      </c>
      <c r="DH113" s="29">
        <f t="shared" si="149"/>
        <v>12.126530214825282</v>
      </c>
      <c r="DI113" s="29">
        <f t="shared" si="100"/>
        <v>34.333394017241822</v>
      </c>
      <c r="DJ113" s="29">
        <f t="shared" si="131"/>
        <v>2.448780765551787</v>
      </c>
      <c r="DK113" s="29">
        <f t="shared" si="132"/>
        <v>0.76439168558931481</v>
      </c>
      <c r="DL113" s="29"/>
      <c r="DM113" s="31">
        <f>'[18]GF1977-2010'!C113</f>
        <v>4974700</v>
      </c>
      <c r="DN113" s="31">
        <f>'[18]GF1977-2010'!D113</f>
        <v>3049000</v>
      </c>
      <c r="DO113" s="31">
        <f>'[18]GF1977-2010'!E113</f>
        <v>1925700</v>
      </c>
      <c r="DP113" s="29">
        <f t="shared" si="136"/>
        <v>17.35778045882974</v>
      </c>
      <c r="DQ113" s="29"/>
      <c r="DR113" s="31">
        <f>'[18]GF1977-2010'!H113</f>
        <v>7171600</v>
      </c>
      <c r="DS113" s="29">
        <f>'[18]GF1977-2010'!I113</f>
        <v>25.02322920749862</v>
      </c>
      <c r="DT113" s="31">
        <f>'[18]GF1977-2010'!J113</f>
        <v>3265100</v>
      </c>
      <c r="DU113" s="31">
        <f>'[18]GF1977-2010'!K113</f>
        <v>1192700</v>
      </c>
      <c r="DV113" s="31">
        <f>'[18]GF1977-2010'!L113</f>
        <v>263000</v>
      </c>
      <c r="DW113" s="31">
        <f>'[18]GF1977-2010'!M113</f>
        <v>1809400</v>
      </c>
      <c r="DX113" s="31">
        <f>'[18]GF1977-2010'!N113</f>
        <v>3906500</v>
      </c>
      <c r="DY113" s="31">
        <f>'[18]GF1977-2010'!O113</f>
        <v>1339100</v>
      </c>
      <c r="DZ113" s="31">
        <f>'[18]GF1977-2010'!P113</f>
        <v>2567300</v>
      </c>
      <c r="EA113" s="31">
        <f>'[18]GF1977-2010'!Q113</f>
        <v>2019800</v>
      </c>
      <c r="EB113" s="31">
        <f>'[18]GF1977-2010'!R113</f>
        <v>547600</v>
      </c>
      <c r="EC113" s="29"/>
      <c r="ED113" s="31">
        <f>'[18]GF1977-2010'!W113</f>
        <v>-2196900</v>
      </c>
      <c r="EE113" s="29">
        <f t="shared" si="82"/>
        <v>-7.6654487486688767</v>
      </c>
      <c r="EF113" s="31">
        <f>'[18]GF1977-2010'!Y113</f>
        <v>370400</v>
      </c>
      <c r="EG113" s="29">
        <f t="shared" si="137"/>
        <v>1.292403940328168</v>
      </c>
      <c r="EH113" s="31">
        <f>'[18]GF1977-2010'!AA113</f>
        <v>4604300</v>
      </c>
      <c r="EI113" s="31"/>
      <c r="EJ113" s="63" t="s">
        <v>30</v>
      </c>
      <c r="EK113" s="63" t="s">
        <v>30</v>
      </c>
      <c r="EL113" s="29"/>
      <c r="EM113" s="68">
        <f>'[18]SP1965-2010'!C113</f>
        <v>9182400</v>
      </c>
      <c r="EN113" s="27">
        <f t="shared" si="120"/>
        <v>32.039335695651644</v>
      </c>
      <c r="EO113" s="36">
        <f>'[18]SP1965-2010'!E113</f>
        <v>4974700</v>
      </c>
      <c r="EP113" s="27">
        <f t="shared" si="147"/>
        <v>17.35778045882974</v>
      </c>
      <c r="EQ113" s="37">
        <f>'[18]SP1965-2010'!F113</f>
        <v>3049000</v>
      </c>
      <c r="ER113" s="27">
        <f t="shared" si="127"/>
        <v>10.638605869494016</v>
      </c>
      <c r="ES113" s="37">
        <f>'[18]SP1965-2010'!G113</f>
        <v>1925700</v>
      </c>
      <c r="ET113" s="27">
        <f t="shared" si="128"/>
        <v>6.7191745893357258</v>
      </c>
      <c r="EU113" s="36">
        <f>'[18]SP1965-2010'!H113</f>
        <v>4207700</v>
      </c>
      <c r="EV113" s="27">
        <f t="shared" si="122"/>
        <v>14.6815552368219</v>
      </c>
      <c r="EW113" s="29"/>
      <c r="EX113" s="37">
        <f>'[18]SP1965-2010'!J113</f>
        <v>11070000</v>
      </c>
      <c r="EY113" s="27">
        <f t="shared" si="123"/>
        <v>38.625571326762469</v>
      </c>
      <c r="EZ113" s="37">
        <f>'[18]SP1965-2010'!L113</f>
        <v>6139100</v>
      </c>
      <c r="FA113" s="27">
        <f t="shared" si="124"/>
        <v>21.420618331718831</v>
      </c>
      <c r="FB113" s="37">
        <f>'[18]SP1965-2010'!M113</f>
        <v>5332200</v>
      </c>
      <c r="FC113" s="37">
        <f>'[18]SP1965-2010'!N113</f>
        <v>4090700</v>
      </c>
      <c r="FD113" s="37">
        <f>'[18]SP1965-2010'!O113</f>
        <v>1241500</v>
      </c>
      <c r="FE113" s="37">
        <f>'[18]SP1965-2010'!P113</f>
        <v>806900</v>
      </c>
      <c r="FF113" s="37">
        <f>'[18]SP1965-2010'!Q113</f>
        <v>806900</v>
      </c>
      <c r="FG113" s="37">
        <f>'[18]SP1965-2010'!R113</f>
        <v>4931000</v>
      </c>
      <c r="FH113" s="37">
        <f>'[18]SP1965-2010'!S113</f>
        <v>1272800</v>
      </c>
      <c r="FI113" s="37">
        <f>'[18]SP1965-2010'!T113</f>
        <v>3658200</v>
      </c>
      <c r="FJ113" s="37">
        <f>'[18]SP1965-2010'!U113</f>
        <v>2495800</v>
      </c>
      <c r="FK113" s="37">
        <f>'[18]SP1965-2010'!V113</f>
        <v>1162300</v>
      </c>
      <c r="FL113" s="27">
        <f t="shared" si="135"/>
        <v>12.764233516491641</v>
      </c>
      <c r="FM113" s="27">
        <f t="shared" si="138"/>
        <v>8.7083740666064831</v>
      </c>
      <c r="FN113" s="27">
        <f t="shared" si="139"/>
        <v>4.0555105287349607</v>
      </c>
      <c r="FO113" s="27"/>
      <c r="FP113" s="27">
        <f>'[18]SP1965-2010'!AA113</f>
        <v>-2105800</v>
      </c>
      <c r="FQ113" s="27">
        <f>'[18]SP1965-2010'!AB113</f>
        <v>-1887600</v>
      </c>
      <c r="FR113" s="27">
        <f>'[18]SP1965-2010'!AC113</f>
        <v>-6.5862356311108243</v>
      </c>
      <c r="FS113" s="27">
        <f>'[18]SP1965-2010'!AD113</f>
        <v>-218200</v>
      </c>
      <c r="FT113" s="27">
        <f>'[18]SP1965-2010'!AE113</f>
        <v>1770600</v>
      </c>
      <c r="FU113" s="27">
        <f>'[18]SP1965-2010'!AF113</f>
        <v>6.1779978853808153</v>
      </c>
      <c r="FV113" s="27">
        <f>'[18]SP1965-2010'!AG113</f>
        <v>7411800</v>
      </c>
      <c r="FW113" s="34"/>
      <c r="FX113" s="52">
        <f>'[18]DE y DI'!I113</f>
        <v>24652.799999999999</v>
      </c>
      <c r="FY113" s="17">
        <f t="shared" si="142"/>
        <v>14.431092935924703</v>
      </c>
      <c r="FZ113" s="130">
        <f t="shared" si="148"/>
        <v>44725.099999999991</v>
      </c>
      <c r="GA113" s="27">
        <f t="shared" si="143"/>
        <v>26.180883091110374</v>
      </c>
      <c r="GB113" s="128">
        <f>'[18]DE y DI'!S113</f>
        <v>69377.899999999994</v>
      </c>
      <c r="GC113" s="17">
        <f t="shared" si="144"/>
        <v>40.611976027035077</v>
      </c>
      <c r="GD113" s="17"/>
      <c r="GE113" s="37">
        <f>'[18]DE y DI'!AA113</f>
        <v>5335100</v>
      </c>
      <c r="GF113" s="27">
        <f t="shared" si="117"/>
        <v>18.615292284138253</v>
      </c>
      <c r="GG113" s="37">
        <f>'[18]DE y DI'!AI113</f>
        <v>2632800</v>
      </c>
      <c r="GH113" s="131">
        <f>'[18]DE y DI'!AE113</f>
        <v>7967900</v>
      </c>
      <c r="GI113" s="67">
        <f t="shared" si="145"/>
        <v>27.801688326514061</v>
      </c>
      <c r="GJ113" s="67"/>
      <c r="GK113" s="52">
        <f t="shared" si="61"/>
        <v>10594000</v>
      </c>
      <c r="GL113" s="27">
        <f t="shared" si="62"/>
        <v>36.964706651826702</v>
      </c>
      <c r="GM113" s="52">
        <f t="shared" si="63"/>
        <v>4121000</v>
      </c>
      <c r="GN113" s="52">
        <f t="shared" si="64"/>
        <v>4413000</v>
      </c>
      <c r="GO113" s="52">
        <f t="shared" si="65"/>
        <v>2060000</v>
      </c>
      <c r="GP113" s="6"/>
      <c r="GQ113" s="30">
        <v>40.611976027035077</v>
      </c>
      <c r="GR113" s="27">
        <v>18.615292284138253</v>
      </c>
      <c r="GS113" s="27">
        <v>59.227268311173333</v>
      </c>
      <c r="GT113" s="6"/>
      <c r="GU113" s="3" t="s">
        <v>30</v>
      </c>
      <c r="GV113" s="3" t="s">
        <v>30</v>
      </c>
      <c r="GW113" s="3" t="s">
        <v>30</v>
      </c>
      <c r="GX113" s="3" t="s">
        <v>30</v>
      </c>
      <c r="GY113" s="3" t="s">
        <v>30</v>
      </c>
      <c r="GZ113" s="3" t="s">
        <v>30</v>
      </c>
      <c r="HA113" s="3" t="s">
        <v>30</v>
      </c>
      <c r="HB113" s="3" t="s">
        <v>30</v>
      </c>
      <c r="HC113" s="3" t="s">
        <v>30</v>
      </c>
      <c r="HD113" s="3" t="s">
        <v>30</v>
      </c>
      <c r="HE113" s="3" t="s">
        <v>30</v>
      </c>
      <c r="HF113" s="3" t="s">
        <v>30</v>
      </c>
      <c r="HG113" s="3" t="s">
        <v>30</v>
      </c>
      <c r="HH113" s="3" t="s">
        <v>30</v>
      </c>
      <c r="HI113" s="3" t="s">
        <v>30</v>
      </c>
      <c r="HJ113" s="3" t="s">
        <v>30</v>
      </c>
      <c r="HK113" s="3" t="s">
        <v>30</v>
      </c>
      <c r="HL113" s="3" t="s">
        <v>30</v>
      </c>
      <c r="HM113" s="3" t="s">
        <v>30</v>
      </c>
      <c r="HN113" s="3" t="s">
        <v>30</v>
      </c>
      <c r="HO113" s="3" t="s">
        <v>30</v>
      </c>
      <c r="HP113" s="29"/>
      <c r="HQ113" s="3" t="str">
        <f t="shared" si="146"/>
        <v>-</v>
      </c>
      <c r="HR113" s="3" t="str">
        <f t="shared" si="140"/>
        <v>-</v>
      </c>
      <c r="HS113" s="3" t="str">
        <f t="shared" si="140"/>
        <v>-</v>
      </c>
      <c r="HU113" s="31">
        <f>'[23]Fin33-89'!B113</f>
        <v>15630000</v>
      </c>
      <c r="HV113" s="31">
        <f>'[23]Fin33-89'!C113</f>
        <v>14759000</v>
      </c>
      <c r="HW113" s="31"/>
      <c r="HX113" s="31">
        <f>'[23]Fin33-89'!E113</f>
        <v>10594000</v>
      </c>
      <c r="HY113" s="31">
        <f>'[23]Fin33-89'!F113</f>
        <v>4121000</v>
      </c>
      <c r="HZ113" s="31">
        <f>'[23]Fin33-89'!G113</f>
        <v>4413000</v>
      </c>
      <c r="IA113" s="31">
        <f>'[23]Fin33-89'!H113</f>
        <v>2060000</v>
      </c>
      <c r="IB113" s="31"/>
      <c r="IC113" s="31">
        <f>'[23]Fin33-89'!I113</f>
        <v>4165000</v>
      </c>
      <c r="ID113" s="31">
        <f>'[23]Fin33-89'!J113</f>
        <v>6000</v>
      </c>
      <c r="IE113" s="31">
        <f>'[23]Fin33-89'!K113</f>
        <v>837000</v>
      </c>
      <c r="IF113" s="31">
        <f>'[23]Fin33-89'!L113</f>
        <v>3322000</v>
      </c>
      <c r="IG113" s="31"/>
      <c r="IH113" s="31">
        <f>'[23]Fin33-89'!M113</f>
        <v>359000</v>
      </c>
      <c r="II113" s="31">
        <f>'[23]Fin33-89'!N113</f>
        <v>38000</v>
      </c>
      <c r="IJ113" s="31">
        <f>'[23]Fin33-89'!O113</f>
        <v>43000</v>
      </c>
      <c r="IK113" s="31">
        <f>'[23]Fin33-89'!P113</f>
        <v>278000</v>
      </c>
      <c r="IL113" s="31"/>
      <c r="IM113" s="31">
        <f>'[23]Fin33-89'!Q113</f>
        <v>336000</v>
      </c>
      <c r="IN113" s="31">
        <f>'[23]Fin33-89'!R113</f>
        <v>129000</v>
      </c>
      <c r="IO113" s="31">
        <f>'[23]Fin33-89'!S113</f>
        <v>207000</v>
      </c>
      <c r="IP113" s="31"/>
      <c r="IQ113" s="31">
        <f>'[23]Fin33-89'!T113</f>
        <v>176000</v>
      </c>
      <c r="IR113" s="31">
        <f>'[23]Fin33-89'!U113</f>
        <v>53000</v>
      </c>
      <c r="IS113" s="31">
        <f>'[23]Fin33-89'!V113</f>
        <v>123000</v>
      </c>
      <c r="IT113" s="31"/>
      <c r="IU113" s="3" t="s">
        <v>30</v>
      </c>
      <c r="IV113" s="3" t="s">
        <v>30</v>
      </c>
      <c r="IW113" s="3" t="s">
        <v>30</v>
      </c>
      <c r="IX113" s="3"/>
      <c r="IY113" s="31">
        <f>'[23]Fin33-89'!Z113</f>
        <v>15955000</v>
      </c>
      <c r="IZ113" s="31">
        <f>'[23]Fin33-89'!AA113</f>
        <v>4347000</v>
      </c>
      <c r="JA113" s="31">
        <f>'[23]Fin33-89'!AB113</f>
        <v>5557000</v>
      </c>
      <c r="JB113" s="31">
        <f>'[23]Fin33-89'!AC113</f>
        <v>6051000</v>
      </c>
      <c r="JC113" s="31">
        <f>'[23]Fin33-89'!AE113</f>
        <v>14759000</v>
      </c>
      <c r="JD113" s="31">
        <f>'[23]Fin33-89'!AF113</f>
        <v>4127000</v>
      </c>
      <c r="JE113" s="31">
        <f>'[23]Fin33-89'!AG113</f>
        <v>5250000</v>
      </c>
      <c r="JF113" s="31">
        <f>'[23]Fin33-89'!AH113</f>
        <v>5382000</v>
      </c>
      <c r="JG113" s="31">
        <f>'[23]Fin33-89'!AJ113</f>
        <v>4347000</v>
      </c>
      <c r="JH113" s="31">
        <f>'[23]Fin33-89'!AK113</f>
        <v>4121000</v>
      </c>
      <c r="JI113" s="31">
        <f>'[23]Fin33-89'!AL113</f>
        <v>6000</v>
      </c>
      <c r="JJ113" s="31">
        <f>'[23]Fin33-89'!AM113</f>
        <v>38000</v>
      </c>
      <c r="JK113" s="31">
        <f>'[23]Fin33-89'!AN113</f>
        <v>129000</v>
      </c>
      <c r="JL113" s="31">
        <f>'[23]Fin33-89'!AO113</f>
        <v>53000</v>
      </c>
      <c r="JM113" s="31"/>
      <c r="JN113" s="31">
        <f>'[23]A-Mon'!B113</f>
        <v>1119000</v>
      </c>
      <c r="JO113" s="31">
        <f>'[23]A-Mon'!C113</f>
        <v>1168000</v>
      </c>
      <c r="JP113" s="31">
        <f>'[23]A-Mon'!D113</f>
        <v>34000</v>
      </c>
      <c r="JQ113" s="31">
        <f>'[23]A-Mon'!E113</f>
        <v>2321000</v>
      </c>
      <c r="JR113" s="31">
        <f>'[23]A-Mon'!G113</f>
        <v>6650000</v>
      </c>
      <c r="JS113" s="31">
        <f>'[23]A-Mon'!H113</f>
        <v>6526000</v>
      </c>
      <c r="JT113" s="31">
        <f>'[23]A-Mon'!I113</f>
        <v>124000</v>
      </c>
      <c r="JU113" s="31">
        <f>'[23]A-Mon'!J113</f>
        <v>8971000</v>
      </c>
      <c r="JV113" s="31">
        <f>'[23]A-Mon'!L113</f>
        <v>724000</v>
      </c>
      <c r="JW113" s="31">
        <f>'[23]A-Mon'!M113</f>
        <v>724000</v>
      </c>
      <c r="JX113" s="3" t="s">
        <v>30</v>
      </c>
      <c r="JY113" s="31">
        <f>'[23]A-Mon'!O113</f>
        <v>9695000</v>
      </c>
      <c r="JZ113" s="31">
        <f>'[23]A-Mon'!Q113</f>
        <v>425000</v>
      </c>
      <c r="KA113" s="31">
        <f>'[23]A-Mon'!R113</f>
        <v>316000</v>
      </c>
      <c r="KB113" s="31">
        <f>'[23]A-Mon'!S113</f>
        <v>109000</v>
      </c>
      <c r="KC113" s="31">
        <f>'[23]A-Mon'!T113</f>
        <v>270000</v>
      </c>
      <c r="KD113" s="3" t="s">
        <v>30</v>
      </c>
      <c r="KE113" s="31">
        <f>'[23]A-Mon'!V113</f>
        <v>10390000</v>
      </c>
      <c r="KF113" s="6"/>
      <c r="KG113" s="29">
        <f>'[24]RI A'!F64</f>
        <v>8134.422999999998</v>
      </c>
      <c r="KH113" s="10">
        <f t="shared" si="101"/>
        <v>4.7616747100987888</v>
      </c>
      <c r="KI113" s="14">
        <f t="shared" si="50"/>
        <v>3200.8849999999993</v>
      </c>
      <c r="KJ113" s="14">
        <f t="shared" si="105"/>
        <v>1.8737128809793346</v>
      </c>
      <c r="KK113" s="11">
        <f t="shared" si="102"/>
        <v>1545540.3699999996</v>
      </c>
      <c r="KL113" s="75">
        <f t="shared" si="51"/>
        <v>120.61423490963396</v>
      </c>
      <c r="KM113" s="16">
        <f t="shared" si="103"/>
        <v>6.1329392861285079</v>
      </c>
      <c r="KN113" s="4" t="s">
        <v>30</v>
      </c>
    </row>
    <row r="114" spans="1:300" x14ac:dyDescent="0.3">
      <c r="A114" s="8">
        <v>1985</v>
      </c>
      <c r="B114" s="40">
        <f>'[13]EU PIByPOB'!B114</f>
        <v>238.506</v>
      </c>
      <c r="C114" s="49">
        <f>'[13]EU PIByPOB'!H114</f>
        <v>1040.3919605786903</v>
      </c>
      <c r="D114" s="40">
        <f t="shared" si="91"/>
        <v>4.2000000000000037</v>
      </c>
      <c r="E114" s="49">
        <f>'[13]EU PIByPOB'!N114</f>
        <v>4338.9790000000003</v>
      </c>
      <c r="F114" s="40">
        <f t="shared" si="141"/>
        <v>7.4639644760406743</v>
      </c>
      <c r="G114" s="49">
        <f>'[13]EU PIByPOB'!Q114</f>
        <v>417.05233838855872</v>
      </c>
      <c r="H114" s="40">
        <f t="shared" si="141"/>
        <v>3.1324035278701201</v>
      </c>
      <c r="I114" s="49">
        <f>'[13]EU PIByPOB'!T114</f>
        <v>18192.326398497316</v>
      </c>
      <c r="J114" s="49"/>
      <c r="K114" s="49">
        <f>'[13]EU INF'!U114</f>
        <v>383.85496369218657</v>
      </c>
      <c r="L114" s="28">
        <f t="shared" si="83"/>
        <v>3.527902501603597</v>
      </c>
      <c r="M114" s="49">
        <f>'[13]EU INF'!W114</f>
        <v>390.6330717871229</v>
      </c>
      <c r="N114" s="28">
        <f t="shared" si="84"/>
        <v>3.7914691943127909</v>
      </c>
      <c r="O114" s="28"/>
      <c r="P114" s="40">
        <f>'[13]EU tasas'!B114</f>
        <v>9.9333333333333336</v>
      </c>
      <c r="Q114" s="40">
        <f>'[13]EU tasas'!C114</f>
        <v>9.5</v>
      </c>
      <c r="R114" s="48">
        <f>'[13]EU tasas'!D114</f>
        <v>7.6924999999999999</v>
      </c>
      <c r="S114" s="48">
        <f>'[13]EU tasas'!E114</f>
        <v>7.5</v>
      </c>
      <c r="T114" s="49">
        <f>'[13]EU tasas'!F114</f>
        <v>7.4791666666666652</v>
      </c>
      <c r="U114" s="49">
        <f>'[13]EU tasas'!G114</f>
        <v>7.1</v>
      </c>
      <c r="V114" s="24" t="str">
        <f>'[13]EU tasas'!H114</f>
        <v>-</v>
      </c>
      <c r="W114" s="24"/>
      <c r="X114" s="49">
        <f>'[13]EU Fiscal'!B114</f>
        <v>-4.8930400000000001</v>
      </c>
      <c r="Y114" s="49"/>
      <c r="Z114" s="49">
        <f>[13]Petróleo!B114</f>
        <v>27.56</v>
      </c>
      <c r="AA114" s="28">
        <f t="shared" si="98"/>
        <v>-4.2390548992355832</v>
      </c>
      <c r="AB114" s="49">
        <f>[13]Petróleo!D114</f>
        <v>27.972750000000001</v>
      </c>
      <c r="AC114" s="28">
        <f t="shared" si="89"/>
        <v>-4.4499666957011685</v>
      </c>
      <c r="AD114" s="49">
        <f>[13]Petróleo!E114</f>
        <v>27.228000000000002</v>
      </c>
      <c r="AE114" s="28">
        <f t="shared" si="89"/>
        <v>7.0745998662943954</v>
      </c>
      <c r="AF114" s="28"/>
      <c r="AG114" s="40">
        <f>[14]Población!E114</f>
        <v>73.69722824248008</v>
      </c>
      <c r="AH114" s="28">
        <f t="shared" si="99"/>
        <v>1.9703860630549963</v>
      </c>
      <c r="AI114" s="52">
        <f>[14]Población!G114</f>
        <v>73697228.242480084</v>
      </c>
      <c r="AJ114" s="52">
        <f>[14]Población!H114</f>
        <v>50671491.483230039</v>
      </c>
      <c r="AK114" s="52">
        <f>[14]Población!I114</f>
        <v>23025736.759250049</v>
      </c>
      <c r="AL114" s="49">
        <f>[14]Población!J114</f>
        <v>68.756305619133585</v>
      </c>
      <c r="AM114" s="49">
        <f>[14]Población!K114</f>
        <v>31.243694380866415</v>
      </c>
      <c r="AN114" s="49"/>
      <c r="AO114" s="43">
        <f>[15]PIB!E114</f>
        <v>299692.38493799878</v>
      </c>
      <c r="AP114" s="28">
        <f t="shared" si="108"/>
        <v>1.9192157861349424</v>
      </c>
      <c r="AQ114" s="41">
        <f>[15]PIB!H114</f>
        <v>15329.25586664617</v>
      </c>
      <c r="AR114" s="28">
        <f t="shared" si="109"/>
        <v>57.278009162394781</v>
      </c>
      <c r="AS114" s="58">
        <f>[15]PIB!B114</f>
        <v>45940612.5</v>
      </c>
      <c r="AT114" s="28">
        <f t="shared" si="110"/>
        <v>60.296513542358213</v>
      </c>
      <c r="AU114" s="28"/>
      <c r="AV114" s="103">
        <f>[15]PIB!E114</f>
        <v>299692.38493799878</v>
      </c>
      <c r="AW114" s="103">
        <f>'[15]PIB-Dem'!CH30</f>
        <v>186724.39522853136</v>
      </c>
      <c r="AX114" s="104">
        <f t="shared" si="115"/>
        <v>2.438357489250409</v>
      </c>
      <c r="AY114" s="105">
        <f>'[15]PIB-Dem'!CS30</f>
        <v>0.62305351958529553</v>
      </c>
      <c r="AZ114" s="103">
        <f>'[15]PIB-Dem'!CI30</f>
        <v>40900.436985111875</v>
      </c>
      <c r="BA114" s="104">
        <f t="shared" si="116"/>
        <v>0.67030552388707143</v>
      </c>
      <c r="BB114" s="105">
        <f>'[15]PIB-Dem'!CT30</f>
        <v>0.13647472889100426</v>
      </c>
      <c r="BC114" s="103">
        <f>'[15]PIB-Dem'!CJ30</f>
        <v>60178.096882188111</v>
      </c>
      <c r="BD114" s="104">
        <f t="shared" si="111"/>
        <v>5.8110612110427118</v>
      </c>
      <c r="BE114" s="105">
        <f>'[15]PIB-Dem'!CU30</f>
        <v>0.2007995528302727</v>
      </c>
      <c r="BF114" s="103">
        <f>'[15]PIB-Dem'!CK30</f>
        <v>15011.600848218484</v>
      </c>
      <c r="BG114" s="104">
        <f t="shared" si="112"/>
        <v>-14.202858812314112</v>
      </c>
      <c r="BH114" s="105">
        <f>'[15]PIB-Dem'!CV30</f>
        <v>5.0090030987354338E-2</v>
      </c>
      <c r="BI114" s="103">
        <f>'[15]PIB-Dem'!CL30</f>
        <v>28696.263295318699</v>
      </c>
      <c r="BJ114" s="104">
        <f t="shared" si="113"/>
        <v>-3.3002543821695873</v>
      </c>
      <c r="BK114" s="105">
        <f>'[15]PIB-Dem'!CW30</f>
        <v>9.5752393913030073E-2</v>
      </c>
      <c r="BL114" s="103">
        <f>'[15]PIB-Dem'!CM30</f>
        <v>31818.408301369778</v>
      </c>
      <c r="BM114" s="104">
        <f t="shared" si="114"/>
        <v>-3.3002543821695984</v>
      </c>
      <c r="BN114" s="105">
        <f>'[15]PIB-Dem'!CX30</f>
        <v>0.10617022620695706</v>
      </c>
      <c r="BO114" s="28"/>
      <c r="BP114" s="43">
        <f>'[21]PIB POT'!F114</f>
        <v>296195.55564501125</v>
      </c>
      <c r="BQ114" s="41">
        <f>'[21]PIB POT'!I114</f>
        <v>711.28272922586859</v>
      </c>
      <c r="BR114" s="28">
        <f t="shared" si="107"/>
        <v>2.0676105365667663</v>
      </c>
      <c r="BS114" s="40">
        <f>'[22]PIB POT'!H105</f>
        <v>-0.18311021910799585</v>
      </c>
      <c r="BT114" s="40"/>
      <c r="BU114" s="45">
        <f t="shared" si="133"/>
        <v>179146.44331069445</v>
      </c>
      <c r="BV114" s="32">
        <f t="shared" si="85"/>
        <v>4.8675595695822915</v>
      </c>
      <c r="BW114" s="30">
        <f t="shared" si="134"/>
        <v>2430.8437044777761</v>
      </c>
      <c r="BX114" s="28">
        <f t="shared" si="86"/>
        <v>2.8411910735885337</v>
      </c>
      <c r="BY114" s="28"/>
      <c r="BZ114" s="41">
        <f>[20]PAnual!B114</f>
        <v>11832.838281028047</v>
      </c>
      <c r="CA114" s="35">
        <f t="shared" si="94"/>
        <v>57.748445941756231</v>
      </c>
      <c r="CB114" s="44">
        <f>[20]PAnual!D114</f>
        <v>14769.554254691575</v>
      </c>
      <c r="CC114" s="35">
        <f t="shared" si="94"/>
        <v>63.749355275765481</v>
      </c>
      <c r="CD114" s="35"/>
      <c r="CE114" s="44">
        <f>[16]TCA!B114</f>
        <v>256.44166666666666</v>
      </c>
      <c r="CF114" s="27">
        <f t="shared" si="95"/>
        <v>52.856149413868472</v>
      </c>
      <c r="CG114" s="33">
        <f>[16]TCA!D114</f>
        <v>354.9</v>
      </c>
      <c r="CH114" s="27">
        <f t="shared" si="87"/>
        <v>86.789473684210506</v>
      </c>
      <c r="CI114" s="44">
        <f>[16]TCA!F114</f>
        <v>84.923084347083915</v>
      </c>
      <c r="CJ114" s="27">
        <f t="shared" si="40"/>
        <v>-0.33324002356049931</v>
      </c>
      <c r="CK114" s="40">
        <f>[16]TCA!H114</f>
        <v>75.371611199843485</v>
      </c>
      <c r="CL114" s="27">
        <f t="shared" si="41"/>
        <v>-15.556253031560253</v>
      </c>
      <c r="CM114" s="27"/>
      <c r="CN114" s="29">
        <f>[17]BPA!G114</f>
        <v>799.524</v>
      </c>
      <c r="CO114" s="29">
        <f>[17]BPA!H114</f>
        <v>35858.900999999998</v>
      </c>
      <c r="CP114" s="29">
        <f>[17]BPA!I114</f>
        <v>26757.293999999998</v>
      </c>
      <c r="CQ114" s="29">
        <f>[17]BPA!J114</f>
        <v>4810.0560000000005</v>
      </c>
      <c r="CR114" s="29">
        <f>[17]BPA!K114</f>
        <v>2287.5879999999997</v>
      </c>
      <c r="CS114" s="29">
        <f>[17]BPA!L114</f>
        <v>2003.9630000000002</v>
      </c>
      <c r="CT114" s="29">
        <f>[17]BPA!M114</f>
        <v>35059.377</v>
      </c>
      <c r="CU114" s="29">
        <f>[17]BPA!N114</f>
        <v>18359.097000000002</v>
      </c>
      <c r="CV114" s="29">
        <f>[17]BPA!O114</f>
        <v>5562.360999999999</v>
      </c>
      <c r="CW114" s="29">
        <f>[17]BPA!P114</f>
        <v>11109.65</v>
      </c>
      <c r="CX114" s="29">
        <f>[17]BPA!Q114</f>
        <v>28.269000000000002</v>
      </c>
      <c r="CY114" s="29">
        <f>[17]BPA!R114</f>
        <v>-316.41800000000001</v>
      </c>
      <c r="CZ114" s="29">
        <f>[17]BPA!S114</f>
        <v>0</v>
      </c>
      <c r="DA114" s="29">
        <f>[17]BPA!T114</f>
        <v>-2906.5989999999997</v>
      </c>
      <c r="DB114" s="29">
        <f>[17]BPA!U114</f>
        <v>-2328.4</v>
      </c>
      <c r="DC114" s="29">
        <f>[17]BPA!V114</f>
        <v>-95.093000000000004</v>
      </c>
      <c r="DD114" s="29"/>
      <c r="DE114" s="29">
        <f t="shared" si="106"/>
        <v>25.184084130408579</v>
      </c>
      <c r="DF114" s="29">
        <f t="shared" si="96"/>
        <v>8398.1969999999965</v>
      </c>
      <c r="DG114" s="29">
        <f t="shared" si="97"/>
        <v>4.687894911446814</v>
      </c>
      <c r="DH114" s="29">
        <f t="shared" si="149"/>
        <v>-8.0516483099585923</v>
      </c>
      <c r="DI114" s="29">
        <f t="shared" si="100"/>
        <v>15.348508481736678</v>
      </c>
      <c r="DJ114" s="29">
        <f t="shared" si="131"/>
        <v>0.44629632898342392</v>
      </c>
      <c r="DK114" s="29">
        <f t="shared" si="132"/>
        <v>-0.17662533185279872</v>
      </c>
      <c r="DL114" s="29"/>
      <c r="DM114" s="31">
        <f>'[18]GF1977-2010'!C114</f>
        <v>7990500</v>
      </c>
      <c r="DN114" s="31">
        <f>'[18]GF1977-2010'!D114</f>
        <v>4861600</v>
      </c>
      <c r="DO114" s="31">
        <f>'[18]GF1977-2010'!E114</f>
        <v>3128900</v>
      </c>
      <c r="DP114" s="29">
        <f t="shared" si="136"/>
        <v>17.393107242529691</v>
      </c>
      <c r="DQ114" s="29"/>
      <c r="DR114" s="31">
        <f>'[18]GF1977-2010'!H114</f>
        <v>11632200</v>
      </c>
      <c r="DS114" s="29">
        <f>'[18]GF1977-2010'!I114</f>
        <v>25.3200803537393</v>
      </c>
      <c r="DT114" s="31">
        <f>'[18]GF1977-2010'!J114</f>
        <v>5469400</v>
      </c>
      <c r="DU114" s="31">
        <f>'[18]GF1977-2010'!K114</f>
        <v>1844600</v>
      </c>
      <c r="DV114" s="31">
        <f>'[18]GF1977-2010'!L114</f>
        <v>451200</v>
      </c>
      <c r="DW114" s="31">
        <f>'[18]GF1977-2010'!M114</f>
        <v>3173600</v>
      </c>
      <c r="DX114" s="31">
        <f>'[18]GF1977-2010'!N114</f>
        <v>6162800</v>
      </c>
      <c r="DY114" s="31">
        <f>'[18]GF1977-2010'!O114</f>
        <v>1945600.0000000002</v>
      </c>
      <c r="DZ114" s="31">
        <f>'[18]GF1977-2010'!P114</f>
        <v>4217300</v>
      </c>
      <c r="EA114" s="31">
        <f>'[18]GF1977-2010'!Q114</f>
        <v>3324700</v>
      </c>
      <c r="EB114" s="31">
        <f>'[18]GF1977-2010'!R114</f>
        <v>892500</v>
      </c>
      <c r="EC114" s="29"/>
      <c r="ED114" s="31">
        <f>'[18]GF1977-2010'!W114</f>
        <v>-3641700</v>
      </c>
      <c r="EE114" s="29">
        <f t="shared" si="82"/>
        <v>-7.926973111209608</v>
      </c>
      <c r="EF114" s="31">
        <f>'[18]GF1977-2010'!Y114</f>
        <v>575600</v>
      </c>
      <c r="EG114" s="29">
        <f t="shared" si="137"/>
        <v>1.2529219108691683</v>
      </c>
      <c r="EH114" s="31">
        <f>'[18]GF1977-2010'!AA114</f>
        <v>7414900</v>
      </c>
      <c r="EI114" s="31"/>
      <c r="EJ114" s="63" t="s">
        <v>30</v>
      </c>
      <c r="EK114" s="63" t="s">
        <v>30</v>
      </c>
      <c r="EL114" s="29"/>
      <c r="EM114" s="68">
        <f>'[18]SP1965-2010'!C114</f>
        <v>15335500</v>
      </c>
      <c r="EN114" s="27">
        <f t="shared" si="120"/>
        <v>33.381139618023155</v>
      </c>
      <c r="EO114" s="36">
        <f>'[18]SP1965-2010'!E114</f>
        <v>7990500</v>
      </c>
      <c r="EP114" s="27">
        <f t="shared" si="147"/>
        <v>17.393107242529691</v>
      </c>
      <c r="EQ114" s="37">
        <f>'[18]SP1965-2010'!F114</f>
        <v>4861600</v>
      </c>
      <c r="ER114" s="27">
        <f t="shared" si="127"/>
        <v>10.582357821197967</v>
      </c>
      <c r="ES114" s="37">
        <f>'[18]SP1965-2010'!G114</f>
        <v>3128900</v>
      </c>
      <c r="ET114" s="27">
        <f t="shared" si="128"/>
        <v>6.8107494213317246</v>
      </c>
      <c r="EU114" s="36">
        <f>'[18]SP1965-2010'!H114</f>
        <v>7345000</v>
      </c>
      <c r="EV114" s="27">
        <f t="shared" si="122"/>
        <v>15.98803237549347</v>
      </c>
      <c r="EW114" s="29"/>
      <c r="EX114" s="37">
        <f>'[18]SP1965-2010'!J114</f>
        <v>18698000</v>
      </c>
      <c r="EY114" s="27">
        <f t="shared" si="123"/>
        <v>40.700371593870237</v>
      </c>
      <c r="EZ114" s="37">
        <f>'[18]SP1965-2010'!L114</f>
        <v>11258500</v>
      </c>
      <c r="FA114" s="27">
        <f t="shared" si="124"/>
        <v>24.506638869910581</v>
      </c>
      <c r="FB114" s="37">
        <f>'[18]SP1965-2010'!M114</f>
        <v>9851200</v>
      </c>
      <c r="FC114" s="37">
        <f>'[18]SP1965-2010'!N114</f>
        <v>8030900</v>
      </c>
      <c r="FD114" s="37">
        <f>'[18]SP1965-2010'!O114</f>
        <v>1820300</v>
      </c>
      <c r="FE114" s="37">
        <f>'[18]SP1965-2010'!P114</f>
        <v>1407300</v>
      </c>
      <c r="FF114" s="37">
        <f>'[18]SP1965-2010'!Q114</f>
        <v>1407300</v>
      </c>
      <c r="FG114" s="37">
        <f>'[18]SP1965-2010'!R114</f>
        <v>7439600</v>
      </c>
      <c r="FH114" s="37">
        <f>'[18]SP1965-2010'!S114</f>
        <v>1885200</v>
      </c>
      <c r="FI114" s="37">
        <f>'[18]SP1965-2010'!T114</f>
        <v>5554300</v>
      </c>
      <c r="FJ114" s="37">
        <f>'[18]SP1965-2010'!U114</f>
        <v>3847600</v>
      </c>
      <c r="FK114" s="37">
        <f>'[18]SP1965-2010'!V114</f>
        <v>1706700</v>
      </c>
      <c r="FL114" s="27">
        <f t="shared" si="135"/>
        <v>12.090174026304068</v>
      </c>
      <c r="FM114" s="27">
        <f t="shared" si="138"/>
        <v>8.3751604313068313</v>
      </c>
      <c r="FN114" s="27">
        <f t="shared" si="139"/>
        <v>3.7150135949972372</v>
      </c>
      <c r="FO114" s="27"/>
      <c r="FP114" s="27">
        <f>'[18]SP1965-2010'!AA114</f>
        <v>-3901600</v>
      </c>
      <c r="FQ114" s="27">
        <f>'[18]SP1965-2010'!AB114</f>
        <v>-3362500</v>
      </c>
      <c r="FR114" s="27">
        <f>'[18]SP1965-2010'!AC114</f>
        <v>-7.319231975847079</v>
      </c>
      <c r="FS114" s="27">
        <f>'[18]SP1965-2010'!AD114</f>
        <v>-539100</v>
      </c>
      <c r="FT114" s="27">
        <f>'[18]SP1965-2010'!AE114</f>
        <v>2191800</v>
      </c>
      <c r="FU114" s="27">
        <f>'[18]SP1965-2010'!AF114</f>
        <v>4.7709420504569895</v>
      </c>
      <c r="FV114" s="27">
        <f>'[18]SP1965-2010'!AG114</f>
        <v>13143700</v>
      </c>
      <c r="FW114" s="34"/>
      <c r="FX114" s="52">
        <f>'[18]DE y DI'!I114</f>
        <v>25634.3</v>
      </c>
      <c r="FY114" s="17">
        <f t="shared" si="142"/>
        <v>14.309131415767112</v>
      </c>
      <c r="FZ114" s="130">
        <f t="shared" si="148"/>
        <v>46445.8</v>
      </c>
      <c r="GA114" s="27">
        <f t="shared" si="143"/>
        <v>25.926163613222759</v>
      </c>
      <c r="GB114" s="128">
        <f>'[18]DE y DI'!S114</f>
        <v>72080.100000000006</v>
      </c>
      <c r="GC114" s="17">
        <f t="shared" si="144"/>
        <v>40.235295028989874</v>
      </c>
      <c r="GD114" s="17"/>
      <c r="GE114" s="37">
        <f>'[18]DE y DI'!AA114</f>
        <v>9772800</v>
      </c>
      <c r="GF114" s="27">
        <f t="shared" si="117"/>
        <v>21.272681116299875</v>
      </c>
      <c r="GG114" s="37">
        <f>'[18]DE y DI'!AI114</f>
        <v>4304600</v>
      </c>
      <c r="GH114" s="131">
        <f>'[18]DE y DI'!AE114</f>
        <v>14077400</v>
      </c>
      <c r="GI114" s="67">
        <f t="shared" si="145"/>
        <v>30.64260407934265</v>
      </c>
      <c r="GJ114" s="67"/>
      <c r="GK114" s="52">
        <f t="shared" si="61"/>
        <v>19519800</v>
      </c>
      <c r="GL114" s="27">
        <f t="shared" si="62"/>
        <v>42.489202772383585</v>
      </c>
      <c r="GM114" s="52">
        <f t="shared" si="63"/>
        <v>6299800</v>
      </c>
      <c r="GN114" s="52">
        <f t="shared" si="64"/>
        <v>8328400</v>
      </c>
      <c r="GO114" s="52">
        <f t="shared" si="65"/>
        <v>4891600</v>
      </c>
      <c r="GP114" s="6"/>
      <c r="GQ114" s="30">
        <v>40.235295028989874</v>
      </c>
      <c r="GR114" s="27">
        <v>21.272681116299875</v>
      </c>
      <c r="GS114" s="27">
        <v>61.507976145289746</v>
      </c>
      <c r="GT114" s="6"/>
      <c r="GU114" s="3" t="s">
        <v>30</v>
      </c>
      <c r="GV114" s="3" t="s">
        <v>30</v>
      </c>
      <c r="GW114" s="3" t="s">
        <v>30</v>
      </c>
      <c r="GX114" s="3" t="s">
        <v>30</v>
      </c>
      <c r="GY114" s="3" t="s">
        <v>30</v>
      </c>
      <c r="GZ114" s="3" t="s">
        <v>30</v>
      </c>
      <c r="HA114" s="3" t="s">
        <v>30</v>
      </c>
      <c r="HB114" s="3" t="s">
        <v>30</v>
      </c>
      <c r="HC114" s="3" t="s">
        <v>30</v>
      </c>
      <c r="HD114" s="3" t="s">
        <v>30</v>
      </c>
      <c r="HE114" s="3" t="s">
        <v>30</v>
      </c>
      <c r="HF114" s="3" t="s">
        <v>30</v>
      </c>
      <c r="HG114" s="3" t="s">
        <v>30</v>
      </c>
      <c r="HH114" s="3" t="s">
        <v>30</v>
      </c>
      <c r="HI114" s="3" t="s">
        <v>30</v>
      </c>
      <c r="HJ114" s="3" t="s">
        <v>30</v>
      </c>
      <c r="HK114" s="3" t="s">
        <v>30</v>
      </c>
      <c r="HL114" s="3" t="s">
        <v>30</v>
      </c>
      <c r="HM114" s="3" t="s">
        <v>30</v>
      </c>
      <c r="HN114" s="3" t="s">
        <v>30</v>
      </c>
      <c r="HO114" s="3" t="s">
        <v>30</v>
      </c>
      <c r="HP114" s="29"/>
      <c r="HQ114" s="3" t="str">
        <f t="shared" si="146"/>
        <v>-</v>
      </c>
      <c r="HR114" s="3" t="str">
        <f t="shared" si="140"/>
        <v>-</v>
      </c>
      <c r="HS114" s="3" t="str">
        <f t="shared" si="140"/>
        <v>-</v>
      </c>
      <c r="HU114" s="31">
        <f>'[23]Fin33-89'!B114</f>
        <v>27756100</v>
      </c>
      <c r="HV114" s="31">
        <f>'[23]Fin33-89'!C114</f>
        <v>26189500</v>
      </c>
      <c r="HW114" s="31"/>
      <c r="HX114" s="31">
        <f>'[23]Fin33-89'!E114</f>
        <v>19519800</v>
      </c>
      <c r="HY114" s="31">
        <f>'[23]Fin33-89'!F114</f>
        <v>6299800</v>
      </c>
      <c r="HZ114" s="31">
        <f>'[23]Fin33-89'!G114</f>
        <v>8328400</v>
      </c>
      <c r="IA114" s="31">
        <f>'[23]Fin33-89'!H114</f>
        <v>4891600</v>
      </c>
      <c r="IB114" s="31"/>
      <c r="IC114" s="31">
        <f>'[23]Fin33-89'!I114</f>
        <v>6669700</v>
      </c>
      <c r="ID114" s="31">
        <f>'[23]Fin33-89'!J114</f>
        <v>9100</v>
      </c>
      <c r="IE114" s="31">
        <f>'[23]Fin33-89'!K114</f>
        <v>1576900</v>
      </c>
      <c r="IF114" s="31">
        <f>'[23]Fin33-89'!L114</f>
        <v>5083700</v>
      </c>
      <c r="IG114" s="31"/>
      <c r="IH114" s="31">
        <f>'[23]Fin33-89'!M114</f>
        <v>731300</v>
      </c>
      <c r="II114" s="31">
        <f>'[23]Fin33-89'!N114</f>
        <v>80400</v>
      </c>
      <c r="IJ114" s="31">
        <f>'[23]Fin33-89'!O114</f>
        <v>66700</v>
      </c>
      <c r="IK114" s="31">
        <f>'[23]Fin33-89'!P114</f>
        <v>584200</v>
      </c>
      <c r="IL114" s="31"/>
      <c r="IM114" s="31">
        <f>'[23]Fin33-89'!Q114</f>
        <v>409900</v>
      </c>
      <c r="IN114" s="31">
        <f>'[23]Fin33-89'!R114</f>
        <v>79300</v>
      </c>
      <c r="IO114" s="31">
        <f>'[23]Fin33-89'!S114</f>
        <v>330600</v>
      </c>
      <c r="IP114" s="31"/>
      <c r="IQ114" s="31">
        <f>'[23]Fin33-89'!T114</f>
        <v>216800</v>
      </c>
      <c r="IR114" s="31">
        <f>'[23]Fin33-89'!U114</f>
        <v>42700</v>
      </c>
      <c r="IS114" s="31">
        <f>'[23]Fin33-89'!V114</f>
        <v>174100</v>
      </c>
      <c r="IT114" s="31"/>
      <c r="IU114" s="31">
        <f>'[23]Fin33-89'!W114</f>
        <v>208600</v>
      </c>
      <c r="IV114" s="31">
        <f>'[23]Fin33-89'!X114</f>
        <v>29500</v>
      </c>
      <c r="IW114" s="31">
        <f>'[23]Fin33-89'!Y114</f>
        <v>179100</v>
      </c>
      <c r="IX114" s="31"/>
      <c r="IY114" s="31">
        <f>'[23]Fin33-89'!Z114</f>
        <v>28179500</v>
      </c>
      <c r="IZ114" s="31">
        <f>'[23]Fin33-89'!AA114</f>
        <v>6511300</v>
      </c>
      <c r="JA114" s="31">
        <f>'[23]Fin33-89'!AB114</f>
        <v>10492600</v>
      </c>
      <c r="JB114" s="31">
        <f>'[23]Fin33-89'!AC114</f>
        <v>11175600</v>
      </c>
      <c r="JC114" s="31">
        <f>'[23]Fin33-89'!AE114</f>
        <v>26189500</v>
      </c>
      <c r="JD114" s="31">
        <f>'[23]Fin33-89'!AF114</f>
        <v>6308900</v>
      </c>
      <c r="JE114" s="31">
        <f>'[23]Fin33-89'!AG114</f>
        <v>9905300</v>
      </c>
      <c r="JF114" s="31">
        <f>'[23]Fin33-89'!AH114</f>
        <v>9975300</v>
      </c>
      <c r="JG114" s="31">
        <f>'[23]Fin33-89'!AJ114</f>
        <v>6511300</v>
      </c>
      <c r="JH114" s="31">
        <f>'[23]Fin33-89'!AK114</f>
        <v>6299800</v>
      </c>
      <c r="JI114" s="31">
        <f>'[23]Fin33-89'!AL114</f>
        <v>9100</v>
      </c>
      <c r="JJ114" s="31">
        <f>'[23]Fin33-89'!AM114</f>
        <v>80400</v>
      </c>
      <c r="JK114" s="31">
        <f>'[23]Fin33-89'!AN114</f>
        <v>79300</v>
      </c>
      <c r="JL114" s="31">
        <f>'[23]Fin33-89'!AO114</f>
        <v>42700</v>
      </c>
      <c r="JM114" s="31"/>
      <c r="JN114" s="31">
        <f>'[23]A-Mon'!B114</f>
        <v>1732000</v>
      </c>
      <c r="JO114" s="31">
        <f>'[23]A-Mon'!C114</f>
        <v>1726000</v>
      </c>
      <c r="JP114" s="31">
        <f>'[23]A-Mon'!D114</f>
        <v>113000</v>
      </c>
      <c r="JQ114" s="31">
        <f>'[23]A-Mon'!E114</f>
        <v>3570000</v>
      </c>
      <c r="JR114" s="31">
        <f>'[23]A-Mon'!G114</f>
        <v>9558000</v>
      </c>
      <c r="JS114" s="31">
        <f>'[23]A-Mon'!H114</f>
        <v>9291000</v>
      </c>
      <c r="JT114" s="31">
        <f>'[23]A-Mon'!I114</f>
        <v>268000</v>
      </c>
      <c r="JU114" s="31">
        <f>'[23]A-Mon'!J114</f>
        <v>13128000</v>
      </c>
      <c r="JV114" s="31">
        <f>'[23]A-Mon'!L114</f>
        <v>1094000</v>
      </c>
      <c r="JW114" s="31">
        <f>'[23]A-Mon'!M114</f>
        <v>1094000</v>
      </c>
      <c r="JX114" s="3" t="s">
        <v>30</v>
      </c>
      <c r="JY114" s="31">
        <f>'[23]A-Mon'!O114</f>
        <v>14222000</v>
      </c>
      <c r="JZ114" s="31">
        <f>'[23]A-Mon'!Q114</f>
        <v>850000</v>
      </c>
      <c r="KA114" s="31">
        <f>'[23]A-Mon'!R114</f>
        <v>575000</v>
      </c>
      <c r="KB114" s="31">
        <f>'[23]A-Mon'!S114</f>
        <v>275000</v>
      </c>
      <c r="KC114" s="31">
        <f>'[23]A-Mon'!T114</f>
        <v>718000</v>
      </c>
      <c r="KD114" s="3" t="s">
        <v>30</v>
      </c>
      <c r="KE114" s="31">
        <f>'[23]A-Mon'!V114</f>
        <v>15789000</v>
      </c>
      <c r="KF114" s="6"/>
      <c r="KG114" s="29">
        <f>'[24]RI A'!F65</f>
        <v>5806.0229999999974</v>
      </c>
      <c r="KH114" s="10">
        <f t="shared" si="101"/>
        <v>3.2409367960102826</v>
      </c>
      <c r="KI114" s="14">
        <f t="shared" si="50"/>
        <v>-2328.4000000000005</v>
      </c>
      <c r="KJ114" s="14">
        <f t="shared" si="105"/>
        <v>-1.2997187981911795</v>
      </c>
      <c r="KK114" s="11">
        <f t="shared" si="102"/>
        <v>2060557.562699999</v>
      </c>
      <c r="KL114" s="75">
        <f t="shared" si="51"/>
        <v>33.322791348374771</v>
      </c>
      <c r="KM114" s="16">
        <f t="shared" si="103"/>
        <v>3.7949729226878621</v>
      </c>
      <c r="KN114" s="4" t="s">
        <v>30</v>
      </c>
    </row>
    <row r="115" spans="1:300" x14ac:dyDescent="0.3">
      <c r="A115" s="8">
        <v>1986</v>
      </c>
      <c r="B115" s="40">
        <f>'[13]EU PIByPOB'!B115</f>
        <v>240.68299999999999</v>
      </c>
      <c r="C115" s="49">
        <f>'[13]EU PIByPOB'!H115</f>
        <v>1076.8056791989443</v>
      </c>
      <c r="D115" s="40">
        <f t="shared" si="91"/>
        <v>3.499999999999992</v>
      </c>
      <c r="E115" s="49">
        <f>'[13]EU PIByPOB'!N115</f>
        <v>4579.6310000000003</v>
      </c>
      <c r="F115" s="40">
        <f t="shared" si="141"/>
        <v>5.5462817404739795</v>
      </c>
      <c r="G115" s="49">
        <f>'[13]EU PIByPOB'!Q115</f>
        <v>425.29781263847644</v>
      </c>
      <c r="H115" s="40">
        <f t="shared" si="141"/>
        <v>1.977083807221236</v>
      </c>
      <c r="I115" s="49">
        <f>'[13]EU PIByPOB'!T115</f>
        <v>19027.646323171975</v>
      </c>
      <c r="J115" s="49"/>
      <c r="K115" s="49">
        <f>'[13]EU INF'!U115</f>
        <v>391.3168283054718</v>
      </c>
      <c r="L115" s="28">
        <f t="shared" si="83"/>
        <v>1.9439281288723631</v>
      </c>
      <c r="M115" s="49">
        <f>'[13]EU INF'!W115</f>
        <v>395.27072469418493</v>
      </c>
      <c r="N115" s="28">
        <f t="shared" si="84"/>
        <v>1.1872146118722338</v>
      </c>
      <c r="O115" s="28"/>
      <c r="P115" s="40">
        <f>'[13]EU tasas'!B115</f>
        <v>8.3325000000000014</v>
      </c>
      <c r="Q115" s="40">
        <f>'[13]EU tasas'!C115</f>
        <v>7.5</v>
      </c>
      <c r="R115" s="48">
        <f>'[13]EU tasas'!D115</f>
        <v>6.3258333333333328</v>
      </c>
      <c r="S115" s="48">
        <f>'[13]EU tasas'!E115</f>
        <v>5.5</v>
      </c>
      <c r="T115" s="49">
        <f>'[13]EU tasas'!F115</f>
        <v>5.9783333333333326</v>
      </c>
      <c r="U115" s="49">
        <f>'[13]EU tasas'!G115</f>
        <v>5.53</v>
      </c>
      <c r="V115" s="24" t="str">
        <f>'[13]EU tasas'!H115</f>
        <v>-</v>
      </c>
      <c r="W115" s="24"/>
      <c r="X115" s="49">
        <f>'[13]EU Fiscal'!B115</f>
        <v>-4.8306699999999996</v>
      </c>
      <c r="Y115" s="49"/>
      <c r="Z115" s="49">
        <f>[13]Petróleo!B115</f>
        <v>14.43</v>
      </c>
      <c r="AA115" s="28">
        <f t="shared" si="98"/>
        <v>-47.641509433962256</v>
      </c>
      <c r="AB115" s="49">
        <f>[13]Petróleo!D115</f>
        <v>15.04</v>
      </c>
      <c r="AC115" s="28">
        <f t="shared" si="89"/>
        <v>-46.23338785067611</v>
      </c>
      <c r="AD115" s="49">
        <f>[13]Petróleo!E115</f>
        <v>16.076000000000001</v>
      </c>
      <c r="AE115" s="28">
        <f t="shared" si="89"/>
        <v>-40.957837520199789</v>
      </c>
      <c r="AF115" s="28"/>
      <c r="AG115" s="40">
        <f>[14]Población!E115</f>
        <v>75.149348156627738</v>
      </c>
      <c r="AH115" s="28">
        <f t="shared" si="99"/>
        <v>1.9703860630549963</v>
      </c>
      <c r="AI115" s="52">
        <f>[14]Población!G115</f>
        <v>75149348.156627744</v>
      </c>
      <c r="AJ115" s="52">
        <f>[14]Población!H115</f>
        <v>52051854.76393801</v>
      </c>
      <c r="AK115" s="52">
        <f>[14]Población!I115</f>
        <v>23097493.392689742</v>
      </c>
      <c r="AL115" s="49">
        <f>[14]Población!J115</f>
        <v>69.264545921876135</v>
      </c>
      <c r="AM115" s="49">
        <f>[14]Población!K115</f>
        <v>30.735454078123865</v>
      </c>
      <c r="AN115" s="49"/>
      <c r="AO115" s="43">
        <f>[15]PIB!E115</f>
        <v>287914.59436313692</v>
      </c>
      <c r="AP115" s="28">
        <f t="shared" si="108"/>
        <v>-3.9299599078229774</v>
      </c>
      <c r="AQ115" s="41">
        <f>[15]PIB!H115</f>
        <v>26503.193045419965</v>
      </c>
      <c r="AR115" s="28">
        <f t="shared" si="109"/>
        <v>72.892887143245915</v>
      </c>
      <c r="AS115" s="58">
        <f>[15]PIB!B115</f>
        <v>76306560.75</v>
      </c>
      <c r="AT115" s="28">
        <f t="shared" si="110"/>
        <v>66.098265995038702</v>
      </c>
      <c r="AU115" s="28"/>
      <c r="AV115" s="103">
        <f>[15]PIB!E115</f>
        <v>287914.59436313692</v>
      </c>
      <c r="AW115" s="103">
        <f>'[15]PIB-Dem'!CH31</f>
        <v>181674.04561663567</v>
      </c>
      <c r="AX115" s="104">
        <f t="shared" si="115"/>
        <v>-2.7047079765418869</v>
      </c>
      <c r="AY115" s="105">
        <f>'[15]PIB-Dem'!CS31</f>
        <v>0.63099977968958831</v>
      </c>
      <c r="AZ115" s="103">
        <f>'[15]PIB-Dem'!CI31</f>
        <v>41534.271116178294</v>
      </c>
      <c r="BA115" s="104">
        <f t="shared" si="116"/>
        <v>1.549700144517141</v>
      </c>
      <c r="BB115" s="105">
        <f>'[15]PIB-Dem'!CT31</f>
        <v>0.14425899877399048</v>
      </c>
      <c r="BC115" s="103">
        <f>'[15]PIB-Dem'!CJ31</f>
        <v>52745.143295313886</v>
      </c>
      <c r="BD115" s="104">
        <f t="shared" si="111"/>
        <v>-12.351592974809201</v>
      </c>
      <c r="BE115" s="105">
        <f>'[15]PIB-Dem'!CU31</f>
        <v>0.18319718530004059</v>
      </c>
      <c r="BF115" s="103">
        <f>'[15]PIB-Dem'!CK31</f>
        <v>15230.087528929871</v>
      </c>
      <c r="BG115" s="104">
        <f t="shared" si="112"/>
        <v>1.4554522393746883</v>
      </c>
      <c r="BH115" s="105">
        <f>'[15]PIB-Dem'!CV31</f>
        <v>5.2897935105640115E-2</v>
      </c>
      <c r="BI115" s="103">
        <f>'[15]PIB-Dem'!CL31</f>
        <v>30045.606845777631</v>
      </c>
      <c r="BJ115" s="104">
        <f t="shared" si="113"/>
        <v>4.7021576871266513</v>
      </c>
      <c r="BK115" s="105">
        <f>'[15]PIB-Dem'!CW31</f>
        <v>0.10435597025417724</v>
      </c>
      <c r="BL115" s="103">
        <f>'[15]PIB-Dem'!CM31</f>
        <v>33314.560033233982</v>
      </c>
      <c r="BM115" s="104">
        <f t="shared" si="114"/>
        <v>4.7021576871266513</v>
      </c>
      <c r="BN115" s="105">
        <f>'[15]PIB-Dem'!CX31</f>
        <v>0.11570986912343684</v>
      </c>
      <c r="BO115" s="28"/>
      <c r="BP115" s="43">
        <f>'[21]PIB POT'!F115</f>
        <v>301802.41687386081</v>
      </c>
      <c r="BQ115" s="41">
        <f>'[21]PIB POT'!I115</f>
        <v>724.74702158691434</v>
      </c>
      <c r="BR115" s="28">
        <f t="shared" si="107"/>
        <v>1.8929592703171183</v>
      </c>
      <c r="BS115" s="40">
        <f>'[22]PIB POT'!H106</f>
        <v>-5.7105424438944059</v>
      </c>
      <c r="BT115" s="40"/>
      <c r="BU115" s="45">
        <f t="shared" si="133"/>
        <v>125517.97469569031</v>
      </c>
      <c r="BV115" s="32">
        <f t="shared" si="85"/>
        <v>-29.935547490605806</v>
      </c>
      <c r="BW115" s="30">
        <f t="shared" si="134"/>
        <v>1670.247018431661</v>
      </c>
      <c r="BX115" s="28">
        <f t="shared" si="86"/>
        <v>-31.289411353146455</v>
      </c>
      <c r="BY115" s="28"/>
      <c r="BZ115" s="41">
        <f>[20]PAnual!B115</f>
        <v>22036.686267613553</v>
      </c>
      <c r="CA115" s="35">
        <f t="shared" si="94"/>
        <v>86.233308900584319</v>
      </c>
      <c r="CB115" s="44">
        <f>[20]PAnual!D115</f>
        <v>30388.161434354155</v>
      </c>
      <c r="CC115" s="35">
        <f t="shared" si="94"/>
        <v>105.74866993498672</v>
      </c>
      <c r="CD115" s="35"/>
      <c r="CE115" s="44">
        <f>[16]TCA!B115</f>
        <v>607.93333333333339</v>
      </c>
      <c r="CF115" s="27">
        <f t="shared" si="95"/>
        <v>137.06495954245605</v>
      </c>
      <c r="CG115" s="33">
        <f>[16]TCA!D115</f>
        <v>889.80000000000007</v>
      </c>
      <c r="CH115" s="27">
        <f t="shared" si="87"/>
        <v>150.71851225697381</v>
      </c>
      <c r="CI115" s="44">
        <f>[16]TCA!F115</f>
        <v>65.471137955293855</v>
      </c>
      <c r="CJ115" s="27">
        <f t="shared" si="40"/>
        <v>-22.905369654603223</v>
      </c>
      <c r="CK115" s="40">
        <f>[16]TCA!H115</f>
        <v>61.190005375807907</v>
      </c>
      <c r="CL115" s="27">
        <f t="shared" si="41"/>
        <v>-18.815580028445812</v>
      </c>
      <c r="CM115" s="27"/>
      <c r="CN115" s="29">
        <f>[17]BPA!G115</f>
        <v>-1373.4889999999998</v>
      </c>
      <c r="CO115" s="29">
        <f>[17]BPA!H115</f>
        <v>29927.86</v>
      </c>
      <c r="CP115" s="29">
        <f>[17]BPA!I115</f>
        <v>21803.598000000002</v>
      </c>
      <c r="CQ115" s="29">
        <f>[17]BPA!J115</f>
        <v>4599.8829999999998</v>
      </c>
      <c r="CR115" s="29">
        <f>[17]BPA!K115</f>
        <v>1949.8689999999999</v>
      </c>
      <c r="CS115" s="29">
        <f>[17]BPA!L115</f>
        <v>1574.51</v>
      </c>
      <c r="CT115" s="29">
        <f>[17]BPA!M115</f>
        <v>31301.349000000002</v>
      </c>
      <c r="CU115" s="29">
        <f>[17]BPA!N115</f>
        <v>16783.893</v>
      </c>
      <c r="CV115" s="29">
        <f>[17]BPA!O115</f>
        <v>5225.8710000000001</v>
      </c>
      <c r="CW115" s="29">
        <f>[17]BPA!P115</f>
        <v>9276.8549999999996</v>
      </c>
      <c r="CX115" s="29">
        <f>[17]BPA!Q115</f>
        <v>14.729999999999999</v>
      </c>
      <c r="CY115" s="29">
        <f>[17]BPA!R115</f>
        <v>2715.5329999999999</v>
      </c>
      <c r="CZ115" s="29">
        <f>[17]BPA!S115</f>
        <v>0</v>
      </c>
      <c r="DA115" s="29">
        <f>[17]BPA!T115</f>
        <v>-739.25000000000011</v>
      </c>
      <c r="DB115" s="29">
        <f>[17]BPA!U115</f>
        <v>985</v>
      </c>
      <c r="DC115" s="29">
        <f>[17]BPA!V115</f>
        <v>-382.20599999999996</v>
      </c>
      <c r="DD115" s="29"/>
      <c r="DE115" s="29">
        <f t="shared" si="106"/>
        <v>30.742601681992333</v>
      </c>
      <c r="DF115" s="29">
        <f t="shared" si="96"/>
        <v>5019.7050000000017</v>
      </c>
      <c r="DG115" s="29">
        <f t="shared" si="97"/>
        <v>3.9991921572746301</v>
      </c>
      <c r="DH115" s="29">
        <f t="shared" si="149"/>
        <v>-18.513441605866412</v>
      </c>
      <c r="DI115" s="29">
        <f t="shared" si="100"/>
        <v>-8.5799644721088484</v>
      </c>
      <c r="DJ115" s="29">
        <f t="shared" si="131"/>
        <v>-1.0942568212480557</v>
      </c>
      <c r="DK115" s="29">
        <f t="shared" si="132"/>
        <v>2.1634614536950765</v>
      </c>
      <c r="DL115" s="29"/>
      <c r="DM115" s="31">
        <f>'[18]GF1977-2010'!C115</f>
        <v>12670300</v>
      </c>
      <c r="DN115" s="31">
        <f>'[18]GF1977-2010'!D115</f>
        <v>8978900</v>
      </c>
      <c r="DO115" s="31">
        <f>'[18]GF1977-2010'!E115</f>
        <v>3691300</v>
      </c>
      <c r="DP115" s="29">
        <f t="shared" si="136"/>
        <v>16.604470016033321</v>
      </c>
      <c r="DQ115" s="29"/>
      <c r="DR115" s="31">
        <f>'[18]GF1977-2010'!H115</f>
        <v>22889800</v>
      </c>
      <c r="DS115" s="29">
        <f>'[18]GF1977-2010'!I115</f>
        <v>29.997158533973113</v>
      </c>
      <c r="DT115" s="31">
        <f>'[18]GF1977-2010'!J115</f>
        <v>8766500</v>
      </c>
      <c r="DU115" s="31">
        <f>'[18]GF1977-2010'!K115</f>
        <v>3176300</v>
      </c>
      <c r="DV115" s="31">
        <f>'[18]GF1977-2010'!L115</f>
        <v>859700</v>
      </c>
      <c r="DW115" s="31">
        <f>'[18]GF1977-2010'!M115</f>
        <v>4730500</v>
      </c>
      <c r="DX115" s="31">
        <f>'[18]GF1977-2010'!N115</f>
        <v>14123300</v>
      </c>
      <c r="DY115" s="31">
        <f>'[18]GF1977-2010'!O115</f>
        <v>2955000</v>
      </c>
      <c r="DZ115" s="31">
        <f>'[18]GF1977-2010'!P115</f>
        <v>11168300</v>
      </c>
      <c r="EA115" s="31">
        <f>'[18]GF1977-2010'!Q115</f>
        <v>8849400</v>
      </c>
      <c r="EB115" s="31">
        <f>'[18]GF1977-2010'!R115</f>
        <v>2318900</v>
      </c>
      <c r="EC115" s="29"/>
      <c r="ED115" s="31">
        <f>'[18]GF1977-2010'!W115</f>
        <v>-10219500</v>
      </c>
      <c r="EE115" s="29">
        <f t="shared" si="82"/>
        <v>-13.392688517939789</v>
      </c>
      <c r="EF115" s="31">
        <f>'[18]GF1977-2010'!Y115</f>
        <v>948800</v>
      </c>
      <c r="EG115" s="29">
        <f t="shared" si="137"/>
        <v>1.2434055350869684</v>
      </c>
      <c r="EH115" s="31">
        <f>'[18]GF1977-2010'!AA115</f>
        <v>11721500</v>
      </c>
      <c r="EI115" s="31"/>
      <c r="EJ115" s="63" t="s">
        <v>30</v>
      </c>
      <c r="EK115" s="63" t="s">
        <v>30</v>
      </c>
      <c r="EL115" s="29"/>
      <c r="EM115" s="68">
        <f>'[18]SP1965-2010'!C115</f>
        <v>25056600</v>
      </c>
      <c r="EN115" s="27">
        <f t="shared" si="120"/>
        <v>32.83675709365528</v>
      </c>
      <c r="EO115" s="36">
        <f>'[18]SP1965-2010'!E115</f>
        <v>12670300</v>
      </c>
      <c r="EP115" s="27">
        <f t="shared" si="147"/>
        <v>16.604470016033321</v>
      </c>
      <c r="EQ115" s="37">
        <f>'[18]SP1965-2010'!F115</f>
        <v>8978900</v>
      </c>
      <c r="ER115" s="27">
        <f t="shared" si="127"/>
        <v>11.76687811866819</v>
      </c>
      <c r="ES115" s="37">
        <f>'[18]SP1965-2010'!G115</f>
        <v>3691300</v>
      </c>
      <c r="ET115" s="27">
        <f t="shared" si="128"/>
        <v>4.837460847034702</v>
      </c>
      <c r="EU115" s="36">
        <f>'[18]SP1965-2010'!H115</f>
        <v>12386300</v>
      </c>
      <c r="EV115" s="27">
        <f t="shared" si="122"/>
        <v>16.232287077621958</v>
      </c>
      <c r="EW115" s="29"/>
      <c r="EX115" s="37">
        <f>'[18]SP1965-2010'!J115</f>
        <v>35729400</v>
      </c>
      <c r="EY115" s="27">
        <f t="shared" si="123"/>
        <v>46.823496759418553</v>
      </c>
      <c r="EZ115" s="37">
        <f>'[18]SP1965-2010'!L115</f>
        <v>19580700</v>
      </c>
      <c r="FA115" s="27">
        <f t="shared" si="124"/>
        <v>25.660572049828623</v>
      </c>
      <c r="FB115" s="37">
        <f>'[18]SP1965-2010'!M115</f>
        <v>17140200</v>
      </c>
      <c r="FC115" s="37">
        <f>'[18]SP1965-2010'!N115</f>
        <v>13776100</v>
      </c>
      <c r="FD115" s="37">
        <f>'[18]SP1965-2010'!O115</f>
        <v>3364100</v>
      </c>
      <c r="FE115" s="37">
        <f>'[18]SP1965-2010'!P115</f>
        <v>2440500</v>
      </c>
      <c r="FF115" s="37">
        <f>'[18]SP1965-2010'!Q115</f>
        <v>2440500</v>
      </c>
      <c r="FG115" s="37">
        <f>'[18]SP1965-2010'!R115</f>
        <v>16148700</v>
      </c>
      <c r="FH115" s="37">
        <f>'[18]SP1965-2010'!S115</f>
        <v>2759400</v>
      </c>
      <c r="FI115" s="37">
        <f>'[18]SP1965-2010'!T115</f>
        <v>13389300</v>
      </c>
      <c r="FJ115" s="37">
        <f>'[18]SP1965-2010'!U115</f>
        <v>9737800</v>
      </c>
      <c r="FK115" s="37">
        <f>'[18]SP1965-2010'!V115</f>
        <v>3651600</v>
      </c>
      <c r="FL115" s="27">
        <f t="shared" si="135"/>
        <v>17.546721891800111</v>
      </c>
      <c r="FM115" s="27">
        <f t="shared" si="138"/>
        <v>12.761419076275168</v>
      </c>
      <c r="FN115" s="27">
        <f t="shared" si="139"/>
        <v>4.7854338658553681</v>
      </c>
      <c r="FO115" s="27"/>
      <c r="FP115" s="27">
        <f>'[18]SP1965-2010'!AA115</f>
        <v>-11782500</v>
      </c>
      <c r="FQ115" s="27">
        <f>'[18]SP1965-2010'!AB115</f>
        <v>-10672800</v>
      </c>
      <c r="FR115" s="27">
        <f>'[18]SP1965-2010'!AC115</f>
        <v>-13.986739665763276</v>
      </c>
      <c r="FS115" s="27">
        <f>'[18]SP1965-2010'!AD115</f>
        <v>-1109700</v>
      </c>
      <c r="FT115" s="27">
        <f>'[18]SP1965-2010'!AE115</f>
        <v>2716500</v>
      </c>
      <c r="FU115" s="27">
        <f>'[18]SP1965-2010'!AF115</f>
        <v>3.5599822260368357</v>
      </c>
      <c r="FV115" s="27">
        <f>'[18]SP1965-2010'!AG115</f>
        <v>22340100</v>
      </c>
      <c r="FW115" s="34"/>
      <c r="FX115" s="52">
        <f>'[18]DE y DI'!I115</f>
        <v>31678.6</v>
      </c>
      <c r="FY115" s="17">
        <f t="shared" si="142"/>
        <v>25.23829760383131</v>
      </c>
      <c r="FZ115" s="130">
        <f t="shared" si="148"/>
        <v>43672.299999999996</v>
      </c>
      <c r="GA115" s="27">
        <f t="shared" si="143"/>
        <v>34.793662107662655</v>
      </c>
      <c r="GB115" s="128">
        <f>'[18]DE y DI'!S115</f>
        <v>75350.899999999994</v>
      </c>
      <c r="GC115" s="17">
        <f t="shared" si="144"/>
        <v>60.031959711493968</v>
      </c>
      <c r="GD115" s="17"/>
      <c r="GE115" s="37">
        <f>'[18]DE y DI'!AA115</f>
        <v>20951900</v>
      </c>
      <c r="GF115" s="27">
        <f t="shared" si="117"/>
        <v>27.457534180637278</v>
      </c>
      <c r="GG115" s="37">
        <f>'[18]DE y DI'!AI115</f>
        <v>6241000</v>
      </c>
      <c r="GH115" s="131">
        <f>'[18]DE y DI'!AE115</f>
        <v>27192900</v>
      </c>
      <c r="GI115" s="67">
        <f t="shared" si="145"/>
        <v>35.636385302557358</v>
      </c>
      <c r="GJ115" s="67"/>
      <c r="GK115" s="52">
        <f t="shared" si="61"/>
        <v>44769400</v>
      </c>
      <c r="GL115" s="27">
        <f t="shared" si="62"/>
        <v>58.670446629977356</v>
      </c>
      <c r="GM115" s="52">
        <f t="shared" si="63"/>
        <v>10235100</v>
      </c>
      <c r="GN115" s="52">
        <f t="shared" si="64"/>
        <v>20717300</v>
      </c>
      <c r="GO115" s="52">
        <f t="shared" si="65"/>
        <v>13817000</v>
      </c>
      <c r="GP115" s="6"/>
      <c r="GQ115" s="30">
        <v>60.031959711493968</v>
      </c>
      <c r="GR115" s="27">
        <v>27.457534180637278</v>
      </c>
      <c r="GS115" s="27">
        <v>87.48949389213125</v>
      </c>
      <c r="GT115" s="6"/>
      <c r="GU115" s="3" t="s">
        <v>30</v>
      </c>
      <c r="GV115" s="3" t="s">
        <v>30</v>
      </c>
      <c r="GW115" s="3" t="s">
        <v>30</v>
      </c>
      <c r="GX115" s="3" t="s">
        <v>30</v>
      </c>
      <c r="GY115" s="3" t="s">
        <v>30</v>
      </c>
      <c r="GZ115" s="3" t="s">
        <v>30</v>
      </c>
      <c r="HA115" s="3" t="s">
        <v>30</v>
      </c>
      <c r="HB115" s="3" t="s">
        <v>30</v>
      </c>
      <c r="HC115" s="3" t="s">
        <v>30</v>
      </c>
      <c r="HD115" s="3" t="s">
        <v>30</v>
      </c>
      <c r="HE115" s="3" t="s">
        <v>30</v>
      </c>
      <c r="HF115" s="3" t="s">
        <v>30</v>
      </c>
      <c r="HG115" s="3" t="s">
        <v>30</v>
      </c>
      <c r="HH115" s="3" t="s">
        <v>30</v>
      </c>
      <c r="HI115" s="3" t="s">
        <v>30</v>
      </c>
      <c r="HJ115" s="3" t="s">
        <v>30</v>
      </c>
      <c r="HK115" s="3" t="s">
        <v>30</v>
      </c>
      <c r="HL115" s="3" t="s">
        <v>30</v>
      </c>
      <c r="HM115" s="3" t="s">
        <v>30</v>
      </c>
      <c r="HN115" s="3" t="s">
        <v>30</v>
      </c>
      <c r="HO115" s="3" t="s">
        <v>30</v>
      </c>
      <c r="HP115" s="29"/>
      <c r="HQ115" s="3" t="str">
        <f t="shared" si="146"/>
        <v>-</v>
      </c>
      <c r="HR115" s="3" t="str">
        <f t="shared" si="140"/>
        <v>-</v>
      </c>
      <c r="HS115" s="3" t="str">
        <f t="shared" si="140"/>
        <v>-</v>
      </c>
      <c r="HU115" s="31">
        <f>'[23]Fin33-89'!B115</f>
        <v>60042600</v>
      </c>
      <c r="HV115" s="31">
        <f>'[23]Fin33-89'!C115</f>
        <v>56249900</v>
      </c>
      <c r="HW115" s="31"/>
      <c r="HX115" s="31">
        <f>'[23]Fin33-89'!E115</f>
        <v>44769400</v>
      </c>
      <c r="HY115" s="31">
        <f>'[23]Fin33-89'!F115</f>
        <v>10235100</v>
      </c>
      <c r="HZ115" s="31">
        <f>'[23]Fin33-89'!G115</f>
        <v>20717300</v>
      </c>
      <c r="IA115" s="31">
        <f>'[23]Fin33-89'!H115</f>
        <v>13817000</v>
      </c>
      <c r="IB115" s="31"/>
      <c r="IC115" s="31">
        <f>'[23]Fin33-89'!I115</f>
        <v>11480500</v>
      </c>
      <c r="ID115" s="31">
        <f>'[23]Fin33-89'!J115</f>
        <v>16400</v>
      </c>
      <c r="IE115" s="31">
        <f>'[23]Fin33-89'!K115</f>
        <v>2935900</v>
      </c>
      <c r="IF115" s="31">
        <f>'[23]Fin33-89'!L115</f>
        <v>8528200</v>
      </c>
      <c r="IG115" s="31"/>
      <c r="IH115" s="31">
        <f>'[23]Fin33-89'!M115</f>
        <v>1813500</v>
      </c>
      <c r="II115" s="31">
        <f>'[23]Fin33-89'!N115</f>
        <v>222800</v>
      </c>
      <c r="IJ115" s="31">
        <f>'[23]Fin33-89'!O115</f>
        <v>324400</v>
      </c>
      <c r="IK115" s="31">
        <f>'[23]Fin33-89'!P115</f>
        <v>1266300</v>
      </c>
      <c r="IL115" s="31"/>
      <c r="IM115" s="31">
        <f>'[23]Fin33-89'!Q115</f>
        <v>1049300</v>
      </c>
      <c r="IN115" s="31">
        <f>'[23]Fin33-89'!R115</f>
        <v>93800</v>
      </c>
      <c r="IO115" s="31">
        <f>'[23]Fin33-89'!S115</f>
        <v>955500</v>
      </c>
      <c r="IP115" s="31"/>
      <c r="IQ115" s="31">
        <f>'[23]Fin33-89'!T115</f>
        <v>405600</v>
      </c>
      <c r="IR115" s="31">
        <f>'[23]Fin33-89'!U115</f>
        <v>48700</v>
      </c>
      <c r="IS115" s="31">
        <f>'[23]Fin33-89'!V115</f>
        <v>356900</v>
      </c>
      <c r="IT115" s="31"/>
      <c r="IU115" s="31">
        <f>'[23]Fin33-89'!W115</f>
        <v>524300</v>
      </c>
      <c r="IV115" s="31">
        <f>'[23]Fin33-89'!X115</f>
        <v>77900</v>
      </c>
      <c r="IW115" s="31">
        <f>'[23]Fin33-89'!Y115</f>
        <v>446400</v>
      </c>
      <c r="IX115" s="31"/>
      <c r="IY115" s="31">
        <f>'[23]Fin33-89'!Z115</f>
        <v>61075900</v>
      </c>
      <c r="IZ115" s="31">
        <f>'[23]Fin33-89'!AA115</f>
        <v>10616800</v>
      </c>
      <c r="JA115" s="31">
        <f>'[23]Fin33-89'!AB115</f>
        <v>25159700</v>
      </c>
      <c r="JB115" s="31">
        <f>'[23]Fin33-89'!AC115</f>
        <v>25299400</v>
      </c>
      <c r="JC115" s="31">
        <f>'[23]Fin33-89'!AE115</f>
        <v>56249900</v>
      </c>
      <c r="JD115" s="31">
        <f>'[23]Fin33-89'!AF115</f>
        <v>10251500</v>
      </c>
      <c r="JE115" s="31">
        <f>'[23]Fin33-89'!AG115</f>
        <v>23653200</v>
      </c>
      <c r="JF115" s="31">
        <f>'[23]Fin33-89'!AH115</f>
        <v>22345200</v>
      </c>
      <c r="JG115" s="31">
        <f>'[23]Fin33-89'!AJ115</f>
        <v>10616800</v>
      </c>
      <c r="JH115" s="31">
        <f>'[23]Fin33-89'!AK115</f>
        <v>10235100</v>
      </c>
      <c r="JI115" s="31">
        <f>'[23]Fin33-89'!AL115</f>
        <v>16400</v>
      </c>
      <c r="JJ115" s="31">
        <f>'[23]Fin33-89'!AM115</f>
        <v>222800</v>
      </c>
      <c r="JK115" s="31">
        <f>'[23]Fin33-89'!AN115</f>
        <v>93800</v>
      </c>
      <c r="JL115" s="31">
        <f>'[23]Fin33-89'!AO115</f>
        <v>48700</v>
      </c>
      <c r="JM115" s="31"/>
      <c r="JN115" s="31">
        <f>'[23]A-Mon'!B115</f>
        <v>3059000</v>
      </c>
      <c r="JO115" s="31">
        <f>'[23]A-Mon'!C115</f>
        <v>2625000</v>
      </c>
      <c r="JP115" s="31">
        <f>'[23]A-Mon'!D115</f>
        <v>460000</v>
      </c>
      <c r="JQ115" s="31">
        <f>'[23]A-Mon'!E115</f>
        <v>6145000</v>
      </c>
      <c r="JR115" s="31">
        <f>'[23]A-Mon'!G115</f>
        <v>19380000</v>
      </c>
      <c r="JS115" s="31">
        <f>'[23]A-Mon'!H115</f>
        <v>18391000</v>
      </c>
      <c r="JT115" s="31">
        <f>'[23]A-Mon'!I115</f>
        <v>990000</v>
      </c>
      <c r="JU115" s="31">
        <f>'[23]A-Mon'!J115</f>
        <v>25525000</v>
      </c>
      <c r="JV115" s="31">
        <f>'[23]A-Mon'!L115</f>
        <v>2947000</v>
      </c>
      <c r="JW115" s="31">
        <f>'[23]A-Mon'!M115</f>
        <v>2864000</v>
      </c>
      <c r="JX115" s="31">
        <f>'[23]A-Mon'!N115</f>
        <v>83000</v>
      </c>
      <c r="JY115" s="31">
        <f>'[23]A-Mon'!O115</f>
        <v>28472000</v>
      </c>
      <c r="JZ115" s="31">
        <f>'[23]A-Mon'!Q115</f>
        <v>2189000</v>
      </c>
      <c r="KA115" s="31">
        <f>'[23]A-Mon'!R115</f>
        <v>1509000</v>
      </c>
      <c r="KB115" s="31">
        <f>'[23]A-Mon'!S115</f>
        <v>680000</v>
      </c>
      <c r="KC115" s="31">
        <f>'[23]A-Mon'!T115</f>
        <v>1977000</v>
      </c>
      <c r="KD115" s="3" t="s">
        <v>30</v>
      </c>
      <c r="KE115" s="31">
        <f>'[23]A-Mon'!V115</f>
        <v>32639000</v>
      </c>
      <c r="KF115" s="6"/>
      <c r="KG115" s="29">
        <f>'[24]RI A'!F66</f>
        <v>6791.0229999999974</v>
      </c>
      <c r="KH115" s="10">
        <f t="shared" si="101"/>
        <v>5.4103988026132237</v>
      </c>
      <c r="KI115" s="14">
        <f t="shared" si="50"/>
        <v>985</v>
      </c>
      <c r="KJ115" s="14">
        <f t="shared" si="105"/>
        <v>0.78474816247478874</v>
      </c>
      <c r="KK115" s="11">
        <f t="shared" si="102"/>
        <v>6042652.2653999981</v>
      </c>
      <c r="KL115" s="75">
        <f t="shared" si="51"/>
        <v>193.25326187355634</v>
      </c>
      <c r="KM115" s="16">
        <f t="shared" si="103"/>
        <v>4.8553858154362617</v>
      </c>
      <c r="KN115" s="4" t="s">
        <v>30</v>
      </c>
    </row>
    <row r="116" spans="1:300" x14ac:dyDescent="0.3">
      <c r="A116" s="8">
        <v>1987</v>
      </c>
      <c r="B116" s="40">
        <f>'[13]EU PIByPOB'!B116</f>
        <v>242.84299999999999</v>
      </c>
      <c r="C116" s="49">
        <f>'[13]EU PIByPOB'!H116</f>
        <v>1114.4938779709073</v>
      </c>
      <c r="D116" s="40">
        <f t="shared" si="91"/>
        <v>3.499999999999992</v>
      </c>
      <c r="E116" s="49">
        <f>'[13]EU PIByPOB'!N116</f>
        <v>4855.2150000000001</v>
      </c>
      <c r="F116" s="40">
        <f t="shared" si="141"/>
        <v>6.017602728254734</v>
      </c>
      <c r="G116" s="49">
        <f>'[13]EU PIByPOB'!Q116</f>
        <v>435.64303904832576</v>
      </c>
      <c r="H116" s="40">
        <f t="shared" si="141"/>
        <v>2.4324664041108557</v>
      </c>
      <c r="I116" s="49">
        <f>'[13]EU PIByPOB'!T116</f>
        <v>19993.226076106788</v>
      </c>
      <c r="J116" s="49"/>
      <c r="K116" s="49">
        <f>'[13]EU INF'!U116</f>
        <v>405.31897265948538</v>
      </c>
      <c r="L116" s="28">
        <f t="shared" si="83"/>
        <v>3.5782116538783715</v>
      </c>
      <c r="M116" s="49">
        <f>'[13]EU INF'!W116</f>
        <v>412.39436619718219</v>
      </c>
      <c r="N116" s="28">
        <f t="shared" si="84"/>
        <v>4.3321299638989341</v>
      </c>
      <c r="O116" s="28"/>
      <c r="P116" s="40">
        <f>'[13]EU tasas'!B116</f>
        <v>8.2033333333333331</v>
      </c>
      <c r="Q116" s="40">
        <f>'[13]EU tasas'!C116</f>
        <v>8.75</v>
      </c>
      <c r="R116" s="48">
        <f>'[13]EU tasas'!D116</f>
        <v>5.6625000000000005</v>
      </c>
      <c r="S116" s="48">
        <f>'[13]EU tasas'!E116</f>
        <v>6</v>
      </c>
      <c r="T116" s="49">
        <f>'[13]EU tasas'!F116</f>
        <v>5.7749999999999995</v>
      </c>
      <c r="U116" s="49">
        <f>'[13]EU tasas'!G116</f>
        <v>5.77</v>
      </c>
      <c r="V116" s="24" t="str">
        <f>'[13]EU tasas'!H116</f>
        <v>-</v>
      </c>
      <c r="W116" s="24"/>
      <c r="X116" s="49">
        <f>'[13]EU Fiscal'!B116</f>
        <v>-3.0838999999999999</v>
      </c>
      <c r="Y116" s="49"/>
      <c r="Z116" s="49">
        <f>[13]Petróleo!B116</f>
        <v>18.440000000000001</v>
      </c>
      <c r="AA116" s="28">
        <f t="shared" si="98"/>
        <v>27.78932778932781</v>
      </c>
      <c r="AB116" s="49">
        <f>[13]Petróleo!D116</f>
        <v>19.161916666666666</v>
      </c>
      <c r="AC116" s="28">
        <f t="shared" si="89"/>
        <v>27.406360815602838</v>
      </c>
      <c r="AD116" s="49">
        <f>[13]Petróleo!E116</f>
        <v>17.241</v>
      </c>
      <c r="AE116" s="28">
        <f t="shared" si="89"/>
        <v>7.2468275690470207</v>
      </c>
      <c r="AF116" s="28"/>
      <c r="AG116" s="40">
        <f>[14]Población!E116</f>
        <v>76.630080439182606</v>
      </c>
      <c r="AH116" s="28">
        <f t="shared" si="99"/>
        <v>1.9703860630549963</v>
      </c>
      <c r="AI116" s="52">
        <f>[14]Población!G116</f>
        <v>76630080.439182609</v>
      </c>
      <c r="AJ116" s="52">
        <f>[14]Población!H116</f>
        <v>53469821.097782031</v>
      </c>
      <c r="AK116" s="52">
        <f>[14]Población!I116</f>
        <v>23160259.341400582</v>
      </c>
      <c r="AL116" s="49">
        <f>[14]Población!J116</f>
        <v>69.776543090305509</v>
      </c>
      <c r="AM116" s="49">
        <f>[14]Población!K116</f>
        <v>30.223456909694491</v>
      </c>
      <c r="AN116" s="49"/>
      <c r="AO116" s="43">
        <f>[15]PIB!E116</f>
        <v>293855.3182264223</v>
      </c>
      <c r="AP116" s="28">
        <f t="shared" si="108"/>
        <v>2.0633632263158397</v>
      </c>
      <c r="AQ116" s="41">
        <f>[15]PIB!H116</f>
        <v>63140.612911091026</v>
      </c>
      <c r="AR116" s="28">
        <f t="shared" si="109"/>
        <v>138.23775800479407</v>
      </c>
      <c r="AS116" s="58">
        <f>[15]PIB!B116</f>
        <v>185542049</v>
      </c>
      <c r="AT116" s="28">
        <f t="shared" si="110"/>
        <v>143.15346829466429</v>
      </c>
      <c r="AU116" s="28"/>
      <c r="AV116" s="103">
        <f>[15]PIB!E116</f>
        <v>293855.3182264223</v>
      </c>
      <c r="AW116" s="103">
        <f>'[15]PIB-Dem'!CH32</f>
        <v>181401.99617481482</v>
      </c>
      <c r="AX116" s="104">
        <f t="shared" si="115"/>
        <v>-0.14974590393331821</v>
      </c>
      <c r="AY116" s="105">
        <f>'[15]PIB-Dem'!CS32</f>
        <v>0.61731738352620746</v>
      </c>
      <c r="AZ116" s="103">
        <f>'[15]PIB-Dem'!CI32</f>
        <v>40977.624611819258</v>
      </c>
      <c r="BA116" s="104">
        <f t="shared" si="116"/>
        <v>-1.3402101190171378</v>
      </c>
      <c r="BB116" s="105">
        <f>'[15]PIB-Dem'!CT32</f>
        <v>0.13944830013948553</v>
      </c>
      <c r="BC116" s="103">
        <f>'[15]PIB-Dem'!CJ32</f>
        <v>52673.306877106086</v>
      </c>
      <c r="BD116" s="104">
        <f t="shared" si="111"/>
        <v>-0.13619532286716085</v>
      </c>
      <c r="BE116" s="105">
        <f>'[15]PIB-Dem'!CU32</f>
        <v>0.17924911891108802</v>
      </c>
      <c r="BF116" s="103">
        <f>'[15]PIB-Dem'!CK32</f>
        <v>22416.295814476907</v>
      </c>
      <c r="BG116" s="104">
        <f t="shared" si="112"/>
        <v>47.184287496028389</v>
      </c>
      <c r="BH116" s="105">
        <f>'[15]PIB-Dem'!CV32</f>
        <v>7.6283444351995341E-2</v>
      </c>
      <c r="BI116" s="103">
        <f>'[15]PIB-Dem'!CL32</f>
        <v>33216.130833082942</v>
      </c>
      <c r="BJ116" s="104">
        <f t="shared" si="113"/>
        <v>10.552371278701166</v>
      </c>
      <c r="BK116" s="105">
        <f>'[15]PIB-Dem'!CW32</f>
        <v>0.11303566338367432</v>
      </c>
      <c r="BL116" s="103">
        <f>'[15]PIB-Dem'!CM32</f>
        <v>36830.036097806624</v>
      </c>
      <c r="BM116" s="104">
        <f t="shared" si="114"/>
        <v>10.552371278701166</v>
      </c>
      <c r="BN116" s="105">
        <f>'[15]PIB-Dem'!CX32</f>
        <v>0.12533391031245064</v>
      </c>
      <c r="BO116" s="28"/>
      <c r="BP116" s="43">
        <f>'[21]PIB POT'!F116</f>
        <v>307495.24088146584</v>
      </c>
      <c r="BQ116" s="41">
        <f>'[21]PIB POT'!I116</f>
        <v>738.41774459392934</v>
      </c>
      <c r="BR116" s="28">
        <f t="shared" si="107"/>
        <v>1.8862751553061052</v>
      </c>
      <c r="BS116" s="40">
        <f>'[22]PIB POT'!H107</f>
        <v>0.19662696537601221</v>
      </c>
      <c r="BT116" s="40"/>
      <c r="BU116" s="45">
        <f t="shared" si="133"/>
        <v>135493.14095152318</v>
      </c>
      <c r="BV116" s="32">
        <f t="shared" si="85"/>
        <v>7.9472014108074696</v>
      </c>
      <c r="BW116" s="30">
        <f t="shared" si="134"/>
        <v>1768.1456182087293</v>
      </c>
      <c r="BX116" s="28">
        <f t="shared" si="86"/>
        <v>5.8613246242459338</v>
      </c>
      <c r="BY116" s="28"/>
      <c r="BZ116" s="41">
        <f>[20]PAnual!B116</f>
        <v>51087.076262993192</v>
      </c>
      <c r="CA116" s="35">
        <f t="shared" si="94"/>
        <v>131.82739747070707</v>
      </c>
      <c r="CB116" s="44">
        <f>[20]PAnual!D116</f>
        <v>78756.406867170197</v>
      </c>
      <c r="CC116" s="35">
        <f t="shared" si="94"/>
        <v>159.16805476140192</v>
      </c>
      <c r="CD116" s="35"/>
      <c r="CE116" s="44">
        <f>[16]TCA!B116</f>
        <v>1369.3833333333334</v>
      </c>
      <c r="CF116" s="27">
        <f t="shared" si="95"/>
        <v>125.25222063822787</v>
      </c>
      <c r="CG116" s="33">
        <f>[16]TCA!D116</f>
        <v>2007.4</v>
      </c>
      <c r="CH116" s="27">
        <f t="shared" si="87"/>
        <v>125.60125870982245</v>
      </c>
      <c r="CI116" s="44">
        <f>[16]TCA!F116</f>
        <v>65.000282769437732</v>
      </c>
      <c r="CJ116" s="27">
        <f t="shared" ref="CJ116:CJ154" si="150">((CI116/CI115)-1)*100</f>
        <v>-0.719179779917134</v>
      </c>
      <c r="CK116" s="40">
        <f>[16]TCA!H116</f>
        <v>67.309873416270875</v>
      </c>
      <c r="CL116" s="27">
        <f t="shared" ref="CL116:CL154" si="151">((CK116/CK115)-1)*100</f>
        <v>10.001417719898619</v>
      </c>
      <c r="CM116" s="27"/>
      <c r="CN116" s="29">
        <f>[17]BPA!G116</f>
        <v>4239.07</v>
      </c>
      <c r="CO116" s="29">
        <f>[17]BPA!H116</f>
        <v>37368.434999999998</v>
      </c>
      <c r="CP116" s="29">
        <f>[17]BPA!I116</f>
        <v>27599.517</v>
      </c>
      <c r="CQ116" s="29">
        <f>[17]BPA!J116</f>
        <v>5450.83</v>
      </c>
      <c r="CR116" s="29">
        <f>[17]BPA!K116</f>
        <v>2400.9930000000004</v>
      </c>
      <c r="CS116" s="29">
        <f>[17]BPA!L116</f>
        <v>1917.095</v>
      </c>
      <c r="CT116" s="29">
        <f>[17]BPA!M116</f>
        <v>33129.365000000005</v>
      </c>
      <c r="CU116" s="29">
        <f>[17]BPA!N116</f>
        <v>18812.425999999999</v>
      </c>
      <c r="CV116" s="29">
        <f>[17]BPA!O116</f>
        <v>5408.0869999999995</v>
      </c>
      <c r="CW116" s="29">
        <f>[17]BPA!P116</f>
        <v>8890.6919999999991</v>
      </c>
      <c r="CX116" s="29">
        <f>[17]BPA!Q116</f>
        <v>18.16</v>
      </c>
      <c r="CY116" s="29">
        <f>[17]BPA!R116</f>
        <v>-1241.9290000000001</v>
      </c>
      <c r="CZ116" s="29">
        <f>[17]BPA!S116</f>
        <v>0</v>
      </c>
      <c r="DA116" s="29">
        <f>[17]BPA!T116</f>
        <v>3103.259</v>
      </c>
      <c r="DB116" s="29">
        <f>[17]BPA!U116</f>
        <v>6924.4</v>
      </c>
      <c r="DC116" s="29">
        <f>[17]BPA!V116</f>
        <v>-824</v>
      </c>
      <c r="DD116" s="29"/>
      <c r="DE116" s="29">
        <f t="shared" si="106"/>
        <v>34.254090409347945</v>
      </c>
      <c r="DF116" s="29">
        <f t="shared" si="96"/>
        <v>8787.0910000000003</v>
      </c>
      <c r="DG116" s="29">
        <f t="shared" si="97"/>
        <v>6.4852662934014136</v>
      </c>
      <c r="DH116" s="29">
        <f t="shared" si="149"/>
        <v>26.582397088774059</v>
      </c>
      <c r="DI116" s="29">
        <f t="shared" si="100"/>
        <v>12.086188824011202</v>
      </c>
      <c r="DJ116" s="29">
        <f t="shared" si="131"/>
        <v>3.1286233164501347</v>
      </c>
      <c r="DK116" s="29">
        <f t="shared" si="132"/>
        <v>-0.91659916603773939</v>
      </c>
      <c r="DL116" s="29"/>
      <c r="DM116" s="31">
        <f>'[18]GF1977-2010'!C116</f>
        <v>32973600</v>
      </c>
      <c r="DN116" s="31">
        <f>'[18]GF1977-2010'!D116</f>
        <v>20821300</v>
      </c>
      <c r="DO116" s="31">
        <f>'[18]GF1977-2010'!E116</f>
        <v>12152300</v>
      </c>
      <c r="DP116" s="29">
        <f t="shared" si="136"/>
        <v>17.771497176901395</v>
      </c>
      <c r="DQ116" s="29"/>
      <c r="DR116" s="31">
        <f>'[18]GF1977-2010'!H116</f>
        <v>60376900</v>
      </c>
      <c r="DS116" s="29">
        <f>'[18]GF1977-2010'!I116</f>
        <v>32.540817742074196</v>
      </c>
      <c r="DT116" s="31">
        <f>'[18]GF1977-2010'!J116</f>
        <v>19562000</v>
      </c>
      <c r="DU116" s="31">
        <f>'[18]GF1977-2010'!K116</f>
        <v>7604000</v>
      </c>
      <c r="DV116" s="31">
        <f>'[18]GF1977-2010'!L116</f>
        <v>1864100</v>
      </c>
      <c r="DW116" s="31">
        <f>'[18]GF1977-2010'!M116</f>
        <v>10093900</v>
      </c>
      <c r="DX116" s="31">
        <f>'[18]GF1977-2010'!N116</f>
        <v>40814900</v>
      </c>
      <c r="DY116" s="31">
        <f>'[18]GF1977-2010'!O116</f>
        <v>6352000</v>
      </c>
      <c r="DZ116" s="31">
        <f>'[18]GF1977-2010'!P116</f>
        <v>34462800</v>
      </c>
      <c r="EA116" s="31">
        <f>'[18]GF1977-2010'!Q116</f>
        <v>28355600</v>
      </c>
      <c r="EB116" s="31">
        <f>'[18]GF1977-2010'!R116</f>
        <v>6107300</v>
      </c>
      <c r="EC116" s="29"/>
      <c r="ED116" s="31">
        <f>'[18]GF1977-2010'!W116</f>
        <v>-27403300</v>
      </c>
      <c r="EE116" s="29">
        <f t="shared" si="82"/>
        <v>-14.769320565172803</v>
      </c>
      <c r="EF116" s="31">
        <f>'[18]GF1977-2010'!Y116</f>
        <v>7059500</v>
      </c>
      <c r="EG116" s="29">
        <f t="shared" si="137"/>
        <v>3.8047979086401056</v>
      </c>
      <c r="EH116" s="31">
        <f>'[18]GF1977-2010'!AA116</f>
        <v>25914100</v>
      </c>
      <c r="EI116" s="31"/>
      <c r="EJ116" s="63" t="s">
        <v>30</v>
      </c>
      <c r="EK116" s="63" t="s">
        <v>30</v>
      </c>
      <c r="EL116" s="29"/>
      <c r="EM116" s="68">
        <f>'[18]SP1965-2010'!C116</f>
        <v>57061700</v>
      </c>
      <c r="EN116" s="27">
        <f t="shared" si="120"/>
        <v>30.754052953247275</v>
      </c>
      <c r="EO116" s="36">
        <f>'[18]SP1965-2010'!E116</f>
        <v>32973600</v>
      </c>
      <c r="EP116" s="27">
        <f t="shared" si="147"/>
        <v>17.771497176901395</v>
      </c>
      <c r="EQ116" s="37">
        <f>'[18]SP1965-2010'!F116</f>
        <v>20821300</v>
      </c>
      <c r="ER116" s="27">
        <f t="shared" si="127"/>
        <v>11.221876718629964</v>
      </c>
      <c r="ES116" s="37">
        <f>'[18]SP1965-2010'!G116</f>
        <v>12152300</v>
      </c>
      <c r="ET116" s="27">
        <f t="shared" si="128"/>
        <v>6.5496204582714297</v>
      </c>
      <c r="EU116" s="36">
        <f>'[18]SP1965-2010'!H116</f>
        <v>24088100</v>
      </c>
      <c r="EV116" s="27">
        <f t="shared" si="122"/>
        <v>12.982555776345878</v>
      </c>
      <c r="EW116" s="29"/>
      <c r="EX116" s="37">
        <f>'[18]SP1965-2010'!J116</f>
        <v>84401100</v>
      </c>
      <c r="EY116" s="27">
        <f t="shared" si="123"/>
        <v>45.488933885816898</v>
      </c>
      <c r="EZ116" s="37">
        <f>'[18]SP1965-2010'!L116</f>
        <v>39611100</v>
      </c>
      <c r="FA116" s="27">
        <f t="shared" si="124"/>
        <v>21.34885338040004</v>
      </c>
      <c r="FB116" s="37">
        <f>'[18]SP1965-2010'!M116</f>
        <v>33673500</v>
      </c>
      <c r="FC116" s="37">
        <f>'[18]SP1965-2010'!N116</f>
        <v>26541300</v>
      </c>
      <c r="FD116" s="37">
        <f>'[18]SP1965-2010'!O116</f>
        <v>7132200</v>
      </c>
      <c r="FE116" s="37">
        <f>'[18]SP1965-2010'!P116</f>
        <v>5937500</v>
      </c>
      <c r="FF116" s="37">
        <f>'[18]SP1965-2010'!Q116</f>
        <v>5937600</v>
      </c>
      <c r="FG116" s="37">
        <f>'[18]SP1965-2010'!R116</f>
        <v>44790000</v>
      </c>
      <c r="FH116" s="37">
        <f>'[18]SP1965-2010'!S116</f>
        <v>6415400</v>
      </c>
      <c r="FI116" s="37">
        <f>'[18]SP1965-2010'!T116</f>
        <v>38374700</v>
      </c>
      <c r="FJ116" s="37">
        <f>'[18]SP1965-2010'!U116</f>
        <v>29932400</v>
      </c>
      <c r="FK116" s="37">
        <f>'[18]SP1965-2010'!V116</f>
        <v>8442300</v>
      </c>
      <c r="FL116" s="27">
        <f t="shared" si="135"/>
        <v>20.682481522018765</v>
      </c>
      <c r="FM116" s="27">
        <f t="shared" si="138"/>
        <v>16.132407808000437</v>
      </c>
      <c r="FN116" s="27">
        <f t="shared" si="139"/>
        <v>4.5500737140183247</v>
      </c>
      <c r="FO116" s="27"/>
      <c r="FP116" s="27">
        <f>'[18]SP1965-2010'!AA116</f>
        <v>-29060600</v>
      </c>
      <c r="FQ116" s="27">
        <f>'[18]SP1965-2010'!AB116</f>
        <v>-27339400</v>
      </c>
      <c r="FR116" s="27">
        <f>'[18]SP1965-2010'!AC116</f>
        <v>-14.734880932569631</v>
      </c>
      <c r="FS116" s="27">
        <f>'[18]SP1965-2010'!AD116</f>
        <v>-1721200</v>
      </c>
      <c r="FT116" s="27">
        <f>'[18]SP1965-2010'!AE116</f>
        <v>11035300</v>
      </c>
      <c r="FU116" s="27">
        <f>'[18]SP1965-2010'!AF116</f>
        <v>5.9476005894491335</v>
      </c>
      <c r="FV116" s="27">
        <f>'[18]SP1965-2010'!AG116</f>
        <v>46026400</v>
      </c>
      <c r="FW116" s="34"/>
      <c r="FX116" s="52">
        <f>'[18]DE y DI'!I116</f>
        <v>34985.599999999999</v>
      </c>
      <c r="FY116" s="17">
        <f t="shared" si="142"/>
        <v>25.820938059526693</v>
      </c>
      <c r="FZ116" s="130">
        <f t="shared" si="148"/>
        <v>46421.200000000004</v>
      </c>
      <c r="GA116" s="27">
        <f t="shared" si="143"/>
        <v>34.260922489507131</v>
      </c>
      <c r="GB116" s="128">
        <f>'[18]DE y DI'!S116</f>
        <v>81406.8</v>
      </c>
      <c r="GC116" s="17">
        <f t="shared" si="144"/>
        <v>60.081860549033827</v>
      </c>
      <c r="GD116" s="17"/>
      <c r="GE116" s="37">
        <f>'[18]DE y DI'!AA116</f>
        <v>52017200</v>
      </c>
      <c r="GF116" s="27">
        <f t="shared" si="117"/>
        <v>28.035262238588299</v>
      </c>
      <c r="GG116" s="37">
        <f>'[18]DE y DI'!AI116</f>
        <v>10474800</v>
      </c>
      <c r="GH116" s="131">
        <f>'[18]DE y DI'!AE116</f>
        <v>62492000</v>
      </c>
      <c r="GI116" s="67">
        <f t="shared" si="145"/>
        <v>33.680774970853108</v>
      </c>
      <c r="GJ116" s="67"/>
      <c r="GK116" s="52">
        <f t="shared" si="61"/>
        <v>97531100</v>
      </c>
      <c r="GL116" s="27">
        <f t="shared" si="62"/>
        <v>52.565496891758478</v>
      </c>
      <c r="GM116" s="52">
        <f t="shared" si="63"/>
        <v>11216000</v>
      </c>
      <c r="GN116" s="52">
        <f t="shared" si="64"/>
        <v>53824200</v>
      </c>
      <c r="GO116" s="52">
        <f t="shared" si="65"/>
        <v>32490900</v>
      </c>
      <c r="GP116" s="6"/>
      <c r="GQ116" s="30">
        <v>60.081860549033827</v>
      </c>
      <c r="GR116" s="27">
        <v>28.035262238588299</v>
      </c>
      <c r="GS116" s="27">
        <v>88.117122787622122</v>
      </c>
      <c r="GT116" s="6"/>
      <c r="GU116" s="3" t="s">
        <v>30</v>
      </c>
      <c r="GV116" s="3" t="s">
        <v>30</v>
      </c>
      <c r="GW116" s="3" t="s">
        <v>30</v>
      </c>
      <c r="GX116" s="3" t="s">
        <v>30</v>
      </c>
      <c r="GY116" s="3" t="s">
        <v>30</v>
      </c>
      <c r="GZ116" s="3" t="s">
        <v>30</v>
      </c>
      <c r="HA116" s="3" t="s">
        <v>30</v>
      </c>
      <c r="HB116" s="3" t="s">
        <v>30</v>
      </c>
      <c r="HC116" s="3" t="s">
        <v>30</v>
      </c>
      <c r="HD116" s="3" t="s">
        <v>30</v>
      </c>
      <c r="HE116" s="3" t="s">
        <v>30</v>
      </c>
      <c r="HF116" s="3" t="s">
        <v>30</v>
      </c>
      <c r="HG116" s="3" t="s">
        <v>30</v>
      </c>
      <c r="HH116" s="3" t="s">
        <v>30</v>
      </c>
      <c r="HI116" s="3" t="s">
        <v>30</v>
      </c>
      <c r="HJ116" s="3" t="s">
        <v>30</v>
      </c>
      <c r="HK116" s="3" t="s">
        <v>30</v>
      </c>
      <c r="HL116" s="3" t="s">
        <v>30</v>
      </c>
      <c r="HM116" s="3" t="s">
        <v>30</v>
      </c>
      <c r="HN116" s="3" t="s">
        <v>30</v>
      </c>
      <c r="HO116" s="3" t="s">
        <v>30</v>
      </c>
      <c r="HP116" s="29"/>
      <c r="HQ116" s="3" t="str">
        <f t="shared" si="146"/>
        <v>-</v>
      </c>
      <c r="HR116" s="3" t="str">
        <f t="shared" si="140"/>
        <v>-</v>
      </c>
      <c r="HS116" s="3" t="str">
        <f t="shared" si="140"/>
        <v>-</v>
      </c>
      <c r="HU116" s="31">
        <f>'[23]Fin33-89'!B116</f>
        <v>137699800</v>
      </c>
      <c r="HV116" s="31">
        <f>'[23]Fin33-89'!C116</f>
        <v>126720100</v>
      </c>
      <c r="HW116" s="31"/>
      <c r="HX116" s="31">
        <f>'[23]Fin33-89'!E116</f>
        <v>97531100</v>
      </c>
      <c r="HY116" s="31">
        <f>'[23]Fin33-89'!F116</f>
        <v>11216000</v>
      </c>
      <c r="HZ116" s="31">
        <f>'[23]Fin33-89'!G116</f>
        <v>53824200</v>
      </c>
      <c r="IA116" s="31">
        <f>'[23]Fin33-89'!H116</f>
        <v>32490900</v>
      </c>
      <c r="IB116" s="31"/>
      <c r="IC116" s="31">
        <f>'[23]Fin33-89'!I116</f>
        <v>29189000</v>
      </c>
      <c r="ID116" s="31">
        <f>'[23]Fin33-89'!J116</f>
        <v>36900</v>
      </c>
      <c r="IE116" s="31">
        <f>'[23]Fin33-89'!K116</f>
        <v>7195900</v>
      </c>
      <c r="IF116" s="31">
        <f>'[23]Fin33-89'!L116</f>
        <v>21956200</v>
      </c>
      <c r="IG116" s="31"/>
      <c r="IH116" s="31">
        <f>'[23]Fin33-89'!M116</f>
        <v>5718600</v>
      </c>
      <c r="II116" s="31">
        <f>'[23]Fin33-89'!N116</f>
        <v>549600</v>
      </c>
      <c r="IJ116" s="31">
        <f>'[23]Fin33-89'!O116</f>
        <v>521100</v>
      </c>
      <c r="IK116" s="31">
        <f>'[23]Fin33-89'!P116</f>
        <v>4647900</v>
      </c>
      <c r="IL116" s="31"/>
      <c r="IM116" s="31">
        <f>'[23]Fin33-89'!Q116</f>
        <v>2757900</v>
      </c>
      <c r="IN116" s="31">
        <f>'[23]Fin33-89'!R116</f>
        <v>126300</v>
      </c>
      <c r="IO116" s="31">
        <f>'[23]Fin33-89'!S116</f>
        <v>2631600</v>
      </c>
      <c r="IP116" s="31"/>
      <c r="IQ116" s="31">
        <f>'[23]Fin33-89'!T116</f>
        <v>1010700</v>
      </c>
      <c r="IR116" s="31">
        <f>'[23]Fin33-89'!U116</f>
        <v>46400</v>
      </c>
      <c r="IS116" s="31">
        <f>'[23]Fin33-89'!V116</f>
        <v>964300</v>
      </c>
      <c r="IT116" s="31"/>
      <c r="IU116" s="31">
        <f>'[23]Fin33-89'!W116</f>
        <v>1492500</v>
      </c>
      <c r="IV116" s="31">
        <f>'[23]Fin33-89'!X116</f>
        <v>206700</v>
      </c>
      <c r="IW116" s="31">
        <f>'[23]Fin33-89'!Y116</f>
        <v>1285800</v>
      </c>
      <c r="IX116" s="31"/>
      <c r="IY116" s="31">
        <f>'[23]Fin33-89'!Z116</f>
        <v>141106300</v>
      </c>
      <c r="IZ116" s="31">
        <f>'[23]Fin33-89'!AA116</f>
        <v>11975200</v>
      </c>
      <c r="JA116" s="31">
        <f>'[23]Fin33-89'!AB116</f>
        <v>65344500</v>
      </c>
      <c r="JB116" s="31">
        <f>'[23]Fin33-89'!AC116</f>
        <v>63786600</v>
      </c>
      <c r="JC116" s="31">
        <f>'[23]Fin33-89'!AE116</f>
        <v>126720100</v>
      </c>
      <c r="JD116" s="31">
        <f>'[23]Fin33-89'!AF116</f>
        <v>11252900</v>
      </c>
      <c r="JE116" s="31">
        <f>'[23]Fin33-89'!AG116</f>
        <v>61020100</v>
      </c>
      <c r="JF116" s="31">
        <f>'[23]Fin33-89'!AH116</f>
        <v>54447100</v>
      </c>
      <c r="JG116" s="31">
        <f>'[23]Fin33-89'!AJ116</f>
        <v>11975200</v>
      </c>
      <c r="JH116" s="31">
        <f>'[23]Fin33-89'!AK116</f>
        <v>11216000</v>
      </c>
      <c r="JI116" s="31">
        <f>'[23]Fin33-89'!AL116</f>
        <v>36900</v>
      </c>
      <c r="JJ116" s="31">
        <f>'[23]Fin33-89'!AM116</f>
        <v>549600</v>
      </c>
      <c r="JK116" s="31">
        <f>'[23]Fin33-89'!AN116</f>
        <v>126300</v>
      </c>
      <c r="JL116" s="31">
        <f>'[23]Fin33-89'!AO116</f>
        <v>46400</v>
      </c>
      <c r="JM116" s="31"/>
      <c r="JN116" s="31">
        <f>'[23]A-Mon'!B116</f>
        <v>7318000</v>
      </c>
      <c r="JO116" s="31">
        <f>'[23]A-Mon'!C116</f>
        <v>5231000</v>
      </c>
      <c r="JP116" s="31">
        <f>'[23]A-Mon'!D116</f>
        <v>1567000</v>
      </c>
      <c r="JQ116" s="31">
        <f>'[23]A-Mon'!E116</f>
        <v>14116000</v>
      </c>
      <c r="JR116" s="31">
        <f>'[23]A-Mon'!G116</f>
        <v>47389000</v>
      </c>
      <c r="JS116" s="31">
        <f>'[23]A-Mon'!H116</f>
        <v>43089000</v>
      </c>
      <c r="JT116" s="31">
        <f>'[23]A-Mon'!I116</f>
        <v>4300000</v>
      </c>
      <c r="JU116" s="31">
        <f>'[23]A-Mon'!J116</f>
        <v>61505000</v>
      </c>
      <c r="JV116" s="31">
        <f>'[23]A-Mon'!L116</f>
        <v>12364000</v>
      </c>
      <c r="JW116" s="31">
        <f>'[23]A-Mon'!M116</f>
        <v>11494000</v>
      </c>
      <c r="JX116" s="31">
        <f>'[23]A-Mon'!N116</f>
        <v>870000</v>
      </c>
      <c r="JY116" s="31">
        <f>'[23]A-Mon'!O116</f>
        <v>73869000</v>
      </c>
      <c r="JZ116" s="31">
        <f>'[23]A-Mon'!Q116</f>
        <v>5454000</v>
      </c>
      <c r="KA116" s="31">
        <f>'[23]A-Mon'!R116</f>
        <v>3451000</v>
      </c>
      <c r="KB116" s="31">
        <f>'[23]A-Mon'!S116</f>
        <v>2003000</v>
      </c>
      <c r="KC116" s="31">
        <f>'[23]A-Mon'!T116</f>
        <v>5206000</v>
      </c>
      <c r="KD116" s="3" t="s">
        <v>30</v>
      </c>
      <c r="KE116" s="31">
        <f>'[23]A-Mon'!V116</f>
        <v>84529000</v>
      </c>
      <c r="KF116" s="6"/>
      <c r="KG116" s="29">
        <f>'[24]RI A'!F67</f>
        <v>13715.422999999997</v>
      </c>
      <c r="KH116" s="10">
        <f t="shared" si="101"/>
        <v>10.12259580350795</v>
      </c>
      <c r="KI116" s="14">
        <f t="shared" si="50"/>
        <v>6924.4</v>
      </c>
      <c r="KJ116" s="14">
        <f t="shared" si="105"/>
        <v>5.1105169984046759</v>
      </c>
      <c r="KK116" s="11">
        <f t="shared" si="102"/>
        <v>27532340.130199995</v>
      </c>
      <c r="KL116" s="75">
        <f t="shared" si="51"/>
        <v>355.63336960243686</v>
      </c>
      <c r="KM116" s="16">
        <f t="shared" si="103"/>
        <v>8.7487427724632632</v>
      </c>
      <c r="KN116" s="4" t="s">
        <v>30</v>
      </c>
    </row>
    <row r="117" spans="1:300" x14ac:dyDescent="0.3">
      <c r="A117" s="8">
        <v>1988</v>
      </c>
      <c r="B117" s="40">
        <f>'[13]EU PIByPOB'!B117</f>
        <v>245.06100000000001</v>
      </c>
      <c r="C117" s="49">
        <f>'[13]EU PIByPOB'!H117</f>
        <v>1161.3026208456854</v>
      </c>
      <c r="D117" s="40">
        <f t="shared" si="91"/>
        <v>4.2000000000000037</v>
      </c>
      <c r="E117" s="49">
        <f>'[13]EU PIByPOB'!N117</f>
        <v>5236.4380000000001</v>
      </c>
      <c r="F117" s="40">
        <f t="shared" si="141"/>
        <v>7.8518253053675213</v>
      </c>
      <c r="G117" s="49">
        <f>'[13]EU PIByPOB'!Q117</f>
        <v>450.91071922206754</v>
      </c>
      <c r="H117" s="40">
        <f t="shared" si="141"/>
        <v>3.504630811293219</v>
      </c>
      <c r="I117" s="49">
        <f>'[13]EU PIByPOB'!T117</f>
        <v>21367.896156467166</v>
      </c>
      <c r="J117" s="49"/>
      <c r="K117" s="49">
        <f>'[13]EU INF'!U117</f>
        <v>421.93722890978984</v>
      </c>
      <c r="L117" s="28">
        <f t="shared" si="83"/>
        <v>4.1000440076279565</v>
      </c>
      <c r="M117" s="49">
        <f>'[13]EU INF'!W117</f>
        <v>430.58823529411654</v>
      </c>
      <c r="N117" s="28">
        <f t="shared" si="84"/>
        <v>4.4117647058823151</v>
      </c>
      <c r="O117" s="28"/>
      <c r="P117" s="40">
        <f>'[13]EU tasas'!B117</f>
        <v>9.3149999999999995</v>
      </c>
      <c r="Q117" s="40">
        <f>'[13]EU tasas'!C117</f>
        <v>10.5</v>
      </c>
      <c r="R117" s="48">
        <f>'[13]EU tasas'!D117</f>
        <v>6.1975000000000007</v>
      </c>
      <c r="S117" s="48">
        <f>'[13]EU tasas'!E117</f>
        <v>6.5</v>
      </c>
      <c r="T117" s="49">
        <f>'[13]EU tasas'!F117</f>
        <v>6.6675000000000013</v>
      </c>
      <c r="U117" s="49">
        <f>'[13]EU tasas'!G117</f>
        <v>8.07</v>
      </c>
      <c r="V117" s="24" t="str">
        <f>'[13]EU tasas'!H117</f>
        <v>-</v>
      </c>
      <c r="W117" s="24"/>
      <c r="X117" s="49">
        <f>'[13]EU Fiscal'!B117</f>
        <v>-2.9634299999999998</v>
      </c>
      <c r="Y117" s="49"/>
      <c r="Z117" s="49">
        <f>[13]Petróleo!B117</f>
        <v>14.92</v>
      </c>
      <c r="AA117" s="28">
        <f t="shared" si="98"/>
        <v>-19.088937093275494</v>
      </c>
      <c r="AB117" s="49">
        <f>[13]Petróleo!D117</f>
        <v>15.959583333333335</v>
      </c>
      <c r="AC117" s="28">
        <f t="shared" si="89"/>
        <v>-16.711967748528977</v>
      </c>
      <c r="AD117" s="49">
        <f>[13]Petróleo!E117</f>
        <v>16.265999999999998</v>
      </c>
      <c r="AE117" s="28">
        <f t="shared" si="89"/>
        <v>-5.6551244127370897</v>
      </c>
      <c r="AF117" s="28"/>
      <c r="AG117" s="40">
        <f>[14]Población!E117</f>
        <v>78.139988864264097</v>
      </c>
      <c r="AH117" s="28">
        <f t="shared" si="99"/>
        <v>1.9703860630549963</v>
      </c>
      <c r="AI117" s="52">
        <f>[14]Población!G117</f>
        <v>78139988.864264101</v>
      </c>
      <c r="AJ117" s="52">
        <f>[14]Población!H117</f>
        <v>54926414.845251054</v>
      </c>
      <c r="AK117" s="52">
        <f>[14]Población!I117</f>
        <v>23213574.019013051</v>
      </c>
      <c r="AL117" s="49">
        <f>[14]Población!J117</f>
        <v>70.292324894828141</v>
      </c>
      <c r="AM117" s="49">
        <f>[14]Población!K117</f>
        <v>29.707675105171859</v>
      </c>
      <c r="AN117" s="49"/>
      <c r="AO117" s="43">
        <f>[15]PIB!E117</f>
        <v>297435.24363886326</v>
      </c>
      <c r="AP117" s="28">
        <f t="shared" si="108"/>
        <v>1.2182612293858641</v>
      </c>
      <c r="AQ117" s="41">
        <f>[15]PIB!H117</f>
        <v>127415.68302851992</v>
      </c>
      <c r="AR117" s="28">
        <f t="shared" si="109"/>
        <v>101.79671554334658</v>
      </c>
      <c r="AS117" s="58">
        <f>[15]PIB!B117</f>
        <v>378979147.25</v>
      </c>
      <c r="AT117" s="28">
        <f t="shared" si="110"/>
        <v>104.25512669098529</v>
      </c>
      <c r="AU117" s="28"/>
      <c r="AV117" s="103">
        <f>[15]PIB!E117</f>
        <v>297435.24363886326</v>
      </c>
      <c r="AW117" s="103">
        <f>'[15]PIB-Dem'!CH33</f>
        <v>184620.33337097475</v>
      </c>
      <c r="AX117" s="104">
        <f t="shared" si="115"/>
        <v>1.7741465165898473</v>
      </c>
      <c r="AY117" s="105">
        <f>'[15]PIB-Dem'!CS33</f>
        <v>0.6207076576276469</v>
      </c>
      <c r="AZ117" s="103">
        <f>'[15]PIB-Dem'!CI33</f>
        <v>40775.355629555983</v>
      </c>
      <c r="BA117" s="104">
        <f t="shared" si="116"/>
        <v>-0.4936083635383115</v>
      </c>
      <c r="BB117" s="105">
        <f>'[15]PIB-Dem'!CT33</f>
        <v>0.13708985906172697</v>
      </c>
      <c r="BC117" s="103">
        <f>'[15]PIB-Dem'!CJ33</f>
        <v>55651.653561036786</v>
      </c>
      <c r="BD117" s="104">
        <f t="shared" si="111"/>
        <v>5.6543757369925229</v>
      </c>
      <c r="BE117" s="105">
        <f>'[15]PIB-Dem'!CU33</f>
        <v>0.18710510859909002</v>
      </c>
      <c r="BF117" s="103">
        <f>'[15]PIB-Dem'!CK33</f>
        <v>20205.516619878996</v>
      </c>
      <c r="BG117" s="104">
        <f t="shared" si="112"/>
        <v>-9.8623751796233172</v>
      </c>
      <c r="BH117" s="105">
        <f>'[15]PIB-Dem'!CV33</f>
        <v>6.7932489684548139E-2</v>
      </c>
      <c r="BI117" s="103">
        <f>'[15]PIB-Dem'!CL33</f>
        <v>35088.473066898885</v>
      </c>
      <c r="BJ117" s="104">
        <f t="shared" si="113"/>
        <v>5.6368462757592219</v>
      </c>
      <c r="BK117" s="105">
        <f>'[15]PIB-Dem'!CW33</f>
        <v>0.11797012565956992</v>
      </c>
      <c r="BL117" s="103">
        <f>'[15]PIB-Dem'!CM33</f>
        <v>38906.08861594661</v>
      </c>
      <c r="BM117" s="104">
        <f t="shared" si="114"/>
        <v>5.6368462757592219</v>
      </c>
      <c r="BN117" s="105">
        <f>'[15]PIB-Dem'!CX33</f>
        <v>0.13080524063258209</v>
      </c>
      <c r="BO117" s="28"/>
      <c r="BP117" s="43">
        <f>'[21]PIB POT'!F117</f>
        <v>313642.72638913122</v>
      </c>
      <c r="BQ117" s="41">
        <f>'[21]PIB POT'!I117</f>
        <v>753.18028976530002</v>
      </c>
      <c r="BR117" s="28">
        <f t="shared" si="107"/>
        <v>1.9992132203552115</v>
      </c>
      <c r="BS117" s="40">
        <f>'[22]PIB POT'!H108</f>
        <v>-0.76762246958284042</v>
      </c>
      <c r="BT117" s="40"/>
      <c r="BU117" s="45">
        <f t="shared" si="133"/>
        <v>166766.27846513776</v>
      </c>
      <c r="BV117" s="32">
        <f t="shared" si="85"/>
        <v>23.080974648601217</v>
      </c>
      <c r="BW117" s="30">
        <f t="shared" si="134"/>
        <v>2134.1989023677129</v>
      </c>
      <c r="BX117" s="28">
        <f t="shared" si="86"/>
        <v>20.70266613729612</v>
      </c>
      <c r="BY117" s="28"/>
      <c r="BZ117" s="41">
        <f>[20]PAnual!B117</f>
        <v>109409.23115066218</v>
      </c>
      <c r="CA117" s="35">
        <f t="shared" si="94"/>
        <v>114.1622483687069</v>
      </c>
      <c r="CB117" s="44">
        <f>[20]PAnual!D117</f>
        <v>119439.91569651732</v>
      </c>
      <c r="CC117" s="35">
        <f t="shared" si="94"/>
        <v>51.65739582046136</v>
      </c>
      <c r="CD117" s="35"/>
      <c r="CE117" s="44">
        <f>[16]TCA!B117</f>
        <v>2272.5166666666669</v>
      </c>
      <c r="CF117" s="27">
        <f t="shared" si="95"/>
        <v>65.951827464917301</v>
      </c>
      <c r="CG117" s="33">
        <f>[16]TCA!D117</f>
        <v>2281</v>
      </c>
      <c r="CH117" s="27">
        <f t="shared" si="87"/>
        <v>13.629570588821348</v>
      </c>
      <c r="CI117" s="44">
        <f>[16]TCA!F117</f>
        <v>80.596886770203824</v>
      </c>
      <c r="CJ117" s="27">
        <f t="shared" si="150"/>
        <v>23.994671001799706</v>
      </c>
      <c r="CK117" s="40">
        <f>[16]TCA!H117</f>
        <v>86.029929905140307</v>
      </c>
      <c r="CL117" s="27">
        <f t="shared" si="151"/>
        <v>27.811754113838848</v>
      </c>
      <c r="CM117" s="27"/>
      <c r="CN117" s="29">
        <f>[17]BPA!G117</f>
        <v>-2375.6840000000002</v>
      </c>
      <c r="CO117" s="29">
        <f>[17]BPA!H117</f>
        <v>42095.796000000002</v>
      </c>
      <c r="CP117" s="29">
        <f>[17]BPA!I117</f>
        <v>30691.501000000004</v>
      </c>
      <c r="CQ117" s="29">
        <f>[17]BPA!J117</f>
        <v>6108.5770000000002</v>
      </c>
      <c r="CR117" s="29">
        <f>[17]BPA!K117</f>
        <v>3055.1319999999996</v>
      </c>
      <c r="CS117" s="29">
        <f>[17]BPA!L117</f>
        <v>2240.5860000000002</v>
      </c>
      <c r="CT117" s="29">
        <f>[17]BPA!M117</f>
        <v>44471.48</v>
      </c>
      <c r="CU117" s="29">
        <f>[17]BPA!N117</f>
        <v>28081.969000000001</v>
      </c>
      <c r="CV117" s="29">
        <f>[17]BPA!O117</f>
        <v>6328.0670000000009</v>
      </c>
      <c r="CW117" s="29">
        <f>[17]BPA!P117</f>
        <v>10046.561</v>
      </c>
      <c r="CX117" s="29">
        <f>[17]BPA!Q117</f>
        <v>14.882999999999999</v>
      </c>
      <c r="CY117" s="29">
        <f>[17]BPA!R117</f>
        <v>-443.85799999999983</v>
      </c>
      <c r="CZ117" s="29">
        <f>[17]BPA!S117</f>
        <v>0</v>
      </c>
      <c r="DA117" s="29">
        <f>[17]BPA!T117</f>
        <v>-3913.9580000000001</v>
      </c>
      <c r="DB117" s="29">
        <f>[17]BPA!U117</f>
        <v>-7127</v>
      </c>
      <c r="DC117" s="29">
        <f>[17]BPA!V117</f>
        <v>393.49999999999994</v>
      </c>
      <c r="DD117" s="29"/>
      <c r="DE117" s="29">
        <f t="shared" si="106"/>
        <v>35.243018277395031</v>
      </c>
      <c r="DF117" s="29">
        <f t="shared" ref="DF117:DF130" si="152">CP117-CU117</f>
        <v>2609.5320000000029</v>
      </c>
      <c r="DG117" s="29">
        <f t="shared" ref="DG117:DG130" si="153">(DF117/BU117)*100</f>
        <v>1.5647839743245944</v>
      </c>
      <c r="DH117" s="29">
        <f t="shared" si="149"/>
        <v>11.203036632851227</v>
      </c>
      <c r="DI117" s="29">
        <f t="shared" si="100"/>
        <v>49.273512092486115</v>
      </c>
      <c r="DJ117" s="29">
        <f t="shared" si="131"/>
        <v>-1.4245589827062271</v>
      </c>
      <c r="DK117" s="29">
        <f t="shared" si="132"/>
        <v>-0.26615572649646174</v>
      </c>
      <c r="DL117" s="29"/>
      <c r="DM117" s="31">
        <f>'[18]GF1977-2010'!C117</f>
        <v>68014800</v>
      </c>
      <c r="DN117" s="31">
        <f>'[18]GF1977-2010'!D117</f>
        <v>47384600</v>
      </c>
      <c r="DO117" s="31">
        <f>'[18]GF1977-2010'!E117</f>
        <v>20630200</v>
      </c>
      <c r="DP117" s="29">
        <f t="shared" si="136"/>
        <v>17.946844963248832</v>
      </c>
      <c r="DQ117" s="29"/>
      <c r="DR117" s="31">
        <f>'[18]GF1977-2010'!H117</f>
        <v>106309200</v>
      </c>
      <c r="DS117" s="29">
        <f>'[18]GF1977-2010'!I117</f>
        <v>28.05146424847258</v>
      </c>
      <c r="DT117" s="31">
        <f>'[18]GF1977-2010'!J117</f>
        <v>31641800</v>
      </c>
      <c r="DU117" s="31">
        <f>'[18]GF1977-2010'!K117</f>
        <v>13952000</v>
      </c>
      <c r="DV117" s="31">
        <f>'[18]GF1977-2010'!L117</f>
        <v>2227800</v>
      </c>
      <c r="DW117" s="31">
        <f>'[18]GF1977-2010'!M117</f>
        <v>15462000</v>
      </c>
      <c r="DX117" s="31">
        <f>'[18]GF1977-2010'!N117</f>
        <v>74667400</v>
      </c>
      <c r="DY117" s="31">
        <f>'[18]GF1977-2010'!O117</f>
        <v>13748200</v>
      </c>
      <c r="DZ117" s="31">
        <f>'[18]GF1977-2010'!P117</f>
        <v>60919300</v>
      </c>
      <c r="EA117" s="31">
        <f>'[18]GF1977-2010'!Q117</f>
        <v>49812400</v>
      </c>
      <c r="EB117" s="31">
        <f>'[18]GF1977-2010'!R117</f>
        <v>11106800</v>
      </c>
      <c r="EC117" s="29"/>
      <c r="ED117" s="31">
        <f>'[18]GF1977-2010'!W117</f>
        <v>-38294400</v>
      </c>
      <c r="EE117" s="29">
        <f t="shared" si="82"/>
        <v>-10.104619285223746</v>
      </c>
      <c r="EF117" s="31">
        <f>'[18]GF1977-2010'!Y117</f>
        <v>22624900</v>
      </c>
      <c r="EG117" s="29">
        <f t="shared" si="137"/>
        <v>5.9699590766863757</v>
      </c>
      <c r="EH117" s="31">
        <f>'[18]GF1977-2010'!AA117</f>
        <v>45389900</v>
      </c>
      <c r="EI117" s="31"/>
      <c r="EJ117" s="63" t="s">
        <v>30</v>
      </c>
      <c r="EK117" s="63" t="s">
        <v>30</v>
      </c>
      <c r="EL117" s="29"/>
      <c r="EM117" s="68">
        <f>'[18]SP1965-2010'!C117</f>
        <v>115506800</v>
      </c>
      <c r="EN117" s="27">
        <f t="shared" si="120"/>
        <v>30.478405167713351</v>
      </c>
      <c r="EO117" s="36">
        <f>'[18]SP1965-2010'!E117</f>
        <v>68014800</v>
      </c>
      <c r="EP117" s="27">
        <f t="shared" si="147"/>
        <v>17.946844963248832</v>
      </c>
      <c r="EQ117" s="37">
        <f>'[18]SP1965-2010'!F117</f>
        <v>47384600</v>
      </c>
      <c r="ER117" s="27">
        <f t="shared" si="127"/>
        <v>12.503220914353355</v>
      </c>
      <c r="ES117" s="37">
        <f>'[18]SP1965-2010'!G117</f>
        <v>20630200</v>
      </c>
      <c r="ET117" s="27">
        <f t="shared" si="128"/>
        <v>5.4436240488954759</v>
      </c>
      <c r="EU117" s="36">
        <f>'[18]SP1965-2010'!H117</f>
        <v>47491900</v>
      </c>
      <c r="EV117" s="27">
        <f t="shared" si="122"/>
        <v>12.531533817788439</v>
      </c>
      <c r="EW117" s="29"/>
      <c r="EX117" s="37">
        <f>'[18]SP1965-2010'!J117</f>
        <v>151484500</v>
      </c>
      <c r="EY117" s="27">
        <f t="shared" si="123"/>
        <v>39.971724328164868</v>
      </c>
      <c r="EZ117" s="37">
        <f>'[18]SP1965-2010'!L117</f>
        <v>73758800</v>
      </c>
      <c r="FA117" s="27">
        <f t="shared" si="124"/>
        <v>19.462495637350663</v>
      </c>
      <c r="FB117" s="37">
        <f>'[18]SP1965-2010'!M117</f>
        <v>64300500</v>
      </c>
      <c r="FC117" s="37">
        <f>'[18]SP1965-2010'!N117</f>
        <v>52196300</v>
      </c>
      <c r="FD117" s="37">
        <f>'[18]SP1965-2010'!O117</f>
        <v>12104200</v>
      </c>
      <c r="FE117" s="37">
        <f>'[18]SP1965-2010'!P117</f>
        <v>9458300</v>
      </c>
      <c r="FF117" s="37">
        <f>'[18]SP1965-2010'!Q117</f>
        <v>9458300</v>
      </c>
      <c r="FG117" s="37">
        <f>'[18]SP1965-2010'!R117</f>
        <v>77725700</v>
      </c>
      <c r="FH117" s="37">
        <f>'[18]SP1965-2010'!S117</f>
        <v>10787500</v>
      </c>
      <c r="FI117" s="37">
        <f>'[18]SP1965-2010'!T117</f>
        <v>66938200</v>
      </c>
      <c r="FJ117" s="37">
        <f>'[18]SP1965-2010'!U117</f>
        <v>52010200</v>
      </c>
      <c r="FK117" s="37">
        <f>'[18]SP1965-2010'!V117</f>
        <v>14928000</v>
      </c>
      <c r="FL117" s="27">
        <f t="shared" si="135"/>
        <v>17.662766008559064</v>
      </c>
      <c r="FM117" s="27">
        <f t="shared" si="138"/>
        <v>13.723763003163494</v>
      </c>
      <c r="FN117" s="27">
        <f t="shared" si="139"/>
        <v>3.9390030053955694</v>
      </c>
      <c r="FO117" s="27"/>
      <c r="FP117" s="27">
        <f>'[18]SP1965-2010'!AA117</f>
        <v>-42479300</v>
      </c>
      <c r="FQ117" s="27">
        <f>'[18]SP1965-2010'!AB117</f>
        <v>-35977700</v>
      </c>
      <c r="FR117" s="27">
        <f>'[18]SP1965-2010'!AC117</f>
        <v>-9.4933191604515113</v>
      </c>
      <c r="FS117" s="27">
        <f>'[18]SP1965-2010'!AD117</f>
        <v>-6501600</v>
      </c>
      <c r="FT117" s="27">
        <f>'[18]SP1965-2010'!AE117</f>
        <v>30960500</v>
      </c>
      <c r="FU117" s="27">
        <f>'[18]SP1965-2010'!AF117</f>
        <v>8.1694468481075511</v>
      </c>
      <c r="FV117" s="27">
        <f>'[18]SP1965-2010'!AG117</f>
        <v>84546300</v>
      </c>
      <c r="FW117" s="34"/>
      <c r="FX117" s="52">
        <f>'[18]DE y DI'!I117</f>
        <v>36994.300000000003</v>
      </c>
      <c r="FY117" s="17">
        <f t="shared" si="142"/>
        <v>22.183321676590396</v>
      </c>
      <c r="FZ117" s="130">
        <f t="shared" si="148"/>
        <v>44008.899999999994</v>
      </c>
      <c r="GA117" s="27">
        <f t="shared" si="143"/>
        <v>26.389567726187511</v>
      </c>
      <c r="GB117" s="128">
        <f>'[18]DE y DI'!S117</f>
        <v>81003.199999999997</v>
      </c>
      <c r="GC117" s="17">
        <f t="shared" si="144"/>
        <v>48.572889402777911</v>
      </c>
      <c r="GD117" s="17"/>
      <c r="GE117" s="37">
        <f>'[18]DE y DI'!AA117</f>
        <v>98852100</v>
      </c>
      <c r="GF117" s="27">
        <f t="shared" si="117"/>
        <v>26.083783426424397</v>
      </c>
      <c r="GG117" s="37">
        <f>'[18]DE y DI'!AI117</f>
        <v>13206300</v>
      </c>
      <c r="GH117" s="131">
        <f>'[18]DE y DI'!AE117</f>
        <v>112058400</v>
      </c>
      <c r="GI117" s="67">
        <f t="shared" si="145"/>
        <v>29.568487029730633</v>
      </c>
      <c r="GJ117" s="67"/>
      <c r="GK117" s="52">
        <f t="shared" si="61"/>
        <v>128851200</v>
      </c>
      <c r="GL117" s="27">
        <f t="shared" si="62"/>
        <v>33.999548770687667</v>
      </c>
      <c r="GM117" s="52">
        <f t="shared" si="63"/>
        <v>32657200</v>
      </c>
      <c r="GN117" s="52">
        <f t="shared" si="64"/>
        <v>57697500</v>
      </c>
      <c r="GO117" s="52">
        <f t="shared" si="65"/>
        <v>38496500</v>
      </c>
      <c r="GP117" s="6"/>
      <c r="GQ117" s="30">
        <v>48.572889402777911</v>
      </c>
      <c r="GR117" s="27">
        <v>26.083783426424397</v>
      </c>
      <c r="GS117" s="27">
        <v>74.656672829202307</v>
      </c>
      <c r="GT117" s="6"/>
      <c r="GU117" s="3" t="s">
        <v>30</v>
      </c>
      <c r="GV117" s="3" t="s">
        <v>30</v>
      </c>
      <c r="GW117" s="3" t="s">
        <v>30</v>
      </c>
      <c r="GX117" s="3" t="s">
        <v>30</v>
      </c>
      <c r="GY117" s="3" t="s">
        <v>30</v>
      </c>
      <c r="GZ117" s="3" t="s">
        <v>30</v>
      </c>
      <c r="HA117" s="3" t="s">
        <v>30</v>
      </c>
      <c r="HB117" s="3" t="s">
        <v>30</v>
      </c>
      <c r="HC117" s="3" t="s">
        <v>30</v>
      </c>
      <c r="HD117" s="3" t="s">
        <v>30</v>
      </c>
      <c r="HE117" s="3" t="s">
        <v>30</v>
      </c>
      <c r="HF117" s="3" t="s">
        <v>30</v>
      </c>
      <c r="HG117" s="3" t="s">
        <v>30</v>
      </c>
      <c r="HH117" s="3" t="s">
        <v>30</v>
      </c>
      <c r="HI117" s="3" t="s">
        <v>30</v>
      </c>
      <c r="HJ117" s="3" t="s">
        <v>30</v>
      </c>
      <c r="HK117" s="3" t="s">
        <v>30</v>
      </c>
      <c r="HL117" s="3" t="s">
        <v>30</v>
      </c>
      <c r="HM117" s="3" t="s">
        <v>30</v>
      </c>
      <c r="HN117" s="3" t="s">
        <v>30</v>
      </c>
      <c r="HO117" s="3" t="s">
        <v>30</v>
      </c>
      <c r="HP117" s="29"/>
      <c r="HQ117" s="3" t="str">
        <f t="shared" si="146"/>
        <v>-</v>
      </c>
      <c r="HR117" s="3" t="str">
        <f t="shared" si="140"/>
        <v>-</v>
      </c>
      <c r="HS117" s="3" t="str">
        <f t="shared" si="140"/>
        <v>-</v>
      </c>
      <c r="HU117" s="31">
        <f>'[23]Fin33-89'!B117</f>
        <v>195572100</v>
      </c>
      <c r="HV117" s="31">
        <f>'[23]Fin33-89'!C117</f>
        <v>182247000</v>
      </c>
      <c r="HW117" s="31"/>
      <c r="HX117" s="31">
        <f>'[23]Fin33-89'!E117</f>
        <v>128851200</v>
      </c>
      <c r="HY117" s="31">
        <f>'[23]Fin33-89'!F117</f>
        <v>32657200</v>
      </c>
      <c r="HZ117" s="31">
        <f>'[23]Fin33-89'!G117</f>
        <v>57697500</v>
      </c>
      <c r="IA117" s="31">
        <f>'[23]Fin33-89'!H117</f>
        <v>38496500</v>
      </c>
      <c r="IB117" s="31"/>
      <c r="IC117" s="31">
        <f>'[23]Fin33-89'!I117</f>
        <v>53395800</v>
      </c>
      <c r="ID117" s="31">
        <f>'[23]Fin33-89'!J117</f>
        <v>70700</v>
      </c>
      <c r="IE117" s="31">
        <f>'[23]Fin33-89'!K117</f>
        <v>12698300</v>
      </c>
      <c r="IF117" s="31">
        <f>'[23]Fin33-89'!L117</f>
        <v>40626800</v>
      </c>
      <c r="IG117" s="31"/>
      <c r="IH117" s="31">
        <f>'[23]Fin33-89'!M117</f>
        <v>4318400</v>
      </c>
      <c r="II117" s="31">
        <f>'[23]Fin33-89'!N117</f>
        <v>531100</v>
      </c>
      <c r="IJ117" s="31">
        <f>'[23]Fin33-89'!O117</f>
        <v>699400</v>
      </c>
      <c r="IK117" s="31">
        <f>'[23]Fin33-89'!P117</f>
        <v>3087900</v>
      </c>
      <c r="IL117" s="31"/>
      <c r="IM117" s="31">
        <f>'[23]Fin33-89'!Q117</f>
        <v>2886700</v>
      </c>
      <c r="IN117" s="31">
        <f>'[23]Fin33-89'!R117</f>
        <v>853200</v>
      </c>
      <c r="IO117" s="31">
        <f>'[23]Fin33-89'!S117</f>
        <v>2033500</v>
      </c>
      <c r="IP117" s="31"/>
      <c r="IQ117" s="31">
        <f>'[23]Fin33-89'!T117</f>
        <v>2389600</v>
      </c>
      <c r="IR117" s="31">
        <f>'[23]Fin33-89'!U117</f>
        <v>163100</v>
      </c>
      <c r="IS117" s="31">
        <f>'[23]Fin33-89'!V117</f>
        <v>2226500</v>
      </c>
      <c r="IT117" s="31"/>
      <c r="IU117" s="31">
        <f>'[23]Fin33-89'!W117</f>
        <v>3730400</v>
      </c>
      <c r="IV117" s="31">
        <f>'[23]Fin33-89'!X117</f>
        <v>418800</v>
      </c>
      <c r="IW117" s="31">
        <f>'[23]Fin33-89'!Y117</f>
        <v>3311600</v>
      </c>
      <c r="IX117" s="31"/>
      <c r="IY117" s="31">
        <f>'[23]Fin33-89'!Z117</f>
        <v>199595300</v>
      </c>
      <c r="IZ117" s="31">
        <f>'[23]Fin33-89'!AA117</f>
        <v>34275300</v>
      </c>
      <c r="JA117" s="31">
        <f>'[23]Fin33-89'!AB117</f>
        <v>77047100</v>
      </c>
      <c r="JB117" s="31">
        <f>'[23]Fin33-89'!AC117</f>
        <v>88272900</v>
      </c>
      <c r="JC117" s="31">
        <f>'[23]Fin33-89'!AE117</f>
        <v>182247000</v>
      </c>
      <c r="JD117" s="31">
        <f>'[23]Fin33-89'!AF117</f>
        <v>32727900</v>
      </c>
      <c r="JE117" s="31">
        <f>'[23]Fin33-89'!AG117</f>
        <v>70395800</v>
      </c>
      <c r="JF117" s="31">
        <f>'[23]Fin33-89'!AH117</f>
        <v>79123300</v>
      </c>
      <c r="JG117" s="31">
        <f>'[23]Fin33-89'!AJ117</f>
        <v>34275300</v>
      </c>
      <c r="JH117" s="31">
        <f>'[23]Fin33-89'!AK117</f>
        <v>32657200</v>
      </c>
      <c r="JI117" s="31">
        <f>'[23]Fin33-89'!AL117</f>
        <v>70700</v>
      </c>
      <c r="JJ117" s="31">
        <f>'[23]Fin33-89'!AM117</f>
        <v>531100</v>
      </c>
      <c r="JK117" s="31">
        <f>'[23]Fin33-89'!AN117</f>
        <v>853200</v>
      </c>
      <c r="JL117" s="31">
        <f>'[23]Fin33-89'!AO117</f>
        <v>163100</v>
      </c>
      <c r="JM117" s="31"/>
      <c r="JN117" s="31">
        <f>'[23]A-Mon'!B117</f>
        <v>13159000</v>
      </c>
      <c r="JO117" s="31">
        <f>'[23]A-Mon'!C117</f>
        <v>7652000</v>
      </c>
      <c r="JP117" s="31">
        <f>'[23]A-Mon'!D117</f>
        <v>1501000</v>
      </c>
      <c r="JQ117" s="31">
        <f>'[23]A-Mon'!E117</f>
        <v>22312000</v>
      </c>
      <c r="JR117" s="31">
        <f>'[23]A-Mon'!G117</f>
        <v>65142000</v>
      </c>
      <c r="JS117" s="31">
        <f>'[23]A-Mon'!H117</f>
        <v>58951000</v>
      </c>
      <c r="JT117" s="31">
        <f>'[23]A-Mon'!I117</f>
        <v>6192000</v>
      </c>
      <c r="JU117" s="31">
        <f>'[23]A-Mon'!J117</f>
        <v>87454000</v>
      </c>
      <c r="JV117" s="31">
        <f>'[23]A-Mon'!L117</f>
        <v>34793000</v>
      </c>
      <c r="JW117" s="31">
        <f>'[23]A-Mon'!M117</f>
        <v>31565000</v>
      </c>
      <c r="JX117" s="31">
        <f>'[23]A-Mon'!N117</f>
        <v>3228000</v>
      </c>
      <c r="JY117" s="31">
        <f>'[23]A-Mon'!O117</f>
        <v>122247000</v>
      </c>
      <c r="JZ117" s="31">
        <f>'[23]A-Mon'!Q117</f>
        <v>4868000</v>
      </c>
      <c r="KA117" s="31">
        <f>'[23]A-Mon'!R117</f>
        <v>2520000</v>
      </c>
      <c r="KB117" s="31">
        <f>'[23]A-Mon'!S117</f>
        <v>2348000</v>
      </c>
      <c r="KC117" s="31">
        <f>'[23]A-Mon'!T117</f>
        <v>7204000</v>
      </c>
      <c r="KD117" s="3" t="s">
        <v>30</v>
      </c>
      <c r="KE117" s="31">
        <f>'[23]A-Mon'!V117</f>
        <v>134317000</v>
      </c>
      <c r="KF117" s="6"/>
      <c r="KG117" s="29">
        <f>'[24]RI A'!F68</f>
        <v>6588.4229999999961</v>
      </c>
      <c r="KH117" s="10">
        <f t="shared" si="101"/>
        <v>3.9506925864375484</v>
      </c>
      <c r="KI117" s="14">
        <f t="shared" si="50"/>
        <v>-7127.0000000000009</v>
      </c>
      <c r="KJ117" s="14">
        <f t="shared" si="105"/>
        <v>-4.2736457667548713</v>
      </c>
      <c r="KK117" s="11">
        <f t="shared" si="102"/>
        <v>15028192.862999991</v>
      </c>
      <c r="KL117" s="75">
        <f t="shared" si="51"/>
        <v>-45.416216740270144</v>
      </c>
      <c r="KM117" s="16">
        <f t="shared" si="103"/>
        <v>2.8153679679654924</v>
      </c>
      <c r="KN117" s="4" t="s">
        <v>30</v>
      </c>
    </row>
    <row r="118" spans="1:300" x14ac:dyDescent="0.3">
      <c r="A118" s="8">
        <v>1989</v>
      </c>
      <c r="B118" s="40">
        <f>'[13]EU PIByPOB'!B118</f>
        <v>247.387</v>
      </c>
      <c r="C118" s="49">
        <f>'[13]EU PIByPOB'!H118</f>
        <v>1204.2708178169758</v>
      </c>
      <c r="D118" s="40">
        <f t="shared" si="91"/>
        <v>3.6999999999999922</v>
      </c>
      <c r="E118" s="49">
        <f>'[13]EU PIByPOB'!N118</f>
        <v>5641.58</v>
      </c>
      <c r="F118" s="40">
        <f t="shared" si="141"/>
        <v>7.7369769297373381</v>
      </c>
      <c r="G118" s="49">
        <f>'[13]EU PIByPOB'!Q118</f>
        <v>468.46439492959655</v>
      </c>
      <c r="H118" s="40">
        <f t="shared" si="141"/>
        <v>3.8929382157544268</v>
      </c>
      <c r="I118" s="49">
        <f>'[13]EU PIByPOB'!T118</f>
        <v>22804.67445742905</v>
      </c>
      <c r="J118" s="49"/>
      <c r="K118" s="49">
        <f>'[13]EU INF'!U118</f>
        <v>442.15263901749495</v>
      </c>
      <c r="L118" s="28">
        <f t="shared" si="83"/>
        <v>4.7910942013668967</v>
      </c>
      <c r="M118" s="49">
        <f>'[13]EU INF'!W118</f>
        <v>450.56581704761328</v>
      </c>
      <c r="N118" s="28">
        <f t="shared" si="84"/>
        <v>4.6396023198011616</v>
      </c>
      <c r="O118" s="28"/>
      <c r="P118" s="40">
        <f>'[13]EU tasas'!B118</f>
        <v>10.873333333333335</v>
      </c>
      <c r="Q118" s="40">
        <f>'[13]EU tasas'!C118</f>
        <v>10.5</v>
      </c>
      <c r="R118" s="48">
        <f>'[13]EU tasas'!D118</f>
        <v>6.9241666666666672</v>
      </c>
      <c r="S118" s="48">
        <f>'[13]EU tasas'!E118</f>
        <v>7</v>
      </c>
      <c r="T118" s="49">
        <f>'[13]EU tasas'!F118</f>
        <v>8.1116666666666664</v>
      </c>
      <c r="U118" s="49">
        <f>'[13]EU tasas'!G118</f>
        <v>7.63</v>
      </c>
      <c r="V118" s="24" t="str">
        <f>'[13]EU tasas'!H118</f>
        <v>-</v>
      </c>
      <c r="W118" s="24"/>
      <c r="X118" s="49">
        <f>'[13]EU Fiscal'!B118</f>
        <v>-2.7056100000000001</v>
      </c>
      <c r="Y118" s="49"/>
      <c r="Z118" s="49">
        <f>[13]Petróleo!B118</f>
        <v>18.23</v>
      </c>
      <c r="AA118" s="28">
        <f t="shared" si="98"/>
        <v>22.184986595174273</v>
      </c>
      <c r="AB118" s="49">
        <f>[13]Petróleo!D118</f>
        <v>19.590833333333332</v>
      </c>
      <c r="AC118" s="28">
        <f t="shared" si="89"/>
        <v>22.75278698796437</v>
      </c>
      <c r="AD118" s="49">
        <f>[13]Petróleo!E118</f>
        <v>21.088000000000001</v>
      </c>
      <c r="AE118" s="28">
        <f t="shared" si="89"/>
        <v>29.64465756793313</v>
      </c>
      <c r="AF118" s="28"/>
      <c r="AG118" s="40">
        <f>[14]Población!E118</f>
        <v>79.679648314518289</v>
      </c>
      <c r="AH118" s="28">
        <f t="shared" si="99"/>
        <v>1.9703860630549963</v>
      </c>
      <c r="AI118" s="52">
        <f>[14]Población!G118</f>
        <v>79679648.314518288</v>
      </c>
      <c r="AJ118" s="52">
        <f>[14]Población!H118</f>
        <v>56422688.271866292</v>
      </c>
      <c r="AK118" s="52">
        <f>[14]Población!I118</f>
        <v>23256960.042652003</v>
      </c>
      <c r="AL118" s="49">
        <f>[14]Población!J118</f>
        <v>70.811919311126786</v>
      </c>
      <c r="AM118" s="49">
        <f>[14]Población!K118</f>
        <v>29.188080688873214</v>
      </c>
      <c r="AN118" s="49"/>
      <c r="AO118" s="43">
        <f>[15]PIB!E118</f>
        <v>308218.60591550416</v>
      </c>
      <c r="AP118" s="28">
        <f t="shared" si="108"/>
        <v>3.6254487345600994</v>
      </c>
      <c r="AQ118" s="41">
        <f>[15]PIB!H118</f>
        <v>162039.42158732511</v>
      </c>
      <c r="AR118" s="28">
        <f t="shared" si="109"/>
        <v>27.17384370262743</v>
      </c>
      <c r="AS118" s="58">
        <f>[15]PIB!B118</f>
        <v>499435646.25</v>
      </c>
      <c r="AT118" s="28">
        <f t="shared" si="110"/>
        <v>31.78446620983577</v>
      </c>
      <c r="AU118" s="28"/>
      <c r="AV118" s="103">
        <f>[15]PIB!E118</f>
        <v>308218.60591550416</v>
      </c>
      <c r="AW118" s="103">
        <f>'[15]PIB-Dem'!CH34</f>
        <v>198180.5493101835</v>
      </c>
      <c r="AX118" s="104">
        <f t="shared" si="115"/>
        <v>7.3449200809105664</v>
      </c>
      <c r="AY118" s="105">
        <f>'[15]PIB-Dem'!CS34</f>
        <v>0.64298697582362419</v>
      </c>
      <c r="AZ118" s="103">
        <f>'[15]PIB-Dem'!CI34</f>
        <v>40711.2457658809</v>
      </c>
      <c r="BA118" s="104">
        <f t="shared" si="116"/>
        <v>-0.15722698842290939</v>
      </c>
      <c r="BB118" s="105">
        <f>'[15]PIB-Dem'!CT34</f>
        <v>0.13208562035038718</v>
      </c>
      <c r="BC118" s="103">
        <f>'[15]PIB-Dem'!CJ34</f>
        <v>59502.842703302114</v>
      </c>
      <c r="BD118" s="104">
        <f t="shared" si="111"/>
        <v>6.9201701941191684</v>
      </c>
      <c r="BE118" s="105">
        <f>'[15]PIB-Dem'!CU34</f>
        <v>0.19305402581573664</v>
      </c>
      <c r="BF118" s="103">
        <f>'[15]PIB-Dem'!CK34</f>
        <v>13735.403064405429</v>
      </c>
      <c r="BG118" s="104">
        <f t="shared" si="112"/>
        <v>-32.021520049173155</v>
      </c>
      <c r="BH118" s="105">
        <f>'[15]PIB-Dem'!CV34</f>
        <v>4.4563834891170988E-2</v>
      </c>
      <c r="BI118" s="103">
        <f>'[15]PIB-Dem'!CL34</f>
        <v>35950.785868860643</v>
      </c>
      <c r="BJ118" s="104">
        <f t="shared" si="113"/>
        <v>2.4575386917455644</v>
      </c>
      <c r="BK118" s="105">
        <f>'[15]PIB-Dem'!CW34</f>
        <v>0.11664054401283053</v>
      </c>
      <c r="BL118" s="103">
        <f>'[15]PIB-Dem'!CM34</f>
        <v>39862.220797128313</v>
      </c>
      <c r="BM118" s="104">
        <f t="shared" si="114"/>
        <v>2.4575386917455644</v>
      </c>
      <c r="BN118" s="105">
        <f>'[15]PIB-Dem'!CX34</f>
        <v>0.12933100089374952</v>
      </c>
      <c r="BO118" s="28"/>
      <c r="BP118" s="43">
        <f>'[21]PIB POT'!F118</f>
        <v>320498.26431567315</v>
      </c>
      <c r="BQ118" s="41">
        <f>'[21]PIB POT'!I118</f>
        <v>769.64314896007591</v>
      </c>
      <c r="BR118" s="28">
        <f t="shared" si="107"/>
        <v>2.185779343735339</v>
      </c>
      <c r="BS118" s="40">
        <f>'[22]PIB POT'!H109</f>
        <v>1.3880179130419501</v>
      </c>
      <c r="BT118" s="40"/>
      <c r="BU118" s="45">
        <f t="shared" si="133"/>
        <v>202879.66998185561</v>
      </c>
      <c r="BV118" s="32">
        <f t="shared" si="85"/>
        <v>21.655092293893997</v>
      </c>
      <c r="BW118" s="30">
        <f t="shared" si="134"/>
        <v>2546.1918353483652</v>
      </c>
      <c r="BX118" s="28">
        <f t="shared" si="86"/>
        <v>19.304336279227829</v>
      </c>
      <c r="BY118" s="28"/>
      <c r="BZ118" s="41">
        <f>[20]PAnual!B118</f>
        <v>131299.69716200753</v>
      </c>
      <c r="CA118" s="35">
        <f t="shared" si="94"/>
        <v>20.007878477092177</v>
      </c>
      <c r="CB118" s="44">
        <f>[20]PAnual!D118</f>
        <v>142966.53137798281</v>
      </c>
      <c r="CC118" s="35">
        <f t="shared" si="94"/>
        <v>19.697448331463875</v>
      </c>
      <c r="CD118" s="35"/>
      <c r="CE118" s="44">
        <f>[16]TCA!B118</f>
        <v>2461.7333333333331</v>
      </c>
      <c r="CF118" s="27">
        <f t="shared" si="95"/>
        <v>8.3263049042544335</v>
      </c>
      <c r="CG118" s="33">
        <f>[16]TCA!D118</f>
        <v>2629.7999999999997</v>
      </c>
      <c r="CH118" s="27">
        <f t="shared" si="87"/>
        <v>15.291538798772454</v>
      </c>
      <c r="CI118" s="44">
        <f>[16]TCA!F118</f>
        <v>85.176722697287659</v>
      </c>
      <c r="CJ118" s="27">
        <f t="shared" si="150"/>
        <v>5.6823980560710252</v>
      </c>
      <c r="CK118" s="40">
        <f>[16]TCA!H118</f>
        <v>85.349231355077478</v>
      </c>
      <c r="CL118" s="27">
        <f t="shared" si="151"/>
        <v>-0.79123457477344727</v>
      </c>
      <c r="CM118" s="27"/>
      <c r="CN118" s="29">
        <f>[17]BPA!G118</f>
        <v>-5821.2120000000004</v>
      </c>
      <c r="CO118" s="29">
        <f>[17]BPA!H118</f>
        <v>48103.378000000004</v>
      </c>
      <c r="CP118" s="29">
        <f>[17]BPA!I118</f>
        <v>35171.048000000003</v>
      </c>
      <c r="CQ118" s="29">
        <f>[17]BPA!J118</f>
        <v>7226.3020000000006</v>
      </c>
      <c r="CR118" s="29">
        <f>[17]BPA!K118</f>
        <v>3165.1869999999999</v>
      </c>
      <c r="CS118" s="29">
        <f>[17]BPA!L118</f>
        <v>2540.8409999999999</v>
      </c>
      <c r="CT118" s="29">
        <f>[17]BPA!M118</f>
        <v>53924.59</v>
      </c>
      <c r="CU118" s="29">
        <f>[17]BPA!N118</f>
        <v>34765.997000000003</v>
      </c>
      <c r="CV118" s="29">
        <f>[17]BPA!O118</f>
        <v>7914.2209999999995</v>
      </c>
      <c r="CW118" s="29">
        <f>[17]BPA!P118</f>
        <v>11228.597999999998</v>
      </c>
      <c r="CX118" s="29">
        <f>[17]BPA!Q118</f>
        <v>15.774000000000001</v>
      </c>
      <c r="CY118" s="29">
        <f>[17]BPA!R118</f>
        <v>2074.7209999999995</v>
      </c>
      <c r="CZ118" s="29">
        <f>[17]BPA!S118</f>
        <v>0</v>
      </c>
      <c r="DA118" s="29">
        <f>[17]BPA!T118</f>
        <v>4142.0910000000003</v>
      </c>
      <c r="DB118" s="29">
        <f>[17]BPA!U118</f>
        <v>271.5</v>
      </c>
      <c r="DC118" s="29">
        <f>[17]BPA!V118</f>
        <v>124.09999999999997</v>
      </c>
      <c r="DD118" s="29"/>
      <c r="DE118" s="29">
        <f t="shared" si="106"/>
        <v>34.472179990363145</v>
      </c>
      <c r="DF118" s="29">
        <f t="shared" si="152"/>
        <v>405.05099999999948</v>
      </c>
      <c r="DG118" s="29">
        <f t="shared" si="153"/>
        <v>0.19965085709978972</v>
      </c>
      <c r="DH118" s="29">
        <f t="shared" si="149"/>
        <v>14.595398902126021</v>
      </c>
      <c r="DI118" s="29">
        <f t="shared" ref="DI118:DI130" si="154">((CU118/CU117)-1)*100</f>
        <v>23.801849507062698</v>
      </c>
      <c r="DJ118" s="29">
        <f t="shared" si="131"/>
        <v>-2.8692929165946577</v>
      </c>
      <c r="DK118" s="29">
        <f t="shared" si="132"/>
        <v>1.0226362257911552</v>
      </c>
      <c r="DL118" s="29"/>
      <c r="DM118" s="31">
        <f>'[18]GF1977-2010'!C118</f>
        <v>90204400</v>
      </c>
      <c r="DN118" s="31">
        <f>'[18]GF1977-2010'!D118</f>
        <v>61138500</v>
      </c>
      <c r="DO118" s="31">
        <f>'[18]GF1977-2010'!E118</f>
        <v>29065900</v>
      </c>
      <c r="DP118" s="29">
        <f t="shared" si="136"/>
        <v>18.061265886265321</v>
      </c>
      <c r="DQ118" s="29"/>
      <c r="DR118" s="31">
        <f>'[18]GF1977-2010'!H118</f>
        <v>117399700</v>
      </c>
      <c r="DS118" s="29">
        <f>'[18]GF1977-2010'!I118</f>
        <v>23.506471931167248</v>
      </c>
      <c r="DT118" s="31">
        <f>'[18]GF1977-2010'!J118</f>
        <v>40968500</v>
      </c>
      <c r="DU118" s="31">
        <f>'[18]GF1977-2010'!K118</f>
        <v>19049200</v>
      </c>
      <c r="DV118" s="31">
        <f>'[18]GF1977-2010'!L118</f>
        <v>2933600</v>
      </c>
      <c r="DW118" s="31">
        <f>'[18]GF1977-2010'!M118</f>
        <v>18985700</v>
      </c>
      <c r="DX118" s="31">
        <f>'[18]GF1977-2010'!N118</f>
        <v>76431200</v>
      </c>
      <c r="DY118" s="31">
        <f>'[18]GF1977-2010'!O118</f>
        <v>16679700</v>
      </c>
      <c r="DZ118" s="31">
        <f>'[18]GF1977-2010'!P118</f>
        <v>59751500</v>
      </c>
      <c r="EA118" s="31">
        <f>'[18]GF1977-2010'!Q118</f>
        <v>46090800</v>
      </c>
      <c r="EB118" s="31">
        <f>'[18]GF1977-2010'!R118</f>
        <v>13660700</v>
      </c>
      <c r="EC118" s="29"/>
      <c r="ED118" s="31">
        <f>'[18]GF1977-2010'!W118</f>
        <v>-27195300</v>
      </c>
      <c r="EE118" s="29">
        <f t="shared" si="82"/>
        <v>-5.4452060449019264</v>
      </c>
      <c r="EF118" s="31">
        <f>'[18]GF1977-2010'!Y118</f>
        <v>32556200</v>
      </c>
      <c r="EG118" s="29">
        <f t="shared" si="137"/>
        <v>6.5185975899893025</v>
      </c>
      <c r="EH118" s="31">
        <f>'[18]GF1977-2010'!AA118</f>
        <v>57648200</v>
      </c>
      <c r="EI118" s="31"/>
      <c r="EJ118" s="63" t="s">
        <v>30</v>
      </c>
      <c r="EK118" s="63" t="s">
        <v>30</v>
      </c>
      <c r="EL118" s="29"/>
      <c r="EM118" s="68">
        <f>'[18]SP1965-2010'!C118</f>
        <v>141550100</v>
      </c>
      <c r="EN118" s="27">
        <f t="shared" si="120"/>
        <v>28.342009839070432</v>
      </c>
      <c r="EO118" s="36">
        <f>'[18]SP1965-2010'!E118</f>
        <v>90204400</v>
      </c>
      <c r="EP118" s="27">
        <f t="shared" si="147"/>
        <v>18.061265886265321</v>
      </c>
      <c r="EQ118" s="37">
        <f>'[18]SP1965-2010'!F118</f>
        <v>61138500</v>
      </c>
      <c r="ER118" s="27">
        <f t="shared" si="127"/>
        <v>12.241517092153291</v>
      </c>
      <c r="ES118" s="37">
        <f>'[18]SP1965-2010'!G118</f>
        <v>29065900</v>
      </c>
      <c r="ET118" s="27">
        <f t="shared" si="128"/>
        <v>5.8197487941120301</v>
      </c>
      <c r="EU118" s="36">
        <f>'[18]SP1965-2010'!H118</f>
        <v>51345700</v>
      </c>
      <c r="EV118" s="27">
        <f t="shared" si="122"/>
        <v>10.280743952805111</v>
      </c>
      <c r="EW118" s="29"/>
      <c r="EX118" s="37">
        <f>'[18]SP1965-2010'!J118</f>
        <v>167894000</v>
      </c>
      <c r="EY118" s="27">
        <f t="shared" si="123"/>
        <v>33.616743470480706</v>
      </c>
      <c r="EZ118" s="37">
        <f>'[18]SP1965-2010'!L118</f>
        <v>85710800</v>
      </c>
      <c r="FA118" s="27">
        <f t="shared" si="124"/>
        <v>17.161530348015283</v>
      </c>
      <c r="FB118" s="37">
        <f>'[18]SP1965-2010'!M118</f>
        <v>74481800</v>
      </c>
      <c r="FC118" s="37">
        <f>'[18]SP1965-2010'!N118</f>
        <v>61345800</v>
      </c>
      <c r="FD118" s="37">
        <f>'[18]SP1965-2010'!O118</f>
        <v>13136000</v>
      </c>
      <c r="FE118" s="37">
        <f>'[18]SP1965-2010'!P118</f>
        <v>11229000</v>
      </c>
      <c r="FF118" s="37">
        <f>'[18]SP1965-2010'!Q118</f>
        <v>11229000</v>
      </c>
      <c r="FG118" s="37">
        <f>'[18]SP1965-2010'!R118</f>
        <v>82183200</v>
      </c>
      <c r="FH118" s="37">
        <f>'[18]SP1965-2010'!S118</f>
        <v>15073800</v>
      </c>
      <c r="FI118" s="37">
        <f>'[18]SP1965-2010'!T118</f>
        <v>67109500</v>
      </c>
      <c r="FJ118" s="37">
        <f>'[18]SP1965-2010'!U118</f>
        <v>49208300</v>
      </c>
      <c r="FK118" s="37">
        <f>'[18]SP1965-2010'!V118</f>
        <v>17901100</v>
      </c>
      <c r="FL118" s="27">
        <f t="shared" si="135"/>
        <v>13.437066517756591</v>
      </c>
      <c r="FM118" s="27">
        <f t="shared" si="138"/>
        <v>9.8527809077063857</v>
      </c>
      <c r="FN118" s="27">
        <f t="shared" si="139"/>
        <v>3.5842655874505476</v>
      </c>
      <c r="FO118" s="27"/>
      <c r="FP118" s="27">
        <f>'[18]SP1965-2010'!AA118</f>
        <v>-25268000</v>
      </c>
      <c r="FQ118" s="27">
        <f>'[18]SP1965-2010'!AB118</f>
        <v>-26343900</v>
      </c>
      <c r="FR118" s="27">
        <f>'[18]SP1965-2010'!AC118</f>
        <v>-5.2747336314102746</v>
      </c>
      <c r="FS118" s="27">
        <f>'[18]SP1965-2010'!AD118</f>
        <v>1075900</v>
      </c>
      <c r="FT118" s="27">
        <f>'[18]SP1965-2010'!AE118</f>
        <v>40765600</v>
      </c>
      <c r="FU118" s="27">
        <f>'[18]SP1965-2010'!AF118</f>
        <v>8.1623328863463165</v>
      </c>
      <c r="FV118" s="27">
        <f>'[18]SP1965-2010'!AG118</f>
        <v>100784500</v>
      </c>
      <c r="FW118" s="34"/>
      <c r="FX118" s="52">
        <f>'[18]DE y DI'!I118</f>
        <v>36589.9</v>
      </c>
      <c r="FY118" s="17">
        <f t="shared" si="142"/>
        <v>18.035271845262955</v>
      </c>
      <c r="FZ118" s="130">
        <f t="shared" si="148"/>
        <v>39469.1</v>
      </c>
      <c r="GA118" s="27">
        <f t="shared" si="143"/>
        <v>19.454438191628508</v>
      </c>
      <c r="GB118" s="128">
        <f>'[18]DE y DI'!S118</f>
        <v>76059</v>
      </c>
      <c r="GC118" s="17">
        <f t="shared" si="144"/>
        <v>37.489710036891466</v>
      </c>
      <c r="GD118" s="17"/>
      <c r="GE118" s="37">
        <f>'[18]DE y DI'!AA118</f>
        <v>129460500</v>
      </c>
      <c r="GF118" s="27">
        <f t="shared" si="117"/>
        <v>25.921357630768032</v>
      </c>
      <c r="GG118" s="37">
        <f>'[18]DE y DI'!AI118</f>
        <v>12184900</v>
      </c>
      <c r="GH118" s="131">
        <f>'[18]DE y DI'!AE118</f>
        <v>141645400</v>
      </c>
      <c r="GI118" s="67">
        <f t="shared" si="145"/>
        <v>28.361091376544888</v>
      </c>
      <c r="GJ118" s="67"/>
      <c r="GK118" s="83">
        <f t="shared" si="61"/>
        <v>142335300</v>
      </c>
      <c r="GL118" s="93">
        <f t="shared" si="62"/>
        <v>28.49922729158822</v>
      </c>
      <c r="GM118" s="52">
        <f t="shared" si="63"/>
        <v>38732400</v>
      </c>
      <c r="GN118" s="52">
        <f t="shared" si="64"/>
        <v>60018700</v>
      </c>
      <c r="GO118" s="52">
        <f t="shared" si="65"/>
        <v>43584200</v>
      </c>
      <c r="GP118" s="6"/>
      <c r="GQ118" s="30">
        <v>37.489710036891466</v>
      </c>
      <c r="GR118" s="27">
        <v>25.921357630768032</v>
      </c>
      <c r="GS118" s="27">
        <v>63.411067667659495</v>
      </c>
      <c r="GT118" s="6"/>
      <c r="GU118" s="3" t="s">
        <v>30</v>
      </c>
      <c r="GV118" s="3" t="s">
        <v>30</v>
      </c>
      <c r="GW118" s="3" t="s">
        <v>30</v>
      </c>
      <c r="GX118" s="3" t="s">
        <v>30</v>
      </c>
      <c r="GY118" s="3" t="s">
        <v>30</v>
      </c>
      <c r="GZ118" s="3" t="s">
        <v>30</v>
      </c>
      <c r="HA118" s="3" t="s">
        <v>30</v>
      </c>
      <c r="HB118" s="3" t="s">
        <v>30</v>
      </c>
      <c r="HC118" s="3" t="s">
        <v>30</v>
      </c>
      <c r="HD118" s="3" t="s">
        <v>30</v>
      </c>
      <c r="HE118" s="3" t="s">
        <v>30</v>
      </c>
      <c r="HF118" s="3" t="s">
        <v>30</v>
      </c>
      <c r="HG118" s="3" t="s">
        <v>30</v>
      </c>
      <c r="HH118" s="3" t="s">
        <v>30</v>
      </c>
      <c r="HI118" s="3" t="s">
        <v>30</v>
      </c>
      <c r="HJ118" s="3" t="s">
        <v>30</v>
      </c>
      <c r="HK118" s="3" t="s">
        <v>30</v>
      </c>
      <c r="HL118" s="3" t="s">
        <v>30</v>
      </c>
      <c r="HM118" s="3" t="s">
        <v>30</v>
      </c>
      <c r="HN118" s="3" t="s">
        <v>30</v>
      </c>
      <c r="HO118" s="3" t="s">
        <v>30</v>
      </c>
      <c r="HP118" s="29"/>
      <c r="HQ118" s="3" t="str">
        <f t="shared" si="146"/>
        <v>-</v>
      </c>
      <c r="HR118" s="3" t="str">
        <f t="shared" si="140"/>
        <v>-</v>
      </c>
      <c r="HS118" s="3" t="str">
        <f t="shared" si="140"/>
        <v>-</v>
      </c>
      <c r="HU118" s="31">
        <f>'[23]Fin33-89'!B118</f>
        <v>254799400</v>
      </c>
      <c r="HV118" s="31">
        <f>'[23]Fin33-89'!C118</f>
        <v>238236700</v>
      </c>
      <c r="HW118" s="31"/>
      <c r="HX118" s="31">
        <f>'[23]Fin33-89'!E118</f>
        <v>142335300</v>
      </c>
      <c r="HY118" s="31">
        <f>'[23]Fin33-89'!F118</f>
        <v>38732400</v>
      </c>
      <c r="HZ118" s="31">
        <f>'[23]Fin33-89'!G118</f>
        <v>60018700</v>
      </c>
      <c r="IA118" s="31">
        <f>'[23]Fin33-89'!H118</f>
        <v>43584200</v>
      </c>
      <c r="IB118" s="31"/>
      <c r="IC118" s="31">
        <f>'[23]Fin33-89'!I118</f>
        <v>95901400</v>
      </c>
      <c r="ID118" s="31">
        <f>'[23]Fin33-89'!J118</f>
        <v>94300</v>
      </c>
      <c r="IE118" s="31">
        <f>'[23]Fin33-89'!K118</f>
        <v>14650400</v>
      </c>
      <c r="IF118" s="31">
        <f>'[23]Fin33-89'!L118</f>
        <v>81156700</v>
      </c>
      <c r="IG118" s="31"/>
      <c r="IH118" s="31">
        <f>'[23]Fin33-89'!M118</f>
        <v>4990600</v>
      </c>
      <c r="II118" s="31">
        <f>'[23]Fin33-89'!N118</f>
        <v>627600</v>
      </c>
      <c r="IJ118" s="31">
        <f>'[23]Fin33-89'!O118</f>
        <v>820300</v>
      </c>
      <c r="IK118" s="31">
        <f>'[23]Fin33-89'!P118</f>
        <v>3542700</v>
      </c>
      <c r="IL118" s="31"/>
      <c r="IM118" s="31">
        <f>'[23]Fin33-89'!Q118</f>
        <v>2795300</v>
      </c>
      <c r="IN118" s="31">
        <f>'[23]Fin33-89'!R118</f>
        <v>142500</v>
      </c>
      <c r="IO118" s="31">
        <f>'[23]Fin33-89'!S118</f>
        <v>2652800</v>
      </c>
      <c r="IP118" s="31"/>
      <c r="IQ118" s="31">
        <f>'[23]Fin33-89'!T118</f>
        <v>3873000</v>
      </c>
      <c r="IR118" s="31">
        <f>'[23]Fin33-89'!U118</f>
        <v>21600</v>
      </c>
      <c r="IS118" s="31">
        <f>'[23]Fin33-89'!V118</f>
        <v>3851400</v>
      </c>
      <c r="IT118" s="31"/>
      <c r="IU118" s="31">
        <f>'[23]Fin33-89'!W118</f>
        <v>4903800</v>
      </c>
      <c r="IV118" s="31">
        <f>'[23]Fin33-89'!X118</f>
        <v>934600</v>
      </c>
      <c r="IW118" s="31">
        <f>'[23]Fin33-89'!Y118</f>
        <v>3969200</v>
      </c>
      <c r="IX118" s="31"/>
      <c r="IY118" s="31">
        <f>'[23]Fin33-89'!Z118</f>
        <v>259396900</v>
      </c>
      <c r="IZ118" s="31">
        <f>'[23]Fin33-89'!AA118</f>
        <v>39618400</v>
      </c>
      <c r="JA118" s="31">
        <f>'[23]Fin33-89'!AB118</f>
        <v>83487000</v>
      </c>
      <c r="JB118" s="31">
        <f>'[23]Fin33-89'!AC118</f>
        <v>136291500</v>
      </c>
      <c r="JC118" s="31">
        <f>'[23]Fin33-89'!AE118</f>
        <v>238236700</v>
      </c>
      <c r="JD118" s="31">
        <f>'[23]Fin33-89'!AF118</f>
        <v>38826700</v>
      </c>
      <c r="JE118" s="31">
        <f>'[23]Fin33-89'!AG118</f>
        <v>74669100</v>
      </c>
      <c r="JF118" s="31">
        <f>'[23]Fin33-89'!AH118</f>
        <v>124740900</v>
      </c>
      <c r="JG118" s="31">
        <f>'[23]Fin33-89'!AJ118</f>
        <v>39618400</v>
      </c>
      <c r="JH118" s="31">
        <f>'[23]Fin33-89'!AK118</f>
        <v>38732400</v>
      </c>
      <c r="JI118" s="31">
        <f>'[23]Fin33-89'!AL118</f>
        <v>94300</v>
      </c>
      <c r="JJ118" s="31">
        <f>'[23]Fin33-89'!AM118</f>
        <v>627600</v>
      </c>
      <c r="JK118" s="31">
        <f>'[23]Fin33-89'!AN118</f>
        <v>142500</v>
      </c>
      <c r="JL118" s="31">
        <f>'[23]Fin33-89'!AO118</f>
        <v>21600</v>
      </c>
      <c r="JM118" s="31"/>
      <c r="JN118" s="31">
        <f>'[23]A-Mon'!B118</f>
        <v>17992000</v>
      </c>
      <c r="JO118" s="31">
        <f>'[23]A-Mon'!C118</f>
        <v>10851000</v>
      </c>
      <c r="JP118" s="31">
        <f>'[23]A-Mon'!D118</f>
        <v>2549000</v>
      </c>
      <c r="JQ118" s="31">
        <f>'[23]A-Mon'!E118</f>
        <v>31392000</v>
      </c>
      <c r="JR118" s="31">
        <f>'[23]A-Mon'!G118</f>
        <v>93638000</v>
      </c>
      <c r="JS118" s="31">
        <f>'[23]A-Mon'!H118</f>
        <v>86380000</v>
      </c>
      <c r="JT118" s="31">
        <f>'[23]A-Mon'!I118</f>
        <v>7258000</v>
      </c>
      <c r="JU118" s="31">
        <f>'[23]A-Mon'!J118</f>
        <v>125030000</v>
      </c>
      <c r="JV118" s="31">
        <f>'[23]A-Mon'!L118</f>
        <v>57691000</v>
      </c>
      <c r="JW118" s="31">
        <f>'[23]A-Mon'!M118</f>
        <v>56735000</v>
      </c>
      <c r="JX118" s="31">
        <f>'[23]A-Mon'!N118</f>
        <v>957000</v>
      </c>
      <c r="JY118" s="31">
        <f>'[23]A-Mon'!O118</f>
        <v>182721000</v>
      </c>
      <c r="JZ118" s="31">
        <f>'[23]A-Mon'!Q118</f>
        <v>12118000</v>
      </c>
      <c r="KA118" s="31">
        <f>'[23]A-Mon'!R118</f>
        <v>8547000</v>
      </c>
      <c r="KB118" s="31">
        <f>'[23]A-Mon'!S118</f>
        <v>3571000</v>
      </c>
      <c r="KC118" s="31">
        <f>'[23]A-Mon'!T118</f>
        <v>7699000</v>
      </c>
      <c r="KD118" s="3" t="s">
        <v>30</v>
      </c>
      <c r="KE118" s="31">
        <f>'[23]A-Mon'!V118</f>
        <v>202539000</v>
      </c>
      <c r="KF118" s="6"/>
      <c r="KG118" s="29">
        <f>'[24]RI A'!F69</f>
        <v>6859.9229999999961</v>
      </c>
      <c r="KH118" s="10">
        <f t="shared" ref="KH118:KH130" si="155">(KG118/(BU118))*100</f>
        <v>3.3812766950052255</v>
      </c>
      <c r="KI118" s="14">
        <f t="shared" si="50"/>
        <v>271.5</v>
      </c>
      <c r="KJ118" s="14">
        <f t="shared" si="105"/>
        <v>0.13382316721250651</v>
      </c>
      <c r="KK118" s="11">
        <f t="shared" ref="KK118:KK130" si="156">(KG118*CG118)</f>
        <v>18040225.505399987</v>
      </c>
      <c r="KL118" s="75">
        <f t="shared" si="51"/>
        <v>20.042547163576408</v>
      </c>
      <c r="KM118" s="16">
        <f t="shared" ref="KM118:KM130" si="157">KG118/(CU118/12)</f>
        <v>2.3678042657600167</v>
      </c>
      <c r="KN118" s="4" t="s">
        <v>30</v>
      </c>
    </row>
    <row r="119" spans="1:300" x14ac:dyDescent="0.3">
      <c r="A119" s="8">
        <v>1990</v>
      </c>
      <c r="B119" s="40">
        <f>'[13]EU PIByPOB'!B119</f>
        <v>249.62299999999999</v>
      </c>
      <c r="C119" s="49">
        <f>'[13]EU PIByPOB'!H119</f>
        <v>1227.1519633554981</v>
      </c>
      <c r="D119" s="40">
        <f t="shared" si="91"/>
        <v>1.8999999999999906</v>
      </c>
      <c r="E119" s="49">
        <f>'[13]EU PIByPOB'!N119</f>
        <v>5963.1440000000002</v>
      </c>
      <c r="F119" s="40">
        <f t="shared" si="141"/>
        <v>5.6998925832834058</v>
      </c>
      <c r="G119" s="49">
        <f>'[13]EU PIByPOB'!Q119</f>
        <v>485.93362338715627</v>
      </c>
      <c r="H119" s="40">
        <f t="shared" si="141"/>
        <v>3.7290408079327042</v>
      </c>
      <c r="I119" s="49">
        <f>'[13]EU PIByPOB'!T119</f>
        <v>23888.600008813293</v>
      </c>
      <c r="J119" s="49"/>
      <c r="K119" s="49">
        <f>'[13]EU INF'!U119</f>
        <v>466.11384570398059</v>
      </c>
      <c r="L119" s="28">
        <f t="shared" si="83"/>
        <v>5.4192160290459146</v>
      </c>
      <c r="M119" s="49">
        <f>'[13]EU INF'!W119</f>
        <v>478.74847702129614</v>
      </c>
      <c r="N119" s="28">
        <f t="shared" si="84"/>
        <v>6.2549485352335621</v>
      </c>
      <c r="O119" s="28"/>
      <c r="P119" s="40">
        <f>'[13]EU tasas'!B119</f>
        <v>10.009166666666667</v>
      </c>
      <c r="Q119" s="40">
        <f>'[13]EU tasas'!C119</f>
        <v>10</v>
      </c>
      <c r="R119" s="48">
        <f>'[13]EU tasas'!D119</f>
        <v>6.9825000000000008</v>
      </c>
      <c r="S119" s="48">
        <f>'[13]EU tasas'!E119</f>
        <v>6.79</v>
      </c>
      <c r="T119" s="49">
        <f>'[13]EU tasas'!F119</f>
        <v>7.4933333333333332</v>
      </c>
      <c r="U119" s="49">
        <f>'[13]EU tasas'!G119</f>
        <v>6.74</v>
      </c>
      <c r="V119" s="24" t="str">
        <f>'[13]EU tasas'!H119</f>
        <v>-</v>
      </c>
      <c r="W119" s="24"/>
      <c r="X119" s="49">
        <f>'[13]EU Fiscal'!B119</f>
        <v>-3.7067000000000001</v>
      </c>
      <c r="Y119" s="49"/>
      <c r="Z119" s="49">
        <f>[13]Petróleo!B119</f>
        <v>23.73</v>
      </c>
      <c r="AA119" s="28">
        <f t="shared" si="98"/>
        <v>30.170049369171693</v>
      </c>
      <c r="AB119" s="49">
        <f>[13]Petróleo!D119</f>
        <v>24.492916666666662</v>
      </c>
      <c r="AC119" s="28">
        <f t="shared" si="89"/>
        <v>25.022331872899727</v>
      </c>
      <c r="AD119" s="49">
        <f>[13]Petróleo!E119</f>
        <v>27.337</v>
      </c>
      <c r="AE119" s="28">
        <f t="shared" si="89"/>
        <v>29.632966616084964</v>
      </c>
      <c r="AF119" s="28"/>
      <c r="AG119" s="40">
        <f>[14]Población!E119</f>
        <v>81.249644999998793</v>
      </c>
      <c r="AH119" s="28">
        <f t="shared" si="99"/>
        <v>1.9703860630549963</v>
      </c>
      <c r="AI119" s="52">
        <f>[14]Población!G119</f>
        <v>81249644.999998793</v>
      </c>
      <c r="AJ119" s="52">
        <f>[14]Población!H119</f>
        <v>57959720</v>
      </c>
      <c r="AK119" s="52">
        <f>[14]Población!I119</f>
        <v>23289924.999998797</v>
      </c>
      <c r="AL119" s="49">
        <f>[14]Población!J119</f>
        <v>71.335351680614551</v>
      </c>
      <c r="AM119" s="49">
        <f>[14]Población!K119</f>
        <v>28.664648319385449</v>
      </c>
      <c r="AN119" s="49"/>
      <c r="AO119" s="43">
        <f>[15]PIB!E119</f>
        <v>324400.21618301643</v>
      </c>
      <c r="AP119" s="28">
        <f t="shared" si="108"/>
        <v>5.2500432994458279</v>
      </c>
      <c r="AQ119" s="41">
        <f>[15]PIB!H119</f>
        <v>207151.54267063705</v>
      </c>
      <c r="AR119" s="28">
        <f t="shared" si="109"/>
        <v>27.840213598269624</v>
      </c>
      <c r="AS119" s="58">
        <f>[15]PIB!B119</f>
        <v>672000052.25</v>
      </c>
      <c r="AT119" s="28">
        <f t="shared" si="110"/>
        <v>34.551880166282785</v>
      </c>
      <c r="AU119" s="28"/>
      <c r="AV119" s="103">
        <f>[15]PIB!E119</f>
        <v>324400.21618301643</v>
      </c>
      <c r="AW119" s="103">
        <f>'[15]PIB-Dem'!CH35</f>
        <v>212418.64484638529</v>
      </c>
      <c r="AX119" s="104">
        <f t="shared" si="115"/>
        <v>7.1844061315608387</v>
      </c>
      <c r="AY119" s="105">
        <f>'[15]PIB-Dem'!CS35</f>
        <v>0.65480426415862281</v>
      </c>
      <c r="AZ119" s="103">
        <f>'[15]PIB-Dem'!CI35</f>
        <v>41828.198090622158</v>
      </c>
      <c r="BA119" s="104">
        <f t="shared" si="116"/>
        <v>2.743596526533576</v>
      </c>
      <c r="BB119" s="105">
        <f>'[15]PIB-Dem'!CT35</f>
        <v>0.12894010547717244</v>
      </c>
      <c r="BC119" s="103">
        <f>'[15]PIB-Dem'!CJ35</f>
        <v>68728.282232767553</v>
      </c>
      <c r="BD119" s="104">
        <f t="shared" si="111"/>
        <v>15.504199648857231</v>
      </c>
      <c r="BE119" s="105">
        <f>'[15]PIB-Dem'!CU35</f>
        <v>0.21186262772205669</v>
      </c>
      <c r="BF119" s="103">
        <f>'[15]PIB-Dem'!CK35</f>
        <v>5504.8200551124755</v>
      </c>
      <c r="BG119" s="104">
        <f t="shared" si="112"/>
        <v>-59.922398860082048</v>
      </c>
      <c r="BH119" s="105">
        <f>'[15]PIB-Dem'!CV35</f>
        <v>1.6969224373502036E-2</v>
      </c>
      <c r="BI119" s="103">
        <f>'[15]PIB-Dem'!CL35</f>
        <v>37497.611007077678</v>
      </c>
      <c r="BJ119" s="104">
        <f t="shared" si="113"/>
        <v>4.3026184291477199</v>
      </c>
      <c r="BK119" s="105">
        <f>'[15]PIB-Dem'!CW35</f>
        <v>0.11559058575555921</v>
      </c>
      <c r="BL119" s="103">
        <f>'[15]PIB-Dem'!CM35</f>
        <v>41577.340055413108</v>
      </c>
      <c r="BM119" s="104">
        <f t="shared" si="114"/>
        <v>4.3026184291477199</v>
      </c>
      <c r="BN119" s="105">
        <f>'[15]PIB-Dem'!CX35</f>
        <v>0.12816680748691303</v>
      </c>
      <c r="BO119" s="28"/>
      <c r="BP119" s="43">
        <f>'[21]PIB POT'!F119</f>
        <v>328164.57409335359</v>
      </c>
      <c r="BQ119" s="41">
        <f>'[21]PIB POT'!I119</f>
        <v>788.05299217965057</v>
      </c>
      <c r="BR119" s="28">
        <f t="shared" si="107"/>
        <v>2.3919972839944847</v>
      </c>
      <c r="BS119" s="40">
        <f>'[22]PIB POT'!H110</f>
        <v>2.7973582313385537</v>
      </c>
      <c r="BT119" s="40"/>
      <c r="BU119" s="45">
        <f t="shared" si="133"/>
        <v>238924.85680509137</v>
      </c>
      <c r="BV119" s="32">
        <f t="shared" si="85"/>
        <v>17.766781080854209</v>
      </c>
      <c r="BW119" s="30">
        <f t="shared" si="134"/>
        <v>2940.6264704922087</v>
      </c>
      <c r="BX119" s="28">
        <f t="shared" si="86"/>
        <v>15.491159372517505</v>
      </c>
      <c r="BY119" s="28"/>
      <c r="BZ119" s="41">
        <f>[20]PAnual!B119</f>
        <v>166293.26391825356</v>
      </c>
      <c r="CA119" s="35">
        <f t="shared" si="94"/>
        <v>26.651673623487724</v>
      </c>
      <c r="CB119" s="44">
        <f>[20]PAnual!D119</f>
        <v>185755.79984380995</v>
      </c>
      <c r="CC119" s="35">
        <f t="shared" si="94"/>
        <v>29.929570266133474</v>
      </c>
      <c r="CD119" s="35"/>
      <c r="CE119" s="44">
        <f>[16]TCA!B119</f>
        <v>2812.6</v>
      </c>
      <c r="CF119" s="27">
        <f t="shared" si="95"/>
        <v>14.252829984292914</v>
      </c>
      <c r="CG119" s="33">
        <f>[16]TCA!D119</f>
        <v>2940.9</v>
      </c>
      <c r="CH119" s="27">
        <f t="shared" si="87"/>
        <v>11.829796942733296</v>
      </c>
      <c r="CI119" s="44">
        <f>[16]TCA!F119</f>
        <v>89.584464597469051</v>
      </c>
      <c r="CJ119" s="27">
        <f t="shared" si="150"/>
        <v>5.1748197871456236</v>
      </c>
      <c r="CK119" s="40">
        <f>[16]TCA!H119</f>
        <v>93.455884086726854</v>
      </c>
      <c r="CL119" s="27">
        <f t="shared" si="151"/>
        <v>9.4982141056705771</v>
      </c>
      <c r="CM119" s="27"/>
      <c r="CN119" s="29">
        <f>[17]BPA!G119</f>
        <v>-7451.049</v>
      </c>
      <c r="CO119" s="29">
        <f>[17]BPA!H119</f>
        <v>56070.902999999998</v>
      </c>
      <c r="CP119" s="29">
        <f>[17]BPA!I119</f>
        <v>40710.940999999999</v>
      </c>
      <c r="CQ119" s="29">
        <f>[17]BPA!J119</f>
        <v>8104.9570000000003</v>
      </c>
      <c r="CR119" s="29">
        <f>[17]BPA!K119</f>
        <v>3279.54</v>
      </c>
      <c r="CS119" s="29">
        <f>[17]BPA!L119</f>
        <v>3975.4650000000001</v>
      </c>
      <c r="CT119" s="29">
        <f>[17]BPA!M119</f>
        <v>63521.951999999997</v>
      </c>
      <c r="CU119" s="29">
        <f>[17]BPA!N119</f>
        <v>41593.266000000003</v>
      </c>
      <c r="CV119" s="29">
        <f>[17]BPA!O119</f>
        <v>10385.653999999999</v>
      </c>
      <c r="CW119" s="29">
        <f>[17]BPA!P119</f>
        <v>11528.999</v>
      </c>
      <c r="CX119" s="29">
        <f>[17]BPA!Q119</f>
        <v>14.032999999999999</v>
      </c>
      <c r="CY119" s="29">
        <f>[17]BPA!R119</f>
        <v>7980.9869999999992</v>
      </c>
      <c r="CZ119" s="29">
        <f>[17]BPA!S119</f>
        <v>0</v>
      </c>
      <c r="DA119" s="29">
        <f>[17]BPA!T119</f>
        <v>2702.9620000000004</v>
      </c>
      <c r="DB119" s="29">
        <f>[17]BPA!U119</f>
        <v>3414.3</v>
      </c>
      <c r="DC119" s="29">
        <f>[17]BPA!V119</f>
        <v>-181.4</v>
      </c>
      <c r="DD119" s="29"/>
      <c r="DE119" s="29">
        <f t="shared" si="106"/>
        <v>34.447737293044234</v>
      </c>
      <c r="DF119" s="29">
        <f t="shared" si="152"/>
        <v>-882.32500000000437</v>
      </c>
      <c r="DG119" s="29">
        <f t="shared" si="153"/>
        <v>-0.36928974732829156</v>
      </c>
      <c r="DH119" s="29">
        <f t="shared" si="149"/>
        <v>15.751287820596072</v>
      </c>
      <c r="DI119" s="29">
        <f t="shared" si="154"/>
        <v>19.637777107327015</v>
      </c>
      <c r="DJ119" s="29">
        <f t="shared" si="131"/>
        <v>-3.1185742243965726</v>
      </c>
      <c r="DK119" s="29">
        <f t="shared" si="132"/>
        <v>3.3403753409008754</v>
      </c>
      <c r="DL119" s="29"/>
      <c r="DM119" s="31">
        <f>'[18]GF1977-2010'!C119</f>
        <v>118665300</v>
      </c>
      <c r="DN119" s="31">
        <f>'[18]GF1977-2010'!D119</f>
        <v>80545300</v>
      </c>
      <c r="DO119" s="31">
        <f>'[18]GF1977-2010'!E119</f>
        <v>38120000</v>
      </c>
      <c r="DP119" s="29">
        <f t="shared" si="136"/>
        <v>17.658525412711377</v>
      </c>
      <c r="DQ119" s="29"/>
      <c r="DR119" s="31">
        <f>'[18]GF1977-2010'!H119</f>
        <v>138100800</v>
      </c>
      <c r="DS119" s="29">
        <f>'[18]GF1977-2010'!I119</f>
        <v>20.550712687835212</v>
      </c>
      <c r="DT119" s="31">
        <f>'[18]GF1977-2010'!J119</f>
        <v>53763100</v>
      </c>
      <c r="DU119" s="31">
        <f>'[18]GF1977-2010'!K119</f>
        <v>23925000</v>
      </c>
      <c r="DV119" s="31">
        <f>'[18]GF1977-2010'!L119</f>
        <v>5122100</v>
      </c>
      <c r="DW119" s="31">
        <f>'[18]GF1977-2010'!M119</f>
        <v>24716000</v>
      </c>
      <c r="DX119" s="31">
        <f>'[18]GF1977-2010'!N119</f>
        <v>84337700</v>
      </c>
      <c r="DY119" s="31">
        <f>'[18]GF1977-2010'!O119</f>
        <v>24421100.000000004</v>
      </c>
      <c r="DZ119" s="31">
        <f>'[18]GF1977-2010'!P119</f>
        <v>59916700</v>
      </c>
      <c r="EA119" s="31">
        <f>'[18]GF1977-2010'!Q119</f>
        <v>46740600</v>
      </c>
      <c r="EB119" s="31">
        <f>'[18]GF1977-2010'!R119</f>
        <v>13176000</v>
      </c>
      <c r="EC119" s="29"/>
      <c r="ED119" s="31">
        <f>'[18]GF1977-2010'!W119</f>
        <v>-19435500</v>
      </c>
      <c r="EE119" s="29">
        <f t="shared" si="82"/>
        <v>-2.8921872751238316</v>
      </c>
      <c r="EF119" s="31">
        <f>'[18]GF1977-2010'!Y119</f>
        <v>40481200</v>
      </c>
      <c r="EG119" s="29">
        <f t="shared" si="137"/>
        <v>6.0239876268551287</v>
      </c>
      <c r="EH119" s="31">
        <f>'[18]GF1977-2010'!AA119</f>
        <v>78184100</v>
      </c>
      <c r="EI119" s="31"/>
      <c r="EJ119" s="63" t="s">
        <v>30</v>
      </c>
      <c r="EK119" s="63" t="s">
        <v>30</v>
      </c>
      <c r="EL119" s="29"/>
      <c r="EM119" s="68">
        <f>'[18]SP1965-2010'!C119</f>
        <v>187701600</v>
      </c>
      <c r="EN119" s="27">
        <f t="shared" si="120"/>
        <v>27.931783542506412</v>
      </c>
      <c r="EO119" s="36">
        <f>'[18]SP1965-2010'!E119</f>
        <v>118665300</v>
      </c>
      <c r="EP119" s="27">
        <f t="shared" si="147"/>
        <v>17.658525412711377</v>
      </c>
      <c r="EQ119" s="37">
        <f>'[18]SP1965-2010'!F119</f>
        <v>80545300</v>
      </c>
      <c r="ER119" s="27">
        <f t="shared" si="127"/>
        <v>11.985906806155311</v>
      </c>
      <c r="ES119" s="37">
        <f>'[18]SP1965-2010'!G119</f>
        <v>38120000</v>
      </c>
      <c r="ET119" s="27">
        <f t="shared" si="128"/>
        <v>5.6726186065560675</v>
      </c>
      <c r="EU119" s="36">
        <f>'[18]SP1965-2010'!H119</f>
        <v>69036300</v>
      </c>
      <c r="EV119" s="27">
        <f t="shared" si="122"/>
        <v>10.273258129795034</v>
      </c>
      <c r="EW119" s="29"/>
      <c r="EX119" s="37">
        <f>'[18]SP1965-2010'!J119</f>
        <v>204215300</v>
      </c>
      <c r="EY119" s="27">
        <f t="shared" si="123"/>
        <v>30.389179184769922</v>
      </c>
      <c r="EZ119" s="37">
        <f>'[18]SP1965-2010'!L119</f>
        <v>112676300</v>
      </c>
      <c r="FA119" s="27">
        <f t="shared" si="124"/>
        <v>16.767305243911164</v>
      </c>
      <c r="FB119" s="37">
        <f>'[18]SP1965-2010'!M119</f>
        <v>96995900</v>
      </c>
      <c r="FC119" s="37">
        <f>'[18]SP1965-2010'!N119</f>
        <v>75329900</v>
      </c>
      <c r="FD119" s="37">
        <f>'[18]SP1965-2010'!O119</f>
        <v>21666000</v>
      </c>
      <c r="FE119" s="37">
        <f>'[18]SP1965-2010'!P119</f>
        <v>15680400</v>
      </c>
      <c r="FF119" s="37">
        <f>'[18]SP1965-2010'!Q119</f>
        <v>15680400</v>
      </c>
      <c r="FG119" s="37">
        <f>'[18]SP1965-2010'!R119</f>
        <v>91539000</v>
      </c>
      <c r="FH119" s="37">
        <f>'[18]SP1965-2010'!S119</f>
        <v>24421100</v>
      </c>
      <c r="FI119" s="37">
        <f>'[18]SP1965-2010'!T119</f>
        <v>67118000</v>
      </c>
      <c r="FJ119" s="37">
        <f>'[18]SP1965-2010'!U119</f>
        <v>50299400</v>
      </c>
      <c r="FK119" s="37">
        <f>'[18]SP1965-2010'!V119</f>
        <v>16818600</v>
      </c>
      <c r="FL119" s="27">
        <f t="shared" si="135"/>
        <v>9.9877968424666896</v>
      </c>
      <c r="FM119" s="27">
        <f t="shared" si="138"/>
        <v>7.485029179921467</v>
      </c>
      <c r="FN119" s="27">
        <f t="shared" si="139"/>
        <v>2.5027676625452226</v>
      </c>
      <c r="FO119" s="27"/>
      <c r="FP119" s="27">
        <f>'[18]SP1965-2010'!AA119</f>
        <v>-19266100</v>
      </c>
      <c r="FQ119" s="27">
        <f>'[18]SP1965-2010'!AB119</f>
        <v>-16513700</v>
      </c>
      <c r="FR119" s="27">
        <f>'[18]SP1965-2010'!AC119</f>
        <v>-2.4573956422635086</v>
      </c>
      <c r="FS119" s="27">
        <f>'[18]SP1965-2010'!AD119</f>
        <v>-2752400</v>
      </c>
      <c r="FT119" s="27">
        <f>'[18]SP1965-2010'!AE119</f>
        <v>50604300</v>
      </c>
      <c r="FU119" s="27">
        <f>'[18]SP1965-2010'!AF119</f>
        <v>7.5304012002031806</v>
      </c>
      <c r="FV119" s="27">
        <f>'[18]SP1965-2010'!AG119</f>
        <v>137097300</v>
      </c>
      <c r="FW119" s="34"/>
      <c r="FX119" s="52">
        <f>'[18]DE y DI'!I119</f>
        <v>60283.6</v>
      </c>
      <c r="FY119" s="17">
        <f t="shared" si="142"/>
        <v>25.231196454866051</v>
      </c>
      <c r="FZ119" s="130">
        <f>'[18]DE y DI'!Q119+'[18]DE y DI'!R119</f>
        <v>17486.7</v>
      </c>
      <c r="GA119" s="27">
        <f>(FZ119/BU119)*100</f>
        <v>7.3189119934328097</v>
      </c>
      <c r="GB119" s="128">
        <f>'[18]DE y DI'!S119</f>
        <v>77770.3</v>
      </c>
      <c r="GC119" s="17">
        <f t="shared" si="144"/>
        <v>32.550108448298857</v>
      </c>
      <c r="GD119" s="17"/>
      <c r="GE119" s="37">
        <f>'[18]DE y DI'!AA119</f>
        <v>165417400</v>
      </c>
      <c r="GF119" s="27">
        <f t="shared" si="117"/>
        <v>24.615682609866941</v>
      </c>
      <c r="GG119" s="37">
        <f>'[18]DE y DI'!AI119</f>
        <v>13000700.000000011</v>
      </c>
      <c r="GH119" s="131">
        <f>'[18]DE y DI'!AE119</f>
        <v>178418100</v>
      </c>
      <c r="GI119" s="67">
        <f t="shared" si="145"/>
        <v>26.550310435634344</v>
      </c>
      <c r="GJ119" s="67"/>
      <c r="GK119" s="67"/>
      <c r="GL119" s="67"/>
      <c r="GM119" s="67"/>
      <c r="GN119" s="67"/>
      <c r="GO119" s="67"/>
      <c r="GP119" s="6"/>
      <c r="GQ119" s="30">
        <v>32.550108448298857</v>
      </c>
      <c r="GR119" s="27">
        <v>26.550310435634344</v>
      </c>
      <c r="GS119" s="27">
        <v>59.100418883933202</v>
      </c>
      <c r="GT119" s="6"/>
      <c r="GU119" s="3" t="s">
        <v>30</v>
      </c>
      <c r="GV119" s="3" t="s">
        <v>30</v>
      </c>
      <c r="GW119" s="3" t="s">
        <v>30</v>
      </c>
      <c r="GX119" s="3" t="s">
        <v>30</v>
      </c>
      <c r="GY119" s="3" t="s">
        <v>30</v>
      </c>
      <c r="GZ119" s="3" t="s">
        <v>30</v>
      </c>
      <c r="HA119" s="3" t="s">
        <v>30</v>
      </c>
      <c r="HB119" s="3" t="s">
        <v>30</v>
      </c>
      <c r="HC119" s="3" t="s">
        <v>30</v>
      </c>
      <c r="HD119" s="3" t="s">
        <v>30</v>
      </c>
      <c r="HE119" s="3" t="s">
        <v>30</v>
      </c>
      <c r="HF119" s="3" t="s">
        <v>30</v>
      </c>
      <c r="HG119" s="3" t="s">
        <v>30</v>
      </c>
      <c r="HH119" s="3" t="s">
        <v>30</v>
      </c>
      <c r="HI119" s="3" t="s">
        <v>30</v>
      </c>
      <c r="HJ119" s="3" t="s">
        <v>30</v>
      </c>
      <c r="HK119" s="3" t="s">
        <v>30</v>
      </c>
      <c r="HL119" s="3" t="s">
        <v>30</v>
      </c>
      <c r="HM119" s="3" t="s">
        <v>30</v>
      </c>
      <c r="HN119" s="3" t="s">
        <v>30</v>
      </c>
      <c r="HO119" s="3" t="s">
        <v>30</v>
      </c>
      <c r="HP119" s="29"/>
      <c r="HQ119" s="3" t="str">
        <f t="shared" si="146"/>
        <v>-</v>
      </c>
      <c r="HR119" s="3" t="str">
        <f t="shared" si="140"/>
        <v>-</v>
      </c>
      <c r="HS119" s="3" t="str">
        <f t="shared" si="140"/>
        <v>-</v>
      </c>
      <c r="HU119" s="6" t="s">
        <v>30</v>
      </c>
      <c r="HV119" s="6" t="s">
        <v>30</v>
      </c>
      <c r="HW119" s="6"/>
      <c r="HX119" s="6" t="s">
        <v>30</v>
      </c>
      <c r="HY119" s="6" t="s">
        <v>30</v>
      </c>
      <c r="HZ119" s="6" t="s">
        <v>30</v>
      </c>
      <c r="IA119" s="6" t="s">
        <v>30</v>
      </c>
      <c r="IB119" s="6"/>
      <c r="IC119" s="6" t="s">
        <v>30</v>
      </c>
      <c r="ID119" s="6" t="s">
        <v>30</v>
      </c>
      <c r="IE119" s="6" t="s">
        <v>30</v>
      </c>
      <c r="IF119" s="6" t="s">
        <v>30</v>
      </c>
      <c r="IG119" s="6"/>
      <c r="IH119" s="6" t="s">
        <v>30</v>
      </c>
      <c r="II119" s="6" t="s">
        <v>30</v>
      </c>
      <c r="IJ119" s="6" t="s">
        <v>30</v>
      </c>
      <c r="IK119" s="6" t="s">
        <v>30</v>
      </c>
      <c r="IL119" s="6"/>
      <c r="IM119" s="6" t="s">
        <v>30</v>
      </c>
      <c r="IN119" s="6" t="s">
        <v>30</v>
      </c>
      <c r="IO119" s="6" t="s">
        <v>30</v>
      </c>
      <c r="IP119" s="6"/>
      <c r="IQ119" s="6" t="s">
        <v>30</v>
      </c>
      <c r="IR119" s="6" t="s">
        <v>30</v>
      </c>
      <c r="IS119" s="6" t="s">
        <v>30</v>
      </c>
      <c r="IT119" s="6"/>
      <c r="IU119" s="6" t="s">
        <v>30</v>
      </c>
      <c r="IV119" s="6" t="s">
        <v>30</v>
      </c>
      <c r="IW119" s="6" t="s">
        <v>30</v>
      </c>
      <c r="IX119" s="6"/>
      <c r="IY119" s="6" t="s">
        <v>30</v>
      </c>
      <c r="IZ119" s="6" t="s">
        <v>30</v>
      </c>
      <c r="JA119" s="6" t="s">
        <v>30</v>
      </c>
      <c r="JB119" s="6" t="s">
        <v>30</v>
      </c>
      <c r="JC119" s="6" t="s">
        <v>30</v>
      </c>
      <c r="JD119" s="6" t="s">
        <v>30</v>
      </c>
      <c r="JE119" s="6" t="s">
        <v>30</v>
      </c>
      <c r="JF119" s="6" t="s">
        <v>30</v>
      </c>
      <c r="JG119" s="6" t="s">
        <v>30</v>
      </c>
      <c r="JH119" s="6" t="s">
        <v>30</v>
      </c>
      <c r="JI119" s="6" t="s">
        <v>30</v>
      </c>
      <c r="JJ119" s="6" t="s">
        <v>30</v>
      </c>
      <c r="JK119" s="6" t="s">
        <v>30</v>
      </c>
      <c r="JL119" s="6" t="s">
        <v>30</v>
      </c>
      <c r="JM119" s="6"/>
      <c r="JN119" s="31">
        <f>'[23]A-Mon'!B119</f>
        <v>24603000</v>
      </c>
      <c r="JO119" s="31">
        <f>'[23]A-Mon'!C119</f>
        <v>22912000</v>
      </c>
      <c r="JP119" s="31">
        <f>'[23]A-Mon'!D119</f>
        <v>3533000</v>
      </c>
      <c r="JQ119" s="31">
        <f>'[23]A-Mon'!E119</f>
        <v>51048000</v>
      </c>
      <c r="JR119" s="31">
        <f>'[23]A-Mon'!G119</f>
        <v>131731000</v>
      </c>
      <c r="JS119" s="31">
        <f>'[23]A-Mon'!H119</f>
        <v>117012000</v>
      </c>
      <c r="JT119" s="31">
        <f>'[23]A-Mon'!I119</f>
        <v>14719000</v>
      </c>
      <c r="JU119" s="31">
        <f>'[23]A-Mon'!J119</f>
        <v>182779000</v>
      </c>
      <c r="JV119" s="31">
        <f>'[23]A-Mon'!L119</f>
        <v>75251000</v>
      </c>
      <c r="JW119" s="31">
        <f>'[23]A-Mon'!M119</f>
        <v>74621000</v>
      </c>
      <c r="JX119" s="31">
        <f>'[23]A-Mon'!N119</f>
        <v>630000</v>
      </c>
      <c r="JY119" s="31">
        <f>'[23]A-Mon'!O119</f>
        <v>258030000</v>
      </c>
      <c r="JZ119" s="31">
        <f>'[23]A-Mon'!Q119</f>
        <v>29812000</v>
      </c>
      <c r="KA119" s="31">
        <f>'[23]A-Mon'!R119</f>
        <v>25191000</v>
      </c>
      <c r="KB119" s="31">
        <f>'[23]A-Mon'!S119</f>
        <v>4621000</v>
      </c>
      <c r="KC119" s="31">
        <f>'[23]A-Mon'!T119</f>
        <v>8578000</v>
      </c>
      <c r="KD119" s="3" t="s">
        <v>30</v>
      </c>
      <c r="KE119" s="31">
        <f>'[23]A-Mon'!V119</f>
        <v>296419000</v>
      </c>
      <c r="KF119" s="6"/>
      <c r="KG119" s="29">
        <f>'[24]RI A'!F70</f>
        <v>10274.222999999996</v>
      </c>
      <c r="KH119" s="10">
        <f t="shared" si="155"/>
        <v>4.3001900837724216</v>
      </c>
      <c r="KI119" s="38">
        <f t="shared" si="50"/>
        <v>3414.3</v>
      </c>
      <c r="KJ119" s="14">
        <f t="shared" ref="KJ119:KJ130" si="158">(KI119/BU119)*100</f>
        <v>1.4290267013889211</v>
      </c>
      <c r="KK119" s="11">
        <f t="shared" si="156"/>
        <v>30215462.420699991</v>
      </c>
      <c r="KL119" s="75">
        <f t="shared" si="51"/>
        <v>67.489383165723666</v>
      </c>
      <c r="KM119" s="16">
        <f t="shared" si="157"/>
        <v>2.9641980026285975</v>
      </c>
      <c r="KN119" s="4" t="s">
        <v>30</v>
      </c>
    </row>
    <row r="120" spans="1:300" x14ac:dyDescent="0.3">
      <c r="A120" s="8">
        <v>1991</v>
      </c>
      <c r="B120" s="40">
        <f>'[13]EU PIByPOB'!B120</f>
        <v>252.98099999999999</v>
      </c>
      <c r="C120" s="49">
        <f>'[13]EU PIByPOB'!H120</f>
        <v>1225.8227996985318</v>
      </c>
      <c r="D120" s="40">
        <f t="shared" si="91"/>
        <v>-0.10831288191333055</v>
      </c>
      <c r="E120" s="49">
        <f>'[13]EU PIByPOB'!N120</f>
        <v>6158.1289999999999</v>
      </c>
      <c r="F120" s="40">
        <f>((E120/E119)-1)*100</f>
        <v>3.2698355095902354</v>
      </c>
      <c r="G120" s="49">
        <f>'[13]EU PIByPOB'!Q120</f>
        <v>502.36698171338281</v>
      </c>
      <c r="H120" s="40">
        <f>((G120/G119)-1)*100</f>
        <v>3.3818113288146767</v>
      </c>
      <c r="I120" s="49">
        <f>'[13]EU PIByPOB'!T120</f>
        <v>24342.25890481894</v>
      </c>
      <c r="J120" s="49"/>
      <c r="K120" s="49">
        <f>'[13]EU INF'!U120</f>
        <v>485.76441347044101</v>
      </c>
      <c r="L120" s="28">
        <f t="shared" si="83"/>
        <v>4.2158300912048308</v>
      </c>
      <c r="M120" s="49">
        <f>'[13]EU INF'!W120</f>
        <v>493.01817827379409</v>
      </c>
      <c r="N120" s="28">
        <f t="shared" si="84"/>
        <v>2.9806259314456574</v>
      </c>
      <c r="O120" s="28"/>
      <c r="P120" s="40">
        <f>'[13]EU tasas'!B120</f>
        <v>8.4633333333333329</v>
      </c>
      <c r="Q120" s="40">
        <f>'[13]EU tasas'!C120</f>
        <v>7.21</v>
      </c>
      <c r="R120" s="48">
        <f>'[13]EU tasas'!D120</f>
        <v>5.4475000000000007</v>
      </c>
      <c r="S120" s="48">
        <f>'[13]EU tasas'!E120</f>
        <v>4.1100000000000003</v>
      </c>
      <c r="T120" s="49">
        <f>'[13]EU tasas'!F120</f>
        <v>5.375</v>
      </c>
      <c r="U120" s="49">
        <f>'[13]EU tasas'!G120</f>
        <v>4.07</v>
      </c>
      <c r="V120" s="24" t="str">
        <f>'[13]EU tasas'!H120</f>
        <v>-</v>
      </c>
      <c r="W120" s="24"/>
      <c r="X120" s="49">
        <f>'[13]EU Fiscal'!B120</f>
        <v>-4.3720699999999999</v>
      </c>
      <c r="Y120" s="49"/>
      <c r="Z120" s="49">
        <f>[13]Petróleo!B120</f>
        <v>20</v>
      </c>
      <c r="AA120" s="28">
        <f t="shared" si="98"/>
        <v>-15.718499789296247</v>
      </c>
      <c r="AB120" s="49">
        <f>[13]Petróleo!D120</f>
        <v>21.481249999999999</v>
      </c>
      <c r="AC120" s="28">
        <f t="shared" si="89"/>
        <v>-12.296071993603586</v>
      </c>
      <c r="AD120" s="49">
        <f>[13]Petróleo!E120</f>
        <v>19.516999999999999</v>
      </c>
      <c r="AE120" s="28">
        <f t="shared" si="89"/>
        <v>-28.605918718220725</v>
      </c>
      <c r="AF120" s="28"/>
      <c r="AG120" s="40">
        <f>[14]Población!E120</f>
        <v>83.141223575892525</v>
      </c>
      <c r="AH120" s="28">
        <f t="shared" si="99"/>
        <v>2.3281068808285399</v>
      </c>
      <c r="AI120" s="52">
        <f>[14]Población!G120</f>
        <v>83141223.575892523</v>
      </c>
      <c r="AJ120" s="52">
        <f>[14]Población!H120</f>
        <v>59321598.971388593</v>
      </c>
      <c r="AK120" s="52">
        <f>[14]Población!I120</f>
        <v>23819624.604503922</v>
      </c>
      <c r="AL120" s="49">
        <f>[14]Población!J120</f>
        <v>71.35040407150008</v>
      </c>
      <c r="AM120" s="49">
        <f>[14]Población!K120</f>
        <v>28.64959592849992</v>
      </c>
      <c r="AN120" s="49"/>
      <c r="AO120" s="43">
        <f>[15]PIB!E120</f>
        <v>337298.06050540583</v>
      </c>
      <c r="AP120" s="28">
        <f t="shared" si="108"/>
        <v>3.9759049713804284</v>
      </c>
      <c r="AQ120" s="41">
        <f>[15]PIB!H120</f>
        <v>256241.82205641468</v>
      </c>
      <c r="AR120" s="28">
        <f t="shared" si="109"/>
        <v>23.697761915212602</v>
      </c>
      <c r="AS120" s="58">
        <f>[15]PIB!B120</f>
        <v>864298696</v>
      </c>
      <c r="AT120" s="28">
        <f t="shared" si="110"/>
        <v>28.615867380685913</v>
      </c>
      <c r="AU120" s="28"/>
      <c r="AV120" s="103">
        <f>[15]PIB!E120</f>
        <v>337298.06050540583</v>
      </c>
      <c r="AW120" s="103">
        <f>'[15]PIB-Dem'!CH36</f>
        <v>223803.47195311566</v>
      </c>
      <c r="AX120" s="104">
        <f t="shared" si="115"/>
        <v>5.3596176149996344</v>
      </c>
      <c r="AY120" s="105">
        <f>'[15]PIB-Dem'!CS36</f>
        <v>0.66351840748141155</v>
      </c>
      <c r="AZ120" s="103">
        <f>'[15]PIB-Dem'!CI36</f>
        <v>43628.941121570118</v>
      </c>
      <c r="BA120" s="104">
        <f t="shared" si="116"/>
        <v>4.305093485133149</v>
      </c>
      <c r="BB120" s="105">
        <f>'[15]PIB-Dem'!CT36</f>
        <v>0.1293483308388928</v>
      </c>
      <c r="BC120" s="103">
        <f>'[15]PIB-Dem'!CJ36</f>
        <v>74988.472450459216</v>
      </c>
      <c r="BD120" s="104">
        <f t="shared" si="111"/>
        <v>9.1086085877859944</v>
      </c>
      <c r="BE120" s="105">
        <f>'[15]PIB-Dem'!CU36</f>
        <v>0.22232108995259814</v>
      </c>
      <c r="BF120" s="103">
        <f>'[15]PIB-Dem'!CK36</f>
        <v>-837.96797340281773</v>
      </c>
      <c r="BG120" s="104">
        <f t="shared" si="112"/>
        <v>-115.22244078849724</v>
      </c>
      <c r="BH120" s="105">
        <f>'[15]PIB-Dem'!CV36</f>
        <v>-2.4843545561667639E-3</v>
      </c>
      <c r="BI120" s="103">
        <f>'[15]PIB-Dem'!CL36</f>
        <v>39382.983732709312</v>
      </c>
      <c r="BJ120" s="104">
        <f t="shared" si="113"/>
        <v>5.0279809166396516</v>
      </c>
      <c r="BK120" s="105">
        <f>'[15]PIB-Dem'!CW36</f>
        <v>0.11676018437134811</v>
      </c>
      <c r="BL120" s="103">
        <f>'[15]PIB-Dem'!CM36</f>
        <v>43667.840779045655</v>
      </c>
      <c r="BM120" s="104">
        <f t="shared" si="114"/>
        <v>5.0279809166396516</v>
      </c>
      <c r="BN120" s="105">
        <f>'[15]PIB-Dem'!CX36</f>
        <v>0.12946365808808377</v>
      </c>
      <c r="BO120" s="28"/>
      <c r="BP120" s="43">
        <f>'[21]PIB POT'!F120</f>
        <v>336623.51747604524</v>
      </c>
      <c r="BQ120" s="41">
        <f>'[21]PIB POT'!I120</f>
        <v>808.366262318042</v>
      </c>
      <c r="BR120" s="28">
        <f t="shared" si="107"/>
        <v>2.5776528152259948</v>
      </c>
      <c r="BS120" s="40">
        <f>'[22]PIB POT'!H111</f>
        <v>1.3480548166182382</v>
      </c>
      <c r="BT120" s="40"/>
      <c r="BU120" s="45">
        <f t="shared" si="133"/>
        <v>286391.5579032824</v>
      </c>
      <c r="BV120" s="32">
        <f t="shared" si="85"/>
        <v>19.866790644103261</v>
      </c>
      <c r="BW120" s="30">
        <f t="shared" si="134"/>
        <v>3444.6396815637431</v>
      </c>
      <c r="BX120" s="28">
        <f t="shared" si="86"/>
        <v>17.139654292344431</v>
      </c>
      <c r="BY120" s="28"/>
      <c r="BZ120" s="41">
        <f>[20]PAnual!B120</f>
        <v>204002.95349000013</v>
      </c>
      <c r="CA120" s="35">
        <f t="shared" si="94"/>
        <v>22.676618813786643</v>
      </c>
      <c r="CB120" s="44">
        <f>[20]PAnual!D120</f>
        <v>220687.93708688486</v>
      </c>
      <c r="CC120" s="35">
        <f t="shared" si="94"/>
        <v>18.805408645354337</v>
      </c>
      <c r="CD120" s="35"/>
      <c r="CE120" s="44">
        <f>[16]TCA!B120</f>
        <v>3017.8916666666664</v>
      </c>
      <c r="CF120" s="27">
        <f t="shared" si="95"/>
        <v>7.2989997392685302</v>
      </c>
      <c r="CG120" s="33">
        <f>[16]TCA!D120</f>
        <v>3070</v>
      </c>
      <c r="CH120" s="27">
        <f t="shared" si="87"/>
        <v>4.3898126423883799</v>
      </c>
      <c r="CI120" s="44">
        <f>[16]TCA!F120</f>
        <v>98.261956241542137</v>
      </c>
      <c r="CJ120" s="27">
        <f t="shared" si="150"/>
        <v>9.6863799801268691</v>
      </c>
      <c r="CK120" s="40">
        <f>[16]TCA!H120</f>
        <v>103.19926206311602</v>
      </c>
      <c r="CL120" s="27">
        <f t="shared" si="151"/>
        <v>10.425644218771012</v>
      </c>
      <c r="CM120" s="27"/>
      <c r="CN120" s="29">
        <f>[17]BPA!G120</f>
        <v>-14646.716</v>
      </c>
      <c r="CO120" s="29">
        <f>[17]BPA!H120</f>
        <v>58087.332000000002</v>
      </c>
      <c r="CP120" s="29">
        <f>[17]BPA!I120</f>
        <v>42687.527999999998</v>
      </c>
      <c r="CQ120" s="29">
        <f>[17]BPA!J120</f>
        <v>8885.24</v>
      </c>
      <c r="CR120" s="29">
        <f>[17]BPA!K120</f>
        <v>3528.0629999999996</v>
      </c>
      <c r="CS120" s="29">
        <f>[17]BPA!L120</f>
        <v>2986.5009999999997</v>
      </c>
      <c r="CT120" s="29">
        <f>[17]BPA!M120</f>
        <v>72734.04800000001</v>
      </c>
      <c r="CU120" s="29">
        <f>[17]BPA!N120</f>
        <v>49966.559999999998</v>
      </c>
      <c r="CV120" s="29">
        <f>[17]BPA!O120</f>
        <v>11041.367</v>
      </c>
      <c r="CW120" s="29">
        <f>[17]BPA!P120</f>
        <v>11707.2</v>
      </c>
      <c r="CX120" s="29">
        <f>[17]BPA!Q120</f>
        <v>18.920999999999999</v>
      </c>
      <c r="CY120" s="29">
        <f>[17]BPA!R120</f>
        <v>25229.07</v>
      </c>
      <c r="CZ120" s="29">
        <f>[17]BPA!S120</f>
        <v>0</v>
      </c>
      <c r="DA120" s="29">
        <f>[17]BPA!T120</f>
        <v>-2445.1540000000005</v>
      </c>
      <c r="DB120" s="29">
        <f>[17]BPA!U120</f>
        <v>7821.5000000000009</v>
      </c>
      <c r="DC120" s="29">
        <f>[17]BPA!V120</f>
        <v>315.70000000000005</v>
      </c>
      <c r="DD120" s="29"/>
      <c r="DE120" s="29">
        <f t="shared" ref="DE120:DE130" si="159">((CP120+CU120)/BU120)*100</f>
        <v>32.352241343402412</v>
      </c>
      <c r="DF120" s="29">
        <f t="shared" si="152"/>
        <v>-7279.0319999999992</v>
      </c>
      <c r="DG120" s="29">
        <f t="shared" si="153"/>
        <v>-2.5416363712991181</v>
      </c>
      <c r="DH120" s="29">
        <f t="shared" si="149"/>
        <v>4.8551739445177544</v>
      </c>
      <c r="DI120" s="29">
        <f t="shared" si="154"/>
        <v>20.131369342335347</v>
      </c>
      <c r="DJ120" s="29">
        <f t="shared" si="131"/>
        <v>-5.1142275656555345</v>
      </c>
      <c r="DK120" s="29">
        <f t="shared" si="132"/>
        <v>8.8092924891732096</v>
      </c>
      <c r="DL120" s="29"/>
      <c r="DM120" s="31">
        <f>'[18]GF1977-2010'!C120</f>
        <v>179529400</v>
      </c>
      <c r="DN120" s="31">
        <f>'[18]GF1977-2010'!D120</f>
        <v>103717100</v>
      </c>
      <c r="DO120" s="31">
        <f>'[18]GF1977-2010'!E120</f>
        <v>75812300</v>
      </c>
      <c r="DP120" s="29">
        <f t="shared" si="136"/>
        <v>20.771684700077344</v>
      </c>
      <c r="DQ120" s="29"/>
      <c r="DR120" s="31">
        <f>'[18]GF1977-2010'!H120</f>
        <v>151605500</v>
      </c>
      <c r="DS120" s="29">
        <f>'[18]GF1977-2010'!I120</f>
        <v>17.540868764656796</v>
      </c>
      <c r="DT120" s="31">
        <f>'[18]GF1977-2010'!J120</f>
        <v>72212200</v>
      </c>
      <c r="DU120" s="31">
        <f>'[18]GF1977-2010'!K120</f>
        <v>33086000</v>
      </c>
      <c r="DV120" s="31">
        <f>'[18]GF1977-2010'!L120</f>
        <v>9005400</v>
      </c>
      <c r="DW120" s="31">
        <f>'[18]GF1977-2010'!M120</f>
        <v>30120800</v>
      </c>
      <c r="DX120" s="31">
        <f>'[18]GF1977-2010'!N120</f>
        <v>79393300</v>
      </c>
      <c r="DY120" s="31">
        <f>'[18]GF1977-2010'!O120</f>
        <v>36039800</v>
      </c>
      <c r="DZ120" s="31">
        <f>'[18]GF1977-2010'!P120</f>
        <v>43353500</v>
      </c>
      <c r="EA120" s="31">
        <f>'[18]GF1977-2010'!Q120</f>
        <v>27171600</v>
      </c>
      <c r="EB120" s="31">
        <f>'[18]GF1977-2010'!R120</f>
        <v>16181900</v>
      </c>
      <c r="EC120" s="29"/>
      <c r="ED120" s="31">
        <f>'[18]GF1977-2010'!W120</f>
        <v>27923900</v>
      </c>
      <c r="EE120" s="29">
        <f t="shared" si="82"/>
        <v>3.2308159354205479</v>
      </c>
      <c r="EF120" s="31">
        <f>'[18]GF1977-2010'!Y120</f>
        <v>71277400</v>
      </c>
      <c r="EG120" s="29">
        <f t="shared" si="137"/>
        <v>8.246848031805893</v>
      </c>
      <c r="EH120" s="31">
        <f>'[18]GF1977-2010'!AA120</f>
        <v>108252000</v>
      </c>
      <c r="EI120" s="31"/>
      <c r="EJ120" s="63" t="s">
        <v>30</v>
      </c>
      <c r="EK120" s="63" t="s">
        <v>30</v>
      </c>
      <c r="EL120" s="29"/>
      <c r="EM120" s="68">
        <f>'[18]SP1965-2010'!C120</f>
        <v>254383000</v>
      </c>
      <c r="EN120" s="27">
        <f t="shared" si="120"/>
        <v>29.43230172361616</v>
      </c>
      <c r="EO120" s="36">
        <f>'[18]SP1965-2010'!E120</f>
        <v>179529400</v>
      </c>
      <c r="EP120" s="27">
        <f t="shared" si="147"/>
        <v>20.771684700077344</v>
      </c>
      <c r="EQ120" s="37">
        <f>'[18]SP1965-2010'!F120</f>
        <v>103717100</v>
      </c>
      <c r="ER120" s="27">
        <f t="shared" si="127"/>
        <v>12.000145375667673</v>
      </c>
      <c r="ES120" s="37">
        <f>'[18]SP1965-2010'!G120</f>
        <v>75812300</v>
      </c>
      <c r="ET120" s="27">
        <f t="shared" si="128"/>
        <v>8.7715393244096713</v>
      </c>
      <c r="EU120" s="36">
        <f>'[18]SP1965-2010'!H120</f>
        <v>74853600</v>
      </c>
      <c r="EV120" s="27">
        <f t="shared" si="122"/>
        <v>8.6606170235388156</v>
      </c>
      <c r="EW120" s="29"/>
      <c r="EX120" s="37">
        <f>'[18]SP1965-2010'!J120</f>
        <v>227933200</v>
      </c>
      <c r="EY120" s="27">
        <f t="shared" si="123"/>
        <v>26.372040251232775</v>
      </c>
      <c r="EZ120" s="37">
        <f>'[18]SP1965-2010'!L120</f>
        <v>143666800</v>
      </c>
      <c r="FA120" s="27">
        <f t="shared" si="124"/>
        <v>16.622355288153763</v>
      </c>
      <c r="FB120" s="37">
        <f>'[18]SP1965-2010'!M120</f>
        <v>121025400</v>
      </c>
      <c r="FC120" s="37">
        <f>'[18]SP1965-2010'!N120</f>
        <v>92005000</v>
      </c>
      <c r="FD120" s="37">
        <f>'[18]SP1965-2010'!O120</f>
        <v>29020400</v>
      </c>
      <c r="FE120" s="37">
        <f>'[18]SP1965-2010'!P120</f>
        <v>22641400</v>
      </c>
      <c r="FF120" s="37">
        <f>'[18]SP1965-2010'!Q120</f>
        <v>22641400</v>
      </c>
      <c r="FG120" s="37">
        <f>'[18]SP1965-2010'!R120</f>
        <v>84266400</v>
      </c>
      <c r="FH120" s="37">
        <f>'[18]SP1965-2010'!S120</f>
        <v>36039800</v>
      </c>
      <c r="FI120" s="37">
        <f>'[18]SP1965-2010'!T120</f>
        <v>48226600</v>
      </c>
      <c r="FJ120" s="37">
        <f>'[18]SP1965-2010'!U120</f>
        <v>29872100</v>
      </c>
      <c r="FK120" s="37">
        <f>'[18]SP1965-2010'!V120</f>
        <v>18354500</v>
      </c>
      <c r="FL120" s="27">
        <f t="shared" si="135"/>
        <v>5.5798533797625911</v>
      </c>
      <c r="FM120" s="27">
        <f t="shared" si="138"/>
        <v>3.4562241200002926</v>
      </c>
      <c r="FN120" s="27">
        <f t="shared" si="139"/>
        <v>2.1236292597622985</v>
      </c>
      <c r="FO120" s="27"/>
      <c r="FP120" s="27">
        <f>'[18]SP1965-2010'!AA120</f>
        <v>25189200</v>
      </c>
      <c r="FQ120" s="27">
        <f>'[18]SP1965-2010'!AB120</f>
        <v>26449800</v>
      </c>
      <c r="FR120" s="27">
        <f>'[18]SP1965-2010'!AC120</f>
        <v>3.0602614723833854</v>
      </c>
      <c r="FS120" s="27">
        <f>'[18]SP1965-2010'!AD120</f>
        <v>-1260600</v>
      </c>
      <c r="FT120" s="27">
        <f>'[18]SP1965-2010'!AE120</f>
        <v>74676400</v>
      </c>
      <c r="FU120" s="27">
        <f>'[18]SP1965-2010'!AF120</f>
        <v>8.6401148521459756</v>
      </c>
      <c r="FV120" s="27">
        <f>'[18]SP1965-2010'!AG120</f>
        <v>179706600</v>
      </c>
      <c r="FW120" s="34"/>
      <c r="FX120" s="52">
        <f>'[18]DE y DI'!I120</f>
        <v>65818.100000000006</v>
      </c>
      <c r="FY120" s="17">
        <f t="shared" si="142"/>
        <v>22.981857594499175</v>
      </c>
      <c r="FZ120" s="130">
        <f>'[18]DE y DI'!Q120+'[18]DE y DI'!R120</f>
        <v>14169.7</v>
      </c>
      <c r="GA120" s="27">
        <f t="shared" ref="GA120:GA139" si="160">(FZ120/BU120)*100</f>
        <v>4.9476667900892748</v>
      </c>
      <c r="GB120" s="128">
        <f>'[18]DE y DI'!S120</f>
        <v>79987.8</v>
      </c>
      <c r="GC120" s="17">
        <f t="shared" si="144"/>
        <v>27.929524384588451</v>
      </c>
      <c r="GD120" s="17"/>
      <c r="GE120" s="37">
        <f>'[18]DE y DI'!AA120</f>
        <v>159107400</v>
      </c>
      <c r="GF120" s="27">
        <f t="shared" si="117"/>
        <v>18.408844157274999</v>
      </c>
      <c r="GG120" s="37">
        <f>'[18]DE y DI'!AI120</f>
        <v>14915200.000000011</v>
      </c>
      <c r="GH120" s="131">
        <f>'[18]DE y DI'!AE120</f>
        <v>174022600</v>
      </c>
      <c r="GI120" s="67">
        <f t="shared" si="145"/>
        <v>20.134543856814982</v>
      </c>
      <c r="GJ120" s="67"/>
      <c r="GK120" s="67"/>
      <c r="GL120" s="67"/>
      <c r="GM120" s="67"/>
      <c r="GN120" s="67"/>
      <c r="GO120" s="67"/>
      <c r="GP120" s="6"/>
      <c r="GQ120" s="30">
        <v>27.929524384588451</v>
      </c>
      <c r="GR120" s="27">
        <v>20.134543856814982</v>
      </c>
      <c r="GS120" s="27">
        <v>48.064068241403433</v>
      </c>
      <c r="GT120" s="6"/>
      <c r="GU120" s="3" t="s">
        <v>30</v>
      </c>
      <c r="GV120" s="3" t="s">
        <v>30</v>
      </c>
      <c r="GW120" s="3" t="s">
        <v>30</v>
      </c>
      <c r="GX120" s="3" t="s">
        <v>30</v>
      </c>
      <c r="GY120" s="3" t="s">
        <v>30</v>
      </c>
      <c r="GZ120" s="3" t="s">
        <v>30</v>
      </c>
      <c r="HA120" s="3" t="s">
        <v>30</v>
      </c>
      <c r="HB120" s="3" t="s">
        <v>30</v>
      </c>
      <c r="HC120" s="3" t="s">
        <v>30</v>
      </c>
      <c r="HD120" s="3" t="s">
        <v>30</v>
      </c>
      <c r="HE120" s="3" t="s">
        <v>30</v>
      </c>
      <c r="HF120" s="3" t="s">
        <v>30</v>
      </c>
      <c r="HG120" s="3" t="s">
        <v>30</v>
      </c>
      <c r="HH120" s="3" t="s">
        <v>30</v>
      </c>
      <c r="HI120" s="3" t="s">
        <v>30</v>
      </c>
      <c r="HJ120" s="3" t="s">
        <v>30</v>
      </c>
      <c r="HK120" s="3" t="s">
        <v>30</v>
      </c>
      <c r="HL120" s="3" t="s">
        <v>30</v>
      </c>
      <c r="HM120" s="3" t="s">
        <v>30</v>
      </c>
      <c r="HN120" s="3" t="s">
        <v>30</v>
      </c>
      <c r="HO120" s="3" t="s">
        <v>30</v>
      </c>
      <c r="HP120" s="29"/>
      <c r="HQ120" s="3" t="str">
        <f t="shared" si="146"/>
        <v>-</v>
      </c>
      <c r="HR120" s="3" t="str">
        <f t="shared" si="140"/>
        <v>-</v>
      </c>
      <c r="HS120" s="3" t="str">
        <f t="shared" si="140"/>
        <v>-</v>
      </c>
      <c r="HU120" s="6" t="s">
        <v>30</v>
      </c>
      <c r="HV120" s="6" t="s">
        <v>30</v>
      </c>
      <c r="HW120" s="6"/>
      <c r="HX120" s="6" t="s">
        <v>30</v>
      </c>
      <c r="HY120" s="6" t="s">
        <v>30</v>
      </c>
      <c r="HZ120" s="6" t="s">
        <v>30</v>
      </c>
      <c r="IA120" s="6" t="s">
        <v>30</v>
      </c>
      <c r="IB120" s="6"/>
      <c r="IC120" s="6" t="s">
        <v>30</v>
      </c>
      <c r="ID120" s="6" t="s">
        <v>30</v>
      </c>
      <c r="IE120" s="6" t="s">
        <v>30</v>
      </c>
      <c r="IF120" s="6" t="s">
        <v>30</v>
      </c>
      <c r="IG120" s="6"/>
      <c r="IH120" s="6" t="s">
        <v>30</v>
      </c>
      <c r="II120" s="6" t="s">
        <v>30</v>
      </c>
      <c r="IJ120" s="6" t="s">
        <v>30</v>
      </c>
      <c r="IK120" s="6" t="s">
        <v>30</v>
      </c>
      <c r="IL120" s="6"/>
      <c r="IM120" s="6" t="s">
        <v>30</v>
      </c>
      <c r="IN120" s="6" t="s">
        <v>30</v>
      </c>
      <c r="IO120" s="6" t="s">
        <v>30</v>
      </c>
      <c r="IP120" s="6"/>
      <c r="IQ120" s="6" t="s">
        <v>30</v>
      </c>
      <c r="IR120" s="6" t="s">
        <v>30</v>
      </c>
      <c r="IS120" s="6" t="s">
        <v>30</v>
      </c>
      <c r="IT120" s="6"/>
      <c r="IU120" s="6" t="s">
        <v>30</v>
      </c>
      <c r="IV120" s="6" t="s">
        <v>30</v>
      </c>
      <c r="IW120" s="6" t="s">
        <v>30</v>
      </c>
      <c r="IX120" s="6"/>
      <c r="IY120" s="6" t="s">
        <v>30</v>
      </c>
      <c r="IZ120" s="6" t="s">
        <v>30</v>
      </c>
      <c r="JA120" s="6" t="s">
        <v>30</v>
      </c>
      <c r="JB120" s="6" t="s">
        <v>30</v>
      </c>
      <c r="JC120" s="6" t="s">
        <v>30</v>
      </c>
      <c r="JD120" s="6" t="s">
        <v>30</v>
      </c>
      <c r="JE120" s="6" t="s">
        <v>30</v>
      </c>
      <c r="JF120" s="6" t="s">
        <v>30</v>
      </c>
      <c r="JG120" s="6" t="s">
        <v>30</v>
      </c>
      <c r="JH120" s="6" t="s">
        <v>30</v>
      </c>
      <c r="JI120" s="6" t="s">
        <v>30</v>
      </c>
      <c r="JJ120" s="6" t="s">
        <v>30</v>
      </c>
      <c r="JK120" s="6" t="s">
        <v>30</v>
      </c>
      <c r="JL120" s="6" t="s">
        <v>30</v>
      </c>
      <c r="JM120" s="6"/>
      <c r="JN120" s="31">
        <f>'[23]A-Mon'!B120</f>
        <v>32416000</v>
      </c>
      <c r="JO120" s="31">
        <f>'[23]A-Mon'!C120</f>
        <v>74384000</v>
      </c>
      <c r="JP120" s="31">
        <f>'[23]A-Mon'!D120</f>
        <v>5384000</v>
      </c>
      <c r="JQ120" s="31">
        <f>'[23]A-Mon'!E120</f>
        <v>112184000</v>
      </c>
      <c r="JR120" s="31">
        <f>'[23]A-Mon'!G120</f>
        <v>156937000</v>
      </c>
      <c r="JS120" s="31">
        <f>'[23]A-Mon'!H120</f>
        <v>133318000</v>
      </c>
      <c r="JT120" s="31">
        <f>'[23]A-Mon'!I120</f>
        <v>23619000</v>
      </c>
      <c r="JU120" s="31">
        <f>'[23]A-Mon'!J120</f>
        <v>269120000</v>
      </c>
      <c r="JV120" s="31">
        <f>'[23]A-Mon'!L120</f>
        <v>49103000</v>
      </c>
      <c r="JW120" s="31">
        <f>'[23]A-Mon'!M120</f>
        <v>48030000</v>
      </c>
      <c r="JX120" s="31">
        <f>'[23]A-Mon'!N120</f>
        <v>1073000</v>
      </c>
      <c r="JY120" s="31">
        <f>'[23]A-Mon'!O120</f>
        <v>318223000</v>
      </c>
      <c r="JZ120" s="31">
        <f>'[23]A-Mon'!Q120</f>
        <v>65071000</v>
      </c>
      <c r="KA120" s="31">
        <f>'[23]A-Mon'!R120</f>
        <v>56144000</v>
      </c>
      <c r="KB120" s="31">
        <f>'[23]A-Mon'!S120</f>
        <v>8927000</v>
      </c>
      <c r="KC120" s="31">
        <f>'[23]A-Mon'!T120</f>
        <v>4687000</v>
      </c>
      <c r="KD120" s="3" t="s">
        <v>30</v>
      </c>
      <c r="KE120" s="31">
        <f>'[23]A-Mon'!V120</f>
        <v>387982000</v>
      </c>
      <c r="KF120" s="6"/>
      <c r="KG120" s="29">
        <f>'[24]RI A'!F71</f>
        <v>17546.599999999999</v>
      </c>
      <c r="KH120" s="10">
        <f t="shared" si="155"/>
        <v>6.1267867420609097</v>
      </c>
      <c r="KI120" s="38">
        <f t="shared" si="50"/>
        <v>7272.3770000000022</v>
      </c>
      <c r="KJ120" s="14">
        <f t="shared" si="158"/>
        <v>2.5393126296187698</v>
      </c>
      <c r="KK120" s="11">
        <f t="shared" si="156"/>
        <v>53868061.999999993</v>
      </c>
      <c r="KL120" s="75">
        <f t="shared" ref="KL120:KL130" si="161">((KK120/KK119)-1)*100</f>
        <v>78.279786852098908</v>
      </c>
      <c r="KM120" s="16">
        <f t="shared" si="157"/>
        <v>4.2140023247547953</v>
      </c>
      <c r="KN120" s="4" t="s">
        <v>30</v>
      </c>
    </row>
    <row r="121" spans="1:300" x14ac:dyDescent="0.3">
      <c r="A121" s="8">
        <v>1992</v>
      </c>
      <c r="B121" s="40">
        <f>'[13]EU PIByPOB'!B121</f>
        <v>256.51400000000001</v>
      </c>
      <c r="C121" s="49">
        <f>'[13]EU PIByPOB'!H121</f>
        <v>1269.0023732127934</v>
      </c>
      <c r="D121" s="40">
        <f t="shared" si="91"/>
        <v>3.5224971769884483</v>
      </c>
      <c r="E121" s="49">
        <f>'[13]EU PIByPOB'!N121</f>
        <v>6520.3270000000002</v>
      </c>
      <c r="F121" s="40">
        <f t="shared" ref="F121:H136" si="162">((E121/E120)-1)*100</f>
        <v>5.881624110180228</v>
      </c>
      <c r="G121" s="49">
        <f>'[13]EU PIByPOB'!Q121</f>
        <v>513.81519354390014</v>
      </c>
      <c r="H121" s="40">
        <f t="shared" si="162"/>
        <v>2.278854352941706</v>
      </c>
      <c r="I121" s="49">
        <f>'[13]EU PIByPOB'!T121</f>
        <v>25418.990776331895</v>
      </c>
      <c r="J121" s="49"/>
      <c r="K121" s="49">
        <f>'[13]EU INF'!U121</f>
        <v>500.53949997563149</v>
      </c>
      <c r="L121" s="28">
        <f t="shared" si="83"/>
        <v>3.0416156670747041</v>
      </c>
      <c r="M121" s="49">
        <f>'[13]EU INF'!W121</f>
        <v>507.64462205760424</v>
      </c>
      <c r="N121" s="28">
        <f t="shared" si="84"/>
        <v>2.9667149059334319</v>
      </c>
      <c r="O121" s="28"/>
      <c r="P121" s="40">
        <f>'[13]EU tasas'!B121</f>
        <v>6.251666666666666</v>
      </c>
      <c r="Q121" s="40">
        <f>'[13]EU tasas'!C121</f>
        <v>6</v>
      </c>
      <c r="R121" s="48">
        <f>'[13]EU tasas'!D121</f>
        <v>3.2516666666666665</v>
      </c>
      <c r="S121" s="48">
        <f>'[13]EU tasas'!E121</f>
        <v>3</v>
      </c>
      <c r="T121" s="49">
        <f>'[13]EU tasas'!F121</f>
        <v>3.4316666666666666</v>
      </c>
      <c r="U121" s="49">
        <f>'[13]EU tasas'!G121</f>
        <v>3.22</v>
      </c>
      <c r="V121" s="24" t="str">
        <f>'[13]EU tasas'!H121</f>
        <v>-</v>
      </c>
      <c r="W121" s="24"/>
      <c r="X121" s="49">
        <f>'[13]EU Fiscal'!B121</f>
        <v>-4.4525499999999996</v>
      </c>
      <c r="Y121" s="49"/>
      <c r="Z121" s="49">
        <f>[13]Petróleo!B121</f>
        <v>19.32</v>
      </c>
      <c r="AA121" s="28">
        <f t="shared" si="98"/>
        <v>-3.400000000000003</v>
      </c>
      <c r="AB121" s="49">
        <f>[13]Petróleo!D121</f>
        <v>20.561416666666666</v>
      </c>
      <c r="AC121" s="28">
        <f t="shared" si="89"/>
        <v>-4.2820289011735069</v>
      </c>
      <c r="AD121" s="49">
        <f>[13]Petróleo!E121</f>
        <v>19.407</v>
      </c>
      <c r="AE121" s="28">
        <f t="shared" si="89"/>
        <v>-0.56361121073935649</v>
      </c>
      <c r="AF121" s="28"/>
      <c r="AG121" s="40">
        <f>[14]Población!E121</f>
        <v>85.07684012276664</v>
      </c>
      <c r="AH121" s="28">
        <f t="shared" si="99"/>
        <v>2.3281068808270078</v>
      </c>
      <c r="AI121" s="52">
        <f>[14]Población!G121</f>
        <v>85076840.122766644</v>
      </c>
      <c r="AJ121" s="52">
        <f>[14]Población!H121</f>
        <v>60715477.999587506</v>
      </c>
      <c r="AK121" s="52">
        <f>[14]Población!I121</f>
        <v>24361362.123179138</v>
      </c>
      <c r="AL121" s="49">
        <f>[14]Población!J121</f>
        <v>71.365459638574407</v>
      </c>
      <c r="AM121" s="49">
        <f>[14]Población!K121</f>
        <v>28.634540361425593</v>
      </c>
      <c r="AN121" s="49"/>
      <c r="AO121" s="43">
        <f>[15]PIB!E121</f>
        <v>349334.924776664</v>
      </c>
      <c r="AP121" s="28">
        <f t="shared" si="108"/>
        <v>3.5686135441224343</v>
      </c>
      <c r="AQ121" s="41">
        <f>[15]PIB!H121</f>
        <v>294173.50459791429</v>
      </c>
      <c r="AR121" s="28">
        <f t="shared" si="109"/>
        <v>14.803080245483313</v>
      </c>
      <c r="AS121" s="58">
        <f>[15]PIB!B121</f>
        <v>1027650791</v>
      </c>
      <c r="AT121" s="28">
        <f t="shared" si="110"/>
        <v>18.899958516193351</v>
      </c>
      <c r="AU121" s="28"/>
      <c r="AV121" s="103">
        <f>[15]PIB!E121</f>
        <v>349334.924776664</v>
      </c>
      <c r="AW121" s="103">
        <f>'[15]PIB-Dem'!CH37</f>
        <v>234930.13191788437</v>
      </c>
      <c r="AX121" s="104">
        <f t="shared" si="115"/>
        <v>4.9716208009050078</v>
      </c>
      <c r="AY121" s="105">
        <f>'[15]PIB-Dem'!CS37</f>
        <v>0.6725068559007642</v>
      </c>
      <c r="AZ121" s="103">
        <f>'[15]PIB-Dem'!CI37</f>
        <v>44911.890181721254</v>
      </c>
      <c r="BA121" s="104">
        <f t="shared" si="116"/>
        <v>2.9405917887767474</v>
      </c>
      <c r="BB121" s="105">
        <f>'[15]PIB-Dem'!CT37</f>
        <v>0.12856398543728259</v>
      </c>
      <c r="BC121" s="103">
        <f>'[15]PIB-Dem'!CJ37</f>
        <v>85337.232122413436</v>
      </c>
      <c r="BD121" s="104">
        <f t="shared" si="111"/>
        <v>13.800467370222913</v>
      </c>
      <c r="BE121" s="105">
        <f>'[15]PIB-Dem'!CU37</f>
        <v>0.24428485693771101</v>
      </c>
      <c r="BF121" s="103">
        <f>'[15]PIB-Dem'!CK37</f>
        <v>-11467.833552168799</v>
      </c>
      <c r="BG121" s="104">
        <f t="shared" si="112"/>
        <v>1268.5288598322268</v>
      </c>
      <c r="BH121" s="105">
        <f>'[15]PIB-Dem'!CV37</f>
        <v>-3.2827618250595422E-2</v>
      </c>
      <c r="BI121" s="103">
        <f>'[15]PIB-Dem'!CL37</f>
        <v>40225.25482267687</v>
      </c>
      <c r="BJ121" s="104">
        <f t="shared" si="113"/>
        <v>2.1386675415047796</v>
      </c>
      <c r="BK121" s="105">
        <f>'[15]PIB-Dem'!CW37</f>
        <v>0.11514810564215294</v>
      </c>
      <c r="BL121" s="103">
        <f>'[15]PIB-Dem'!CM37</f>
        <v>44601.750715863091</v>
      </c>
      <c r="BM121" s="104">
        <f t="shared" si="114"/>
        <v>2.1386675415047796</v>
      </c>
      <c r="BN121" s="105">
        <f>'[15]PIB-Dem'!CX37</f>
        <v>0.12767618566731559</v>
      </c>
      <c r="BO121" s="28"/>
      <c r="BP121" s="43">
        <f>'[21]PIB POT'!F121</f>
        <v>345815.32836176641</v>
      </c>
      <c r="BQ121" s="41">
        <f>'[21]PIB POT'!I121</f>
        <v>830.43943731584488</v>
      </c>
      <c r="BR121" s="28">
        <f t="shared" si="107"/>
        <v>2.7305908258103972</v>
      </c>
      <c r="BS121" s="40">
        <f>'[22]PIB POT'!H112</f>
        <v>0.86329251733845425</v>
      </c>
      <c r="BT121" s="40"/>
      <c r="BU121" s="45">
        <f t="shared" si="133"/>
        <v>332093.91767541436</v>
      </c>
      <c r="BV121" s="32">
        <f t="shared" si="85"/>
        <v>15.957998240844141</v>
      </c>
      <c r="BW121" s="30">
        <f t="shared" si="134"/>
        <v>3903.4585346164699</v>
      </c>
      <c r="BX121" s="28">
        <f t="shared" si="86"/>
        <v>13.319792357627346</v>
      </c>
      <c r="BY121" s="28"/>
      <c r="BZ121" s="41">
        <f>[20]PAnual!B121</f>
        <v>235629.28712048431</v>
      </c>
      <c r="CA121" s="35">
        <f t="shared" si="94"/>
        <v>15.502880271796871</v>
      </c>
      <c r="CB121" s="44">
        <f>[20]PAnual!D121</f>
        <v>247014.08335555837</v>
      </c>
      <c r="CC121" s="35">
        <f t="shared" si="94"/>
        <v>11.929127897148684</v>
      </c>
      <c r="CD121" s="35"/>
      <c r="CE121" s="44">
        <f>[16]TCA!B121</f>
        <v>3094.4583333333335</v>
      </c>
      <c r="CF121" s="27">
        <f t="shared" si="95"/>
        <v>2.5370912916578225</v>
      </c>
      <c r="CG121" s="33">
        <f>[16]TCA!D121</f>
        <v>3118.2</v>
      </c>
      <c r="CH121" s="27">
        <f t="shared" si="87"/>
        <v>1.5700325732898923</v>
      </c>
      <c r="CI121" s="44">
        <f>[16]TCA!F121</f>
        <v>107.43319765606354</v>
      </c>
      <c r="CJ121" s="27">
        <f t="shared" si="150"/>
        <v>9.3334610517799668</v>
      </c>
      <c r="CK121" s="40">
        <f>[16]TCA!H121</f>
        <v>110.51875674186913</v>
      </c>
      <c r="CL121" s="27">
        <f t="shared" si="151"/>
        <v>7.092584319330264</v>
      </c>
      <c r="CM121" s="27"/>
      <c r="CN121" s="29">
        <f>[17]BPA!G121</f>
        <v>-24438.478999999999</v>
      </c>
      <c r="CO121" s="29">
        <f>[17]BPA!H121</f>
        <v>61668.925999999999</v>
      </c>
      <c r="CP121" s="29">
        <f>[17]BPA!I121</f>
        <v>46195.622000000003</v>
      </c>
      <c r="CQ121" s="29">
        <f>[17]BPA!J121</f>
        <v>9295.7829999999994</v>
      </c>
      <c r="CR121" s="29">
        <f>[17]BPA!K121</f>
        <v>2797.53</v>
      </c>
      <c r="CS121" s="29">
        <f>[17]BPA!L121</f>
        <v>3379.991</v>
      </c>
      <c r="CT121" s="29">
        <f>[17]BPA!M121</f>
        <v>86107.404999999999</v>
      </c>
      <c r="CU121" s="29">
        <f>[17]BPA!N121</f>
        <v>62129.349999999991</v>
      </c>
      <c r="CV121" s="29">
        <f>[17]BPA!O121</f>
        <v>12035.289999999999</v>
      </c>
      <c r="CW121" s="29">
        <f>[17]BPA!P121</f>
        <v>11923.6</v>
      </c>
      <c r="CX121" s="29">
        <f>[17]BPA!Q121</f>
        <v>19.165000000000003</v>
      </c>
      <c r="CY121" s="29">
        <f>[17]BPA!R121</f>
        <v>26639.608</v>
      </c>
      <c r="CZ121" s="29">
        <f>[17]BPA!S121</f>
        <v>0</v>
      </c>
      <c r="DA121" s="29">
        <f>[17]BPA!T121</f>
        <v>-1027.7809999999999</v>
      </c>
      <c r="DB121" s="29">
        <f>[17]BPA!U121</f>
        <v>1161.4000000000001</v>
      </c>
      <c r="DC121" s="29">
        <f>[17]BPA!V121</f>
        <v>11.947999999999999</v>
      </c>
      <c r="DD121" s="29"/>
      <c r="DE121" s="29">
        <f t="shared" si="159"/>
        <v>32.618776266139228</v>
      </c>
      <c r="DF121" s="29">
        <f t="shared" si="152"/>
        <v>-15933.727999999988</v>
      </c>
      <c r="DG121" s="29">
        <f t="shared" si="153"/>
        <v>-4.797958394279739</v>
      </c>
      <c r="DH121" s="29">
        <f t="shared" si="149"/>
        <v>8.2180771863856972</v>
      </c>
      <c r="DI121" s="29">
        <f t="shared" si="154"/>
        <v>24.341859835858216</v>
      </c>
      <c r="DJ121" s="29">
        <f t="shared" si="131"/>
        <v>-7.3589059297032815</v>
      </c>
      <c r="DK121" s="29">
        <f t="shared" si="132"/>
        <v>8.0217090955689567</v>
      </c>
      <c r="DL121" s="29"/>
      <c r="DM121" s="31">
        <f>'[18]GF1977-2010'!C121</f>
        <v>211096600</v>
      </c>
      <c r="DN121" s="31">
        <f>'[18]GF1977-2010'!D121</f>
        <v>126763700</v>
      </c>
      <c r="DO121" s="31">
        <f>'[18]GF1977-2010'!E121</f>
        <v>84332900</v>
      </c>
      <c r="DP121" s="29">
        <f t="shared" si="136"/>
        <v>20.541666668166851</v>
      </c>
      <c r="DQ121" s="29"/>
      <c r="DR121" s="31">
        <f>'[18]GF1977-2010'!H121</f>
        <v>165014400</v>
      </c>
      <c r="DS121" s="29">
        <f>'[18]GF1977-2010'!I121</f>
        <v>16.0574391072502</v>
      </c>
      <c r="DT121" s="31">
        <f>'[18]GF1977-2010'!J121</f>
        <v>90764200</v>
      </c>
      <c r="DU121" s="31">
        <f>'[18]GF1977-2010'!K121</f>
        <v>28322200</v>
      </c>
      <c r="DV121" s="31">
        <f>'[18]GF1977-2010'!L121</f>
        <v>10728700</v>
      </c>
      <c r="DW121" s="31">
        <f>'[18]GF1977-2010'!M121</f>
        <v>51713300</v>
      </c>
      <c r="DX121" s="31">
        <f>'[18]GF1977-2010'!N121</f>
        <v>74250200</v>
      </c>
      <c r="DY121" s="31">
        <f>'[18]GF1977-2010'!O121</f>
        <v>37736000</v>
      </c>
      <c r="DZ121" s="31">
        <f>'[18]GF1977-2010'!P121</f>
        <v>36514200</v>
      </c>
      <c r="EA121" s="31">
        <f>'[18]GF1977-2010'!Q121</f>
        <v>22361300</v>
      </c>
      <c r="EB121" s="31">
        <f>'[18]GF1977-2010'!R121</f>
        <v>14152900</v>
      </c>
      <c r="EC121" s="29"/>
      <c r="ED121" s="31">
        <f>'[18]GF1977-2010'!W121</f>
        <v>46082200</v>
      </c>
      <c r="EE121" s="29">
        <f t="shared" si="82"/>
        <v>4.4842275609166542</v>
      </c>
      <c r="EF121" s="31">
        <f>'[18]GF1977-2010'!Y121</f>
        <v>82596400</v>
      </c>
      <c r="EG121" s="29">
        <f t="shared" si="137"/>
        <v>8.037399544997772</v>
      </c>
      <c r="EH121" s="31">
        <f>'[18]GF1977-2010'!AA121</f>
        <v>128500200</v>
      </c>
      <c r="EI121" s="31"/>
      <c r="EJ121" s="63" t="s">
        <v>30</v>
      </c>
      <c r="EK121" s="63" t="s">
        <v>30</v>
      </c>
      <c r="EL121" s="29"/>
      <c r="EM121" s="68">
        <f>'[18]SP1965-2010'!C121</f>
        <v>295478200</v>
      </c>
      <c r="EN121" s="27">
        <f t="shared" si="120"/>
        <v>28.752782811802458</v>
      </c>
      <c r="EO121" s="36">
        <f>'[18]SP1965-2010'!E121</f>
        <v>211096600</v>
      </c>
      <c r="EP121" s="27">
        <f t="shared" si="147"/>
        <v>20.541666668166851</v>
      </c>
      <c r="EQ121" s="37">
        <f>'[18]SP1965-2010'!F121</f>
        <v>126763700</v>
      </c>
      <c r="ER121" s="27">
        <f t="shared" si="127"/>
        <v>12.335289488430901</v>
      </c>
      <c r="ES121" s="37">
        <f>'[18]SP1965-2010'!G121</f>
        <v>84332900</v>
      </c>
      <c r="ET121" s="27">
        <f t="shared" si="128"/>
        <v>8.2063771797359522</v>
      </c>
      <c r="EU121" s="36">
        <f>'[18]SP1965-2010'!H121</f>
        <v>84381600</v>
      </c>
      <c r="EV121" s="27">
        <f t="shared" si="122"/>
        <v>8.211116143635607</v>
      </c>
      <c r="EW121" s="29"/>
      <c r="EX121" s="37">
        <f>'[18]SP1965-2010'!J121</f>
        <v>249287300</v>
      </c>
      <c r="EY121" s="27">
        <f t="shared" si="123"/>
        <v>24.257977727766864</v>
      </c>
      <c r="EZ121" s="37">
        <f>'[18]SP1965-2010'!L121</f>
        <v>170704300</v>
      </c>
      <c r="FA121" s="27">
        <f t="shared" si="124"/>
        <v>16.611119408947157</v>
      </c>
      <c r="FB121" s="37">
        <f>'[18]SP1965-2010'!M121</f>
        <v>141155800</v>
      </c>
      <c r="FC121" s="37">
        <f>'[18]SP1965-2010'!N121</f>
        <v>109581900</v>
      </c>
      <c r="FD121" s="37">
        <f>'[18]SP1965-2010'!O121</f>
        <v>31573900</v>
      </c>
      <c r="FE121" s="37">
        <f>'[18]SP1965-2010'!P121</f>
        <v>29548500</v>
      </c>
      <c r="FF121" s="37">
        <f>'[18]SP1965-2010'!Q121</f>
        <v>29548500</v>
      </c>
      <c r="FG121" s="37">
        <f>'[18]SP1965-2010'!R121</f>
        <v>78583000</v>
      </c>
      <c r="FH121" s="37">
        <f>'[18]SP1965-2010'!S121</f>
        <v>37736000</v>
      </c>
      <c r="FI121" s="37">
        <f>'[18]SP1965-2010'!T121</f>
        <v>40847000</v>
      </c>
      <c r="FJ121" s="37">
        <f>'[18]SP1965-2010'!U121</f>
        <v>24496500</v>
      </c>
      <c r="FK121" s="37">
        <f>'[18]SP1965-2010'!V121</f>
        <v>16350600</v>
      </c>
      <c r="FL121" s="27">
        <f t="shared" si="135"/>
        <v>3.9747938071698519</v>
      </c>
      <c r="FM121" s="27">
        <f t="shared" si="138"/>
        <v>2.3837377652541503</v>
      </c>
      <c r="FN121" s="27">
        <f t="shared" si="139"/>
        <v>1.591065772847734</v>
      </c>
      <c r="FO121" s="27"/>
      <c r="FP121" s="27">
        <f>'[18]SP1965-2010'!AA121</f>
        <v>46484600</v>
      </c>
      <c r="FQ121" s="27">
        <f>'[18]SP1965-2010'!AB121</f>
        <v>46190900</v>
      </c>
      <c r="FR121" s="27">
        <f>'[18]SP1965-2010'!AC121</f>
        <v>4.494805084035594</v>
      </c>
      <c r="FS121" s="27">
        <f>'[18]SP1965-2010'!AD121</f>
        <v>293700</v>
      </c>
      <c r="FT121" s="27">
        <f>'[18]SP1965-2010'!AE121</f>
        <v>87037900</v>
      </c>
      <c r="FU121" s="27">
        <f>'[18]SP1965-2010'!AF121</f>
        <v>8.4695988912054467</v>
      </c>
      <c r="FV121" s="27">
        <f>'[18]SP1965-2010'!AG121</f>
        <v>208440300</v>
      </c>
      <c r="FW121" s="34"/>
      <c r="FX121" s="52">
        <f>'[18]DE y DI'!I121</f>
        <v>58701.1</v>
      </c>
      <c r="FY121" s="17">
        <f t="shared" si="142"/>
        <v>17.676053934048237</v>
      </c>
      <c r="FZ121" s="130">
        <f>'[18]DE y DI'!Q121+'[18]DE y DI'!R121</f>
        <v>17055</v>
      </c>
      <c r="GA121" s="27">
        <f t="shared" si="160"/>
        <v>5.1355954120994785</v>
      </c>
      <c r="GB121" s="128">
        <f>'[18]DE y DI'!S121</f>
        <v>75756</v>
      </c>
      <c r="GC121" s="17">
        <f t="shared" si="144"/>
        <v>22.811619234184001</v>
      </c>
      <c r="GD121" s="17"/>
      <c r="GE121" s="37">
        <f>'[18]DE y DI'!AA121</f>
        <v>133478000</v>
      </c>
      <c r="GF121" s="27">
        <f t="shared" si="117"/>
        <v>12.988653457865142</v>
      </c>
      <c r="GG121" s="37">
        <f>'[18]DE y DI'!AI121</f>
        <v>23899100.000000007</v>
      </c>
      <c r="GH121" s="131">
        <f>'[18]DE y DI'!AE121</f>
        <v>157377100</v>
      </c>
      <c r="GI121" s="67">
        <f t="shared" si="145"/>
        <v>15.314258635159266</v>
      </c>
      <c r="GJ121" s="67"/>
      <c r="GK121" s="67"/>
      <c r="GL121" s="67"/>
      <c r="GM121" s="67"/>
      <c r="GN121" s="67"/>
      <c r="GO121" s="67"/>
      <c r="GP121" s="6"/>
      <c r="GQ121" s="30">
        <v>22.811619234184001</v>
      </c>
      <c r="GR121" s="27">
        <v>15.314258635159266</v>
      </c>
      <c r="GS121" s="27">
        <v>38.12587786934327</v>
      </c>
      <c r="GT121" s="6"/>
      <c r="GU121" s="3" t="s">
        <v>30</v>
      </c>
      <c r="GV121" s="3" t="s">
        <v>30</v>
      </c>
      <c r="GW121" s="3" t="s">
        <v>30</v>
      </c>
      <c r="GX121" s="3" t="s">
        <v>30</v>
      </c>
      <c r="GY121" s="3" t="s">
        <v>30</v>
      </c>
      <c r="GZ121" s="3" t="s">
        <v>30</v>
      </c>
      <c r="HA121" s="3" t="s">
        <v>30</v>
      </c>
      <c r="HB121" s="3" t="s">
        <v>30</v>
      </c>
      <c r="HC121" s="3" t="s">
        <v>30</v>
      </c>
      <c r="HD121" s="3" t="s">
        <v>30</v>
      </c>
      <c r="HE121" s="3" t="s">
        <v>30</v>
      </c>
      <c r="HF121" s="3" t="s">
        <v>30</v>
      </c>
      <c r="HG121" s="3" t="s">
        <v>30</v>
      </c>
      <c r="HH121" s="3" t="s">
        <v>30</v>
      </c>
      <c r="HI121" s="3" t="s">
        <v>30</v>
      </c>
      <c r="HJ121" s="3" t="s">
        <v>30</v>
      </c>
      <c r="HK121" s="3" t="s">
        <v>30</v>
      </c>
      <c r="HL121" s="3" t="s">
        <v>30</v>
      </c>
      <c r="HM121" s="3" t="s">
        <v>30</v>
      </c>
      <c r="HN121" s="3" t="s">
        <v>30</v>
      </c>
      <c r="HO121" s="3" t="s">
        <v>30</v>
      </c>
      <c r="HP121" s="29"/>
      <c r="HQ121" s="3" t="str">
        <f t="shared" si="146"/>
        <v>-</v>
      </c>
      <c r="HR121" s="3" t="str">
        <f t="shared" si="140"/>
        <v>-</v>
      </c>
      <c r="HS121" s="3" t="str">
        <f t="shared" si="140"/>
        <v>-</v>
      </c>
      <c r="HU121" s="6" t="s">
        <v>30</v>
      </c>
      <c r="HV121" s="6" t="s">
        <v>30</v>
      </c>
      <c r="HW121" s="6"/>
      <c r="HX121" s="6" t="s">
        <v>30</v>
      </c>
      <c r="HY121" s="6" t="s">
        <v>30</v>
      </c>
      <c r="HZ121" s="6" t="s">
        <v>30</v>
      </c>
      <c r="IA121" s="6" t="s">
        <v>30</v>
      </c>
      <c r="IB121" s="6"/>
      <c r="IC121" s="6" t="s">
        <v>30</v>
      </c>
      <c r="ID121" s="6" t="s">
        <v>30</v>
      </c>
      <c r="IE121" s="6" t="s">
        <v>30</v>
      </c>
      <c r="IF121" s="6" t="s">
        <v>30</v>
      </c>
      <c r="IG121" s="6"/>
      <c r="IH121" s="6" t="s">
        <v>30</v>
      </c>
      <c r="II121" s="6" t="s">
        <v>30</v>
      </c>
      <c r="IJ121" s="6" t="s">
        <v>30</v>
      </c>
      <c r="IK121" s="6" t="s">
        <v>30</v>
      </c>
      <c r="IL121" s="6"/>
      <c r="IM121" s="6" t="s">
        <v>30</v>
      </c>
      <c r="IN121" s="6" t="s">
        <v>30</v>
      </c>
      <c r="IO121" s="6" t="s">
        <v>30</v>
      </c>
      <c r="IP121" s="6"/>
      <c r="IQ121" s="6" t="s">
        <v>30</v>
      </c>
      <c r="IR121" s="6" t="s">
        <v>30</v>
      </c>
      <c r="IS121" s="6" t="s">
        <v>30</v>
      </c>
      <c r="IT121" s="6"/>
      <c r="IU121" s="6" t="s">
        <v>30</v>
      </c>
      <c r="IV121" s="6" t="s">
        <v>30</v>
      </c>
      <c r="IW121" s="6" t="s">
        <v>30</v>
      </c>
      <c r="IX121" s="6"/>
      <c r="IY121" s="6" t="s">
        <v>30</v>
      </c>
      <c r="IZ121" s="6" t="s">
        <v>30</v>
      </c>
      <c r="JA121" s="6" t="s">
        <v>30</v>
      </c>
      <c r="JB121" s="6" t="s">
        <v>30</v>
      </c>
      <c r="JC121" s="6" t="s">
        <v>30</v>
      </c>
      <c r="JD121" s="6" t="s">
        <v>30</v>
      </c>
      <c r="JE121" s="6" t="s">
        <v>30</v>
      </c>
      <c r="JF121" s="6" t="s">
        <v>30</v>
      </c>
      <c r="JG121" s="6" t="s">
        <v>30</v>
      </c>
      <c r="JH121" s="6" t="s">
        <v>30</v>
      </c>
      <c r="JI121" s="6" t="s">
        <v>30</v>
      </c>
      <c r="JJ121" s="6" t="s">
        <v>30</v>
      </c>
      <c r="JK121" s="6" t="s">
        <v>30</v>
      </c>
      <c r="JL121" s="6" t="s">
        <v>30</v>
      </c>
      <c r="JM121" s="6"/>
      <c r="JN121" s="31">
        <f>'[23]A-Mon'!B121</f>
        <v>38012000</v>
      </c>
      <c r="JO121" s="31">
        <f>'[23]A-Mon'!C121</f>
        <v>84478000</v>
      </c>
      <c r="JP121" s="31">
        <f>'[23]A-Mon'!D121</f>
        <v>3981000</v>
      </c>
      <c r="JQ121" s="31">
        <f>'[23]A-Mon'!E121</f>
        <v>126471000</v>
      </c>
      <c r="JR121" s="31">
        <f>'[23]A-Mon'!G121</f>
        <v>197627000</v>
      </c>
      <c r="JS121" s="31">
        <f>'[23]A-Mon'!H121</f>
        <v>172292000</v>
      </c>
      <c r="JT121" s="31">
        <f>'[23]A-Mon'!I121</f>
        <v>25335000</v>
      </c>
      <c r="JU121" s="31">
        <f>'[23]A-Mon'!J121</f>
        <v>324099000</v>
      </c>
      <c r="JV121" s="31">
        <f>'[23]A-Mon'!L121</f>
        <v>51505000</v>
      </c>
      <c r="JW121" s="31">
        <f>'[23]A-Mon'!M121</f>
        <v>50459000</v>
      </c>
      <c r="JX121" s="31">
        <f>'[23]A-Mon'!N121</f>
        <v>1046000</v>
      </c>
      <c r="JY121" s="31">
        <f>'[23]A-Mon'!O121</f>
        <v>375603000</v>
      </c>
      <c r="JZ121" s="31">
        <f>'[23]A-Mon'!Q121</f>
        <v>83919000</v>
      </c>
      <c r="KA121" s="31">
        <f>'[23]A-Mon'!R121</f>
        <v>72457000</v>
      </c>
      <c r="KB121" s="31">
        <f>'[23]A-Mon'!S121</f>
        <v>11462000</v>
      </c>
      <c r="KC121" s="3" t="s">
        <v>30</v>
      </c>
      <c r="KD121" s="31">
        <f>'[23]A-Mon'!U121</f>
        <v>5503000</v>
      </c>
      <c r="KE121" s="31">
        <f>'[23]A-Mon'!V121</f>
        <v>465024000</v>
      </c>
      <c r="KF121" s="6"/>
      <c r="KG121" s="29">
        <f>'[24]RI A'!F72</f>
        <v>18554.2</v>
      </c>
      <c r="KH121" s="10">
        <f t="shared" si="155"/>
        <v>5.5870339721592579</v>
      </c>
      <c r="KI121" s="38">
        <f t="shared" ref="KI121:KI130" si="163">KG121-KG120</f>
        <v>1007.6000000000022</v>
      </c>
      <c r="KJ121" s="14">
        <f t="shared" si="158"/>
        <v>0.30340814642224839</v>
      </c>
      <c r="KK121" s="11">
        <f t="shared" si="156"/>
        <v>57855706.439999998</v>
      </c>
      <c r="KL121" s="75">
        <f t="shared" si="161"/>
        <v>7.4026135189344755</v>
      </c>
      <c r="KM121" s="16">
        <f t="shared" si="157"/>
        <v>3.5836589309239524</v>
      </c>
      <c r="KN121" s="4" t="s">
        <v>30</v>
      </c>
    </row>
    <row r="122" spans="1:300" x14ac:dyDescent="0.3">
      <c r="A122" s="8">
        <v>1993</v>
      </c>
      <c r="B122" s="40">
        <f>'[13]EU PIByPOB'!B122</f>
        <v>259.91899999999998</v>
      </c>
      <c r="C122" s="49">
        <f>'[13]EU PIByPOB'!H122</f>
        <v>1303.9227280616271</v>
      </c>
      <c r="D122" s="40">
        <f t="shared" si="91"/>
        <v>2.751795866261797</v>
      </c>
      <c r="E122" s="49">
        <f>'[13]EU PIByPOB'!N122</f>
        <v>6858.5590000000002</v>
      </c>
      <c r="F122" s="40">
        <f t="shared" si="162"/>
        <v>5.1873471989978492</v>
      </c>
      <c r="G122" s="49">
        <f>'[13]EU PIByPOB'!Q122</f>
        <v>525.99428266702046</v>
      </c>
      <c r="H122" s="40">
        <f t="shared" si="162"/>
        <v>2.3703248319922876</v>
      </c>
      <c r="I122" s="49">
        <f>'[13]EU PIByPOB'!T122</f>
        <v>26387.293733817078</v>
      </c>
      <c r="J122" s="49"/>
      <c r="K122" s="49">
        <f>'[13]EU INF'!U122</f>
        <v>515.40377211365001</v>
      </c>
      <c r="L122" s="28">
        <f t="shared" si="83"/>
        <v>2.9696501752093818</v>
      </c>
      <c r="M122" s="49">
        <f>'[13]EU INF'!W122</f>
        <v>521.91432331010196</v>
      </c>
      <c r="N122" s="28">
        <f t="shared" si="84"/>
        <v>2.8109627547435068</v>
      </c>
      <c r="O122" s="28"/>
      <c r="P122" s="40">
        <f>'[13]EU tasas'!B122</f>
        <v>6</v>
      </c>
      <c r="Q122" s="40">
        <f>'[13]EU tasas'!C122</f>
        <v>6</v>
      </c>
      <c r="R122" s="48">
        <f>'[13]EU tasas'!D122</f>
        <v>3</v>
      </c>
      <c r="S122" s="48">
        <f>'[13]EU tasas'!E122</f>
        <v>3</v>
      </c>
      <c r="T122" s="49">
        <f>'[13]EU tasas'!F122</f>
        <v>2.9975000000000001</v>
      </c>
      <c r="U122" s="49">
        <f>'[13]EU tasas'!G122</f>
        <v>3.06</v>
      </c>
      <c r="V122" s="24" t="str">
        <f>'[13]EU tasas'!H122</f>
        <v>-</v>
      </c>
      <c r="W122" s="24"/>
      <c r="X122" s="49">
        <f>'[13]EU Fiscal'!B122</f>
        <v>-3.7187299999999999</v>
      </c>
      <c r="Y122" s="49"/>
      <c r="Z122" s="49">
        <f>[13]Petróleo!B122</f>
        <v>16.97</v>
      </c>
      <c r="AA122" s="28">
        <f t="shared" si="98"/>
        <v>-12.163561076604557</v>
      </c>
      <c r="AB122" s="49">
        <f>[13]Petróleo!D122</f>
        <v>18.458166666666667</v>
      </c>
      <c r="AC122" s="28">
        <f t="shared" si="89"/>
        <v>-10.229110348265557</v>
      </c>
      <c r="AD122" s="49">
        <f>[13]Petróleo!E122</f>
        <v>14.51</v>
      </c>
      <c r="AE122" s="28">
        <f t="shared" si="89"/>
        <v>-25.233163291595815</v>
      </c>
      <c r="AF122" s="28"/>
      <c r="AG122" s="40">
        <f>[14]Población!E122</f>
        <v>87.057519891654962</v>
      </c>
      <c r="AH122" s="28">
        <f t="shared" si="99"/>
        <v>2.3281068808270078</v>
      </c>
      <c r="AI122" s="52">
        <f>[14]Población!G122</f>
        <v>87057519.891654968</v>
      </c>
      <c r="AJ122" s="52">
        <f>[14]Población!H122</f>
        <v>62142108.989617221</v>
      </c>
      <c r="AK122" s="52">
        <f>[14]Población!I122</f>
        <v>24915410.902037751</v>
      </c>
      <c r="AL122" s="49">
        <f>[14]Población!J122</f>
        <v>71.380518382506722</v>
      </c>
      <c r="AM122" s="49">
        <f>[14]Población!K122</f>
        <v>28.619481617493278</v>
      </c>
      <c r="AN122" s="49"/>
      <c r="AO122" s="43">
        <f>[15]PIB!E122</f>
        <v>359350.35516477586</v>
      </c>
      <c r="AP122" s="28">
        <f t="shared" si="108"/>
        <v>2.8669994546107525</v>
      </c>
      <c r="AQ122" s="41">
        <f>[15]PIB!H122</f>
        <v>459656.67342741229</v>
      </c>
      <c r="AR122" s="28">
        <f t="shared" si="109"/>
        <v>56.253593965128054</v>
      </c>
      <c r="AS122" s="58">
        <f>[15]PIB!B122</f>
        <v>1651777888.5</v>
      </c>
      <c r="AT122" s="28">
        <f t="shared" si="110"/>
        <v>60.733383651918004</v>
      </c>
      <c r="AU122" s="28"/>
      <c r="AV122" s="103">
        <f>[15]PIB!E122</f>
        <v>359350.35516477586</v>
      </c>
      <c r="AW122" s="103">
        <f>'[15]PIB-Dem'!CH38</f>
        <v>237124.51714184592</v>
      </c>
      <c r="AX122" s="104">
        <f t="shared" si="115"/>
        <v>0.93405865226712237</v>
      </c>
      <c r="AY122" s="105">
        <f>'[15]PIB-Dem'!CS38</f>
        <v>0.65986999519966949</v>
      </c>
      <c r="AZ122" s="103">
        <f>'[15]PIB-Dem'!CI38</f>
        <v>49258.905689874526</v>
      </c>
      <c r="BA122" s="104">
        <f t="shared" si="116"/>
        <v>9.6789858778254523</v>
      </c>
      <c r="BB122" s="105">
        <f>'[15]PIB-Dem'!CT38</f>
        <v>0.13707765967394492</v>
      </c>
      <c r="BC122" s="103">
        <f>'[15]PIB-Dem'!CJ38</f>
        <v>80286.924031057642</v>
      </c>
      <c r="BD122" s="104">
        <f t="shared" si="111"/>
        <v>-5.9180594047288704</v>
      </c>
      <c r="BE122" s="105">
        <f>'[15]PIB-Dem'!CU38</f>
        <v>0.22342241457587736</v>
      </c>
      <c r="BF122" s="103">
        <f>'[15]PIB-Dem'!CK38</f>
        <v>-2162.0322353834054</v>
      </c>
      <c r="BG122" s="104">
        <f t="shared" si="112"/>
        <v>-81.146986259017325</v>
      </c>
      <c r="BH122" s="105">
        <f>'[15]PIB-Dem'!CV38</f>
        <v>-6.0165022916232741E-3</v>
      </c>
      <c r="BI122" s="103">
        <f>'[15]PIB-Dem'!CL38</f>
        <v>47407.843752776775</v>
      </c>
      <c r="BJ122" s="104">
        <f t="shared" si="113"/>
        <v>17.855919028387966</v>
      </c>
      <c r="BK122" s="105">
        <f>'[15]PIB-Dem'!CW38</f>
        <v>0.13192652538268851</v>
      </c>
      <c r="BL122" s="103">
        <f>'[15]PIB-Dem'!CM38</f>
        <v>52565.803208931051</v>
      </c>
      <c r="BM122" s="104">
        <f t="shared" si="114"/>
        <v>17.855919028387966</v>
      </c>
      <c r="BN122" s="105">
        <f>'[15]PIB-Dem'!CX38</f>
        <v>0.14628009254055693</v>
      </c>
      <c r="BO122" s="28"/>
      <c r="BP122" s="43">
        <f>'[21]PIB POT'!F122</f>
        <v>355679.29942255281</v>
      </c>
      <c r="BQ122" s="41">
        <f>'[21]PIB POT'!I122</f>
        <v>854.1267348576414</v>
      </c>
      <c r="BR122" s="28">
        <f t="shared" si="107"/>
        <v>2.8523810981760267</v>
      </c>
      <c r="BS122" s="40">
        <f>'[22]PIB POT'!H113</f>
        <v>6.0474290128409436E-2</v>
      </c>
      <c r="BT122" s="40"/>
      <c r="BU122" s="45">
        <f t="shared" si="133"/>
        <v>530226.05749168072</v>
      </c>
      <c r="BV122" s="32">
        <f t="shared" si="85"/>
        <v>59.661478055108176</v>
      </c>
      <c r="BW122" s="30">
        <f t="shared" si="134"/>
        <v>6090.5256450167535</v>
      </c>
      <c r="BX122" s="28">
        <f t="shared" si="86"/>
        <v>56.028957167215587</v>
      </c>
      <c r="BY122" s="28"/>
      <c r="BZ122" s="41">
        <f>[20]PAnual!B122</f>
        <v>258586.36078484554</v>
      </c>
      <c r="CA122" s="35">
        <f t="shared" si="94"/>
        <v>9.7428778675643137</v>
      </c>
      <c r="CB122" s="44">
        <f>[20]PAnual!D122</f>
        <v>266791.93757840997</v>
      </c>
      <c r="CC122" s="35">
        <f t="shared" si="94"/>
        <v>8.0067719031156734</v>
      </c>
      <c r="CD122" s="35"/>
      <c r="CE122" s="44">
        <f>[16]TCA!B122</f>
        <v>3115.2333333333331</v>
      </c>
      <c r="CF122" s="27">
        <f t="shared" si="95"/>
        <v>0.67136143913177904</v>
      </c>
      <c r="CG122" s="33">
        <f>[16]TCA!D122</f>
        <v>3107.7</v>
      </c>
      <c r="CH122" s="27">
        <f t="shared" si="87"/>
        <v>-0.33673273042139629</v>
      </c>
      <c r="CI122" s="44">
        <f>[16]TCA!F122</f>
        <v>113.75632791504495</v>
      </c>
      <c r="CJ122" s="27">
        <f t="shared" si="150"/>
        <v>5.8856390733377006</v>
      </c>
      <c r="CK122" s="40">
        <f>[16]TCA!H122</f>
        <v>116.56729746897258</v>
      </c>
      <c r="CL122" s="27">
        <f t="shared" si="151"/>
        <v>5.4728635259900793</v>
      </c>
      <c r="CM122" s="27"/>
      <c r="CN122" s="29">
        <f>[17]BPA!G122</f>
        <v>-23399.303999999996</v>
      </c>
      <c r="CO122" s="29">
        <f>[17]BPA!H122</f>
        <v>67752.072</v>
      </c>
      <c r="CP122" s="29">
        <f>[17]BPA!I122</f>
        <v>51885.968999999997</v>
      </c>
      <c r="CQ122" s="29">
        <f>[17]BPA!J122</f>
        <v>9533.098</v>
      </c>
      <c r="CR122" s="29">
        <f>[17]BPA!K122</f>
        <v>2702.806</v>
      </c>
      <c r="CS122" s="29">
        <f>[17]BPA!L122</f>
        <v>3630.1990000000001</v>
      </c>
      <c r="CT122" s="29">
        <f>[17]BPA!M122</f>
        <v>91151.376000000004</v>
      </c>
      <c r="CU122" s="29">
        <f>[17]BPA!N122</f>
        <v>65366.542000000001</v>
      </c>
      <c r="CV122" s="29">
        <f>[17]BPA!O122</f>
        <v>12121.031999999999</v>
      </c>
      <c r="CW122" s="29">
        <f>[17]BPA!P122</f>
        <v>13647.35</v>
      </c>
      <c r="CX122" s="29">
        <f>[17]BPA!Q122</f>
        <v>16.451999999999998</v>
      </c>
      <c r="CY122" s="29">
        <f>[17]BPA!R122</f>
        <v>32441.205999999998</v>
      </c>
      <c r="CZ122" s="29">
        <f>[17]BPA!S122</f>
        <v>0</v>
      </c>
      <c r="DA122" s="29">
        <f>[17]BPA!T122</f>
        <v>-3001.2799999999997</v>
      </c>
      <c r="DB122" s="29">
        <f>[17]BPA!U122</f>
        <v>6083.2</v>
      </c>
      <c r="DC122" s="29">
        <f>[17]BPA!V122</f>
        <v>-42.578000000000003</v>
      </c>
      <c r="DD122" s="29"/>
      <c r="DE122" s="29">
        <f t="shared" si="159"/>
        <v>22.113683275899675</v>
      </c>
      <c r="DF122" s="29">
        <f t="shared" si="152"/>
        <v>-13480.573000000004</v>
      </c>
      <c r="DG122" s="29">
        <f t="shared" si="153"/>
        <v>-2.5424199375964305</v>
      </c>
      <c r="DH122" s="29">
        <f t="shared" si="149"/>
        <v>12.317935669315139</v>
      </c>
      <c r="DI122" s="29">
        <f t="shared" si="154"/>
        <v>5.210406997658934</v>
      </c>
      <c r="DJ122" s="29">
        <f t="shared" si="131"/>
        <v>-4.4130807359212314</v>
      </c>
      <c r="DK122" s="29">
        <f t="shared" si="132"/>
        <v>6.1183726340173319</v>
      </c>
      <c r="DL122" s="29"/>
      <c r="DM122" s="31">
        <f>'[18]GF1977-2010'!C122</f>
        <v>194991400</v>
      </c>
      <c r="DN122" s="31">
        <f>'[18]GF1977-2010'!D122</f>
        <v>143154300</v>
      </c>
      <c r="DO122" s="31">
        <f>'[18]GF1977-2010'!E122</f>
        <v>51837100</v>
      </c>
      <c r="DP122" s="29">
        <f t="shared" si="136"/>
        <v>11.804940685885686</v>
      </c>
      <c r="DQ122" s="29"/>
      <c r="DR122" s="31">
        <f>'[18]GF1977-2010'!H122</f>
        <v>190835400</v>
      </c>
      <c r="DS122" s="29">
        <f>'[18]GF1977-2010'!I122</f>
        <v>11.553333007339141</v>
      </c>
      <c r="DT122" s="31">
        <f>'[18]GF1977-2010'!J122</f>
        <v>114910300</v>
      </c>
      <c r="DU122" s="31">
        <f>'[18]GF1977-2010'!K122</f>
        <v>34998700</v>
      </c>
      <c r="DV122" s="31">
        <f>'[18]GF1977-2010'!L122</f>
        <v>12159300</v>
      </c>
      <c r="DW122" s="31">
        <f>'[18]GF1977-2010'!M122</f>
        <v>67752300</v>
      </c>
      <c r="DX122" s="31">
        <f>'[18]GF1977-2010'!N122</f>
        <v>75925100</v>
      </c>
      <c r="DY122" s="31">
        <f>'[18]GF1977-2010'!O122</f>
        <v>47054700</v>
      </c>
      <c r="DZ122" s="31">
        <f>'[18]GF1977-2010'!P122</f>
        <v>28870300</v>
      </c>
      <c r="EA122" s="31">
        <f>'[18]GF1977-2010'!Q122</f>
        <v>16469599.999999998</v>
      </c>
      <c r="EB122" s="31">
        <f>'[18]GF1977-2010'!R122</f>
        <v>12400800</v>
      </c>
      <c r="EC122" s="29"/>
      <c r="ED122" s="31">
        <f>'[18]GF1977-2010'!W122</f>
        <v>4156000</v>
      </c>
      <c r="EE122" s="29">
        <f t="shared" si="82"/>
        <v>0.2516076785465457</v>
      </c>
      <c r="EF122" s="31">
        <f>'[18]GF1977-2010'!Y122</f>
        <v>33026300</v>
      </c>
      <c r="EG122" s="29">
        <f t="shared" si="137"/>
        <v>1.9994395269446057</v>
      </c>
      <c r="EH122" s="31">
        <f>'[18]GF1977-2010'!AA122</f>
        <v>161965100</v>
      </c>
      <c r="EI122" s="31"/>
      <c r="EJ122" s="63" t="s">
        <v>30</v>
      </c>
      <c r="EK122" s="63" t="s">
        <v>30</v>
      </c>
      <c r="EL122" s="29"/>
      <c r="EM122" s="68">
        <f>'[18]SP1965-2010'!C122</f>
        <v>290612500</v>
      </c>
      <c r="EN122" s="27">
        <f t="shared" si="120"/>
        <v>17.593921193842156</v>
      </c>
      <c r="EO122" s="36">
        <f>'[18]SP1965-2010'!E122</f>
        <v>194991400</v>
      </c>
      <c r="EP122" s="27">
        <f t="shared" si="147"/>
        <v>11.804940685885686</v>
      </c>
      <c r="EQ122" s="37">
        <f>'[18]SP1965-2010'!F122</f>
        <v>143154300</v>
      </c>
      <c r="ER122" s="27">
        <f t="shared" si="127"/>
        <v>8.6666797634638506</v>
      </c>
      <c r="ES122" s="37">
        <f>'[18]SP1965-2010'!G122</f>
        <v>51837100</v>
      </c>
      <c r="ET122" s="27">
        <f t="shared" si="128"/>
        <v>3.1382609224218343</v>
      </c>
      <c r="EU122" s="36">
        <f>'[18]SP1965-2010'!H122</f>
        <v>95621000</v>
      </c>
      <c r="EV122" s="27">
        <f t="shared" si="122"/>
        <v>5.7889744538737364</v>
      </c>
      <c r="EW122" s="29"/>
      <c r="EX122" s="37">
        <f>'[18]SP1965-2010'!J122</f>
        <v>282066400</v>
      </c>
      <c r="EY122" s="27">
        <f t="shared" si="123"/>
        <v>17.07653322906193</v>
      </c>
      <c r="EZ122" s="37">
        <f>'[18]SP1965-2010'!L122</f>
        <v>201678400</v>
      </c>
      <c r="FA122" s="27">
        <f t="shared" si="124"/>
        <v>12.209777198503769</v>
      </c>
      <c r="FB122" s="37">
        <f>'[18]SP1965-2010'!M122</f>
        <v>166396500</v>
      </c>
      <c r="FC122" s="37">
        <f>'[18]SP1965-2010'!N122</f>
        <v>133211900</v>
      </c>
      <c r="FD122" s="37">
        <f>'[18]SP1965-2010'!O122</f>
        <v>33184600</v>
      </c>
      <c r="FE122" s="37">
        <f>'[18]SP1965-2010'!P122</f>
        <v>35281900</v>
      </c>
      <c r="FF122" s="37">
        <f>'[18]SP1965-2010'!Q122</f>
        <v>35281900</v>
      </c>
      <c r="FG122" s="37">
        <f>'[18]SP1965-2010'!R122</f>
        <v>80388100</v>
      </c>
      <c r="FH122" s="37">
        <f>'[18]SP1965-2010'!S122</f>
        <v>47054700</v>
      </c>
      <c r="FI122" s="37">
        <f>'[18]SP1965-2010'!T122</f>
        <v>33333300.000000004</v>
      </c>
      <c r="FJ122" s="37">
        <f>'[18]SP1965-2010'!U122</f>
        <v>18597600</v>
      </c>
      <c r="FK122" s="37">
        <f>'[18]SP1965-2010'!V122</f>
        <v>14735700</v>
      </c>
      <c r="FL122" s="27">
        <f t="shared" si="135"/>
        <v>2.0180255609469615</v>
      </c>
      <c r="FM122" s="27">
        <f t="shared" si="138"/>
        <v>1.1259140910821075</v>
      </c>
      <c r="FN122" s="27">
        <f t="shared" si="139"/>
        <v>0.89211146986485412</v>
      </c>
      <c r="FO122" s="27"/>
      <c r="FP122" s="27">
        <f>'[18]SP1965-2010'!AA122</f>
        <v>8242900</v>
      </c>
      <c r="FQ122" s="27">
        <f>'[18]SP1965-2010'!AB122</f>
        <v>8546100</v>
      </c>
      <c r="FR122" s="27">
        <f>'[18]SP1965-2010'!AC122</f>
        <v>0.51738796478022964</v>
      </c>
      <c r="FS122" s="27">
        <f>'[18]SP1965-2010'!AD122</f>
        <v>-303200</v>
      </c>
      <c r="FT122" s="27">
        <f>'[18]SP1965-2010'!AE122</f>
        <v>41879400</v>
      </c>
      <c r="FU122" s="27">
        <f>'[18]SP1965-2010'!AF122</f>
        <v>2.5354135257271908</v>
      </c>
      <c r="FV122" s="27">
        <f>'[18]SP1965-2010'!AG122</f>
        <v>248733100</v>
      </c>
      <c r="FW122" s="34"/>
      <c r="FX122" s="52">
        <f>'[18]DE y DI'!I122</f>
        <v>58952.9</v>
      </c>
      <c r="FY122" s="17">
        <f t="shared" si="142"/>
        <v>11.118446399802782</v>
      </c>
      <c r="FZ122" s="130">
        <f>'[18]DE y DI'!Q122+'[18]DE y DI'!R122</f>
        <v>19794.7</v>
      </c>
      <c r="GA122" s="27">
        <f t="shared" si="160"/>
        <v>3.7332567346165515</v>
      </c>
      <c r="GB122" s="128">
        <f>'[18]DE y DI'!S122</f>
        <v>78747.600000000006</v>
      </c>
      <c r="GC122" s="17">
        <f t="shared" si="144"/>
        <v>14.851703134419333</v>
      </c>
      <c r="GD122" s="17"/>
      <c r="GE122" s="37">
        <f>'[18]DE y DI'!AA122</f>
        <v>134769300</v>
      </c>
      <c r="GF122" s="27">
        <f t="shared" si="117"/>
        <v>8.1590449259728057</v>
      </c>
      <c r="GG122" s="37">
        <f>'[18]DE y DI'!AI122</f>
        <v>33330300.000000019</v>
      </c>
      <c r="GH122" s="131">
        <f>'[18]DE y DI'!AE122</f>
        <v>168099600</v>
      </c>
      <c r="GI122" s="67">
        <f t="shared" si="145"/>
        <v>10.176888864437659</v>
      </c>
      <c r="GJ122" s="67"/>
      <c r="GK122" s="67"/>
      <c r="GL122" s="67"/>
      <c r="GM122" s="67"/>
      <c r="GN122" s="67"/>
      <c r="GO122" s="67"/>
      <c r="GP122" s="6"/>
      <c r="GQ122" s="30">
        <v>14.851703134419333</v>
      </c>
      <c r="GR122" s="27">
        <v>10.176888864437659</v>
      </c>
      <c r="GS122" s="27">
        <v>25.028591998856992</v>
      </c>
      <c r="GT122" s="6"/>
      <c r="GU122" s="3" t="s">
        <v>30</v>
      </c>
      <c r="GV122" s="3" t="s">
        <v>30</v>
      </c>
      <c r="GW122" s="3" t="s">
        <v>30</v>
      </c>
      <c r="GX122" s="3" t="s">
        <v>30</v>
      </c>
      <c r="GY122" s="3" t="s">
        <v>30</v>
      </c>
      <c r="GZ122" s="3" t="s">
        <v>30</v>
      </c>
      <c r="HA122" s="3" t="s">
        <v>30</v>
      </c>
      <c r="HB122" s="3" t="s">
        <v>30</v>
      </c>
      <c r="HC122" s="3" t="s">
        <v>30</v>
      </c>
      <c r="HD122" s="3" t="s">
        <v>30</v>
      </c>
      <c r="HE122" s="3" t="s">
        <v>30</v>
      </c>
      <c r="HF122" s="3" t="s">
        <v>30</v>
      </c>
      <c r="HG122" s="3" t="s">
        <v>30</v>
      </c>
      <c r="HH122" s="3" t="s">
        <v>30</v>
      </c>
      <c r="HI122" s="3" t="s">
        <v>30</v>
      </c>
      <c r="HJ122" s="3" t="s">
        <v>30</v>
      </c>
      <c r="HK122" s="3" t="s">
        <v>30</v>
      </c>
      <c r="HL122" s="3" t="s">
        <v>30</v>
      </c>
      <c r="HM122" s="3" t="s">
        <v>30</v>
      </c>
      <c r="HN122" s="3" t="s">
        <v>30</v>
      </c>
      <c r="HO122" s="3" t="s">
        <v>30</v>
      </c>
      <c r="HP122" s="29"/>
      <c r="HQ122" s="3" t="str">
        <f t="shared" si="146"/>
        <v>-</v>
      </c>
      <c r="HR122" s="3" t="str">
        <f t="shared" si="140"/>
        <v>-</v>
      </c>
      <c r="HS122" s="3" t="str">
        <f t="shared" si="140"/>
        <v>-</v>
      </c>
      <c r="HU122" s="6" t="s">
        <v>30</v>
      </c>
      <c r="HV122" s="6" t="s">
        <v>30</v>
      </c>
      <c r="HW122" s="6"/>
      <c r="HX122" s="6" t="s">
        <v>30</v>
      </c>
      <c r="HY122" s="6" t="s">
        <v>30</v>
      </c>
      <c r="HZ122" s="6" t="s">
        <v>30</v>
      </c>
      <c r="IA122" s="6" t="s">
        <v>30</v>
      </c>
      <c r="IB122" s="6"/>
      <c r="IC122" s="6" t="s">
        <v>30</v>
      </c>
      <c r="ID122" s="6" t="s">
        <v>30</v>
      </c>
      <c r="IE122" s="6" t="s">
        <v>30</v>
      </c>
      <c r="IF122" s="6" t="s">
        <v>30</v>
      </c>
      <c r="IG122" s="6"/>
      <c r="IH122" s="6" t="s">
        <v>30</v>
      </c>
      <c r="II122" s="6" t="s">
        <v>30</v>
      </c>
      <c r="IJ122" s="6" t="s">
        <v>30</v>
      </c>
      <c r="IK122" s="6" t="s">
        <v>30</v>
      </c>
      <c r="IL122" s="6"/>
      <c r="IM122" s="6" t="s">
        <v>30</v>
      </c>
      <c r="IN122" s="6" t="s">
        <v>30</v>
      </c>
      <c r="IO122" s="6" t="s">
        <v>30</v>
      </c>
      <c r="IP122" s="6"/>
      <c r="IQ122" s="6" t="s">
        <v>30</v>
      </c>
      <c r="IR122" s="6" t="s">
        <v>30</v>
      </c>
      <c r="IS122" s="6" t="s">
        <v>30</v>
      </c>
      <c r="IT122" s="6"/>
      <c r="IU122" s="6" t="s">
        <v>30</v>
      </c>
      <c r="IV122" s="6" t="s">
        <v>30</v>
      </c>
      <c r="IW122" s="6" t="s">
        <v>30</v>
      </c>
      <c r="IX122" s="6"/>
      <c r="IY122" s="6" t="s">
        <v>30</v>
      </c>
      <c r="IZ122" s="6" t="s">
        <v>30</v>
      </c>
      <c r="JA122" s="6" t="s">
        <v>30</v>
      </c>
      <c r="JB122" s="6" t="s">
        <v>30</v>
      </c>
      <c r="JC122" s="6" t="s">
        <v>30</v>
      </c>
      <c r="JD122" s="6" t="s">
        <v>30</v>
      </c>
      <c r="JE122" s="6" t="s">
        <v>30</v>
      </c>
      <c r="JF122" s="6" t="s">
        <v>30</v>
      </c>
      <c r="JG122" s="6" t="s">
        <v>30</v>
      </c>
      <c r="JH122" s="6" t="s">
        <v>30</v>
      </c>
      <c r="JI122" s="6" t="s">
        <v>30</v>
      </c>
      <c r="JJ122" s="6" t="s">
        <v>30</v>
      </c>
      <c r="JK122" s="6" t="s">
        <v>30</v>
      </c>
      <c r="JL122" s="6" t="s">
        <v>30</v>
      </c>
      <c r="JM122" s="6"/>
      <c r="JN122" s="31">
        <f>'[23]A-Mon'!B122</f>
        <v>43228000</v>
      </c>
      <c r="JO122" s="31">
        <f>'[23]A-Mon'!C122</f>
        <v>101214000</v>
      </c>
      <c r="JP122" s="31">
        <f>'[23]A-Mon'!D122</f>
        <v>4469000</v>
      </c>
      <c r="JQ122" s="31">
        <f>'[23]A-Mon'!E122</f>
        <v>148911000</v>
      </c>
      <c r="JR122" s="31">
        <f>'[23]A-Mon'!G122</f>
        <v>221961000</v>
      </c>
      <c r="JS122" s="31">
        <f>'[23]A-Mon'!H122</f>
        <v>187999000</v>
      </c>
      <c r="JT122" s="31">
        <f>'[23]A-Mon'!I122</f>
        <v>33962000</v>
      </c>
      <c r="JU122" s="31">
        <f>'[23]A-Mon'!J122</f>
        <v>370872000</v>
      </c>
      <c r="JV122" s="31">
        <f>'[23]A-Mon'!L122</f>
        <v>93020000</v>
      </c>
      <c r="JW122" s="31">
        <f>'[23]A-Mon'!M122</f>
        <v>88523000</v>
      </c>
      <c r="JX122" s="31">
        <f>'[23]A-Mon'!N122</f>
        <v>4498000</v>
      </c>
      <c r="JY122" s="31">
        <f>'[23]A-Mon'!O122</f>
        <v>463892000</v>
      </c>
      <c r="JZ122" s="31">
        <f>'[23]A-Mon'!Q122</f>
        <v>111895000</v>
      </c>
      <c r="KA122" s="31">
        <f>'[23]A-Mon'!R122</f>
        <v>100448000</v>
      </c>
      <c r="KB122" s="31">
        <f>'[23]A-Mon'!S122</f>
        <v>11447000</v>
      </c>
      <c r="KC122" s="3" t="s">
        <v>30</v>
      </c>
      <c r="KD122" s="31">
        <f>'[23]A-Mon'!U122</f>
        <v>16061000</v>
      </c>
      <c r="KE122" s="31">
        <f>'[23]A-Mon'!V122</f>
        <v>591849000</v>
      </c>
      <c r="KF122" s="6"/>
      <c r="KG122" s="29">
        <f>'[24]RI A'!F73</f>
        <v>24537</v>
      </c>
      <c r="KH122" s="10">
        <f t="shared" si="155"/>
        <v>4.6276488402090621</v>
      </c>
      <c r="KI122" s="38">
        <f t="shared" si="163"/>
        <v>5982.7999999999993</v>
      </c>
      <c r="KJ122" s="14">
        <f t="shared" si="158"/>
        <v>1.1283489212700319</v>
      </c>
      <c r="KK122" s="11">
        <f t="shared" si="156"/>
        <v>76253634.899999991</v>
      </c>
      <c r="KL122" s="75">
        <f t="shared" si="161"/>
        <v>31.79967818572884</v>
      </c>
      <c r="KM122" s="16">
        <f t="shared" si="157"/>
        <v>4.5045062962027265</v>
      </c>
      <c r="KN122" s="4" t="s">
        <v>30</v>
      </c>
    </row>
    <row r="123" spans="1:300" x14ac:dyDescent="0.3">
      <c r="A123" s="8">
        <v>1994</v>
      </c>
      <c r="B123" s="40">
        <f>'[13]EU PIByPOB'!B123</f>
        <v>263.12599999999998</v>
      </c>
      <c r="C123" s="49">
        <f>'[13]EU PIByPOB'!H123</f>
        <v>1356.4580711051342</v>
      </c>
      <c r="D123" s="40">
        <f t="shared" si="91"/>
        <v>4.0290227260325828</v>
      </c>
      <c r="E123" s="49">
        <f>'[13]EU PIByPOB'!N123</f>
        <v>7287.2359999999999</v>
      </c>
      <c r="F123" s="40">
        <f t="shared" si="162"/>
        <v>6.2502487767474246</v>
      </c>
      <c r="G123" s="49">
        <f>'[13]EU PIByPOB'!Q123</f>
        <v>537.22530428551613</v>
      </c>
      <c r="H123" s="40">
        <f t="shared" si="162"/>
        <v>2.1351984210834951</v>
      </c>
      <c r="I123" s="49">
        <f>'[13]EU PIByPOB'!T123</f>
        <v>27694.853416234051</v>
      </c>
      <c r="J123" s="49"/>
      <c r="K123" s="49">
        <f>'[13]EU INF'!U123</f>
        <v>528.78161703786634</v>
      </c>
      <c r="L123" s="28">
        <f t="shared" si="83"/>
        <v>2.595604775912741</v>
      </c>
      <c r="M123" s="49">
        <f>'[13]EU INF'!W123</f>
        <v>535.47053949997473</v>
      </c>
      <c r="N123" s="28">
        <f t="shared" si="84"/>
        <v>2.5974025974025983</v>
      </c>
      <c r="O123" s="28"/>
      <c r="P123" s="40">
        <f>'[13]EU tasas'!B123</f>
        <v>7.1383333333333328</v>
      </c>
      <c r="Q123" s="40">
        <f>'[13]EU tasas'!C123</f>
        <v>8.5</v>
      </c>
      <c r="R123" s="48">
        <f>'[13]EU tasas'!D123</f>
        <v>3.5958333333333332</v>
      </c>
      <c r="S123" s="48">
        <f>'[13]EU tasas'!E123</f>
        <v>4.75</v>
      </c>
      <c r="T123" s="49">
        <f>'[13]EU tasas'!F123</f>
        <v>4.246666666666667</v>
      </c>
      <c r="U123" s="49">
        <f>'[13]EU tasas'!G123</f>
        <v>5.6</v>
      </c>
      <c r="V123" s="24" t="str">
        <f>'[13]EU tasas'!H123</f>
        <v>-</v>
      </c>
      <c r="W123" s="24"/>
      <c r="X123" s="49">
        <f>'[13]EU Fiscal'!B123</f>
        <v>-2.7882500000000001</v>
      </c>
      <c r="Y123" s="49"/>
      <c r="Z123" s="49">
        <f>[13]Petróleo!B123</f>
        <v>15.82</v>
      </c>
      <c r="AA123" s="28">
        <f t="shared" si="98"/>
        <v>-6.7766647024160243</v>
      </c>
      <c r="AB123" s="49">
        <f>[13]Petróleo!D123</f>
        <v>17.185833333333331</v>
      </c>
      <c r="AC123" s="28">
        <f t="shared" si="89"/>
        <v>-6.8930644971963773</v>
      </c>
      <c r="AD123" s="49">
        <f>[13]Petróleo!E123</f>
        <v>17.16</v>
      </c>
      <c r="AE123" s="28">
        <f t="shared" si="89"/>
        <v>18.263266712612001</v>
      </c>
      <c r="AF123" s="28"/>
      <c r="AG123" s="40">
        <f>[14]Población!E123</f>
        <v>89.084312002529927</v>
      </c>
      <c r="AH123" s="28">
        <f t="shared" si="99"/>
        <v>2.3281068808270078</v>
      </c>
      <c r="AI123" s="52">
        <f>[14]Población!G123</f>
        <v>89084312.002529934</v>
      </c>
      <c r="AJ123" s="52">
        <f>[14]Población!H123</f>
        <v>63602261.514003083</v>
      </c>
      <c r="AK123" s="52">
        <f>[14]Población!I123</f>
        <v>25482050.488526851</v>
      </c>
      <c r="AL123" s="49">
        <f>[14]Población!J123</f>
        <v>71.39558030396735</v>
      </c>
      <c r="AM123" s="49">
        <f>[14]Población!K123</f>
        <v>28.60441969603265</v>
      </c>
      <c r="AN123" s="49"/>
      <c r="AO123" s="43">
        <f>[15]PIB!E123</f>
        <v>375140.6693354107</v>
      </c>
      <c r="AP123" s="28">
        <f t="shared" si="108"/>
        <v>4.3941278876416856</v>
      </c>
      <c r="AQ123" s="41">
        <f>[15]PIB!H123</f>
        <v>498086.85454185278</v>
      </c>
      <c r="AR123" s="28">
        <f t="shared" si="109"/>
        <v>8.3606272542259283</v>
      </c>
      <c r="AS123" s="58">
        <f>[15]PIB!B123</f>
        <v>1868526360</v>
      </c>
      <c r="AT123" s="28">
        <f t="shared" si="110"/>
        <v>13.122131795627311</v>
      </c>
      <c r="AU123" s="28"/>
      <c r="AV123" s="103">
        <f>[15]PIB!E123</f>
        <v>375140.6693354107</v>
      </c>
      <c r="AW123" s="103">
        <f>'[15]PIB-Dem'!CH39</f>
        <v>247181.57356294166</v>
      </c>
      <c r="AX123" s="104">
        <f t="shared" si="115"/>
        <v>4.2412554139560799</v>
      </c>
      <c r="AY123" s="105">
        <f>'[15]PIB-Dem'!CS39</f>
        <v>0.65890369605913812</v>
      </c>
      <c r="AZ123" s="103">
        <f>'[15]PIB-Dem'!CI39</f>
        <v>50442.335597747784</v>
      </c>
      <c r="BA123" s="104">
        <f t="shared" si="116"/>
        <v>2.4024689369348318</v>
      </c>
      <c r="BB123" s="105">
        <f>'[15]PIB-Dem'!CT39</f>
        <v>0.13446245561159581</v>
      </c>
      <c r="BC123" s="103">
        <f>'[15]PIB-Dem'!CJ39</f>
        <v>89711.071838363525</v>
      </c>
      <c r="BD123" s="104">
        <f t="shared" si="111"/>
        <v>11.738085523939512</v>
      </c>
      <c r="BE123" s="105">
        <f>'[15]PIB-Dem'!CU39</f>
        <v>0.23913981920125907</v>
      </c>
      <c r="BF123" s="103">
        <f>'[15]PIB-Dem'!CK39</f>
        <v>-6673.4627777067944</v>
      </c>
      <c r="BG123" s="104">
        <f t="shared" si="112"/>
        <v>208.66620157138183</v>
      </c>
      <c r="BH123" s="105">
        <f>'[15]PIB-Dem'!CV39</f>
        <v>-1.7789227677298552E-2</v>
      </c>
      <c r="BI123" s="103">
        <f>'[15]PIB-Dem'!CL39</f>
        <v>50743.233617568927</v>
      </c>
      <c r="BJ123" s="104">
        <f t="shared" si="113"/>
        <v>7.0355232399634149</v>
      </c>
      <c r="BK123" s="105">
        <f>'[15]PIB-Dem'!CW39</f>
        <v>0.13526454945111313</v>
      </c>
      <c r="BL123" s="103">
        <f>'[15]PIB-Dem'!CM39</f>
        <v>56264.08250996883</v>
      </c>
      <c r="BM123" s="104">
        <f t="shared" si="114"/>
        <v>7.0355232399634149</v>
      </c>
      <c r="BN123" s="105">
        <f>'[15]PIB-Dem'!CX39</f>
        <v>0.14998129264580759</v>
      </c>
      <c r="BO123" s="28"/>
      <c r="BP123" s="43">
        <f>'[21]PIB POT'!F123</f>
        <v>366184.21750442841</v>
      </c>
      <c r="BQ123" s="41">
        <f>'[21]PIB POT'!I123</f>
        <v>879.35319981015994</v>
      </c>
      <c r="BR123" s="28">
        <f t="shared" si="107"/>
        <v>2.953480311879364</v>
      </c>
      <c r="BS123" s="40">
        <f>'[22]PIB POT'!H114</f>
        <v>1.386774643019284</v>
      </c>
      <c r="BT123" s="40"/>
      <c r="BU123" s="45">
        <f t="shared" si="133"/>
        <v>553618.30257719487</v>
      </c>
      <c r="BV123" s="32">
        <f t="shared" si="85"/>
        <v>4.4117494330955687</v>
      </c>
      <c r="BW123" s="30">
        <f t="shared" si="134"/>
        <v>6214.5431685151534</v>
      </c>
      <c r="BX123" s="28">
        <f t="shared" si="86"/>
        <v>2.036236783599632</v>
      </c>
      <c r="BY123" s="28"/>
      <c r="BZ123" s="41">
        <f>[20]PAnual!B123</f>
        <v>276577.35068940622</v>
      </c>
      <c r="CA123" s="35">
        <f t="shared" si="94"/>
        <v>6.9574396151272255</v>
      </c>
      <c r="CB123" s="44">
        <f>[20]PAnual!D123</f>
        <v>285563.74825680722</v>
      </c>
      <c r="CC123" s="35">
        <f t="shared" si="94"/>
        <v>7.0361236732951138</v>
      </c>
      <c r="CD123" s="35"/>
      <c r="CE123" s="44">
        <f>[16]TCA!B123</f>
        <v>3375.1166666666668</v>
      </c>
      <c r="CF123" s="27">
        <f t="shared" si="95"/>
        <v>8.3423392576265076</v>
      </c>
      <c r="CG123" s="33">
        <f>[16]TCA!D123</f>
        <v>3930.8</v>
      </c>
      <c r="CH123" s="27">
        <f t="shared" si="87"/>
        <v>26.485825530134832</v>
      </c>
      <c r="CI123" s="44">
        <f>[16]TCA!F123</f>
        <v>109.44841966215371</v>
      </c>
      <c r="CJ123" s="27">
        <f t="shared" si="150"/>
        <v>-3.786961421705215</v>
      </c>
      <c r="CK123" s="40">
        <f>[16]TCA!H123</f>
        <v>96.072914211859413</v>
      </c>
      <c r="CL123" s="27">
        <f t="shared" si="151"/>
        <v>-17.581589092402428</v>
      </c>
      <c r="CM123" s="27"/>
      <c r="CN123" s="29">
        <f>[17]BPA!G123</f>
        <v>-29662</v>
      </c>
      <c r="CO123" s="29">
        <f>[17]BPA!H123</f>
        <v>78371.737000000008</v>
      </c>
      <c r="CP123" s="29">
        <f>[17]BPA!I123</f>
        <v>60882.198999999993</v>
      </c>
      <c r="CQ123" s="29">
        <f>[17]BPA!J123</f>
        <v>10341.066000000001</v>
      </c>
      <c r="CR123" s="29">
        <f>[17]BPA!K123</f>
        <v>3355.4880000000003</v>
      </c>
      <c r="CS123" s="29">
        <f>[17]BPA!L123</f>
        <v>3792.9839999999999</v>
      </c>
      <c r="CT123" s="29">
        <f>[17]BPA!M123</f>
        <v>108033.73699999999</v>
      </c>
      <c r="CU123" s="29">
        <f>[17]BPA!N123</f>
        <v>79345.900999999998</v>
      </c>
      <c r="CV123" s="29">
        <f>[17]BPA!O123</f>
        <v>13042.616</v>
      </c>
      <c r="CW123" s="29">
        <f>[17]BPA!P123</f>
        <v>15605.398000000001</v>
      </c>
      <c r="CX123" s="29">
        <f>[17]BPA!Q123</f>
        <v>39.822000000000003</v>
      </c>
      <c r="CY123" s="29">
        <f>[17]BPA!R123</f>
        <v>14480.547</v>
      </c>
      <c r="CZ123" s="29">
        <f>[17]BPA!S123</f>
        <v>0</v>
      </c>
      <c r="DA123" s="29">
        <f>[17]BPA!T123</f>
        <v>-3704.9610000000011</v>
      </c>
      <c r="DB123" s="29">
        <f>[17]BPA!U123</f>
        <v>-18884.400000000001</v>
      </c>
      <c r="DC123" s="29">
        <f>[17]BPA!V123</f>
        <v>-2.0140000000000002</v>
      </c>
      <c r="DD123" s="29"/>
      <c r="DE123" s="29">
        <f t="shared" si="159"/>
        <v>25.329382960644981</v>
      </c>
      <c r="DF123" s="29">
        <f t="shared" si="152"/>
        <v>-18463.702000000005</v>
      </c>
      <c r="DG123" s="29">
        <f t="shared" si="153"/>
        <v>-3.3350960244717487</v>
      </c>
      <c r="DH123" s="29">
        <f t="shared" si="149"/>
        <v>17.338463891847123</v>
      </c>
      <c r="DI123" s="29">
        <f t="shared" si="154"/>
        <v>21.386107590026704</v>
      </c>
      <c r="DJ123" s="29">
        <f t="shared" si="131"/>
        <v>-5.3578430954897875</v>
      </c>
      <c r="DK123" s="29">
        <f t="shared" si="132"/>
        <v>2.6156192691951108</v>
      </c>
      <c r="DL123" s="29"/>
      <c r="DM123" s="31">
        <f>'[18]GF1977-2010'!C123</f>
        <v>220102300</v>
      </c>
      <c r="DN123" s="31">
        <f>'[18]GF1977-2010'!D123</f>
        <v>160317500</v>
      </c>
      <c r="DO123" s="31">
        <f>'[18]GF1977-2010'!E123</f>
        <v>59784800</v>
      </c>
      <c r="DP123" s="29">
        <f t="shared" si="136"/>
        <v>11.779459188362749</v>
      </c>
      <c r="DQ123" s="29"/>
      <c r="DR123" s="31">
        <f>'[18]GF1977-2010'!H123</f>
        <v>224948400</v>
      </c>
      <c r="DS123" s="29">
        <f>'[18]GF1977-2010'!I123</f>
        <v>12.038813303120861</v>
      </c>
      <c r="DT123" s="31">
        <f>'[18]GF1977-2010'!J123</f>
        <v>147491500</v>
      </c>
      <c r="DU123" s="31">
        <f>'[18]GF1977-2010'!K123</f>
        <v>42277300</v>
      </c>
      <c r="DV123" s="31">
        <f>'[18]GF1977-2010'!L123</f>
        <v>16971500</v>
      </c>
      <c r="DW123" s="31">
        <f>'[18]GF1977-2010'!M123</f>
        <v>88242700</v>
      </c>
      <c r="DX123" s="31">
        <f>'[18]GF1977-2010'!N123</f>
        <v>77456900</v>
      </c>
      <c r="DY123" s="31">
        <f>'[18]GF1977-2010'!O123</f>
        <v>50360300</v>
      </c>
      <c r="DZ123" s="31">
        <f>'[18]GF1977-2010'!P123</f>
        <v>27096600</v>
      </c>
      <c r="EA123" s="31">
        <f>'[18]GF1977-2010'!Q123</f>
        <v>13790800</v>
      </c>
      <c r="EB123" s="31">
        <f>'[18]GF1977-2010'!R123</f>
        <v>13305800</v>
      </c>
      <c r="EC123" s="29"/>
      <c r="ED123" s="31">
        <f>'[18]GF1977-2010'!W123</f>
        <v>-4846100</v>
      </c>
      <c r="EE123" s="29">
        <f t="shared" si="82"/>
        <v>-0.25935411475811343</v>
      </c>
      <c r="EF123" s="31">
        <f>'[18]GF1977-2010'!Y123</f>
        <v>22250500</v>
      </c>
      <c r="EG123" s="29">
        <f t="shared" si="137"/>
        <v>1.190804715219538</v>
      </c>
      <c r="EH123" s="31">
        <f>'[18]GF1977-2010'!AA123</f>
        <v>197851800</v>
      </c>
      <c r="EI123" s="31"/>
      <c r="EJ123" s="63" t="s">
        <v>30</v>
      </c>
      <c r="EK123" s="63" t="s">
        <v>30</v>
      </c>
      <c r="EL123" s="29"/>
      <c r="EM123" s="68">
        <f>'[18]SP1965-2010'!C123</f>
        <v>326858400</v>
      </c>
      <c r="EN123" s="27">
        <f t="shared" si="120"/>
        <v>17.492843932905501</v>
      </c>
      <c r="EO123" s="36">
        <f>'[18]SP1965-2010'!E123</f>
        <v>220102300</v>
      </c>
      <c r="EP123" s="27">
        <f t="shared" si="147"/>
        <v>11.779459188362749</v>
      </c>
      <c r="EQ123" s="37">
        <f>'[18]SP1965-2010'!F123</f>
        <v>160317500</v>
      </c>
      <c r="ER123" s="27">
        <f t="shared" si="127"/>
        <v>8.5798896623540273</v>
      </c>
      <c r="ES123" s="37">
        <f>'[18]SP1965-2010'!G123</f>
        <v>59784800</v>
      </c>
      <c r="ET123" s="27">
        <f t="shared" si="128"/>
        <v>3.1995695260087205</v>
      </c>
      <c r="EU123" s="36">
        <f>'[18]SP1965-2010'!H123</f>
        <v>106756000</v>
      </c>
      <c r="EV123" s="27">
        <f t="shared" si="122"/>
        <v>5.7133793927317145</v>
      </c>
      <c r="EW123" s="29"/>
      <c r="EX123" s="37">
        <f>'[18]SP1965-2010'!J123</f>
        <v>326250700</v>
      </c>
      <c r="EY123" s="27">
        <f t="shared" si="123"/>
        <v>17.460320977221858</v>
      </c>
      <c r="EZ123" s="37">
        <f>'[18]SP1965-2010'!L123</f>
        <v>242970500</v>
      </c>
      <c r="FA123" s="27">
        <f t="shared" si="124"/>
        <v>13.003322040369824</v>
      </c>
      <c r="FB123" s="37">
        <f>'[18]SP1965-2010'!M123</f>
        <v>196079000</v>
      </c>
      <c r="FC123" s="37">
        <f>'[18]SP1965-2010'!N123</f>
        <v>154453200</v>
      </c>
      <c r="FD123" s="37">
        <f>'[18]SP1965-2010'!O123</f>
        <v>41625800</v>
      </c>
      <c r="FE123" s="37">
        <f>'[18]SP1965-2010'!P123</f>
        <v>46891500</v>
      </c>
      <c r="FF123" s="37">
        <f>'[18]SP1965-2010'!Q123</f>
        <v>46891500</v>
      </c>
      <c r="FG123" s="37">
        <f>'[18]SP1965-2010'!R123</f>
        <v>83280200</v>
      </c>
      <c r="FH123" s="37">
        <f>'[18]SP1965-2010'!S123</f>
        <v>50360300</v>
      </c>
      <c r="FI123" s="37">
        <f>'[18]SP1965-2010'!T123</f>
        <v>32919900</v>
      </c>
      <c r="FJ123" s="37">
        <f>'[18]SP1965-2010'!U123</f>
        <v>16253300</v>
      </c>
      <c r="FK123" s="37">
        <f>'[18]SP1965-2010'!V123</f>
        <v>16666599.999999998</v>
      </c>
      <c r="FL123" s="27">
        <f t="shared" si="135"/>
        <v>1.7618108422082952</v>
      </c>
      <c r="FM123" s="27">
        <f t="shared" si="138"/>
        <v>0.86984590359217628</v>
      </c>
      <c r="FN123" s="27">
        <f t="shared" si="139"/>
        <v>0.89196493861611881</v>
      </c>
      <c r="FO123" s="27"/>
      <c r="FP123" s="27">
        <f>'[18]SP1965-2010'!AA123</f>
        <v>3346400</v>
      </c>
      <c r="FQ123" s="27">
        <f>'[18]SP1965-2010'!AB123</f>
        <v>607700</v>
      </c>
      <c r="FR123" s="27">
        <f>'[18]SP1965-2010'!AC123</f>
        <v>3.2522955683643662E-2</v>
      </c>
      <c r="FS123" s="27">
        <f>'[18]SP1965-2010'!AD123</f>
        <v>2738700</v>
      </c>
      <c r="FT123" s="27">
        <f>'[18]SP1965-2010'!AE123</f>
        <v>33527600</v>
      </c>
      <c r="FU123" s="27">
        <f>'[18]SP1965-2010'!AF123</f>
        <v>1.7943337978919387</v>
      </c>
      <c r="FV123" s="27">
        <f>'[18]SP1965-2010'!AG123</f>
        <v>293330800</v>
      </c>
      <c r="FW123" s="34"/>
      <c r="FX123" s="52">
        <f>'[18]DE y DI'!I123</f>
        <v>60586.799999999996</v>
      </c>
      <c r="FY123" s="17">
        <f t="shared" si="142"/>
        <v>10.943785586198526</v>
      </c>
      <c r="FZ123" s="130">
        <f>'[18]DE y DI'!Q123+'[18]DE y DI'!R123</f>
        <v>24849</v>
      </c>
      <c r="GA123" s="27">
        <f t="shared" si="160"/>
        <v>4.4884715487770803</v>
      </c>
      <c r="GB123" s="128">
        <f>'[18]DE y DI'!S123</f>
        <v>85435.8</v>
      </c>
      <c r="GC123" s="17">
        <f t="shared" si="144"/>
        <v>15.432257134975607</v>
      </c>
      <c r="GD123" s="17"/>
      <c r="GE123" s="37">
        <f>'[18]DE y DI'!AA123</f>
        <v>178960300</v>
      </c>
      <c r="GF123" s="27">
        <f t="shared" ref="GF123:GF139" si="164">(GE123/AS123)*100</f>
        <v>9.5776170907216969</v>
      </c>
      <c r="GG123" s="37">
        <f>'[18]DE y DI'!AI123</f>
        <v>21075200.000000011</v>
      </c>
      <c r="GH123" s="131">
        <f>'[18]DE y DI'!AE123</f>
        <v>200035500</v>
      </c>
      <c r="GI123" s="67">
        <f t="shared" si="145"/>
        <v>10.705521970800563</v>
      </c>
      <c r="GJ123" s="67"/>
      <c r="GK123" s="67"/>
      <c r="GL123" s="67"/>
      <c r="GM123" s="67"/>
      <c r="GN123" s="67"/>
      <c r="GO123" s="67"/>
      <c r="GP123" s="6"/>
      <c r="GQ123" s="30">
        <v>15.432257134975607</v>
      </c>
      <c r="GR123" s="27">
        <v>10.705521970800563</v>
      </c>
      <c r="GS123" s="27">
        <v>26.137779105776168</v>
      </c>
      <c r="GT123" s="6"/>
      <c r="GU123" s="3" t="s">
        <v>30</v>
      </c>
      <c r="GV123" s="3" t="s">
        <v>30</v>
      </c>
      <c r="GW123" s="3" t="s">
        <v>30</v>
      </c>
      <c r="GX123" s="3" t="s">
        <v>30</v>
      </c>
      <c r="GY123" s="3" t="s">
        <v>30</v>
      </c>
      <c r="GZ123" s="3" t="s">
        <v>30</v>
      </c>
      <c r="HA123" s="3" t="s">
        <v>30</v>
      </c>
      <c r="HB123" s="3" t="s">
        <v>30</v>
      </c>
      <c r="HC123" s="3" t="s">
        <v>30</v>
      </c>
      <c r="HD123" s="3" t="s">
        <v>30</v>
      </c>
      <c r="HE123" s="3" t="s">
        <v>30</v>
      </c>
      <c r="HF123" s="3" t="s">
        <v>30</v>
      </c>
      <c r="HG123" s="3" t="s">
        <v>30</v>
      </c>
      <c r="HH123" s="3" t="s">
        <v>30</v>
      </c>
      <c r="HI123" s="3" t="s">
        <v>30</v>
      </c>
      <c r="HJ123" s="3" t="s">
        <v>30</v>
      </c>
      <c r="HK123" s="3" t="s">
        <v>30</v>
      </c>
      <c r="HL123" s="3" t="s">
        <v>30</v>
      </c>
      <c r="HM123" s="3" t="s">
        <v>30</v>
      </c>
      <c r="HN123" s="3" t="s">
        <v>30</v>
      </c>
      <c r="HO123" s="3" t="s">
        <v>30</v>
      </c>
      <c r="HP123" s="29"/>
      <c r="HQ123" s="3" t="str">
        <f t="shared" si="146"/>
        <v>-</v>
      </c>
      <c r="HR123" s="3" t="str">
        <f t="shared" si="140"/>
        <v>-</v>
      </c>
      <c r="HS123" s="3" t="str">
        <f t="shared" si="140"/>
        <v>-</v>
      </c>
      <c r="HU123" s="6" t="s">
        <v>30</v>
      </c>
      <c r="HV123" s="6" t="s">
        <v>30</v>
      </c>
      <c r="HW123" s="6"/>
      <c r="HX123" s="6" t="s">
        <v>30</v>
      </c>
      <c r="HY123" s="6" t="s">
        <v>30</v>
      </c>
      <c r="HZ123" s="6" t="s">
        <v>30</v>
      </c>
      <c r="IA123" s="6" t="s">
        <v>30</v>
      </c>
      <c r="IB123" s="6"/>
      <c r="IC123" s="6" t="s">
        <v>30</v>
      </c>
      <c r="ID123" s="6" t="s">
        <v>30</v>
      </c>
      <c r="IE123" s="6" t="s">
        <v>30</v>
      </c>
      <c r="IF123" s="6" t="s">
        <v>30</v>
      </c>
      <c r="IG123" s="6"/>
      <c r="IH123" s="6" t="s">
        <v>30</v>
      </c>
      <c r="II123" s="6" t="s">
        <v>30</v>
      </c>
      <c r="IJ123" s="6" t="s">
        <v>30</v>
      </c>
      <c r="IK123" s="6" t="s">
        <v>30</v>
      </c>
      <c r="IL123" s="6"/>
      <c r="IM123" s="6" t="s">
        <v>30</v>
      </c>
      <c r="IN123" s="6" t="s">
        <v>30</v>
      </c>
      <c r="IO123" s="6" t="s">
        <v>30</v>
      </c>
      <c r="IP123" s="6"/>
      <c r="IQ123" s="6" t="s">
        <v>30</v>
      </c>
      <c r="IR123" s="6" t="s">
        <v>30</v>
      </c>
      <c r="IS123" s="6" t="s">
        <v>30</v>
      </c>
      <c r="IT123" s="6"/>
      <c r="IU123" s="6" t="s">
        <v>30</v>
      </c>
      <c r="IV123" s="6" t="s">
        <v>30</v>
      </c>
      <c r="IW123" s="6" t="s">
        <v>30</v>
      </c>
      <c r="IX123" s="6"/>
      <c r="IY123" s="6" t="s">
        <v>30</v>
      </c>
      <c r="IZ123" s="6" t="s">
        <v>30</v>
      </c>
      <c r="JA123" s="6" t="s">
        <v>30</v>
      </c>
      <c r="JB123" s="6" t="s">
        <v>30</v>
      </c>
      <c r="JC123" s="6" t="s">
        <v>30</v>
      </c>
      <c r="JD123" s="6" t="s">
        <v>30</v>
      </c>
      <c r="JE123" s="6" t="s">
        <v>30</v>
      </c>
      <c r="JF123" s="6" t="s">
        <v>30</v>
      </c>
      <c r="JG123" s="6" t="s">
        <v>30</v>
      </c>
      <c r="JH123" s="6" t="s">
        <v>30</v>
      </c>
      <c r="JI123" s="6" t="s">
        <v>30</v>
      </c>
      <c r="JJ123" s="6" t="s">
        <v>30</v>
      </c>
      <c r="JK123" s="6" t="s">
        <v>30</v>
      </c>
      <c r="JL123" s="6" t="s">
        <v>30</v>
      </c>
      <c r="JM123" s="6"/>
      <c r="JN123" s="31">
        <f>'[23]A-Mon'!B123</f>
        <v>51870000</v>
      </c>
      <c r="JO123" s="31">
        <f>'[23]A-Mon'!C123</f>
        <v>94163000</v>
      </c>
      <c r="JP123" s="31">
        <f>'[23]A-Mon'!D123</f>
        <v>8486000</v>
      </c>
      <c r="JQ123" s="31">
        <f>'[23]A-Mon'!E123</f>
        <v>154519000</v>
      </c>
      <c r="JR123" s="31">
        <f>'[23]A-Mon'!G123</f>
        <v>290184000</v>
      </c>
      <c r="JS123" s="31">
        <f>'[23]A-Mon'!H123</f>
        <v>228874000</v>
      </c>
      <c r="JT123" s="31">
        <f>'[23]A-Mon'!I123</f>
        <v>61310000</v>
      </c>
      <c r="JU123" s="31">
        <f>'[23]A-Mon'!J123</f>
        <v>444704000</v>
      </c>
      <c r="JV123" s="31">
        <f>'[23]A-Mon'!L123</f>
        <v>135816000</v>
      </c>
      <c r="JW123" s="31">
        <f>'[23]A-Mon'!M123</f>
        <v>26335000</v>
      </c>
      <c r="JX123" s="31">
        <f>'[23]A-Mon'!N123</f>
        <v>109483000</v>
      </c>
      <c r="JY123" s="31">
        <f>'[23]A-Mon'!O123</f>
        <v>580520000</v>
      </c>
      <c r="JZ123" s="31">
        <f>'[23]A-Mon'!Q123</f>
        <v>119950000</v>
      </c>
      <c r="KA123" s="31">
        <f>'[23]A-Mon'!R123</f>
        <v>102602000</v>
      </c>
      <c r="KB123" s="31">
        <f>'[23]A-Mon'!S123</f>
        <v>17348000</v>
      </c>
      <c r="KC123" s="3" t="s">
        <v>30</v>
      </c>
      <c r="KD123" s="31">
        <f>'[23]A-Mon'!U123</f>
        <v>28622000</v>
      </c>
      <c r="KE123" s="31">
        <f>'[23]A-Mon'!V123</f>
        <v>729091000</v>
      </c>
      <c r="KF123" s="6"/>
      <c r="KG123" s="29">
        <f>'[24]RI A'!F74</f>
        <v>6889</v>
      </c>
      <c r="KH123" s="10">
        <f t="shared" si="155"/>
        <v>1.2443591492424366</v>
      </c>
      <c r="KI123" s="38">
        <f t="shared" si="163"/>
        <v>-17648</v>
      </c>
      <c r="KJ123" s="14">
        <f t="shared" si="158"/>
        <v>-3.1877558812353781</v>
      </c>
      <c r="KK123" s="11">
        <f t="shared" si="156"/>
        <v>27079281.200000003</v>
      </c>
      <c r="KL123" s="75">
        <f t="shared" si="161"/>
        <v>-64.487881481961978</v>
      </c>
      <c r="KM123" s="16">
        <f t="shared" si="157"/>
        <v>1.0418685648298329</v>
      </c>
      <c r="KN123" s="4" t="s">
        <v>30</v>
      </c>
    </row>
    <row r="124" spans="1:300" x14ac:dyDescent="0.3">
      <c r="A124" s="8">
        <v>1995</v>
      </c>
      <c r="B124" s="40">
        <f>'[13]EU PIByPOB'!B124</f>
        <v>266.27800000000002</v>
      </c>
      <c r="C124" s="49">
        <f>'[13]EU PIByPOB'!H124</f>
        <v>1392.8712484543819</v>
      </c>
      <c r="D124" s="40">
        <f t="shared" si="91"/>
        <v>2.6844307336076456</v>
      </c>
      <c r="E124" s="49">
        <f>'[13]EU PIByPOB'!N124</f>
        <v>7639.7489999999998</v>
      </c>
      <c r="F124" s="40">
        <f t="shared" si="162"/>
        <v>4.8374033721427345</v>
      </c>
      <c r="G124" s="49">
        <f>'[13]EU PIByPOB'!Q124</f>
        <v>548.48924539705649</v>
      </c>
      <c r="H124" s="40">
        <f t="shared" si="162"/>
        <v>2.0966884883653947</v>
      </c>
      <c r="I124" s="49">
        <f>'[13]EU PIByPOB'!T124</f>
        <v>28690.875701334695</v>
      </c>
      <c r="J124" s="49"/>
      <c r="K124" s="49">
        <f>'[13]EU INF'!U124</f>
        <v>543.61616063160864</v>
      </c>
      <c r="L124" s="28">
        <f t="shared" si="83"/>
        <v>2.805419688536559</v>
      </c>
      <c r="M124" s="49">
        <f>'[13]EU INF'!W124</f>
        <v>549.0267556898475</v>
      </c>
      <c r="N124" s="28">
        <f t="shared" si="84"/>
        <v>2.5316455696202445</v>
      </c>
      <c r="O124" s="28"/>
      <c r="P124" s="40">
        <f>'[13]EU tasas'!B124</f>
        <v>8.8291666666666675</v>
      </c>
      <c r="Q124" s="40">
        <f>'[13]EU tasas'!C124</f>
        <v>8.65</v>
      </c>
      <c r="R124" s="48">
        <f>'[13]EU tasas'!D124</f>
        <v>5.208333333333333</v>
      </c>
      <c r="S124" s="48">
        <f>'[13]EU tasas'!E124</f>
        <v>5.25</v>
      </c>
      <c r="T124" s="49">
        <f>'[13]EU tasas'!F124</f>
        <v>5.4899999999999993</v>
      </c>
      <c r="U124" s="49">
        <f>'[13]EU tasas'!G124</f>
        <v>5.14</v>
      </c>
      <c r="V124" s="24" t="str">
        <f>'[13]EU tasas'!H124</f>
        <v>-</v>
      </c>
      <c r="W124" s="24"/>
      <c r="X124" s="49">
        <f>'[13]EU Fiscal'!B124</f>
        <v>-2.1460400000000002</v>
      </c>
      <c r="Y124" s="49"/>
      <c r="Z124" s="49">
        <f>[13]Petróleo!B124</f>
        <v>17.02</v>
      </c>
      <c r="AA124" s="28">
        <f t="shared" si="98"/>
        <v>7.585335018963324</v>
      </c>
      <c r="AB124" s="49">
        <f>[13]Petróleo!D124</f>
        <v>18.427499999999998</v>
      </c>
      <c r="AC124" s="28">
        <f t="shared" si="89"/>
        <v>7.2249430247781632</v>
      </c>
      <c r="AD124" s="49">
        <f>[13]Petróleo!E124</f>
        <v>19.04</v>
      </c>
      <c r="AE124" s="28">
        <f t="shared" si="89"/>
        <v>10.955710955710952</v>
      </c>
      <c r="AF124" s="28"/>
      <c r="AG124" s="40">
        <f>[14]Población!E124</f>
        <v>91.158289999998232</v>
      </c>
      <c r="AH124" s="28">
        <f t="shared" si="99"/>
        <v>2.3281068808270078</v>
      </c>
      <c r="AI124" s="52">
        <f>[14]Población!G124</f>
        <v>91158289.999998227</v>
      </c>
      <c r="AJ124" s="52">
        <f>[14]Población!H124</f>
        <v>67003500</v>
      </c>
      <c r="AK124" s="52">
        <f>[14]Población!I124</f>
        <v>24154789.999998219</v>
      </c>
      <c r="AL124" s="49">
        <f>[14]Población!J124</f>
        <v>73.502366049211005</v>
      </c>
      <c r="AM124" s="49">
        <f>[14]Población!K124</f>
        <v>26.497633950788995</v>
      </c>
      <c r="AN124" s="49"/>
      <c r="AO124" s="43">
        <f>[15]PIB!E124</f>
        <v>352968.73176777369</v>
      </c>
      <c r="AP124" s="28">
        <f t="shared" si="108"/>
        <v>-5.9102996235828602</v>
      </c>
      <c r="AQ124" s="41">
        <f>[15]PIB!H124</f>
        <v>691390.52453110518</v>
      </c>
      <c r="AR124" s="28">
        <f t="shared" si="109"/>
        <v>38.809229399771205</v>
      </c>
      <c r="AS124" s="58">
        <f>[15]PIB!B124</f>
        <v>2440392366</v>
      </c>
      <c r="AT124" s="28">
        <f t="shared" si="110"/>
        <v>30.605188037058252</v>
      </c>
      <c r="AU124" s="28"/>
      <c r="AV124" s="103">
        <f>[15]PIB!E124</f>
        <v>352968.73176777369</v>
      </c>
      <c r="AW124" s="103">
        <f>'[15]PIB-Dem'!CH40</f>
        <v>231022.38431170219</v>
      </c>
      <c r="AX124" s="104">
        <f t="shared" si="115"/>
        <v>-6.5373761556399952</v>
      </c>
      <c r="AY124" s="105">
        <f>'[15]PIB-Dem'!CS40</f>
        <v>0.65451232225209444</v>
      </c>
      <c r="AZ124" s="103">
        <f>'[15]PIB-Dem'!CI40</f>
        <v>49834.970588009557</v>
      </c>
      <c r="BA124" s="104">
        <f t="shared" si="116"/>
        <v>-1.2040778892192017</v>
      </c>
      <c r="BB124" s="105">
        <f>'[15]PIB-Dem'!CT40</f>
        <v>0.14118806030897132</v>
      </c>
      <c r="BC124" s="103">
        <f>'[15]PIB-Dem'!CJ40</f>
        <v>53944.187174268605</v>
      </c>
      <c r="BD124" s="104">
        <f t="shared" si="111"/>
        <v>-39.868974844640945</v>
      </c>
      <c r="BE124" s="105">
        <f>'[15]PIB-Dem'!CU40</f>
        <v>0.15282993171689704</v>
      </c>
      <c r="BF124" s="103">
        <f>'[15]PIB-Dem'!CK40</f>
        <v>24928.268501055602</v>
      </c>
      <c r="BG124" s="104">
        <f t="shared" si="112"/>
        <v>-473.5432313240791</v>
      </c>
      <c r="BH124" s="105">
        <f>'[15]PIB-Dem'!CV40</f>
        <v>7.0624580189319677E-2</v>
      </c>
      <c r="BI124" s="103">
        <f>'[15]PIB-Dem'!CL40</f>
        <v>62142.436445958687</v>
      </c>
      <c r="BJ124" s="104">
        <f t="shared" si="113"/>
        <v>22.464478543683096</v>
      </c>
      <c r="BK124" s="105">
        <f>'[15]PIB-Dem'!CW40</f>
        <v>0.17605649127822359</v>
      </c>
      <c r="BL124" s="103">
        <f>'[15]PIB-Dem'!CM40</f>
        <v>68903.515253220932</v>
      </c>
      <c r="BM124" s="104">
        <f t="shared" si="114"/>
        <v>22.464478543683096</v>
      </c>
      <c r="BN124" s="105">
        <f>'[15]PIB-Dem'!CX40</f>
        <v>0.19521138574550606</v>
      </c>
      <c r="BO124" s="28"/>
      <c r="BP124" s="43">
        <f>'[21]PIB POT'!F124</f>
        <v>377334.62737198547</v>
      </c>
      <c r="BQ124" s="41">
        <f>'[21]PIB POT'!I124</f>
        <v>906.12974595148148</v>
      </c>
      <c r="BR124" s="28">
        <f t="shared" si="107"/>
        <v>3.0450274300590774</v>
      </c>
      <c r="BS124" s="40">
        <f>'[22]PIB POT'!H115</f>
        <v>-8.6875135110750961</v>
      </c>
      <c r="BT124" s="40"/>
      <c r="BU124" s="45">
        <f t="shared" si="133"/>
        <v>380182.14641150431</v>
      </c>
      <c r="BV124" s="32">
        <f t="shared" si="85"/>
        <v>-31.327749707391071</v>
      </c>
      <c r="BW124" s="30">
        <f t="shared" si="134"/>
        <v>4170.5712822334826</v>
      </c>
      <c r="BX124" s="28">
        <f t="shared" si="86"/>
        <v>-32.890138999067233</v>
      </c>
      <c r="BY124" s="28"/>
      <c r="BZ124" s="41">
        <f>[20]PAnual!B124</f>
        <v>373367.19179500156</v>
      </c>
      <c r="CA124" s="35">
        <f t="shared" si="94"/>
        <v>34.995577499145767</v>
      </c>
      <c r="CB124" s="44">
        <f>[20]PAnual!D124</f>
        <v>434017.63456150738</v>
      </c>
      <c r="CC124" s="35">
        <f t="shared" si="94"/>
        <v>51.986250779701805</v>
      </c>
      <c r="CD124" s="35"/>
      <c r="CE124" s="44">
        <f>[16]TCA!B124</f>
        <v>6419.0083333333341</v>
      </c>
      <c r="CF124" s="27">
        <f t="shared" si="95"/>
        <v>90.186265166142434</v>
      </c>
      <c r="CG124" s="33">
        <f>[16]TCA!D124</f>
        <v>7659.7</v>
      </c>
      <c r="CH124" s="27">
        <f t="shared" si="87"/>
        <v>94.863640989111616</v>
      </c>
      <c r="CI124" s="44">
        <f>[16]TCA!F124</f>
        <v>75.567294891746471</v>
      </c>
      <c r="CJ124" s="27">
        <f t="shared" si="150"/>
        <v>-30.956248500427673</v>
      </c>
      <c r="CK124" s="40">
        <f>[16]TCA!H124</f>
        <v>73.078205432027772</v>
      </c>
      <c r="CL124" s="27">
        <f t="shared" si="151"/>
        <v>-23.934642733043198</v>
      </c>
      <c r="CM124" s="27"/>
      <c r="CN124" s="29">
        <f>[17]BPA!G124</f>
        <v>-1576.6107610000001</v>
      </c>
      <c r="CO124" s="29">
        <f>[17]BPA!H124</f>
        <v>97029.291238999998</v>
      </c>
      <c r="CP124" s="29">
        <f>[17]BPA!I124</f>
        <v>79637.617300000013</v>
      </c>
      <c r="CQ124" s="29">
        <f>[17]BPA!J124</f>
        <v>9692.7037</v>
      </c>
      <c r="CR124" s="29">
        <f>[17]BPA!K124</f>
        <v>3723.8</v>
      </c>
      <c r="CS124" s="29">
        <f>[17]BPA!L124</f>
        <v>3975.170239</v>
      </c>
      <c r="CT124" s="29">
        <f>[17]BPA!M124</f>
        <v>98605.902000000002</v>
      </c>
      <c r="CU124" s="29">
        <f>[17]BPA!N124</f>
        <v>72631.266730000003</v>
      </c>
      <c r="CV124" s="29">
        <f>[17]BPA!O124</f>
        <v>9537.1652699999995</v>
      </c>
      <c r="CW124" s="29">
        <f>[17]BPA!P124</f>
        <v>16402.457000000002</v>
      </c>
      <c r="CX124" s="29">
        <f>[17]BPA!Q124</f>
        <v>35.013000000000005</v>
      </c>
      <c r="CY124" s="29">
        <f>[17]BPA!R124</f>
        <v>16338.713000000002</v>
      </c>
      <c r="CZ124" s="29">
        <f>[17]BPA!S124</f>
        <v>0</v>
      </c>
      <c r="DA124" s="29">
        <f>[17]BPA!T124</f>
        <v>-4164.326239</v>
      </c>
      <c r="DB124" s="29">
        <f>[17]BPA!U124</f>
        <v>10599.9</v>
      </c>
      <c r="DC124" s="29">
        <f>[17]BPA!V124</f>
        <v>-2.1240000000000001</v>
      </c>
      <c r="DD124" s="29"/>
      <c r="DE124" s="29">
        <f t="shared" si="159"/>
        <v>40.051560933949311</v>
      </c>
      <c r="DF124" s="29">
        <f t="shared" si="152"/>
        <v>7006.3505700000096</v>
      </c>
      <c r="DG124" s="29">
        <f t="shared" si="153"/>
        <v>1.8428931069310195</v>
      </c>
      <c r="DH124" s="29">
        <f t="shared" si="149"/>
        <v>30.806078965708885</v>
      </c>
      <c r="DI124" s="29">
        <f t="shared" si="154"/>
        <v>-8.4624841174845251</v>
      </c>
      <c r="DJ124" s="29">
        <f t="shared" si="131"/>
        <v>-0.41469879000932797</v>
      </c>
      <c r="DK124" s="29">
        <f t="shared" si="132"/>
        <v>4.2976013351019349</v>
      </c>
      <c r="DL124" s="29"/>
      <c r="DM124" s="31">
        <f>'[18]GF1977-2010'!C124</f>
        <v>280144500</v>
      </c>
      <c r="DN124" s="31">
        <f>'[18]GF1977-2010'!D124</f>
        <v>170305700</v>
      </c>
      <c r="DO124" s="31">
        <f>'[18]GF1977-2010'!E124</f>
        <v>109838800</v>
      </c>
      <c r="DP124" s="29">
        <f t="shared" si="136"/>
        <v>11.479485999998412</v>
      </c>
      <c r="DQ124" s="29"/>
      <c r="DR124" s="31">
        <f>'[18]GF1977-2010'!H124</f>
        <v>294925700</v>
      </c>
      <c r="DS124" s="29">
        <f>'[18]GF1977-2010'!I124</f>
        <v>12.085175486899551</v>
      </c>
      <c r="DT124" s="31">
        <f>'[18]GF1977-2010'!J124</f>
        <v>169975800</v>
      </c>
      <c r="DU124" s="31">
        <f>'[18]GF1977-2010'!K124</f>
        <v>47852500</v>
      </c>
      <c r="DV124" s="31">
        <f>'[18]GF1977-2010'!L124</f>
        <v>17054900</v>
      </c>
      <c r="DW124" s="31">
        <f>'[18]GF1977-2010'!M124</f>
        <v>105068400</v>
      </c>
      <c r="DX124" s="31">
        <f>'[18]GF1977-2010'!N124</f>
        <v>124949900</v>
      </c>
      <c r="DY124" s="31">
        <f>'[18]GF1977-2010'!O124</f>
        <v>54673300</v>
      </c>
      <c r="DZ124" s="31">
        <f>'[18]GF1977-2010'!P124</f>
        <v>70276600</v>
      </c>
      <c r="EA124" s="31">
        <f>'[18]GF1977-2010'!Q124</f>
        <v>41309100</v>
      </c>
      <c r="EB124" s="31">
        <f>'[18]GF1977-2010'!R124</f>
        <v>28967500</v>
      </c>
      <c r="EC124" s="29"/>
      <c r="ED124" s="31">
        <f>'[18]GF1977-2010'!W124</f>
        <v>-14781200</v>
      </c>
      <c r="EE124" s="29">
        <f t="shared" si="82"/>
        <v>-0.60568948690114033</v>
      </c>
      <c r="EF124" s="31">
        <f>'[18]GF1977-2010'!Y124</f>
        <v>55495400</v>
      </c>
      <c r="EG124" s="29">
        <f t="shared" si="137"/>
        <v>2.2740359613139356</v>
      </c>
      <c r="EH124" s="31">
        <f>'[18]GF1977-2010'!AA124</f>
        <v>224649100</v>
      </c>
      <c r="EI124" s="31"/>
      <c r="EJ124" s="63" t="s">
        <v>30</v>
      </c>
      <c r="EK124" s="63" t="s">
        <v>30</v>
      </c>
      <c r="EL124" s="29"/>
      <c r="EM124" s="68">
        <f>'[18]SP1965-2010'!C124</f>
        <v>418375500</v>
      </c>
      <c r="EN124" s="27">
        <f t="shared" si="120"/>
        <v>17.143780067045171</v>
      </c>
      <c r="EO124" s="36">
        <f>'[18]SP1965-2010'!E124</f>
        <v>280144500</v>
      </c>
      <c r="EP124" s="27">
        <f t="shared" si="147"/>
        <v>11.479485999998412</v>
      </c>
      <c r="EQ124" s="37">
        <f>'[18]SP1965-2010'!F124</f>
        <v>170305700</v>
      </c>
      <c r="ER124" s="27">
        <f t="shared" si="127"/>
        <v>6.9786196012055548</v>
      </c>
      <c r="ES124" s="37">
        <f>'[18]SP1965-2010'!G124</f>
        <v>109838800</v>
      </c>
      <c r="ET124" s="27">
        <f t="shared" si="128"/>
        <v>4.5008663987928568</v>
      </c>
      <c r="EU124" s="36">
        <f>'[18]SP1965-2010'!H124</f>
        <v>138231000</v>
      </c>
      <c r="EV124" s="27">
        <f t="shared" si="122"/>
        <v>5.6642940670467583</v>
      </c>
      <c r="EW124" s="29"/>
      <c r="EX124" s="37">
        <f>'[18]SP1965-2010'!J124</f>
        <v>421549900</v>
      </c>
      <c r="EY124" s="27">
        <f t="shared" si="123"/>
        <v>17.273857510501653</v>
      </c>
      <c r="EZ124" s="37">
        <f>'[18]SP1965-2010'!L124</f>
        <v>282107500</v>
      </c>
      <c r="FA124" s="27">
        <f t="shared" si="124"/>
        <v>11.559923884797138</v>
      </c>
      <c r="FB124" s="37">
        <f>'[18]SP1965-2010'!M124</f>
        <v>247043400</v>
      </c>
      <c r="FC124" s="37">
        <f>'[18]SP1965-2010'!N124</f>
        <v>200194200</v>
      </c>
      <c r="FD124" s="37">
        <f>'[18]SP1965-2010'!O124</f>
        <v>46849200</v>
      </c>
      <c r="FE124" s="37">
        <f>'[18]SP1965-2010'!P124</f>
        <v>35064100</v>
      </c>
      <c r="FF124" s="37">
        <f>'[18]SP1965-2010'!Q124</f>
        <v>35064100</v>
      </c>
      <c r="FG124" s="37">
        <f>'[18]SP1965-2010'!R124</f>
        <v>139442400</v>
      </c>
      <c r="FH124" s="37">
        <f>'[18]SP1965-2010'!S124</f>
        <v>54673300</v>
      </c>
      <c r="FI124" s="37">
        <f>'[18]SP1965-2010'!T124</f>
        <v>84769000</v>
      </c>
      <c r="FJ124" s="37">
        <f>'[18]SP1965-2010'!U124</f>
        <v>48542500</v>
      </c>
      <c r="FK124" s="37">
        <f>'[18]SP1965-2010'!V124</f>
        <v>36226500</v>
      </c>
      <c r="FL124" s="27">
        <f t="shared" si="135"/>
        <v>3.4735807725436887</v>
      </c>
      <c r="FM124" s="27">
        <f t="shared" si="138"/>
        <v>1.9891268582996378</v>
      </c>
      <c r="FN124" s="27">
        <f t="shared" si="139"/>
        <v>1.4844539142440507</v>
      </c>
      <c r="FO124" s="27"/>
      <c r="FP124" s="27">
        <f>'[18]SP1965-2010'!AA124</f>
        <v>-200700</v>
      </c>
      <c r="FQ124" s="27">
        <f>'[18]SP1965-2010'!AB124</f>
        <v>-3174400</v>
      </c>
      <c r="FR124" s="27">
        <f>'[18]SP1965-2010'!AC124</f>
        <v>-0.13007744345648392</v>
      </c>
      <c r="FS124" s="27">
        <f>'[18]SP1965-2010'!AD124</f>
        <v>2973700</v>
      </c>
      <c r="FT124" s="27">
        <f>'[18]SP1965-2010'!AE124</f>
        <v>81594600</v>
      </c>
      <c r="FU124" s="27">
        <f>'[18]SP1965-2010'!AF124</f>
        <v>3.3435033290872043</v>
      </c>
      <c r="FV124" s="27">
        <f>'[18]SP1965-2010'!AG124</f>
        <v>336780900</v>
      </c>
      <c r="FW124" s="34"/>
      <c r="FX124" s="52">
        <f>'[18]DE y DI'!I124</f>
        <v>77841.3</v>
      </c>
      <c r="FY124" s="17">
        <f t="shared" si="142"/>
        <v>20.474738420710999</v>
      </c>
      <c r="FZ124" s="130">
        <f>'[18]DE y DI'!Q124+'[18]DE y DI'!R124</f>
        <v>23092.400000000001</v>
      </c>
      <c r="GA124" s="27">
        <f t="shared" si="160"/>
        <v>6.0740358846322788</v>
      </c>
      <c r="GB124" s="128">
        <f>'[18]DE y DI'!S124</f>
        <v>100933.70000000001</v>
      </c>
      <c r="GC124" s="17">
        <f t="shared" si="144"/>
        <v>26.548774305343276</v>
      </c>
      <c r="GD124" s="17"/>
      <c r="GE124" s="37">
        <f>'[18]DE y DI'!AA124</f>
        <v>155359900</v>
      </c>
      <c r="GF124" s="27">
        <f t="shared" si="164"/>
        <v>6.3661852972703494</v>
      </c>
      <c r="GG124" s="37">
        <f>'[18]DE y DI'!AI124</f>
        <v>27377899.999999993</v>
      </c>
      <c r="GH124" s="131">
        <f>'[18]DE y DI'!AE124</f>
        <v>182737800</v>
      </c>
      <c r="GI124" s="67">
        <f t="shared" si="145"/>
        <v>7.4880499769601396</v>
      </c>
      <c r="GJ124" s="67"/>
      <c r="GK124" s="67"/>
      <c r="GL124" s="67"/>
      <c r="GM124" s="67"/>
      <c r="GN124" s="67"/>
      <c r="GO124" s="67"/>
      <c r="GP124" s="6"/>
      <c r="GQ124" s="30">
        <v>26.548774305343276</v>
      </c>
      <c r="GR124" s="27">
        <v>7.4880499769601396</v>
      </c>
      <c r="GS124" s="27">
        <v>34.036824282303414</v>
      </c>
      <c r="GT124" s="6"/>
      <c r="GU124" s="3" t="s">
        <v>30</v>
      </c>
      <c r="GV124" s="3" t="s">
        <v>30</v>
      </c>
      <c r="GW124" s="3" t="s">
        <v>30</v>
      </c>
      <c r="GX124" s="3" t="s">
        <v>30</v>
      </c>
      <c r="GY124" s="3" t="s">
        <v>30</v>
      </c>
      <c r="GZ124" s="3" t="s">
        <v>30</v>
      </c>
      <c r="HA124" s="3" t="s">
        <v>30</v>
      </c>
      <c r="HB124" s="3" t="s">
        <v>30</v>
      </c>
      <c r="HC124" s="3" t="s">
        <v>30</v>
      </c>
      <c r="HD124" s="3" t="s">
        <v>30</v>
      </c>
      <c r="HE124" s="3" t="s">
        <v>30</v>
      </c>
      <c r="HF124" s="3" t="s">
        <v>30</v>
      </c>
      <c r="HG124" s="3" t="s">
        <v>30</v>
      </c>
      <c r="HH124" s="3" t="s">
        <v>30</v>
      </c>
      <c r="HI124" s="3" t="s">
        <v>30</v>
      </c>
      <c r="HJ124" s="3" t="s">
        <v>30</v>
      </c>
      <c r="HK124" s="3" t="s">
        <v>30</v>
      </c>
      <c r="HL124" s="3" t="s">
        <v>30</v>
      </c>
      <c r="HM124" s="3" t="s">
        <v>30</v>
      </c>
      <c r="HN124" s="3" t="s">
        <v>30</v>
      </c>
      <c r="HO124" s="3" t="s">
        <v>30</v>
      </c>
      <c r="HP124" s="29"/>
      <c r="HQ124" s="3" t="str">
        <f t="shared" si="146"/>
        <v>-</v>
      </c>
      <c r="HR124" s="3" t="str">
        <f t="shared" si="146"/>
        <v>-</v>
      </c>
      <c r="HS124" s="3" t="str">
        <f t="shared" si="146"/>
        <v>-</v>
      </c>
      <c r="HU124" s="6" t="s">
        <v>30</v>
      </c>
      <c r="HV124" s="6" t="s">
        <v>30</v>
      </c>
      <c r="HW124" s="6"/>
      <c r="HX124" s="6" t="s">
        <v>30</v>
      </c>
      <c r="HY124" s="6" t="s">
        <v>30</v>
      </c>
      <c r="HZ124" s="6" t="s">
        <v>30</v>
      </c>
      <c r="IA124" s="6" t="s">
        <v>30</v>
      </c>
      <c r="IB124" s="6"/>
      <c r="IC124" s="6" t="s">
        <v>30</v>
      </c>
      <c r="ID124" s="6" t="s">
        <v>30</v>
      </c>
      <c r="IE124" s="6" t="s">
        <v>30</v>
      </c>
      <c r="IF124" s="6" t="s">
        <v>30</v>
      </c>
      <c r="IG124" s="6"/>
      <c r="IH124" s="6" t="s">
        <v>30</v>
      </c>
      <c r="II124" s="6" t="s">
        <v>30</v>
      </c>
      <c r="IJ124" s="6" t="s">
        <v>30</v>
      </c>
      <c r="IK124" s="6" t="s">
        <v>30</v>
      </c>
      <c r="IL124" s="6"/>
      <c r="IM124" s="6" t="s">
        <v>30</v>
      </c>
      <c r="IN124" s="6" t="s">
        <v>30</v>
      </c>
      <c r="IO124" s="6" t="s">
        <v>30</v>
      </c>
      <c r="IP124" s="6"/>
      <c r="IQ124" s="6" t="s">
        <v>30</v>
      </c>
      <c r="IR124" s="6" t="s">
        <v>30</v>
      </c>
      <c r="IS124" s="6" t="s">
        <v>30</v>
      </c>
      <c r="IT124" s="6"/>
      <c r="IU124" s="6" t="s">
        <v>30</v>
      </c>
      <c r="IV124" s="6" t="s">
        <v>30</v>
      </c>
      <c r="IW124" s="6" t="s">
        <v>30</v>
      </c>
      <c r="IX124" s="6"/>
      <c r="IY124" s="6" t="s">
        <v>30</v>
      </c>
      <c r="IZ124" s="6" t="s">
        <v>30</v>
      </c>
      <c r="JA124" s="6" t="s">
        <v>30</v>
      </c>
      <c r="JB124" s="6" t="s">
        <v>30</v>
      </c>
      <c r="JC124" s="6" t="s">
        <v>30</v>
      </c>
      <c r="JD124" s="6" t="s">
        <v>30</v>
      </c>
      <c r="JE124" s="6" t="s">
        <v>30</v>
      </c>
      <c r="JF124" s="6" t="s">
        <v>30</v>
      </c>
      <c r="JG124" s="6" t="s">
        <v>30</v>
      </c>
      <c r="JH124" s="6" t="s">
        <v>30</v>
      </c>
      <c r="JI124" s="6" t="s">
        <v>30</v>
      </c>
      <c r="JJ124" s="6" t="s">
        <v>30</v>
      </c>
      <c r="JK124" s="6" t="s">
        <v>30</v>
      </c>
      <c r="JL124" s="6" t="s">
        <v>30</v>
      </c>
      <c r="JM124" s="6"/>
      <c r="JN124" s="31">
        <f>'[23]A-Mon'!B124</f>
        <v>60655000</v>
      </c>
      <c r="JO124" s="31">
        <f>'[23]A-Mon'!C124</f>
        <v>88951000</v>
      </c>
      <c r="JP124" s="31">
        <f>'[23]A-Mon'!D124</f>
        <v>15762000</v>
      </c>
      <c r="JQ124" s="31">
        <f>'[23]A-Mon'!E124</f>
        <v>165367000</v>
      </c>
      <c r="JR124" s="31">
        <f>'[23]A-Mon'!G124</f>
        <v>451531000</v>
      </c>
      <c r="JS124" s="31">
        <f>'[23]A-Mon'!H124</f>
        <v>368963000</v>
      </c>
      <c r="JT124" s="31">
        <f>'[23]A-Mon'!I124</f>
        <v>82568000</v>
      </c>
      <c r="JU124" s="31">
        <f>'[23]A-Mon'!J124</f>
        <v>616898000</v>
      </c>
      <c r="JV124" s="31">
        <f>'[23]A-Mon'!L124</f>
        <v>75839000</v>
      </c>
      <c r="JW124" s="31">
        <f>'[23]A-Mon'!M124</f>
        <v>73978000</v>
      </c>
      <c r="JX124" s="31">
        <f>'[23]A-Mon'!N124</f>
        <v>1862000</v>
      </c>
      <c r="JY124" s="31">
        <f>'[23]A-Mon'!O124</f>
        <v>692737000</v>
      </c>
      <c r="JZ124" s="31">
        <f>'[23]A-Mon'!Q124</f>
        <v>138866000</v>
      </c>
      <c r="KA124" s="31">
        <f>'[23]A-Mon'!R124</f>
        <v>118070000</v>
      </c>
      <c r="KB124" s="31">
        <f>'[23]A-Mon'!S124</f>
        <v>20796000</v>
      </c>
      <c r="KC124" s="3" t="s">
        <v>30</v>
      </c>
      <c r="KD124" s="31">
        <f>'[23]A-Mon'!U124</f>
        <v>48450000</v>
      </c>
      <c r="KE124" s="31">
        <f>'[23]A-Mon'!V124</f>
        <v>880053000</v>
      </c>
      <c r="KF124" s="6"/>
      <c r="KG124" s="29">
        <f>'[24]RI A'!F75</f>
        <v>17488.900000000001</v>
      </c>
      <c r="KH124" s="10">
        <f t="shared" si="155"/>
        <v>4.6001371092976679</v>
      </c>
      <c r="KI124" s="38">
        <f t="shared" si="163"/>
        <v>10599.900000000001</v>
      </c>
      <c r="KJ124" s="14">
        <f t="shared" si="158"/>
        <v>2.788110935784661</v>
      </c>
      <c r="KK124" s="11">
        <f t="shared" si="156"/>
        <v>133959727.33000001</v>
      </c>
      <c r="KL124" s="75">
        <f t="shared" si="161"/>
        <v>394.6945465081252</v>
      </c>
      <c r="KM124" s="16">
        <f t="shared" si="157"/>
        <v>2.8894828556434295</v>
      </c>
      <c r="KN124" s="39">
        <f>'[24]RI A'!G75</f>
        <v>15741</v>
      </c>
    </row>
    <row r="125" spans="1:300" x14ac:dyDescent="0.3">
      <c r="A125" s="8">
        <v>1996</v>
      </c>
      <c r="B125" s="40">
        <f>'[13]EU PIByPOB'!B125</f>
        <v>269.39400000000001</v>
      </c>
      <c r="C125" s="49">
        <f>'[13]EU PIByPOB'!H125</f>
        <v>1445.4211145421618</v>
      </c>
      <c r="D125" s="40">
        <f t="shared" si="91"/>
        <v>3.7727726913806769</v>
      </c>
      <c r="E125" s="49">
        <f>'[13]EU PIByPOB'!N125</f>
        <v>8073.1220000000003</v>
      </c>
      <c r="F125" s="40">
        <f t="shared" si="162"/>
        <v>5.6726078304405014</v>
      </c>
      <c r="G125" s="49">
        <f>'[13]EU PIByPOB'!Q125</f>
        <v>558.53079208388112</v>
      </c>
      <c r="H125" s="40">
        <f t="shared" si="162"/>
        <v>1.8307645539258344</v>
      </c>
      <c r="I125" s="49">
        <f>'[13]EU PIByPOB'!T125</f>
        <v>29967.712718174866</v>
      </c>
      <c r="J125" s="49"/>
      <c r="K125" s="49">
        <f>'[13]EU INF'!U125</f>
        <v>559.58038890784053</v>
      </c>
      <c r="L125" s="28">
        <f t="shared" si="83"/>
        <v>2.9366728644865114</v>
      </c>
      <c r="M125" s="49">
        <f>'[13]EU INF'!W125</f>
        <v>567.57736731809439</v>
      </c>
      <c r="N125" s="28">
        <f t="shared" si="84"/>
        <v>3.3788174139051108</v>
      </c>
      <c r="O125" s="28"/>
      <c r="P125" s="40">
        <f>'[13]EU tasas'!B125</f>
        <v>8.2708333333333339</v>
      </c>
      <c r="Q125" s="40">
        <f>'[13]EU tasas'!C125</f>
        <v>8.25</v>
      </c>
      <c r="R125" s="48">
        <f>'[13]EU tasas'!D125</f>
        <v>5.0200000000000005</v>
      </c>
      <c r="S125" s="48">
        <f>'[13]EU tasas'!E125</f>
        <v>5</v>
      </c>
      <c r="T125" s="49">
        <f>'[13]EU tasas'!F125</f>
        <v>5.0058333333333342</v>
      </c>
      <c r="U125" s="49">
        <f>'[13]EU tasas'!G125</f>
        <v>4.91</v>
      </c>
      <c r="V125" s="24" t="str">
        <f>'[13]EU tasas'!H125</f>
        <v>-</v>
      </c>
      <c r="W125" s="24"/>
      <c r="X125" s="49">
        <f>'[13]EU Fiscal'!B125</f>
        <v>-1.3307199999999999</v>
      </c>
      <c r="Y125" s="49"/>
      <c r="Z125" s="49">
        <f>[13]Petróleo!B125</f>
        <v>20.67</v>
      </c>
      <c r="AA125" s="28">
        <f t="shared" si="98"/>
        <v>21.445358401880156</v>
      </c>
      <c r="AB125" s="49">
        <f>[13]Petróleo!D125</f>
        <v>22.154166666666669</v>
      </c>
      <c r="AC125" s="28">
        <f t="shared" si="89"/>
        <v>20.223398001175809</v>
      </c>
      <c r="AD125" s="49">
        <f>[13]Petróleo!E125</f>
        <v>25.39</v>
      </c>
      <c r="AE125" s="28">
        <f t="shared" si="89"/>
        <v>33.350840336134468</v>
      </c>
      <c r="AF125" s="28"/>
      <c r="AG125" s="40">
        <f>[14]Población!E125</f>
        <v>92.389598579308128</v>
      </c>
      <c r="AH125" s="28">
        <f t="shared" si="99"/>
        <v>1.3507368110019513</v>
      </c>
      <c r="AI125" s="52">
        <f>[14]Población!G125</f>
        <v>92389598.579308122</v>
      </c>
      <c r="AJ125" s="52">
        <f>[14]Población!H125</f>
        <v>68577880.581193894</v>
      </c>
      <c r="AK125" s="52">
        <f>[14]Población!I125</f>
        <v>23811717.998114225</v>
      </c>
      <c r="AL125" s="49">
        <f>[14]Población!J125</f>
        <v>74.226841154987795</v>
      </c>
      <c r="AM125" s="49">
        <f>[14]Población!K125</f>
        <v>25.773158845012205</v>
      </c>
      <c r="AN125" s="49"/>
      <c r="AO125" s="43">
        <f>[15]PIB!E125</f>
        <v>374917.37638636393</v>
      </c>
      <c r="AP125" s="28">
        <f t="shared" si="108"/>
        <v>6.2182971586930202</v>
      </c>
      <c r="AQ125" s="41">
        <f>[15]PIB!H125</f>
        <v>875969.49023924931</v>
      </c>
      <c r="AR125" s="28">
        <f t="shared" si="109"/>
        <v>26.696773987946099</v>
      </c>
      <c r="AS125" s="58">
        <f>[15]PIB!B125</f>
        <v>3284161830.75</v>
      </c>
      <c r="AT125" s="28">
        <f t="shared" si="110"/>
        <v>34.575155884994267</v>
      </c>
      <c r="AU125" s="28"/>
      <c r="AV125" s="103">
        <f>[15]PIB!E125</f>
        <v>374917.37638636393</v>
      </c>
      <c r="AW125" s="103">
        <f>'[15]PIB-Dem'!CH41</f>
        <v>241129.26396818031</v>
      </c>
      <c r="AX125" s="104">
        <f t="shared" si="115"/>
        <v>4.3748486479308513</v>
      </c>
      <c r="AY125" s="105">
        <f>'[15]PIB-Dem'!CS41</f>
        <v>0.64315307625414386</v>
      </c>
      <c r="AZ125" s="103">
        <f>'[15]PIB-Dem'!CI41</f>
        <v>49825.18632447323</v>
      </c>
      <c r="BA125" s="104">
        <f t="shared" si="116"/>
        <v>-1.9633328606161182E-2</v>
      </c>
      <c r="BB125" s="105">
        <f>'[15]PIB-Dem'!CT41</f>
        <v>0.1328964445549404</v>
      </c>
      <c r="BC125" s="103">
        <f>'[15]PIB-Dem'!CJ41</f>
        <v>64046.127874543658</v>
      </c>
      <c r="BD125" s="104">
        <f t="shared" si="111"/>
        <v>18.726652915615126</v>
      </c>
      <c r="BE125" s="105">
        <f>'[15]PIB-Dem'!CU41</f>
        <v>0.17082731264884837</v>
      </c>
      <c r="BF125" s="103">
        <f>'[15]PIB-Dem'!CK41</f>
        <v>27685.91861347208</v>
      </c>
      <c r="BG125" s="104">
        <f t="shared" si="112"/>
        <v>11.062341182259438</v>
      </c>
      <c r="BH125" s="105">
        <f>'[15]PIB-Dem'!CV41</f>
        <v>7.3845386628502166E-2</v>
      </c>
      <c r="BI125" s="103">
        <f>'[15]PIB-Dem'!CL41</f>
        <v>71407.549550202617</v>
      </c>
      <c r="BJ125" s="104">
        <f t="shared" si="113"/>
        <v>14.909478343838689</v>
      </c>
      <c r="BK125" s="105">
        <f>'[15]PIB-Dem'!CW41</f>
        <v>0.19046209657506966</v>
      </c>
      <c r="BL125" s="103">
        <f>'[15]PIB-Dem'!CM41</f>
        <v>79176.669938043487</v>
      </c>
      <c r="BM125" s="104">
        <f t="shared" si="114"/>
        <v>14.909478343838689</v>
      </c>
      <c r="BN125" s="105">
        <f>'[15]PIB-Dem'!CX41</f>
        <v>0.21118431666150436</v>
      </c>
      <c r="BO125" s="28"/>
      <c r="BP125" s="43">
        <f>'[21]PIB POT'!F125</f>
        <v>389229.77254466421</v>
      </c>
      <c r="BQ125" s="41">
        <f>'[21]PIB POT'!I125</f>
        <v>934.69469624094882</v>
      </c>
      <c r="BR125" s="28">
        <f t="shared" si="107"/>
        <v>3.1524128213529456</v>
      </c>
      <c r="BS125" s="40">
        <f>'[22]PIB POT'!H116</f>
        <v>2.7431793781612646</v>
      </c>
      <c r="BT125" s="40"/>
      <c r="BU125" s="45">
        <f t="shared" si="133"/>
        <v>432158.30514961085</v>
      </c>
      <c r="BV125" s="32">
        <f t="shared" si="85"/>
        <v>13.671383369446332</v>
      </c>
      <c r="BW125" s="30">
        <f t="shared" si="134"/>
        <v>4677.564485558858</v>
      </c>
      <c r="BX125" s="28">
        <f t="shared" si="86"/>
        <v>12.156444981174452</v>
      </c>
      <c r="BY125" s="28"/>
      <c r="BZ125" s="41">
        <f>[20]PAnual!B125</f>
        <v>501712.31488519377</v>
      </c>
      <c r="CA125" s="35">
        <f t="shared" si="94"/>
        <v>34.375040418832661</v>
      </c>
      <c r="CB125" s="44">
        <f>[20]PAnual!D125</f>
        <v>554214.46923732944</v>
      </c>
      <c r="CC125" s="35">
        <f t="shared" si="94"/>
        <v>27.69399791721785</v>
      </c>
      <c r="CD125" s="35"/>
      <c r="CE125" s="44">
        <f>[16]TCA!B125</f>
        <v>7599.4416666666657</v>
      </c>
      <c r="CF125" s="27">
        <f t="shared" si="95"/>
        <v>18.389652607295236</v>
      </c>
      <c r="CG125" s="33">
        <f>[16]TCA!D125</f>
        <v>7876.7</v>
      </c>
      <c r="CH125" s="27">
        <f t="shared" si="87"/>
        <v>2.833009125683783</v>
      </c>
      <c r="CI125" s="44">
        <f>[16]TCA!F125</f>
        <v>83.328139245647762</v>
      </c>
      <c r="CJ125" s="27">
        <f t="shared" si="150"/>
        <v>10.2701100588807</v>
      </c>
      <c r="CK125" s="40">
        <f>[16]TCA!H125</f>
        <v>87.82759906561455</v>
      </c>
      <c r="CL125" s="27">
        <f t="shared" si="151"/>
        <v>20.183026589652144</v>
      </c>
      <c r="CM125" s="27"/>
      <c r="CN125" s="29">
        <f>[17]BPA!G125</f>
        <v>-2507.5558649999998</v>
      </c>
      <c r="CO125" s="29">
        <f>[17]BPA!H125</f>
        <v>115316.13493499999</v>
      </c>
      <c r="CP125" s="29">
        <f>[17]BPA!I125</f>
        <v>96150.493960000007</v>
      </c>
      <c r="CQ125" s="29">
        <f>[17]BPA!J125</f>
        <v>10581.444039999998</v>
      </c>
      <c r="CR125" s="29">
        <f>[17]BPA!K125</f>
        <v>4043.1959999999999</v>
      </c>
      <c r="CS125" s="29">
        <f>[17]BPA!L125</f>
        <v>4541.000935</v>
      </c>
      <c r="CT125" s="29">
        <f>[17]BPA!M125</f>
        <v>117823.69079999998</v>
      </c>
      <c r="CU125" s="29">
        <f>[17]BPA!N125</f>
        <v>89652.296069999997</v>
      </c>
      <c r="CV125" s="29">
        <f>[17]BPA!O125</f>
        <v>10634.45673</v>
      </c>
      <c r="CW125" s="29">
        <f>[17]BPA!P125</f>
        <v>17506.877999999997</v>
      </c>
      <c r="CX125" s="29">
        <f>[17]BPA!Q125</f>
        <v>30.060000000000002</v>
      </c>
      <c r="CY125" s="29">
        <f>[17]BPA!R125</f>
        <v>4827.7792939999999</v>
      </c>
      <c r="CZ125" s="29">
        <f>[17]BPA!S125</f>
        <v>0</v>
      </c>
      <c r="DA125" s="29">
        <f>[17]BPA!T125</f>
        <v>163.35357100000022</v>
      </c>
      <c r="DB125" s="29">
        <f>[17]BPA!U125</f>
        <v>2478.2000000000003</v>
      </c>
      <c r="DC125" s="29">
        <f>[17]BPA!V125</f>
        <v>5.3770000000000007</v>
      </c>
      <c r="DD125" s="29"/>
      <c r="DE125" s="29">
        <f t="shared" si="159"/>
        <v>42.994150017706147</v>
      </c>
      <c r="DF125" s="29">
        <f t="shared" si="152"/>
        <v>6498.1978900000104</v>
      </c>
      <c r="DG125" s="29">
        <f t="shared" si="153"/>
        <v>1.5036614621464626</v>
      </c>
      <c r="DH125" s="29">
        <f t="shared" si="149"/>
        <v>20.735020986118812</v>
      </c>
      <c r="DI125" s="29">
        <f t="shared" si="154"/>
        <v>23.434851278684278</v>
      </c>
      <c r="DJ125" s="29">
        <f t="shared" si="131"/>
        <v>-0.58024011921554941</v>
      </c>
      <c r="DK125" s="29">
        <f t="shared" si="132"/>
        <v>1.1171321334039037</v>
      </c>
      <c r="DL125" s="29"/>
      <c r="DM125" s="31">
        <f>'[18]GF1977-2010'!C125</f>
        <v>392566000</v>
      </c>
      <c r="DN125" s="31">
        <f>'[18]GF1977-2010'!D125</f>
        <v>226006200</v>
      </c>
      <c r="DO125" s="31">
        <f>'[18]GF1977-2010'!E125</f>
        <v>166559800</v>
      </c>
      <c r="DP125" s="29">
        <f t="shared" si="136"/>
        <v>11.953308644061252</v>
      </c>
      <c r="DQ125" s="29"/>
      <c r="DR125" s="31">
        <f>'[18]GF1977-2010'!H125</f>
        <v>404045200</v>
      </c>
      <c r="DS125" s="29">
        <f>'[18]GF1977-2010'!I125</f>
        <v>12.30284074971204</v>
      </c>
      <c r="DT125" s="31">
        <f>'[18]GF1977-2010'!J125</f>
        <v>232372500</v>
      </c>
      <c r="DU125" s="31">
        <f>'[18]GF1977-2010'!K125</f>
        <v>64349200</v>
      </c>
      <c r="DV125" s="31">
        <f>'[18]GF1977-2010'!L125</f>
        <v>23571700</v>
      </c>
      <c r="DW125" s="31">
        <f>'[18]GF1977-2010'!M125</f>
        <v>144451600</v>
      </c>
      <c r="DX125" s="31">
        <f>'[18]GF1977-2010'!N125</f>
        <v>171672700</v>
      </c>
      <c r="DY125" s="31">
        <f>'[18]GF1977-2010'!O125</f>
        <v>77387500</v>
      </c>
      <c r="DZ125" s="31">
        <f>'[18]GF1977-2010'!P125</f>
        <v>94285300</v>
      </c>
      <c r="EA125" s="31">
        <f>'[18]GF1977-2010'!Q125</f>
        <v>49230800</v>
      </c>
      <c r="EB125" s="31">
        <f>'[18]GF1977-2010'!R125</f>
        <v>45054400</v>
      </c>
      <c r="EC125" s="29"/>
      <c r="ED125" s="31">
        <f>'[18]GF1977-2010'!W125</f>
        <v>-11479200</v>
      </c>
      <c r="EE125" s="29">
        <f t="shared" si="82"/>
        <v>-0.34953210565078974</v>
      </c>
      <c r="EF125" s="31">
        <f>'[18]GF1977-2010'!Y125</f>
        <v>82806100</v>
      </c>
      <c r="EG125" s="29">
        <f t="shared" si="137"/>
        <v>2.5213769682320941</v>
      </c>
      <c r="EH125" s="31">
        <f>'[18]GF1977-2010'!AA125</f>
        <v>309759900</v>
      </c>
      <c r="EI125" s="31"/>
      <c r="EJ125" s="63" t="s">
        <v>30</v>
      </c>
      <c r="EK125" s="63" t="s">
        <v>30</v>
      </c>
      <c r="EL125" s="29"/>
      <c r="EM125" s="68">
        <f>'[18]SP1965-2010'!C125</f>
        <v>578981400</v>
      </c>
      <c r="EN125" s="27">
        <f t="shared" si="120"/>
        <v>17.62950274188464</v>
      </c>
      <c r="EO125" s="36">
        <f>'[18]SP1965-2010'!E125</f>
        <v>392566000</v>
      </c>
      <c r="EP125" s="27">
        <f t="shared" si="147"/>
        <v>11.953308644061252</v>
      </c>
      <c r="EQ125" s="37">
        <f>'[18]SP1965-2010'!F125</f>
        <v>226006200</v>
      </c>
      <c r="ER125" s="27">
        <f t="shared" si="127"/>
        <v>6.8817010746509784</v>
      </c>
      <c r="ES125" s="37">
        <f>'[18]SP1965-2010'!G125</f>
        <v>166559800</v>
      </c>
      <c r="ET125" s="27">
        <f t="shared" si="128"/>
        <v>5.0716075694102729</v>
      </c>
      <c r="EU125" s="36">
        <f>'[18]SP1965-2010'!H125</f>
        <v>186415300</v>
      </c>
      <c r="EV125" s="27">
        <f t="shared" si="122"/>
        <v>5.6761910529064448</v>
      </c>
      <c r="EW125" s="29"/>
      <c r="EX125" s="37">
        <f>'[18]SP1965-2010'!J125</f>
        <v>582241600</v>
      </c>
      <c r="EY125" s="27">
        <f t="shared" si="123"/>
        <v>17.728773124040426</v>
      </c>
      <c r="EZ125" s="37">
        <f>'[18]SP1965-2010'!L125</f>
        <v>394391600</v>
      </c>
      <c r="FA125" s="27">
        <f t="shared" si="124"/>
        <v>12.008896647761516</v>
      </c>
      <c r="FB125" s="37">
        <f>'[18]SP1965-2010'!M125</f>
        <v>343468300</v>
      </c>
      <c r="FC125" s="37">
        <f>'[18]SP1965-2010'!N125</f>
        <v>269329400</v>
      </c>
      <c r="FD125" s="37">
        <f>'[18]SP1965-2010'!O125</f>
        <v>74138900</v>
      </c>
      <c r="FE125" s="37">
        <f>'[18]SP1965-2010'!P125</f>
        <v>50923400</v>
      </c>
      <c r="FF125" s="37">
        <f>'[18]SP1965-2010'!Q125</f>
        <v>50923300</v>
      </c>
      <c r="FG125" s="37">
        <f>'[18]SP1965-2010'!R125</f>
        <v>187850000</v>
      </c>
      <c r="FH125" s="37">
        <f>'[18]SP1965-2010'!S125</f>
        <v>77387500</v>
      </c>
      <c r="FI125" s="37">
        <f>'[18]SP1965-2010'!T125</f>
        <v>110462500</v>
      </c>
      <c r="FJ125" s="37">
        <f>'[18]SP1965-2010'!U125</f>
        <v>58202600</v>
      </c>
      <c r="FK125" s="37">
        <f>'[18]SP1965-2010'!V125</f>
        <v>52259900</v>
      </c>
      <c r="FL125" s="27">
        <f t="shared" si="135"/>
        <v>3.3634913774871387</v>
      </c>
      <c r="FM125" s="27">
        <f t="shared" si="138"/>
        <v>1.7722208283112635</v>
      </c>
      <c r="FN125" s="27">
        <f t="shared" si="139"/>
        <v>1.5912705491758752</v>
      </c>
      <c r="FO125" s="27"/>
      <c r="FP125" s="27">
        <f>'[18]SP1965-2010'!AA125</f>
        <v>283000</v>
      </c>
      <c r="FQ125" s="27">
        <f>'[18]SP1965-2010'!AB125</f>
        <v>-3260200</v>
      </c>
      <c r="FR125" s="27">
        <f>'[18]SP1965-2010'!AC125</f>
        <v>-9.9270382155786527E-2</v>
      </c>
      <c r="FS125" s="27">
        <f>'[18]SP1965-2010'!AD125</f>
        <v>3543200</v>
      </c>
      <c r="FT125" s="27">
        <f>'[18]SP1965-2010'!AE125</f>
        <v>107202300</v>
      </c>
      <c r="FU125" s="27">
        <f>'[18]SP1965-2010'!AF125</f>
        <v>3.2642209953313515</v>
      </c>
      <c r="FV125" s="27">
        <f>'[18]SP1965-2010'!AG125</f>
        <v>471779100</v>
      </c>
      <c r="FW125" s="34"/>
      <c r="FX125" s="52">
        <f>'[18]DE y DI'!I125</f>
        <v>75636.5</v>
      </c>
      <c r="FY125" s="17">
        <f t="shared" si="142"/>
        <v>17.502035503821929</v>
      </c>
      <c r="FZ125" s="130">
        <f>'[18]DE y DI'!Q125+'[18]DE y DI'!R125</f>
        <v>22648</v>
      </c>
      <c r="GA125" s="27">
        <f t="shared" si="160"/>
        <v>5.2406721634469999</v>
      </c>
      <c r="GB125" s="128">
        <f>'[18]DE y DI'!S125</f>
        <v>98284.5</v>
      </c>
      <c r="GC125" s="17">
        <f t="shared" si="144"/>
        <v>22.742707667268927</v>
      </c>
      <c r="GD125" s="17"/>
      <c r="GE125" s="37">
        <f>'[18]DE y DI'!AA125</f>
        <v>192162000</v>
      </c>
      <c r="GF125" s="27">
        <f t="shared" si="164"/>
        <v>5.8511732948347497</v>
      </c>
      <c r="GG125" s="37">
        <f>'[18]DE y DI'!AI125</f>
        <v>22715100.000000007</v>
      </c>
      <c r="GH125" s="131">
        <f>'[18]DE y DI'!AE125</f>
        <v>214877100</v>
      </c>
      <c r="GI125" s="67">
        <f t="shared" si="145"/>
        <v>6.5428292232154943</v>
      </c>
      <c r="GJ125" s="67"/>
      <c r="GK125" s="67"/>
      <c r="GL125" s="67"/>
      <c r="GM125" s="67"/>
      <c r="GN125" s="67"/>
      <c r="GO125" s="67"/>
      <c r="GP125" s="6"/>
      <c r="GQ125" s="30">
        <v>22.742707667268927</v>
      </c>
      <c r="GR125" s="27">
        <v>6.5428292232154943</v>
      </c>
      <c r="GS125" s="27">
        <v>29.285536890484423</v>
      </c>
      <c r="GT125" s="6"/>
      <c r="GU125" s="3" t="s">
        <v>30</v>
      </c>
      <c r="GV125" s="3" t="s">
        <v>30</v>
      </c>
      <c r="GW125" s="3" t="s">
        <v>30</v>
      </c>
      <c r="GX125" s="3" t="s">
        <v>30</v>
      </c>
      <c r="GY125" s="3" t="s">
        <v>30</v>
      </c>
      <c r="GZ125" s="3" t="s">
        <v>30</v>
      </c>
      <c r="HA125" s="3" t="s">
        <v>30</v>
      </c>
      <c r="HB125" s="3" t="s">
        <v>30</v>
      </c>
      <c r="HC125" s="3" t="s">
        <v>30</v>
      </c>
      <c r="HD125" s="3" t="s">
        <v>30</v>
      </c>
      <c r="HE125" s="3" t="s">
        <v>30</v>
      </c>
      <c r="HF125" s="3" t="s">
        <v>30</v>
      </c>
      <c r="HG125" s="3" t="s">
        <v>30</v>
      </c>
      <c r="HH125" s="3" t="s">
        <v>30</v>
      </c>
      <c r="HI125" s="3" t="s">
        <v>30</v>
      </c>
      <c r="HJ125" s="3" t="s">
        <v>30</v>
      </c>
      <c r="HK125" s="3" t="s">
        <v>30</v>
      </c>
      <c r="HL125" s="3" t="s">
        <v>30</v>
      </c>
      <c r="HM125" s="3" t="s">
        <v>30</v>
      </c>
      <c r="HN125" s="3" t="s">
        <v>30</v>
      </c>
      <c r="HO125" s="3" t="s">
        <v>30</v>
      </c>
      <c r="HP125" s="29"/>
      <c r="HQ125" s="3" t="str">
        <f t="shared" si="146"/>
        <v>-</v>
      </c>
      <c r="HR125" s="3" t="str">
        <f t="shared" si="146"/>
        <v>-</v>
      </c>
      <c r="HS125" s="3" t="str">
        <f t="shared" si="146"/>
        <v>-</v>
      </c>
      <c r="HU125" s="6" t="s">
        <v>30</v>
      </c>
      <c r="HV125" s="6" t="s">
        <v>30</v>
      </c>
      <c r="HW125" s="6"/>
      <c r="HX125" s="6" t="s">
        <v>30</v>
      </c>
      <c r="HY125" s="6" t="s">
        <v>30</v>
      </c>
      <c r="HZ125" s="6" t="s">
        <v>30</v>
      </c>
      <c r="IA125" s="6" t="s">
        <v>30</v>
      </c>
      <c r="IB125" s="6"/>
      <c r="IC125" s="6" t="s">
        <v>30</v>
      </c>
      <c r="ID125" s="6" t="s">
        <v>30</v>
      </c>
      <c r="IE125" s="6" t="s">
        <v>30</v>
      </c>
      <c r="IF125" s="6" t="s">
        <v>30</v>
      </c>
      <c r="IG125" s="6"/>
      <c r="IH125" s="6" t="s">
        <v>30</v>
      </c>
      <c r="II125" s="6" t="s">
        <v>30</v>
      </c>
      <c r="IJ125" s="6" t="s">
        <v>30</v>
      </c>
      <c r="IK125" s="6" t="s">
        <v>30</v>
      </c>
      <c r="IL125" s="6"/>
      <c r="IM125" s="6" t="s">
        <v>30</v>
      </c>
      <c r="IN125" s="6" t="s">
        <v>30</v>
      </c>
      <c r="IO125" s="6" t="s">
        <v>30</v>
      </c>
      <c r="IP125" s="6"/>
      <c r="IQ125" s="6" t="s">
        <v>30</v>
      </c>
      <c r="IR125" s="6" t="s">
        <v>30</v>
      </c>
      <c r="IS125" s="6" t="s">
        <v>30</v>
      </c>
      <c r="IT125" s="6"/>
      <c r="IU125" s="6" t="s">
        <v>30</v>
      </c>
      <c r="IV125" s="6" t="s">
        <v>30</v>
      </c>
      <c r="IW125" s="6" t="s">
        <v>30</v>
      </c>
      <c r="IX125" s="6"/>
      <c r="IY125" s="6" t="s">
        <v>30</v>
      </c>
      <c r="IZ125" s="6" t="s">
        <v>30</v>
      </c>
      <c r="JA125" s="6" t="s">
        <v>30</v>
      </c>
      <c r="JB125" s="6" t="s">
        <v>30</v>
      </c>
      <c r="JC125" s="6" t="s">
        <v>30</v>
      </c>
      <c r="JD125" s="6" t="s">
        <v>30</v>
      </c>
      <c r="JE125" s="6" t="s">
        <v>30</v>
      </c>
      <c r="JF125" s="6" t="s">
        <v>30</v>
      </c>
      <c r="JG125" s="6" t="s">
        <v>30</v>
      </c>
      <c r="JH125" s="6" t="s">
        <v>30</v>
      </c>
      <c r="JI125" s="6" t="s">
        <v>30</v>
      </c>
      <c r="JJ125" s="6" t="s">
        <v>30</v>
      </c>
      <c r="JK125" s="6" t="s">
        <v>30</v>
      </c>
      <c r="JL125" s="6" t="s">
        <v>30</v>
      </c>
      <c r="JM125" s="6"/>
      <c r="JN125" s="31">
        <f>'[23]A-Mon'!B125</f>
        <v>74091000</v>
      </c>
      <c r="JO125" s="31">
        <f>'[23]A-Mon'!C125</f>
        <v>134731000</v>
      </c>
      <c r="JP125" s="31">
        <f>'[23]A-Mon'!D125</f>
        <v>23856000</v>
      </c>
      <c r="JQ125" s="31">
        <f>'[23]A-Mon'!E125</f>
        <v>232678000</v>
      </c>
      <c r="JR125" s="31">
        <f>'[23]A-Mon'!G125</f>
        <v>569606000</v>
      </c>
      <c r="JS125" s="31">
        <f>'[23]A-Mon'!H125</f>
        <v>466017000</v>
      </c>
      <c r="JT125" s="31">
        <f>'[23]A-Mon'!I125</f>
        <v>103588000</v>
      </c>
      <c r="JU125" s="31">
        <f>'[23]A-Mon'!J125</f>
        <v>802284000</v>
      </c>
      <c r="JV125" s="31">
        <f>'[23]A-Mon'!L125</f>
        <v>118440000</v>
      </c>
      <c r="JW125" s="31">
        <f>'[23]A-Mon'!M125</f>
        <v>118440000</v>
      </c>
      <c r="JX125" s="3" t="s">
        <v>30</v>
      </c>
      <c r="JY125" s="31">
        <f>'[23]A-Mon'!O125</f>
        <v>920723000</v>
      </c>
      <c r="JZ125" s="31">
        <f>'[23]A-Mon'!Q125</f>
        <v>166222000</v>
      </c>
      <c r="KA125" s="31">
        <f>'[23]A-Mon'!R125</f>
        <v>145891000</v>
      </c>
      <c r="KB125" s="31">
        <f>'[23]A-Mon'!S125</f>
        <v>20331000</v>
      </c>
      <c r="KC125" s="3" t="s">
        <v>30</v>
      </c>
      <c r="KD125" s="31">
        <f>'[23]A-Mon'!U125</f>
        <v>79256000</v>
      </c>
      <c r="KE125" s="31">
        <f>'[23]A-Mon'!V125</f>
        <v>1166200000</v>
      </c>
      <c r="KF125" s="6"/>
      <c r="KG125" s="29">
        <f>'[24]RI A'!F76</f>
        <v>19967.100000000002</v>
      </c>
      <c r="KH125" s="10">
        <f t="shared" si="155"/>
        <v>4.6203207857101116</v>
      </c>
      <c r="KI125" s="38">
        <f t="shared" si="163"/>
        <v>2478.2000000000007</v>
      </c>
      <c r="KJ125" s="14">
        <f t="shared" si="158"/>
        <v>0.57344726931536383</v>
      </c>
      <c r="KK125" s="11">
        <f t="shared" si="156"/>
        <v>157274856.57000002</v>
      </c>
      <c r="KL125" s="75">
        <f t="shared" si="161"/>
        <v>17.404580992140197</v>
      </c>
      <c r="KM125" s="16">
        <f t="shared" si="157"/>
        <v>2.6726052817756911</v>
      </c>
      <c r="KN125" s="39">
        <f>'[24]RI A'!G76</f>
        <v>17578</v>
      </c>
    </row>
    <row r="126" spans="1:300" x14ac:dyDescent="0.3">
      <c r="A126" s="8">
        <v>1997</v>
      </c>
      <c r="B126" s="40">
        <f>'[13]EU PIByPOB'!B126</f>
        <v>272.65699999999998</v>
      </c>
      <c r="C126" s="49">
        <f>'[13]EU PIByPOB'!H126</f>
        <v>1509.7008407494875</v>
      </c>
      <c r="D126" s="40">
        <f t="shared" si="91"/>
        <v>4.4471279380532858</v>
      </c>
      <c r="E126" s="49">
        <f>'[13]EU PIByPOB'!N126</f>
        <v>8577.5519999999997</v>
      </c>
      <c r="F126" s="40">
        <f t="shared" si="162"/>
        <v>6.2482643022117035</v>
      </c>
      <c r="G126" s="49">
        <f>'[13]EU PIByPOB'!Q126</f>
        <v>568.16236491871427</v>
      </c>
      <c r="H126" s="40">
        <f t="shared" si="162"/>
        <v>1.7244479572733562</v>
      </c>
      <c r="I126" s="49">
        <f>'[13]EU PIByPOB'!T126</f>
        <v>31459.129969155387</v>
      </c>
      <c r="J126" s="49"/>
      <c r="K126" s="49">
        <f>'[13]EU INF'!U126</f>
        <v>572.66094838929666</v>
      </c>
      <c r="L126" s="28">
        <f t="shared" si="83"/>
        <v>2.3375657440365405</v>
      </c>
      <c r="M126" s="49">
        <f>'[13]EU INF'!W126</f>
        <v>577.20941566353031</v>
      </c>
      <c r="N126" s="28">
        <f t="shared" si="84"/>
        <v>1.6970458830923851</v>
      </c>
      <c r="O126" s="28"/>
      <c r="P126" s="40">
        <f>'[13]EU tasas'!B126</f>
        <v>8.4416666666666664</v>
      </c>
      <c r="Q126" s="40">
        <f>'[13]EU tasas'!C126</f>
        <v>8.5</v>
      </c>
      <c r="R126" s="48">
        <f>'[13]EU tasas'!D126</f>
        <v>5</v>
      </c>
      <c r="S126" s="48">
        <f>'[13]EU tasas'!E126</f>
        <v>5</v>
      </c>
      <c r="T126" s="49">
        <f>'[13]EU tasas'!F126</f>
        <v>5.060833333333334</v>
      </c>
      <c r="U126" s="49">
        <f>'[13]EU tasas'!G126</f>
        <v>5.16</v>
      </c>
      <c r="V126" s="24" t="str">
        <f>'[13]EU tasas'!H126</f>
        <v>-</v>
      </c>
      <c r="W126" s="24"/>
      <c r="X126" s="49">
        <f>'[13]EU Fiscal'!B126</f>
        <v>-0.25513000000000002</v>
      </c>
      <c r="Y126" s="49"/>
      <c r="Z126" s="49">
        <f>[13]Petróleo!B126</f>
        <v>19.09</v>
      </c>
      <c r="AA126" s="28">
        <f t="shared" si="98"/>
        <v>-7.6439283986453832</v>
      </c>
      <c r="AB126" s="49">
        <f>[13]Petróleo!D126</f>
        <v>20.599166666666665</v>
      </c>
      <c r="AC126" s="28">
        <f t="shared" si="89"/>
        <v>-7.0189956742524151</v>
      </c>
      <c r="AD126" s="49">
        <f>[13]Petróleo!E126</f>
        <v>18.32</v>
      </c>
      <c r="AE126" s="28">
        <f t="shared" si="89"/>
        <v>-27.845608507286336</v>
      </c>
      <c r="AF126" s="28"/>
      <c r="AG126" s="40">
        <f>[14]Población!E126</f>
        <v>93.637538896853968</v>
      </c>
      <c r="AH126" s="28">
        <f t="shared" si="99"/>
        <v>1.3507368109999973</v>
      </c>
      <c r="AI126" s="52">
        <f>[14]Población!G126</f>
        <v>93637538.896853969</v>
      </c>
      <c r="AJ126" s="52">
        <f>[14]Población!H126</f>
        <v>70189254.367435887</v>
      </c>
      <c r="AK126" s="52">
        <f>[14]Población!I126</f>
        <v>23448284.529418074</v>
      </c>
      <c r="AL126" s="49">
        <f>[14]Población!J126</f>
        <v>74.958457040132771</v>
      </c>
      <c r="AM126" s="49">
        <f>[14]Población!K126</f>
        <v>25.041542959867229</v>
      </c>
      <c r="AN126" s="49"/>
      <c r="AO126" s="43">
        <f>[15]PIB!E126</f>
        <v>401907.21398792195</v>
      </c>
      <c r="AP126" s="28">
        <f t="shared" si="108"/>
        <v>7.1988761528471112</v>
      </c>
      <c r="AQ126" s="41">
        <f>[15]PIB!H126</f>
        <v>1031311.2141909853</v>
      </c>
      <c r="AR126" s="28">
        <f t="shared" si="109"/>
        <v>17.733691148228026</v>
      </c>
      <c r="AS126" s="58">
        <f>[15]PIB!B126</f>
        <v>4144914168.4999995</v>
      </c>
      <c r="AT126" s="28">
        <f t="shared" si="110"/>
        <v>26.209193764164485</v>
      </c>
      <c r="AU126" s="28"/>
      <c r="AV126" s="103">
        <f>[15]PIB!E126</f>
        <v>401907.21398792195</v>
      </c>
      <c r="AW126" s="103">
        <f>'[15]PIB-Dem'!CH42</f>
        <v>262591.13028656377</v>
      </c>
      <c r="AX126" s="104">
        <f t="shared" si="115"/>
        <v>8.9005647697807397</v>
      </c>
      <c r="AY126" s="105">
        <f>'[15]PIB-Dem'!CS42</f>
        <v>0.65336257014455779</v>
      </c>
      <c r="AZ126" s="103">
        <f>'[15]PIB-Dem'!CI42</f>
        <v>52694.680457083807</v>
      </c>
      <c r="BA126" s="104">
        <f t="shared" si="116"/>
        <v>5.7591237369866821</v>
      </c>
      <c r="BB126" s="105">
        <f>'[15]PIB-Dem'!CT42</f>
        <v>0.1311115566577388</v>
      </c>
      <c r="BC126" s="103">
        <f>'[15]PIB-Dem'!CJ42</f>
        <v>75606.654037786211</v>
      </c>
      <c r="BD126" s="104">
        <f t="shared" si="111"/>
        <v>18.050312402785408</v>
      </c>
      <c r="BE126" s="105">
        <f>'[15]PIB-Dem'!CU42</f>
        <v>0.18811967391377662</v>
      </c>
      <c r="BF126" s="103">
        <f>'[15]PIB-Dem'!CK42</f>
        <v>19651.328944744135</v>
      </c>
      <c r="BG126" s="104">
        <f t="shared" si="112"/>
        <v>-29.020491539039206</v>
      </c>
      <c r="BH126" s="105">
        <f>'[15]PIB-Dem'!CV42</f>
        <v>4.8895188394530234E-2</v>
      </c>
      <c r="BI126" s="103">
        <f>'[15]PIB-Dem'!CL42</f>
        <v>79380.54313466484</v>
      </c>
      <c r="BJ126" s="104">
        <f t="shared" si="113"/>
        <v>11.165477088465071</v>
      </c>
      <c r="BK126" s="105">
        <f>'[15]PIB-Dem'!CW42</f>
        <v>0.19750962504078662</v>
      </c>
      <c r="BL126" s="103">
        <f>'[15]PIB-Dem'!CM42</f>
        <v>88017.122879385366</v>
      </c>
      <c r="BM126" s="104">
        <f t="shared" si="114"/>
        <v>11.165477088465092</v>
      </c>
      <c r="BN126" s="105">
        <f>'[15]PIB-Dem'!CX42</f>
        <v>0.2189986141513901</v>
      </c>
      <c r="BO126" s="28"/>
      <c r="BP126" s="43">
        <f>'[21]PIB POT'!F126</f>
        <v>401713.53251980536</v>
      </c>
      <c r="BQ126" s="41">
        <f>'[21]PIB POT'!I126</f>
        <v>964.67314357714406</v>
      </c>
      <c r="BR126" s="28">
        <f t="shared" si="107"/>
        <v>3.2072983249781251</v>
      </c>
      <c r="BS126" s="40">
        <f>'[22]PIB POT'!H117</f>
        <v>4.1003551137296146</v>
      </c>
      <c r="BT126" s="40"/>
      <c r="BU126" s="45">
        <f t="shared" si="133"/>
        <v>523449.64057608019</v>
      </c>
      <c r="BV126" s="32">
        <f t="shared" si="85"/>
        <v>21.124512554459596</v>
      </c>
      <c r="BW126" s="30">
        <f t="shared" si="134"/>
        <v>5590.1687159108687</v>
      </c>
      <c r="BX126" s="28">
        <f t="shared" si="86"/>
        <v>19.510243699889386</v>
      </c>
      <c r="BY126" s="28"/>
      <c r="BZ126" s="41">
        <f>[20]PAnual!B126</f>
        <v>605183.83597447979</v>
      </c>
      <c r="CA126" s="35">
        <f t="shared" si="94"/>
        <v>20.62367576386146</v>
      </c>
      <c r="CB126" s="44">
        <f>[20]PAnual!D126</f>
        <v>641319.09907595743</v>
      </c>
      <c r="CC126" s="35">
        <f t="shared" si="94"/>
        <v>15.716772959481773</v>
      </c>
      <c r="CD126" s="35"/>
      <c r="CE126" s="44">
        <f>[16]TCA!B126</f>
        <v>7918.4583333333321</v>
      </c>
      <c r="CF126" s="27">
        <f t="shared" si="95"/>
        <v>4.1978961173682716</v>
      </c>
      <c r="CG126" s="33">
        <f>[16]TCA!D126</f>
        <v>8135.9999999999991</v>
      </c>
      <c r="CH126" s="27">
        <f t="shared" si="87"/>
        <v>3.2919877613721393</v>
      </c>
      <c r="CI126" s="44">
        <f>[16]TCA!F126</f>
        <v>94.260487813158804</v>
      </c>
      <c r="CJ126" s="27">
        <f t="shared" si="150"/>
        <v>13.119636015491665</v>
      </c>
      <c r="CK126" s="40">
        <f>[16]TCA!H126</f>
        <v>96.745217412480869</v>
      </c>
      <c r="CL126" s="27">
        <f t="shared" si="151"/>
        <v>10.153549045789244</v>
      </c>
      <c r="CM126" s="27"/>
      <c r="CN126" s="29">
        <f>[17]BPA!G126</f>
        <v>-7665.2944690000004</v>
      </c>
      <c r="CO126" s="29">
        <f>[17]BPA!H126</f>
        <v>131318.27553099999</v>
      </c>
      <c r="CP126" s="29">
        <f>[17]BPA!I126</f>
        <v>110581.76974</v>
      </c>
      <c r="CQ126" s="29">
        <f>[17]BPA!J126</f>
        <v>11049.869260000001</v>
      </c>
      <c r="CR126" s="29">
        <f>[17]BPA!K126</f>
        <v>4442.5559999999996</v>
      </c>
      <c r="CS126" s="29">
        <f>[17]BPA!L126</f>
        <v>5244.0805309999996</v>
      </c>
      <c r="CT126" s="29">
        <f>[17]BPA!M126</f>
        <v>138983.57</v>
      </c>
      <c r="CU126" s="29">
        <f>[17]BPA!N126</f>
        <v>110009.02708</v>
      </c>
      <c r="CV126" s="29">
        <f>[17]BPA!O126</f>
        <v>12413.069920000002</v>
      </c>
      <c r="CW126" s="29">
        <f>[17]BPA!P126</f>
        <v>16535.998</v>
      </c>
      <c r="CX126" s="29">
        <f>[17]BPA!Q126</f>
        <v>25.475000000000001</v>
      </c>
      <c r="CY126" s="29">
        <f>[17]BPA!R126</f>
        <v>15476.812396000001</v>
      </c>
      <c r="CZ126" s="29">
        <f>[17]BPA!S126</f>
        <v>0</v>
      </c>
      <c r="DA126" s="29">
        <f>[17]BPA!T126</f>
        <v>1529.8110729999999</v>
      </c>
      <c r="DB126" s="29">
        <f>[17]BPA!U126</f>
        <v>9323.5</v>
      </c>
      <c r="DC126" s="29">
        <f>[17]BPA!V126</f>
        <v>17.829000000000001</v>
      </c>
      <c r="DD126" s="29"/>
      <c r="DE126" s="29">
        <f t="shared" si="159"/>
        <v>42.141741959595151</v>
      </c>
      <c r="DF126" s="29">
        <f t="shared" si="152"/>
        <v>572.74266000000353</v>
      </c>
      <c r="DG126" s="29">
        <f t="shared" si="153"/>
        <v>0.10941695544382725</v>
      </c>
      <c r="DH126" s="29">
        <f t="shared" si="149"/>
        <v>15.009050068950881</v>
      </c>
      <c r="DI126" s="29">
        <f t="shared" si="154"/>
        <v>22.706313058737049</v>
      </c>
      <c r="DJ126" s="29">
        <f t="shared" si="131"/>
        <v>-1.4643805009712099</v>
      </c>
      <c r="DK126" s="29">
        <f t="shared" si="132"/>
        <v>2.9566955818265659</v>
      </c>
      <c r="DL126" s="29"/>
      <c r="DM126" s="31">
        <f>'[18]GF1977-2010'!C126</f>
        <v>508743800</v>
      </c>
      <c r="DN126" s="31">
        <f>'[18]GF1977-2010'!D126</f>
        <v>312115300</v>
      </c>
      <c r="DO126" s="31">
        <f>'[18]GF1977-2010'!E126</f>
        <v>196628500</v>
      </c>
      <c r="DP126" s="29">
        <f t="shared" si="136"/>
        <v>12.273928465546707</v>
      </c>
      <c r="DQ126" s="29"/>
      <c r="DR126" s="31">
        <f>'[18]GF1977-2010'!H126</f>
        <v>551916200</v>
      </c>
      <c r="DS126" s="29">
        <f>'[18]GF1977-2010'!I126</f>
        <v>13.31550371282435</v>
      </c>
      <c r="DT126" s="31">
        <f>'[18]GF1977-2010'!J126</f>
        <v>327480800</v>
      </c>
      <c r="DU126" s="31">
        <f>'[18]GF1977-2010'!K126</f>
        <v>182730400</v>
      </c>
      <c r="DV126" s="31">
        <f>'[18]GF1977-2010'!L126</f>
        <v>31274200</v>
      </c>
      <c r="DW126" s="31">
        <f>'[18]GF1977-2010'!M126</f>
        <v>113476200</v>
      </c>
      <c r="DX126" s="31">
        <f>'[18]GF1977-2010'!N126</f>
        <v>224435400</v>
      </c>
      <c r="DY126" s="31">
        <f>'[18]GF1977-2010'!O126</f>
        <v>110211100</v>
      </c>
      <c r="DZ126" s="31">
        <f>'[18]GF1977-2010'!P126</f>
        <v>114224300</v>
      </c>
      <c r="EA126" s="31">
        <f>'[18]GF1977-2010'!Q126</f>
        <v>73077900</v>
      </c>
      <c r="EB126" s="31">
        <f>'[18]GF1977-2010'!R126</f>
        <v>41146400</v>
      </c>
      <c r="EC126" s="29"/>
      <c r="ED126" s="31">
        <f>'[18]GF1977-2010'!W126</f>
        <v>-43172400</v>
      </c>
      <c r="EE126" s="29">
        <f t="shared" si="82"/>
        <v>-1.0415752472776447</v>
      </c>
      <c r="EF126" s="31">
        <f>'[18]GF1977-2010'!Y126</f>
        <v>71051900</v>
      </c>
      <c r="EG126" s="29">
        <f t="shared" si="137"/>
        <v>1.7141947242230333</v>
      </c>
      <c r="EH126" s="31">
        <f>'[18]GF1977-2010'!AA126</f>
        <v>437691900</v>
      </c>
      <c r="EI126" s="31"/>
      <c r="EJ126" s="63" t="s">
        <v>30</v>
      </c>
      <c r="EK126" s="63" t="s">
        <v>30</v>
      </c>
      <c r="EL126" s="29"/>
      <c r="EM126" s="68">
        <f>'[18]SP1965-2010'!C126</f>
        <v>734664700</v>
      </c>
      <c r="EN126" s="27">
        <f t="shared" si="120"/>
        <v>17.724485239844359</v>
      </c>
      <c r="EO126" s="36">
        <f>'[18]SP1965-2010'!E126</f>
        <v>508743800</v>
      </c>
      <c r="EP126" s="27">
        <f t="shared" si="147"/>
        <v>12.273928465546707</v>
      </c>
      <c r="EQ126" s="37">
        <f>'[18]SP1965-2010'!F126</f>
        <v>312115300</v>
      </c>
      <c r="ER126" s="27">
        <f t="shared" si="127"/>
        <v>7.5300787256820616</v>
      </c>
      <c r="ES126" s="37">
        <f>'[18]SP1965-2010'!G126</f>
        <v>196628500</v>
      </c>
      <c r="ET126" s="27">
        <f t="shared" si="128"/>
        <v>4.7438497398646442</v>
      </c>
      <c r="EU126" s="36">
        <f>'[18]SP1965-2010'!H126</f>
        <v>225920900</v>
      </c>
      <c r="EV126" s="27">
        <f t="shared" si="122"/>
        <v>5.4505567742976542</v>
      </c>
      <c r="EW126" s="29"/>
      <c r="EX126" s="37">
        <f>'[18]SP1965-2010'!J126</f>
        <v>754199200</v>
      </c>
      <c r="EY126" s="27">
        <f t="shared" si="123"/>
        <v>18.195773647900086</v>
      </c>
      <c r="EZ126" s="37">
        <f>'[18]SP1965-2010'!L126</f>
        <v>513800900</v>
      </c>
      <c r="FA126" s="27">
        <f t="shared" si="124"/>
        <v>12.395935817072399</v>
      </c>
      <c r="FB126" s="37">
        <f>'[18]SP1965-2010'!M126</f>
        <v>439773500</v>
      </c>
      <c r="FC126" s="37">
        <f>'[18]SP1965-2010'!N126</f>
        <v>355842700</v>
      </c>
      <c r="FD126" s="37">
        <f>'[18]SP1965-2010'!O126</f>
        <v>83930800</v>
      </c>
      <c r="FE126" s="37">
        <f>'[18]SP1965-2010'!P126</f>
        <v>74027400</v>
      </c>
      <c r="FF126" s="37">
        <f>'[18]SP1965-2010'!Q126</f>
        <v>74027400</v>
      </c>
      <c r="FG126" s="37">
        <f>'[18]SP1965-2010'!R126</f>
        <v>240398300</v>
      </c>
      <c r="FH126" s="37">
        <f>'[18]SP1965-2010'!S126</f>
        <v>110211100</v>
      </c>
      <c r="FI126" s="37">
        <f>'[18]SP1965-2010'!T126</f>
        <v>130187200</v>
      </c>
      <c r="FJ126" s="37">
        <f>'[18]SP1965-2010'!U126</f>
        <v>80750800</v>
      </c>
      <c r="FK126" s="37">
        <f>'[18]SP1965-2010'!V126</f>
        <v>49436300</v>
      </c>
      <c r="FL126" s="27">
        <f t="shared" si="135"/>
        <v>3.1408901296287484</v>
      </c>
      <c r="FM126" s="27">
        <f t="shared" si="138"/>
        <v>1.9481899194362056</v>
      </c>
      <c r="FN126" s="27">
        <f t="shared" si="139"/>
        <v>1.1926977975973498</v>
      </c>
      <c r="FO126" s="27"/>
      <c r="FP126" s="27">
        <f>'[18]SP1965-2010'!AA126</f>
        <v>-23011000</v>
      </c>
      <c r="FQ126" s="27">
        <f>'[18]SP1965-2010'!AB126</f>
        <v>-19534500</v>
      </c>
      <c r="FR126" s="27">
        <f>'[18]SP1965-2010'!AC126</f>
        <v>-0.47128840805572886</v>
      </c>
      <c r="FS126" s="27">
        <f>'[18]SP1965-2010'!AD126</f>
        <v>-3476500</v>
      </c>
      <c r="FT126" s="27">
        <f>'[18]SP1965-2010'!AE126</f>
        <v>110652700</v>
      </c>
      <c r="FU126" s="27">
        <f>'[18]SP1965-2010'!AF126</f>
        <v>2.6696017215730197</v>
      </c>
      <c r="FV126" s="27">
        <f>'[18]SP1965-2010'!AG126</f>
        <v>624012000</v>
      </c>
      <c r="FW126" s="34"/>
      <c r="FX126" s="52">
        <f>'[18]DE y DI'!I126</f>
        <v>67369.899999999994</v>
      </c>
      <c r="FY126" s="17">
        <f t="shared" si="142"/>
        <v>12.87036894816784</v>
      </c>
      <c r="FZ126" s="130">
        <f>'[18]DE y DI'!Q126+'[18]DE y DI'!R126</f>
        <v>20951.3</v>
      </c>
      <c r="GA126" s="27">
        <f t="shared" si="160"/>
        <v>4.0025435831691736</v>
      </c>
      <c r="GB126" s="128">
        <f>'[18]DE y DI'!S126</f>
        <v>88321.199999999983</v>
      </c>
      <c r="GC126" s="17">
        <f t="shared" si="144"/>
        <v>16.872912531337011</v>
      </c>
      <c r="GD126" s="17"/>
      <c r="GE126" s="37">
        <f>'[18]DE y DI'!AA126</f>
        <v>273655700</v>
      </c>
      <c r="GF126" s="27">
        <f t="shared" si="164"/>
        <v>6.602204264679215</v>
      </c>
      <c r="GG126" s="37">
        <f>'[18]DE y DI'!AI126</f>
        <v>31982399.999999966</v>
      </c>
      <c r="GH126" s="131">
        <f>'[18]DE y DI'!AE126</f>
        <v>305638100</v>
      </c>
      <c r="GI126" s="67">
        <f t="shared" si="145"/>
        <v>7.3738101098148237</v>
      </c>
      <c r="GJ126" s="67"/>
      <c r="GK126" s="67"/>
      <c r="GL126" s="67"/>
      <c r="GM126" s="67"/>
      <c r="GN126" s="67"/>
      <c r="GO126" s="67"/>
      <c r="GP126" s="6"/>
      <c r="GQ126" s="30">
        <v>16.872912531337011</v>
      </c>
      <c r="GR126" s="27">
        <v>7.3738101098148237</v>
      </c>
      <c r="GS126" s="27">
        <v>24.246722641151834</v>
      </c>
      <c r="GT126" s="6"/>
      <c r="GU126" s="3" t="s">
        <v>30</v>
      </c>
      <c r="GV126" s="3" t="s">
        <v>30</v>
      </c>
      <c r="GW126" s="3" t="s">
        <v>30</v>
      </c>
      <c r="GX126" s="3" t="s">
        <v>30</v>
      </c>
      <c r="GY126" s="3" t="s">
        <v>30</v>
      </c>
      <c r="GZ126" s="3" t="s">
        <v>30</v>
      </c>
      <c r="HA126" s="3" t="s">
        <v>30</v>
      </c>
      <c r="HB126" s="3" t="s">
        <v>30</v>
      </c>
      <c r="HC126" s="3" t="s">
        <v>30</v>
      </c>
      <c r="HD126" s="3" t="s">
        <v>30</v>
      </c>
      <c r="HE126" s="3" t="s">
        <v>30</v>
      </c>
      <c r="HF126" s="3" t="s">
        <v>30</v>
      </c>
      <c r="HG126" s="3" t="s">
        <v>30</v>
      </c>
      <c r="HH126" s="3" t="s">
        <v>30</v>
      </c>
      <c r="HI126" s="3" t="s">
        <v>30</v>
      </c>
      <c r="HJ126" s="3" t="s">
        <v>30</v>
      </c>
      <c r="HK126" s="3" t="s">
        <v>30</v>
      </c>
      <c r="HL126" s="3" t="s">
        <v>30</v>
      </c>
      <c r="HM126" s="3" t="s">
        <v>30</v>
      </c>
      <c r="HN126" s="3" t="s">
        <v>30</v>
      </c>
      <c r="HO126" s="3" t="s">
        <v>30</v>
      </c>
      <c r="HP126" s="4"/>
      <c r="HQ126" s="3" t="str">
        <f t="shared" si="146"/>
        <v>-</v>
      </c>
      <c r="HR126" s="3" t="str">
        <f t="shared" si="146"/>
        <v>-</v>
      </c>
      <c r="HS126" s="3" t="str">
        <f t="shared" si="146"/>
        <v>-</v>
      </c>
      <c r="HU126" s="6" t="s">
        <v>30</v>
      </c>
      <c r="HV126" s="6" t="s">
        <v>30</v>
      </c>
      <c r="HW126" s="6"/>
      <c r="HX126" s="6" t="s">
        <v>30</v>
      </c>
      <c r="HY126" s="6" t="s">
        <v>30</v>
      </c>
      <c r="HZ126" s="6" t="s">
        <v>30</v>
      </c>
      <c r="IA126" s="6" t="s">
        <v>30</v>
      </c>
      <c r="IB126" s="6"/>
      <c r="IC126" s="6" t="s">
        <v>30</v>
      </c>
      <c r="ID126" s="6" t="s">
        <v>30</v>
      </c>
      <c r="IE126" s="6" t="s">
        <v>30</v>
      </c>
      <c r="IF126" s="6" t="s">
        <v>30</v>
      </c>
      <c r="IG126" s="6"/>
      <c r="IH126" s="6" t="s">
        <v>30</v>
      </c>
      <c r="II126" s="6" t="s">
        <v>30</v>
      </c>
      <c r="IJ126" s="6" t="s">
        <v>30</v>
      </c>
      <c r="IK126" s="6" t="s">
        <v>30</v>
      </c>
      <c r="IL126" s="6"/>
      <c r="IM126" s="6" t="s">
        <v>30</v>
      </c>
      <c r="IN126" s="6" t="s">
        <v>30</v>
      </c>
      <c r="IO126" s="6" t="s">
        <v>30</v>
      </c>
      <c r="IP126" s="6"/>
      <c r="IQ126" s="6" t="s">
        <v>30</v>
      </c>
      <c r="IR126" s="6" t="s">
        <v>30</v>
      </c>
      <c r="IS126" s="6" t="s">
        <v>30</v>
      </c>
      <c r="IT126" s="6"/>
      <c r="IU126" s="6" t="s">
        <v>30</v>
      </c>
      <c r="IV126" s="6" t="s">
        <v>30</v>
      </c>
      <c r="IW126" s="6" t="s">
        <v>30</v>
      </c>
      <c r="IX126" s="6"/>
      <c r="IY126" s="6" t="s">
        <v>30</v>
      </c>
      <c r="IZ126" s="6" t="s">
        <v>30</v>
      </c>
      <c r="JA126" s="6" t="s">
        <v>30</v>
      </c>
      <c r="JB126" s="6" t="s">
        <v>30</v>
      </c>
      <c r="JC126" s="6" t="s">
        <v>30</v>
      </c>
      <c r="JD126" s="6" t="s">
        <v>30</v>
      </c>
      <c r="JE126" s="6" t="s">
        <v>30</v>
      </c>
      <c r="JF126" s="6" t="s">
        <v>30</v>
      </c>
      <c r="JG126" s="6" t="s">
        <v>30</v>
      </c>
      <c r="JH126" s="6" t="s">
        <v>30</v>
      </c>
      <c r="JI126" s="6" t="s">
        <v>30</v>
      </c>
      <c r="JJ126" s="6" t="s">
        <v>30</v>
      </c>
      <c r="JK126" s="6" t="s">
        <v>30</v>
      </c>
      <c r="JL126" s="6" t="s">
        <v>30</v>
      </c>
      <c r="JM126" s="6"/>
      <c r="JN126" s="31">
        <f>'[23]A-Mon'!B126</f>
        <v>94197000</v>
      </c>
      <c r="JO126" s="31">
        <f>'[23]A-Mon'!C126</f>
        <v>176009000</v>
      </c>
      <c r="JP126" s="31">
        <f>'[23]A-Mon'!D126</f>
        <v>29617000</v>
      </c>
      <c r="JQ126" s="31">
        <f>'[23]A-Mon'!E126</f>
        <v>299823000</v>
      </c>
      <c r="JR126" s="31">
        <f>'[23]A-Mon'!G126</f>
        <v>655436000</v>
      </c>
      <c r="JS126" s="31">
        <f>'[23]A-Mon'!H126</f>
        <v>571029000</v>
      </c>
      <c r="JT126" s="31">
        <f>'[23]A-Mon'!I126</f>
        <v>84407000</v>
      </c>
      <c r="JU126" s="31">
        <f>'[23]A-Mon'!J126</f>
        <v>955260000</v>
      </c>
      <c r="JV126" s="31">
        <f>'[23]A-Mon'!L126</f>
        <v>218420000</v>
      </c>
      <c r="JW126" s="31">
        <f>'[23]A-Mon'!M126</f>
        <v>218420000</v>
      </c>
      <c r="JX126" s="3" t="s">
        <v>30</v>
      </c>
      <c r="JY126" s="31">
        <f>'[23]A-Mon'!O126</f>
        <v>1173680000</v>
      </c>
      <c r="JZ126" s="31">
        <f>'[23]A-Mon'!Q126</f>
        <v>191665000</v>
      </c>
      <c r="KA126" s="31">
        <f>'[23]A-Mon'!R126</f>
        <v>173329000</v>
      </c>
      <c r="KB126" s="31">
        <f>'[23]A-Mon'!S126</f>
        <v>18336000</v>
      </c>
      <c r="KC126" s="3" t="s">
        <v>30</v>
      </c>
      <c r="KD126" s="31">
        <f>'[23]A-Mon'!U126</f>
        <v>127285000</v>
      </c>
      <c r="KE126" s="31">
        <f>'[23]A-Mon'!V126</f>
        <v>1492630000</v>
      </c>
      <c r="KF126" s="6"/>
      <c r="KG126" s="29">
        <f>'[24]RI A'!F77</f>
        <v>29290.600000000002</v>
      </c>
      <c r="KH126" s="10">
        <f t="shared" si="155"/>
        <v>5.5956863334100984</v>
      </c>
      <c r="KI126" s="38">
        <f t="shared" si="163"/>
        <v>9323.5</v>
      </c>
      <c r="KJ126" s="14">
        <f t="shared" si="158"/>
        <v>1.7811646579294742</v>
      </c>
      <c r="KK126" s="11">
        <f t="shared" si="156"/>
        <v>238308321.59999999</v>
      </c>
      <c r="KL126" s="75">
        <f t="shared" si="161"/>
        <v>51.52347094586829</v>
      </c>
      <c r="KM126" s="16">
        <f t="shared" si="157"/>
        <v>3.1950759799411186</v>
      </c>
      <c r="KN126" s="39">
        <f>'[24]RI A'!G77</f>
        <v>27877.3</v>
      </c>
    </row>
    <row r="127" spans="1:300" x14ac:dyDescent="0.3">
      <c r="A127" s="8">
        <v>1998</v>
      </c>
      <c r="B127" s="40">
        <f>'[13]EU PIByPOB'!B127</f>
        <v>275.85399999999998</v>
      </c>
      <c r="C127" s="49">
        <f>'[13]EU PIByPOB'!H127</f>
        <v>1577.3827426307862</v>
      </c>
      <c r="D127" s="40">
        <f t="shared" si="91"/>
        <v>4.4831333502933113</v>
      </c>
      <c r="E127" s="49">
        <f>'[13]EU PIByPOB'!N127</f>
        <v>9062.8169999999991</v>
      </c>
      <c r="F127" s="40">
        <f t="shared" si="162"/>
        <v>5.6573833653237982</v>
      </c>
      <c r="G127" s="49">
        <f>'[13]EU PIByPOB'!Q127</f>
        <v>574.54774640711969</v>
      </c>
      <c r="H127" s="40">
        <f t="shared" si="162"/>
        <v>1.1238656205817099</v>
      </c>
      <c r="I127" s="49">
        <f>'[13]EU PIByPOB'!T127</f>
        <v>32853.672594923402</v>
      </c>
      <c r="J127" s="49"/>
      <c r="K127" s="49">
        <f>'[13]EU INF'!U127</f>
        <v>581.52005458355541</v>
      </c>
      <c r="L127" s="28">
        <f t="shared" si="83"/>
        <v>1.5470072159061043</v>
      </c>
      <c r="M127" s="49">
        <f>'[13]EU INF'!W127</f>
        <v>586.48472147765347</v>
      </c>
      <c r="N127" s="28">
        <f t="shared" si="84"/>
        <v>1.6069221260815336</v>
      </c>
      <c r="O127" s="28"/>
      <c r="P127" s="40">
        <f>'[13]EU tasas'!B127</f>
        <v>8.3541666666666661</v>
      </c>
      <c r="Q127" s="40">
        <f>'[13]EU tasas'!C127</f>
        <v>7.75</v>
      </c>
      <c r="R127" s="48">
        <f>'[13]EU tasas'!D127</f>
        <v>4.9158333333333335</v>
      </c>
      <c r="S127" s="48">
        <f>'[13]EU tasas'!E127</f>
        <v>4.5</v>
      </c>
      <c r="T127" s="49">
        <f>'[13]EU tasas'!F127</f>
        <v>4.7766666666666664</v>
      </c>
      <c r="U127" s="49">
        <f>'[13]EU tasas'!G127</f>
        <v>4.3899999999999997</v>
      </c>
      <c r="V127" s="24" t="str">
        <f>'[13]EU tasas'!H127</f>
        <v>-</v>
      </c>
      <c r="W127" s="24"/>
      <c r="X127" s="49">
        <f>'[13]EU Fiscal'!B127</f>
        <v>0.76432999999999995</v>
      </c>
      <c r="Y127" s="49"/>
      <c r="Z127" s="49">
        <f>[13]Petróleo!B127</f>
        <v>12.72</v>
      </c>
      <c r="AA127" s="28">
        <f t="shared" si="98"/>
        <v>-33.368255631220535</v>
      </c>
      <c r="AB127" s="49">
        <f>[13]Petróleo!D127</f>
        <v>14.38833333333333</v>
      </c>
      <c r="AC127" s="28">
        <f t="shared" si="89"/>
        <v>-30.150896071847576</v>
      </c>
      <c r="AD127" s="49">
        <f>[13]Petróleo!E127</f>
        <v>11.28</v>
      </c>
      <c r="AE127" s="28">
        <f t="shared" si="89"/>
        <v>-38.427947598253276</v>
      </c>
      <c r="AF127" s="28"/>
      <c r="AG127" s="40">
        <f>[14]Población!E127</f>
        <v>94.902335603648211</v>
      </c>
      <c r="AH127" s="28">
        <f t="shared" si="99"/>
        <v>1.3507368109999973</v>
      </c>
      <c r="AI127" s="52">
        <f>[14]Población!G127</f>
        <v>94902335.603648216</v>
      </c>
      <c r="AJ127" s="52">
        <f>[14]Población!H127</f>
        <v>71838490.587701544</v>
      </c>
      <c r="AK127" s="52">
        <f>[14]Población!I127</f>
        <v>23063845.015946664</v>
      </c>
      <c r="AL127" s="49">
        <f>[14]Población!J127</f>
        <v>75.697284087642572</v>
      </c>
      <c r="AM127" s="49">
        <f>[14]Población!K127</f>
        <v>24.302715912357428</v>
      </c>
      <c r="AN127" s="49"/>
      <c r="AO127" s="43">
        <f>[15]PIB!E127</f>
        <v>426765.49240177014</v>
      </c>
      <c r="AP127" s="28">
        <f t="shared" si="108"/>
        <v>6.1850789308288467</v>
      </c>
      <c r="AQ127" s="41">
        <f>[15]PIB!H127</f>
        <v>1193392.6564299872</v>
      </c>
      <c r="AR127" s="28">
        <f t="shared" si="109"/>
        <v>15.716055445605438</v>
      </c>
      <c r="AS127" s="58">
        <f>[15]PIB!B127</f>
        <v>5092988046.5</v>
      </c>
      <c r="AT127" s="28">
        <f t="shared" si="110"/>
        <v>22.873184810557802</v>
      </c>
      <c r="AU127" s="28"/>
      <c r="AV127" s="103">
        <f>[15]PIB!E127</f>
        <v>426765.49240177014</v>
      </c>
      <c r="AW127" s="103">
        <f>'[15]PIB-Dem'!CH43</f>
        <v>282941.52936897438</v>
      </c>
      <c r="AX127" s="104">
        <f t="shared" si="115"/>
        <v>7.7498425252225278</v>
      </c>
      <c r="AY127" s="105">
        <f>'[15]PIB-Dem'!CS43</f>
        <v>0.66299064569776556</v>
      </c>
      <c r="AZ127" s="103">
        <f>'[15]PIB-Dem'!CI43</f>
        <v>53589.203486546532</v>
      </c>
      <c r="BA127" s="104">
        <f t="shared" si="116"/>
        <v>1.6975585043944807</v>
      </c>
      <c r="BB127" s="105">
        <f>'[15]PIB-Dem'!CT43</f>
        <v>0.12557061065306568</v>
      </c>
      <c r="BC127" s="103">
        <f>'[15]PIB-Dem'!CJ43</f>
        <v>85171.477657371346</v>
      </c>
      <c r="BD127" s="104">
        <f t="shared" si="111"/>
        <v>12.650769619833845</v>
      </c>
      <c r="BE127" s="105">
        <f>'[15]PIB-Dem'!CU43</f>
        <v>0.19957442476906806</v>
      </c>
      <c r="BF127" s="103">
        <f>'[15]PIB-Dem'!CK43</f>
        <v>14471.735795135261</v>
      </c>
      <c r="BG127" s="104">
        <f t="shared" si="112"/>
        <v>-26.357470093615156</v>
      </c>
      <c r="BH127" s="105">
        <f>'[15]PIB-Dem'!CV43</f>
        <v>3.3910276376120693E-2</v>
      </c>
      <c r="BI127" s="103">
        <f>'[15]PIB-Dem'!CL43</f>
        <v>86474.993945689755</v>
      </c>
      <c r="BJ127" s="104">
        <f t="shared" si="113"/>
        <v>8.9372666536049685</v>
      </c>
      <c r="BK127" s="105">
        <f>'[15]PIB-Dem'!CW43</f>
        <v>0.20262883359903794</v>
      </c>
      <c r="BL127" s="103">
        <f>'[15]PIB-Dem'!CM43</f>
        <v>95883.447851947189</v>
      </c>
      <c r="BM127" s="104">
        <f t="shared" si="114"/>
        <v>8.9372666536049685</v>
      </c>
      <c r="BN127" s="105">
        <f>'[15]PIB-Dem'!CX43</f>
        <v>0.22467479109505784</v>
      </c>
      <c r="BO127" s="28"/>
      <c r="BP127" s="43">
        <f>'[21]PIB POT'!F127</f>
        <v>414444.52726348653</v>
      </c>
      <c r="BQ127" s="41">
        <f>'[21]PIB POT'!I127</f>
        <v>995.24529941967967</v>
      </c>
      <c r="BR127" s="28">
        <f t="shared" si="107"/>
        <v>3.1691724856327763</v>
      </c>
      <c r="BS127" s="40">
        <f>'[22]PIB POT'!H118</f>
        <v>2.9433787405013234</v>
      </c>
      <c r="BT127" s="40"/>
      <c r="BU127" s="45">
        <f t="shared" si="133"/>
        <v>557484.51405162376</v>
      </c>
      <c r="BV127" s="32">
        <f t="shared" si="85"/>
        <v>6.5020339756249879</v>
      </c>
      <c r="BW127" s="30">
        <f t="shared" si="134"/>
        <v>5874.2970919062718</v>
      </c>
      <c r="BX127" s="28">
        <f t="shared" si="86"/>
        <v>5.0826440208630919</v>
      </c>
      <c r="BY127" s="28"/>
      <c r="BZ127" s="41">
        <f>[20]PAnual!B127</f>
        <v>701618.58917549904</v>
      </c>
      <c r="CA127" s="35">
        <f t="shared" si="94"/>
        <v>15.934786666226476</v>
      </c>
      <c r="CB127" s="44">
        <f>[20]PAnual!D127</f>
        <v>760638.65444811585</v>
      </c>
      <c r="CC127" s="35">
        <f t="shared" si="94"/>
        <v>18.605333217750662</v>
      </c>
      <c r="CD127" s="35"/>
      <c r="CE127" s="44">
        <f>[16]TCA!B127</f>
        <v>9135.6583333333328</v>
      </c>
      <c r="CF127" s="27">
        <f t="shared" si="95"/>
        <v>15.371679041059139</v>
      </c>
      <c r="CG127" s="33">
        <f>[16]TCA!D127</f>
        <v>9911.6999999999989</v>
      </c>
      <c r="CH127" s="27">
        <f t="shared" si="87"/>
        <v>21.825221238938063</v>
      </c>
      <c r="CI127" s="44">
        <f>[16]TCA!F127</f>
        <v>93.27270298223776</v>
      </c>
      <c r="CJ127" s="27">
        <f t="shared" si="150"/>
        <v>-1.0479309558412364</v>
      </c>
      <c r="CK127" s="40">
        <f>[16]TCA!H127</f>
        <v>92.694064976414026</v>
      </c>
      <c r="CL127" s="27">
        <f t="shared" si="151"/>
        <v>-4.18744465557862</v>
      </c>
      <c r="CM127" s="27"/>
      <c r="CN127" s="29">
        <f>[17]BPA!G127</f>
        <v>-15992.693694000001</v>
      </c>
      <c r="CO127" s="29">
        <f>[17]BPA!H127</f>
        <v>140148.48530599999</v>
      </c>
      <c r="CP127" s="29">
        <f>[17]BPA!I127</f>
        <v>117737.69864</v>
      </c>
      <c r="CQ127" s="29">
        <f>[17]BPA!J127</f>
        <v>11480.892906999999</v>
      </c>
      <c r="CR127" s="29">
        <f>[17]BPA!K127</f>
        <v>4921.5749999999998</v>
      </c>
      <c r="CS127" s="29">
        <f>[17]BPA!L127</f>
        <v>6008.3187590000007</v>
      </c>
      <c r="CT127" s="29">
        <f>[17]BPA!M127</f>
        <v>156141.179</v>
      </c>
      <c r="CU127" s="29">
        <f>[17]BPA!N127</f>
        <v>125538.311762</v>
      </c>
      <c r="CV127" s="29">
        <f>[17]BPA!O127</f>
        <v>12842.727238000001</v>
      </c>
      <c r="CW127" s="29">
        <f>[17]BPA!P127</f>
        <v>17733.024999999998</v>
      </c>
      <c r="CX127" s="29">
        <f>[17]BPA!Q127</f>
        <v>27.115000000000002</v>
      </c>
      <c r="CY127" s="29">
        <f>[17]BPA!R127</f>
        <v>22161.611629999999</v>
      </c>
      <c r="CZ127" s="29">
        <f>[17]BPA!S127</f>
        <v>0</v>
      </c>
      <c r="DA127" s="29">
        <f>[17]BPA!T127</f>
        <v>-3156.2689359999999</v>
      </c>
      <c r="DB127" s="29">
        <f>[17]BPA!U127</f>
        <v>3011.1000000000004</v>
      </c>
      <c r="DC127" s="29">
        <f>[17]BPA!V127</f>
        <v>1.5489999999999999</v>
      </c>
      <c r="DD127" s="29"/>
      <c r="DE127" s="29">
        <f t="shared" si="159"/>
        <v>43.63816469697889</v>
      </c>
      <c r="DF127" s="29">
        <f t="shared" si="152"/>
        <v>-7800.6131219999952</v>
      </c>
      <c r="DG127" s="29">
        <f t="shared" si="153"/>
        <v>-1.3992519837560276</v>
      </c>
      <c r="DH127" s="29">
        <f t="shared" si="149"/>
        <v>6.4711651087019373</v>
      </c>
      <c r="DI127" s="29">
        <f t="shared" si="154"/>
        <v>14.116373077917421</v>
      </c>
      <c r="DJ127" s="29">
        <f t="shared" si="131"/>
        <v>-2.8687242947378193</v>
      </c>
      <c r="DK127" s="29">
        <f t="shared" si="132"/>
        <v>3.97528739748057</v>
      </c>
      <c r="DL127" s="29"/>
      <c r="DM127" s="31">
        <f>'[18]GF1977-2010'!C127</f>
        <v>545175700</v>
      </c>
      <c r="DN127" s="31">
        <f>'[18]GF1977-2010'!D127</f>
        <v>404225200</v>
      </c>
      <c r="DO127" s="31">
        <f>'[18]GF1977-2010'!E127</f>
        <v>140950500</v>
      </c>
      <c r="DP127" s="29">
        <f t="shared" si="136"/>
        <v>10.704437061749148</v>
      </c>
      <c r="DQ127" s="29"/>
      <c r="DR127" s="31">
        <f>'[18]GF1977-2010'!H127</f>
        <v>612475500</v>
      </c>
      <c r="DS127" s="29">
        <f>'[18]GF1977-2010'!I127</f>
        <v>12.025857795227008</v>
      </c>
      <c r="DT127" s="31">
        <f>'[18]GF1977-2010'!J127</f>
        <v>392694700</v>
      </c>
      <c r="DU127" s="31">
        <f>'[18]GF1977-2010'!K127</f>
        <v>212948400</v>
      </c>
      <c r="DV127" s="31">
        <f>'[18]GF1977-2010'!L127</f>
        <v>16789600</v>
      </c>
      <c r="DW127" s="31">
        <f>'[18]GF1977-2010'!M127</f>
        <v>162956700</v>
      </c>
      <c r="DX127" s="31">
        <f>'[18]GF1977-2010'!N127</f>
        <v>219780800</v>
      </c>
      <c r="DY127" s="31">
        <f>'[18]GF1977-2010'!O127</f>
        <v>124069599.99999999</v>
      </c>
      <c r="DZ127" s="31">
        <f>'[18]GF1977-2010'!P127</f>
        <v>95711200</v>
      </c>
      <c r="EA127" s="31">
        <f>'[18]GF1977-2010'!Q127</f>
        <v>51418100</v>
      </c>
      <c r="EB127" s="31">
        <f>'[18]GF1977-2010'!R127</f>
        <v>44293100</v>
      </c>
      <c r="EC127" s="29"/>
      <c r="ED127" s="31">
        <f>'[18]GF1977-2010'!W127</f>
        <v>-67299800</v>
      </c>
      <c r="EE127" s="29">
        <f t="shared" si="82"/>
        <v>-1.3214207334778594</v>
      </c>
      <c r="EF127" s="31">
        <f>'[18]GF1977-2010'!Y127</f>
        <v>28411400</v>
      </c>
      <c r="EG127" s="29">
        <f t="shared" si="137"/>
        <v>0.55785326296858018</v>
      </c>
      <c r="EH127" s="31">
        <f>'[18]GF1977-2010'!AA127</f>
        <v>516764300</v>
      </c>
      <c r="EI127" s="31"/>
      <c r="EJ127" s="63" t="s">
        <v>30</v>
      </c>
      <c r="EK127" s="63" t="s">
        <v>30</v>
      </c>
      <c r="EL127" s="29"/>
      <c r="EM127" s="68">
        <f>'[18]SP1965-2010'!C127</f>
        <v>781947600</v>
      </c>
      <c r="EN127" s="27">
        <f t="shared" si="120"/>
        <v>15.353415183005769</v>
      </c>
      <c r="EO127" s="36">
        <f>'[18]SP1965-2010'!E127</f>
        <v>545175700</v>
      </c>
      <c r="EP127" s="27">
        <f t="shared" si="147"/>
        <v>10.704437061749148</v>
      </c>
      <c r="EQ127" s="37">
        <f>'[18]SP1965-2010'!F127</f>
        <v>404225200</v>
      </c>
      <c r="ER127" s="27">
        <f t="shared" si="127"/>
        <v>7.9368966961898018</v>
      </c>
      <c r="ES127" s="37">
        <f>'[18]SP1965-2010'!G127</f>
        <v>140950500</v>
      </c>
      <c r="ET127" s="27">
        <f t="shared" si="128"/>
        <v>2.767540365559348</v>
      </c>
      <c r="EU127" s="36">
        <f>'[18]SP1965-2010'!H127</f>
        <v>236771900</v>
      </c>
      <c r="EV127" s="27">
        <f t="shared" si="122"/>
        <v>4.6489781212566212</v>
      </c>
      <c r="EW127" s="29"/>
      <c r="EX127" s="37">
        <f>'[18]SP1965-2010'!J127</f>
        <v>829511300</v>
      </c>
      <c r="EY127" s="27">
        <f t="shared" si="123"/>
        <v>16.287320771743342</v>
      </c>
      <c r="EZ127" s="37">
        <f>'[18]SP1965-2010'!L127</f>
        <v>594177400</v>
      </c>
      <c r="FA127" s="27">
        <f t="shared" si="124"/>
        <v>11.666577548877818</v>
      </c>
      <c r="FB127" s="37">
        <f>'[18]SP1965-2010'!M127</f>
        <v>485296200</v>
      </c>
      <c r="FC127" s="37">
        <f>'[18]SP1965-2010'!N127</f>
        <v>412879100</v>
      </c>
      <c r="FD127" s="37">
        <f>'[18]SP1965-2010'!O127</f>
        <v>72417100</v>
      </c>
      <c r="FE127" s="37">
        <f>'[18]SP1965-2010'!P127</f>
        <v>108881200</v>
      </c>
      <c r="FF127" s="37">
        <f>'[18]SP1965-2010'!Q127</f>
        <v>108881200</v>
      </c>
      <c r="FG127" s="37">
        <f>'[18]SP1965-2010'!R127</f>
        <v>235333900</v>
      </c>
      <c r="FH127" s="37">
        <f>'[18]SP1965-2010'!S127</f>
        <v>124069600</v>
      </c>
      <c r="FI127" s="37">
        <f>'[18]SP1965-2010'!T127</f>
        <v>111264300</v>
      </c>
      <c r="FJ127" s="37">
        <f>'[18]SP1965-2010'!U127</f>
        <v>57412000</v>
      </c>
      <c r="FK127" s="37">
        <f>'[18]SP1965-2010'!V127</f>
        <v>53852300</v>
      </c>
      <c r="FL127" s="27">
        <f t="shared" si="135"/>
        <v>2.1846566099141542</v>
      </c>
      <c r="FM127" s="27">
        <f t="shared" si="138"/>
        <v>1.1272753730387144</v>
      </c>
      <c r="FN127" s="27">
        <f t="shared" si="139"/>
        <v>1.0573812368754398</v>
      </c>
      <c r="FO127" s="27"/>
      <c r="FP127" s="27">
        <f>'[18]SP1965-2010'!AA127</f>
        <v>-47918600</v>
      </c>
      <c r="FQ127" s="27">
        <f>'[18]SP1965-2010'!AB127</f>
        <v>-47563700</v>
      </c>
      <c r="FR127" s="27">
        <f>'[18]SP1965-2010'!AC127</f>
        <v>-0.93390558873757223</v>
      </c>
      <c r="FS127" s="27">
        <f>'[18]SP1965-2010'!AD127</f>
        <v>-354900</v>
      </c>
      <c r="FT127" s="27">
        <f>'[18]SP1965-2010'!AE127</f>
        <v>63700600</v>
      </c>
      <c r="FU127" s="27">
        <f>'[18]SP1965-2010'!AF127</f>
        <v>1.250751021176582</v>
      </c>
      <c r="FV127" s="27">
        <f>'[18]SP1965-2010'!AG127</f>
        <v>718247000</v>
      </c>
      <c r="FW127" s="34"/>
      <c r="FX127" s="52">
        <f>'[18]DE y DI'!I127</f>
        <v>70115.5</v>
      </c>
      <c r="FY127" s="17">
        <f t="shared" si="142"/>
        <v>12.577120661239968</v>
      </c>
      <c r="FZ127" s="130">
        <f>'[18]DE y DI'!Q127+'[18]DE y DI'!R127</f>
        <v>22179</v>
      </c>
      <c r="GA127" s="27">
        <f t="shared" si="160"/>
        <v>3.9784064742552112</v>
      </c>
      <c r="GB127" s="128">
        <f>'[18]DE y DI'!S127</f>
        <v>92294.5</v>
      </c>
      <c r="GC127" s="17">
        <f t="shared" si="144"/>
        <v>16.555527135495176</v>
      </c>
      <c r="GD127" s="17"/>
      <c r="GE127" s="37">
        <f>'[18]DE y DI'!AA127</f>
        <v>378256400</v>
      </c>
      <c r="GF127" s="27">
        <f t="shared" si="164"/>
        <v>7.4270034908082119</v>
      </c>
      <c r="GG127" s="37">
        <f>'[18]DE y DI'!AI127</f>
        <v>28199899.999999966</v>
      </c>
      <c r="GH127" s="131">
        <f>'[18]DE y DI'!AE127</f>
        <v>406456300</v>
      </c>
      <c r="GI127" s="67">
        <f t="shared" si="145"/>
        <v>7.9807039853416626</v>
      </c>
      <c r="GJ127" s="67"/>
      <c r="GK127" s="67"/>
      <c r="GL127" s="67"/>
      <c r="GM127" s="67"/>
      <c r="GN127" s="67"/>
      <c r="GO127" s="67"/>
      <c r="GP127" s="6"/>
      <c r="GQ127" s="30">
        <v>16.555527135495176</v>
      </c>
      <c r="GR127" s="27">
        <v>7.9807039853416626</v>
      </c>
      <c r="GS127" s="27">
        <v>24.536231120836838</v>
      </c>
      <c r="GT127" s="6"/>
      <c r="GU127" s="3" t="s">
        <v>30</v>
      </c>
      <c r="GV127" s="3" t="s">
        <v>30</v>
      </c>
      <c r="GW127" s="3" t="s">
        <v>30</v>
      </c>
      <c r="GX127" s="3" t="s">
        <v>30</v>
      </c>
      <c r="GY127" s="3" t="s">
        <v>30</v>
      </c>
      <c r="GZ127" s="3" t="s">
        <v>30</v>
      </c>
      <c r="HA127" s="3" t="s">
        <v>30</v>
      </c>
      <c r="HB127" s="3" t="s">
        <v>30</v>
      </c>
      <c r="HC127" s="3" t="s">
        <v>30</v>
      </c>
      <c r="HD127" s="3" t="s">
        <v>30</v>
      </c>
      <c r="HE127" s="3" t="s">
        <v>30</v>
      </c>
      <c r="HF127" s="3" t="s">
        <v>30</v>
      </c>
      <c r="HG127" s="3" t="s">
        <v>30</v>
      </c>
      <c r="HH127" s="3" t="s">
        <v>30</v>
      </c>
      <c r="HI127" s="3" t="s">
        <v>30</v>
      </c>
      <c r="HJ127" s="3" t="s">
        <v>30</v>
      </c>
      <c r="HK127" s="3" t="s">
        <v>30</v>
      </c>
      <c r="HL127" s="3" t="s">
        <v>30</v>
      </c>
      <c r="HM127" s="3" t="s">
        <v>30</v>
      </c>
      <c r="HN127" s="3" t="s">
        <v>30</v>
      </c>
      <c r="HO127" s="3" t="s">
        <v>30</v>
      </c>
      <c r="HP127" s="4"/>
      <c r="HQ127" s="3" t="str">
        <f t="shared" si="146"/>
        <v>-</v>
      </c>
      <c r="HR127" s="3" t="str">
        <f t="shared" si="146"/>
        <v>-</v>
      </c>
      <c r="HS127" s="3" t="str">
        <f t="shared" si="146"/>
        <v>-</v>
      </c>
      <c r="HU127" s="6" t="s">
        <v>30</v>
      </c>
      <c r="HV127" s="6" t="s">
        <v>30</v>
      </c>
      <c r="HW127" s="6"/>
      <c r="HX127" s="6" t="s">
        <v>30</v>
      </c>
      <c r="HY127" s="6" t="s">
        <v>30</v>
      </c>
      <c r="HZ127" s="6" t="s">
        <v>30</v>
      </c>
      <c r="IA127" s="6" t="s">
        <v>30</v>
      </c>
      <c r="IB127" s="6"/>
      <c r="IC127" s="6" t="s">
        <v>30</v>
      </c>
      <c r="ID127" s="6" t="s">
        <v>30</v>
      </c>
      <c r="IE127" s="6" t="s">
        <v>30</v>
      </c>
      <c r="IF127" s="6" t="s">
        <v>30</v>
      </c>
      <c r="IG127" s="6"/>
      <c r="IH127" s="6" t="s">
        <v>30</v>
      </c>
      <c r="II127" s="6" t="s">
        <v>30</v>
      </c>
      <c r="IJ127" s="6" t="s">
        <v>30</v>
      </c>
      <c r="IK127" s="6" t="s">
        <v>30</v>
      </c>
      <c r="IL127" s="6"/>
      <c r="IM127" s="6" t="s">
        <v>30</v>
      </c>
      <c r="IN127" s="6" t="s">
        <v>30</v>
      </c>
      <c r="IO127" s="6" t="s">
        <v>30</v>
      </c>
      <c r="IP127" s="6"/>
      <c r="IQ127" s="6" t="s">
        <v>30</v>
      </c>
      <c r="IR127" s="6" t="s">
        <v>30</v>
      </c>
      <c r="IS127" s="6" t="s">
        <v>30</v>
      </c>
      <c r="IT127" s="6"/>
      <c r="IU127" s="6" t="s">
        <v>30</v>
      </c>
      <c r="IV127" s="6" t="s">
        <v>30</v>
      </c>
      <c r="IW127" s="6" t="s">
        <v>30</v>
      </c>
      <c r="IX127" s="6"/>
      <c r="IY127" s="6" t="s">
        <v>30</v>
      </c>
      <c r="IZ127" s="6" t="s">
        <v>30</v>
      </c>
      <c r="JA127" s="6" t="s">
        <v>30</v>
      </c>
      <c r="JB127" s="6" t="s">
        <v>30</v>
      </c>
      <c r="JC127" s="6" t="s">
        <v>30</v>
      </c>
      <c r="JD127" s="6" t="s">
        <v>30</v>
      </c>
      <c r="JE127" s="6" t="s">
        <v>30</v>
      </c>
      <c r="JF127" s="6" t="s">
        <v>30</v>
      </c>
      <c r="JG127" s="6" t="s">
        <v>30</v>
      </c>
      <c r="JH127" s="6" t="s">
        <v>30</v>
      </c>
      <c r="JI127" s="6" t="s">
        <v>30</v>
      </c>
      <c r="JJ127" s="6" t="s">
        <v>30</v>
      </c>
      <c r="JK127" s="6" t="s">
        <v>30</v>
      </c>
      <c r="JL127" s="6" t="s">
        <v>30</v>
      </c>
      <c r="JM127" s="6"/>
      <c r="JN127" s="31">
        <f>'[23]A-Mon'!B127</f>
        <v>115936000</v>
      </c>
      <c r="JO127" s="31">
        <f>'[23]A-Mon'!C127</f>
        <v>197983000</v>
      </c>
      <c r="JP127" s="31">
        <f>'[23]A-Mon'!D127</f>
        <v>40944000</v>
      </c>
      <c r="JQ127" s="31">
        <f>'[23]A-Mon'!E127</f>
        <v>354863000</v>
      </c>
      <c r="JR127" s="31">
        <f>'[23]A-Mon'!G127</f>
        <v>806605000</v>
      </c>
      <c r="JS127" s="31">
        <f>'[23]A-Mon'!H127</f>
        <v>719506000</v>
      </c>
      <c r="JT127" s="31">
        <f>'[23]A-Mon'!I127</f>
        <v>87099000</v>
      </c>
      <c r="JU127" s="31">
        <f>'[23]A-Mon'!J127</f>
        <v>1161468000</v>
      </c>
      <c r="JV127" s="31">
        <f>'[23]A-Mon'!L127</f>
        <v>245480000</v>
      </c>
      <c r="JW127" s="31">
        <f>'[23]A-Mon'!M127</f>
        <v>245480000</v>
      </c>
      <c r="JX127" s="3" t="s">
        <v>30</v>
      </c>
      <c r="JY127" s="31">
        <f>'[23]A-Mon'!O127</f>
        <v>1406947000</v>
      </c>
      <c r="JZ127" s="31">
        <f>'[23]A-Mon'!Q127</f>
        <v>227857000</v>
      </c>
      <c r="KA127" s="31">
        <f>'[23]A-Mon'!R127</f>
        <v>208529000</v>
      </c>
      <c r="KB127" s="31">
        <f>'[23]A-Mon'!S127</f>
        <v>19328000</v>
      </c>
      <c r="KC127" s="3" t="s">
        <v>30</v>
      </c>
      <c r="KD127" s="31">
        <f>'[23]A-Mon'!U127</f>
        <v>190680000</v>
      </c>
      <c r="KE127" s="31">
        <f>'[23]A-Mon'!V127</f>
        <v>1825484000</v>
      </c>
      <c r="KF127" s="6"/>
      <c r="KG127" s="29">
        <f>'[24]RI A'!F78</f>
        <v>32301.700000000004</v>
      </c>
      <c r="KH127" s="10">
        <f t="shared" si="155"/>
        <v>5.7941878538008726</v>
      </c>
      <c r="KI127" s="38">
        <f t="shared" si="163"/>
        <v>3011.1000000000022</v>
      </c>
      <c r="KJ127" s="14">
        <f t="shared" si="158"/>
        <v>0.54012262656701715</v>
      </c>
      <c r="KK127" s="11">
        <f t="shared" si="156"/>
        <v>320164759.88999999</v>
      </c>
      <c r="KL127" s="75">
        <f t="shared" si="161"/>
        <v>34.348963452227174</v>
      </c>
      <c r="KM127" s="16">
        <f t="shared" si="157"/>
        <v>3.087666183809008</v>
      </c>
      <c r="KN127" s="39">
        <f>'[24]RI A'!G78</f>
        <v>30428.9</v>
      </c>
    </row>
    <row r="128" spans="1:300" x14ac:dyDescent="0.3">
      <c r="A128" s="8">
        <v>1999</v>
      </c>
      <c r="B128" s="40">
        <f>'[13]EU PIByPOB'!B128</f>
        <v>279.04000000000002</v>
      </c>
      <c r="C128" s="49">
        <f>'[13]EU PIByPOB'!H128</f>
        <v>1652.9145330053095</v>
      </c>
      <c r="D128" s="40">
        <f t="shared" si="91"/>
        <v>4.7884250494937053</v>
      </c>
      <c r="E128" s="49">
        <f>'[13]EU PIByPOB'!N128</f>
        <v>9631.1720000000005</v>
      </c>
      <c r="F128" s="40">
        <f t="shared" si="162"/>
        <v>6.2712840830836836</v>
      </c>
      <c r="G128" s="49">
        <f>'[13]EU PIByPOB'!Q128</f>
        <v>582.67816076907002</v>
      </c>
      <c r="H128" s="40">
        <f t="shared" si="162"/>
        <v>1.4150981207033064</v>
      </c>
      <c r="I128" s="49">
        <f>'[13]EU PIByPOB'!T128</f>
        <v>34515.381307339449</v>
      </c>
      <c r="J128" s="49"/>
      <c r="K128" s="49">
        <f>'[13]EU INF'!U128</f>
        <v>594.27360007797495</v>
      </c>
      <c r="L128" s="28">
        <f t="shared" si="83"/>
        <v>2.1931394100505708</v>
      </c>
      <c r="M128" s="49">
        <f>'[13]EU INF'!W128</f>
        <v>602.18139285540065</v>
      </c>
      <c r="N128" s="28">
        <f t="shared" si="84"/>
        <v>2.6763990267639537</v>
      </c>
      <c r="O128" s="28"/>
      <c r="P128" s="40">
        <f>'[13]EU tasas'!B128</f>
        <v>7.9941666666666675</v>
      </c>
      <c r="Q128" s="40">
        <f>'[13]EU tasas'!C128</f>
        <v>8.5</v>
      </c>
      <c r="R128" s="48">
        <f>'[13]EU tasas'!D128</f>
        <v>4.6183333333333332</v>
      </c>
      <c r="S128" s="48">
        <f>'[13]EU tasas'!E128</f>
        <v>5</v>
      </c>
      <c r="T128" s="49">
        <f>'[13]EU tasas'!F128</f>
        <v>4.6383333333333336</v>
      </c>
      <c r="U128" s="49">
        <f>'[13]EU tasas'!G128</f>
        <v>5.2</v>
      </c>
      <c r="V128" s="24" t="str">
        <f>'[13]EU tasas'!H128</f>
        <v>-</v>
      </c>
      <c r="W128" s="24"/>
      <c r="X128" s="49">
        <f>'[13]EU Fiscal'!B128</f>
        <v>1.3042</v>
      </c>
      <c r="Y128" s="49"/>
      <c r="Z128" s="49">
        <f>[13]Petróleo!B128</f>
        <v>17.97</v>
      </c>
      <c r="AA128" s="28">
        <f t="shared" si="98"/>
        <v>41.273584905660357</v>
      </c>
      <c r="AB128" s="49">
        <f>[13]Petróleo!D128</f>
        <v>19.251666666666665</v>
      </c>
      <c r="AC128" s="28">
        <f t="shared" si="89"/>
        <v>33.800532839105777</v>
      </c>
      <c r="AD128" s="49">
        <f>[13]Petróleo!E128</f>
        <v>26.08</v>
      </c>
      <c r="AE128" s="28">
        <f t="shared" si="89"/>
        <v>131.20567375886526</v>
      </c>
      <c r="AF128" s="28"/>
      <c r="AG128" s="40">
        <f>[14]Población!E128</f>
        <v>96.184216385145447</v>
      </c>
      <c r="AH128" s="28">
        <f t="shared" si="99"/>
        <v>1.3507368109999973</v>
      </c>
      <c r="AI128" s="52">
        <f>[14]Población!G128</f>
        <v>96184216.385145441</v>
      </c>
      <c r="AJ128" s="52">
        <f>[14]Población!H128</f>
        <v>73526478.895231113</v>
      </c>
      <c r="AK128" s="52">
        <f>[14]Población!I128</f>
        <v>22657737.489914335</v>
      </c>
      <c r="AL128" s="49">
        <f>[14]Población!J128</f>
        <v>76.443393374244337</v>
      </c>
      <c r="AM128" s="49">
        <f>[14]Población!K128</f>
        <v>23.556606625755663</v>
      </c>
      <c r="AN128" s="49"/>
      <c r="AO128" s="43">
        <f>[15]PIB!E128</f>
        <v>438523.0114242991</v>
      </c>
      <c r="AP128" s="28">
        <f t="shared" si="108"/>
        <v>2.7550303930056419</v>
      </c>
      <c r="AQ128" s="41">
        <f>[15]PIB!H128</f>
        <v>1376209.4482564689</v>
      </c>
      <c r="AR128" s="28">
        <f t="shared" si="109"/>
        <v>15.319081346903452</v>
      </c>
      <c r="AS128" s="58">
        <f>[15]PIB!B128</f>
        <v>6034995115.999999</v>
      </c>
      <c r="AT128" s="28">
        <f t="shared" si="110"/>
        <v>18.496157086945541</v>
      </c>
      <c r="AU128" s="28"/>
      <c r="AV128" s="103">
        <f>[15]PIB!E128</f>
        <v>438523.0114242991</v>
      </c>
      <c r="AW128" s="103">
        <f>'[15]PIB-Dem'!CH44</f>
        <v>294911.05494265724</v>
      </c>
      <c r="AX128" s="104">
        <f t="shared" si="115"/>
        <v>4.230388377548433</v>
      </c>
      <c r="AY128" s="105">
        <f>'[15]PIB-Dem'!CS44</f>
        <v>0.67250987350652813</v>
      </c>
      <c r="AZ128" s="103">
        <f>'[15]PIB-Dem'!CI44</f>
        <v>56042.025465265127</v>
      </c>
      <c r="BA128" s="104">
        <f t="shared" si="116"/>
        <v>4.5770823582671261</v>
      </c>
      <c r="BB128" s="105">
        <f>'[15]PIB-Dem'!CT44</f>
        <v>0.12779722843561536</v>
      </c>
      <c r="BC128" s="103">
        <f>'[15]PIB-Dem'!CJ44</f>
        <v>89316.575268442975</v>
      </c>
      <c r="BD128" s="104">
        <f t="shared" si="111"/>
        <v>4.866767285342366</v>
      </c>
      <c r="BE128" s="105">
        <f>'[15]PIB-Dem'!CU44</f>
        <v>0.20367591424301212</v>
      </c>
      <c r="BF128" s="103">
        <f>'[15]PIB-Dem'!CK44</f>
        <v>8108.9593179035583</v>
      </c>
      <c r="BG128" s="104">
        <f t="shared" si="112"/>
        <v>-43.966919845030461</v>
      </c>
      <c r="BH128" s="105">
        <f>'[15]PIB-Dem'!CV44</f>
        <v>1.8491525203126958E-2</v>
      </c>
      <c r="BI128" s="103">
        <f>'[15]PIB-Dem'!CL44</f>
        <v>90584.83652424856</v>
      </c>
      <c r="BJ128" s="104">
        <f t="shared" si="113"/>
        <v>4.7526370237620075</v>
      </c>
      <c r="BK128" s="105">
        <f>'[15]PIB-Dem'!CW44</f>
        <v>0.20656803443457591</v>
      </c>
      <c r="BL128" s="103">
        <f>'[15]PIB-Dem'!CM44</f>
        <v>100440.44009421837</v>
      </c>
      <c r="BM128" s="104">
        <f t="shared" si="114"/>
        <v>4.7526370237620075</v>
      </c>
      <c r="BN128" s="105">
        <f>'[15]PIB-Dem'!CX44</f>
        <v>0.2290425758228587</v>
      </c>
      <c r="BO128" s="28"/>
      <c r="BP128" s="43">
        <f>'[21]PIB POT'!F128</f>
        <v>427040.22636809706</v>
      </c>
      <c r="BQ128" s="41">
        <f>'[21]PIB POT'!I128</f>
        <v>1025.4925568983592</v>
      </c>
      <c r="BR128" s="28">
        <f t="shared" si="107"/>
        <v>3.0391761203309997</v>
      </c>
      <c r="BS128" s="40">
        <f>'[22]PIB POT'!H119</f>
        <v>-0.28778971029811418</v>
      </c>
      <c r="BT128" s="40"/>
      <c r="BU128" s="45">
        <f t="shared" si="133"/>
        <v>631240.42410465225</v>
      </c>
      <c r="BV128" s="32">
        <f t="shared" si="85"/>
        <v>13.230127150437522</v>
      </c>
      <c r="BW128" s="30">
        <f t="shared" si="134"/>
        <v>6562.8275389488972</v>
      </c>
      <c r="BX128" s="28">
        <f t="shared" si="86"/>
        <v>11.721069538537598</v>
      </c>
      <c r="BY128" s="28"/>
      <c r="BZ128" s="41">
        <f>[20]PAnual!B128</f>
        <v>817963.20482246799</v>
      </c>
      <c r="CA128" s="35">
        <f t="shared" si="94"/>
        <v>16.582316580820677</v>
      </c>
      <c r="CB128" s="44">
        <f>[20]PAnual!D128</f>
        <v>854346.77916296571</v>
      </c>
      <c r="CC128" s="35">
        <f t="shared" si="94"/>
        <v>12.319663767658518</v>
      </c>
      <c r="CD128" s="35"/>
      <c r="CE128" s="44">
        <f>[16]TCA!B128</f>
        <v>9560.5333333333347</v>
      </c>
      <c r="CF128" s="27">
        <f t="shared" si="95"/>
        <v>4.650732158510773</v>
      </c>
      <c r="CG128" s="33">
        <f>[16]TCA!D128</f>
        <v>9415.1</v>
      </c>
      <c r="CH128" s="27">
        <f t="shared" si="87"/>
        <v>-5.0102404229344977</v>
      </c>
      <c r="CI128" s="44">
        <f>[16]TCA!F128</f>
        <v>101.68220545135608</v>
      </c>
      <c r="CJ128" s="27">
        <f t="shared" si="150"/>
        <v>9.0160381336003237</v>
      </c>
      <c r="CK128" s="40">
        <f>[16]TCA!H128</f>
        <v>106.73964936706635</v>
      </c>
      <c r="CL128" s="27">
        <f t="shared" si="151"/>
        <v>15.152625353334347</v>
      </c>
      <c r="CM128" s="27"/>
      <c r="CN128" s="29">
        <f>[17]BPA!G128</f>
        <v>-14013.767014000001</v>
      </c>
      <c r="CO128" s="29">
        <f>[17]BPA!H128</f>
        <v>158910.492661</v>
      </c>
      <c r="CP128" s="29">
        <f>[17]BPA!I128</f>
        <v>136560.12884000002</v>
      </c>
      <c r="CQ128" s="29">
        <f>[17]BPA!J128</f>
        <v>11558.74216</v>
      </c>
      <c r="CR128" s="29">
        <f>[17]BPA!K128</f>
        <v>4487.1679999999997</v>
      </c>
      <c r="CS128" s="29">
        <f>[17]BPA!L128</f>
        <v>6304.4536609999996</v>
      </c>
      <c r="CT128" s="29">
        <f>[17]BPA!M128</f>
        <v>172924.25967499998</v>
      </c>
      <c r="CU128" s="29">
        <f>[17]BPA!N128</f>
        <v>142151.199234</v>
      </c>
      <c r="CV128" s="29">
        <f>[17]BPA!O128</f>
        <v>14294.937765999999</v>
      </c>
      <c r="CW128" s="29">
        <f>[17]BPA!P128</f>
        <v>16451.218675</v>
      </c>
      <c r="CX128" s="29">
        <f>[17]BPA!Q128</f>
        <v>26.904</v>
      </c>
      <c r="CY128" s="29">
        <f>[17]BPA!R128</f>
        <v>13163.250824999999</v>
      </c>
      <c r="CZ128" s="29">
        <f>[17]BPA!S128</f>
        <v>0</v>
      </c>
      <c r="DA128" s="29">
        <f>[17]BPA!T128</f>
        <v>812.08418900000015</v>
      </c>
      <c r="DB128" s="29">
        <f>[17]BPA!U128</f>
        <v>-37</v>
      </c>
      <c r="DC128" s="29">
        <f>[17]BPA!V128</f>
        <v>-1.4319999999999995</v>
      </c>
      <c r="DD128" s="29"/>
      <c r="DE128" s="29">
        <f t="shared" si="159"/>
        <v>44.152959384583546</v>
      </c>
      <c r="DF128" s="29">
        <f t="shared" si="152"/>
        <v>-5591.0703939999803</v>
      </c>
      <c r="DG128" s="29">
        <f t="shared" si="153"/>
        <v>-0.88572755807429826</v>
      </c>
      <c r="DH128" s="29">
        <f t="shared" si="149"/>
        <v>15.98674886414444</v>
      </c>
      <c r="DI128" s="29">
        <f t="shared" si="154"/>
        <v>13.23332075987711</v>
      </c>
      <c r="DJ128" s="29">
        <f t="shared" si="131"/>
        <v>-2.2200363726510459</v>
      </c>
      <c r="DK128" s="29">
        <f t="shared" si="132"/>
        <v>2.0852990908607727</v>
      </c>
      <c r="DL128" s="29"/>
      <c r="DM128" s="31">
        <f>'[18]GF1977-2010'!C128</f>
        <v>674348100</v>
      </c>
      <c r="DN128" s="31">
        <f>'[18]GF1977-2010'!D128</f>
        <v>521682400</v>
      </c>
      <c r="DO128" s="31">
        <f>'[18]GF1977-2010'!E128</f>
        <v>152665700</v>
      </c>
      <c r="DP128" s="29">
        <f t="shared" si="136"/>
        <v>11.173962646832408</v>
      </c>
      <c r="DQ128" s="29"/>
      <c r="DR128" s="31">
        <f>'[18]GF1977-2010'!H128</f>
        <v>754388800</v>
      </c>
      <c r="DS128" s="29">
        <f>'[18]GF1977-2010'!I128</f>
        <v>12.500238782297634</v>
      </c>
      <c r="DT128" s="31">
        <f>'[18]GF1977-2010'!J128</f>
        <v>469239600</v>
      </c>
      <c r="DU128" s="31">
        <f>'[18]GF1977-2010'!K128</f>
        <v>255795300</v>
      </c>
      <c r="DV128" s="31">
        <f>'[18]GF1977-2010'!L128</f>
        <v>20468600</v>
      </c>
      <c r="DW128" s="31">
        <f>'[18]GF1977-2010'!M128</f>
        <v>192975700</v>
      </c>
      <c r="DX128" s="31">
        <f>'[18]GF1977-2010'!N128</f>
        <v>285149200</v>
      </c>
      <c r="DY128" s="31">
        <f>'[18]GF1977-2010'!O128</f>
        <v>140315300</v>
      </c>
      <c r="DZ128" s="31">
        <f>'[18]GF1977-2010'!P128</f>
        <v>144834000</v>
      </c>
      <c r="EA128" s="31">
        <f>'[18]GF1977-2010'!Q128</f>
        <v>94461400</v>
      </c>
      <c r="EB128" s="31">
        <f>'[18]GF1977-2010'!R128</f>
        <v>50372500</v>
      </c>
      <c r="EC128" s="29"/>
      <c r="ED128" s="31">
        <f>'[18]GF1977-2010'!W128</f>
        <v>-80040700</v>
      </c>
      <c r="EE128" s="29">
        <f t="shared" si="82"/>
        <v>-1.3262761354652273</v>
      </c>
      <c r="EF128" s="31">
        <f>'[18]GF1977-2010'!Y128</f>
        <v>64793300</v>
      </c>
      <c r="EG128" s="29">
        <f t="shared" si="137"/>
        <v>1.0736263866762674</v>
      </c>
      <c r="EH128" s="31">
        <f>'[18]GF1977-2010'!AA128</f>
        <v>609554800</v>
      </c>
      <c r="EI128" s="31"/>
      <c r="EJ128" s="63" t="s">
        <v>30</v>
      </c>
      <c r="EK128" s="63" t="s">
        <v>30</v>
      </c>
      <c r="EL128" s="29"/>
      <c r="EM128" s="68">
        <f>'[18]SP1965-2010'!C128</f>
        <v>954816500</v>
      </c>
      <c r="EN128" s="27">
        <f t="shared" si="120"/>
        <v>15.821330119532115</v>
      </c>
      <c r="EO128" s="36">
        <f>'[18]SP1965-2010'!E128</f>
        <v>674348100</v>
      </c>
      <c r="EP128" s="27">
        <f t="shared" si="147"/>
        <v>11.173962646832408</v>
      </c>
      <c r="EQ128" s="37">
        <f>'[18]SP1965-2010'!F128</f>
        <v>521682400</v>
      </c>
      <c r="ER128" s="27">
        <f t="shared" si="127"/>
        <v>8.6442886857839181</v>
      </c>
      <c r="ES128" s="37">
        <f>'[18]SP1965-2010'!G128</f>
        <v>152665700</v>
      </c>
      <c r="ET128" s="27">
        <f t="shared" si="128"/>
        <v>2.5296739610484882</v>
      </c>
      <c r="EU128" s="36">
        <f>'[18]SP1965-2010'!H128</f>
        <v>280468400</v>
      </c>
      <c r="EV128" s="27">
        <f t="shared" si="122"/>
        <v>4.6473674726997087</v>
      </c>
      <c r="EW128" s="29"/>
      <c r="EX128" s="37">
        <f>'[18]SP1965-2010'!J128</f>
        <v>1007667300</v>
      </c>
      <c r="EY128" s="27">
        <f t="shared" si="123"/>
        <v>16.697069022118498</v>
      </c>
      <c r="EZ128" s="37">
        <f>'[18]SP1965-2010'!L128</f>
        <v>703005900</v>
      </c>
      <c r="FA128" s="27">
        <f t="shared" si="124"/>
        <v>11.648823014557019</v>
      </c>
      <c r="FB128" s="37">
        <f>'[18]SP1965-2010'!M128</f>
        <v>575440000</v>
      </c>
      <c r="FC128" s="37">
        <f>'[18]SP1965-2010'!N128</f>
        <v>497274600</v>
      </c>
      <c r="FD128" s="37">
        <f>'[18]SP1965-2010'!O128</f>
        <v>78165400</v>
      </c>
      <c r="FE128" s="37">
        <f>'[18]SP1965-2010'!P128</f>
        <v>127565900</v>
      </c>
      <c r="FF128" s="37">
        <f>'[18]SP1965-2010'!Q128</f>
        <v>127565900</v>
      </c>
      <c r="FG128" s="37">
        <f>'[18]SP1965-2010'!R128</f>
        <v>304661400</v>
      </c>
      <c r="FH128" s="37">
        <f>'[18]SP1965-2010'!S128</f>
        <v>140315300</v>
      </c>
      <c r="FI128" s="37">
        <f>'[18]SP1965-2010'!T128</f>
        <v>164346100</v>
      </c>
      <c r="FJ128" s="37">
        <f>'[18]SP1965-2010'!U128</f>
        <v>101314600</v>
      </c>
      <c r="FK128" s="37">
        <f>'[18]SP1965-2010'!V128</f>
        <v>63031400</v>
      </c>
      <c r="FL128" s="27">
        <f t="shared" si="135"/>
        <v>2.723218442452175</v>
      </c>
      <c r="FM128" s="27">
        <f t="shared" si="138"/>
        <v>1.6787851199977677</v>
      </c>
      <c r="FN128" s="27">
        <f t="shared" si="139"/>
        <v>1.0444316654522379</v>
      </c>
      <c r="FO128" s="27"/>
      <c r="FP128" s="27">
        <f>'[18]SP1965-2010'!AA128</f>
        <v>-51988300</v>
      </c>
      <c r="FQ128" s="27">
        <f>'[18]SP1965-2010'!AB128</f>
        <v>-52850800</v>
      </c>
      <c r="FR128" s="27">
        <f>'[18]SP1965-2010'!AC128</f>
        <v>-0.87573890258637965</v>
      </c>
      <c r="FS128" s="27">
        <f>'[18]SP1965-2010'!AD128</f>
        <v>862500</v>
      </c>
      <c r="FT128" s="27">
        <f>'[18]SP1965-2010'!AE128</f>
        <v>111495300</v>
      </c>
      <c r="FU128" s="27">
        <f>'[18]SP1965-2010'!AF128</f>
        <v>1.8474795398657953</v>
      </c>
      <c r="FV128" s="27">
        <f>'[18]SP1965-2010'!AG128</f>
        <v>843321200</v>
      </c>
      <c r="FW128" s="34"/>
      <c r="FX128" s="52">
        <f>'[18]DE y DI'!I128</f>
        <v>70329.799999999988</v>
      </c>
      <c r="FY128" s="17">
        <f t="shared" si="142"/>
        <v>11.141523469406346</v>
      </c>
      <c r="FZ128" s="130">
        <f>'[18]DE y DI'!Q128+'[18]DE y DI'!R128</f>
        <v>21959.7</v>
      </c>
      <c r="GA128" s="27">
        <f t="shared" si="160"/>
        <v>3.4788171291703174</v>
      </c>
      <c r="GB128" s="128">
        <f>'[18]DE y DI'!S128</f>
        <v>92289.5</v>
      </c>
      <c r="GC128" s="17">
        <f t="shared" si="144"/>
        <v>14.620340598576668</v>
      </c>
      <c r="GD128" s="17"/>
      <c r="GE128" s="37">
        <f>'[18]DE y DI'!AA128</f>
        <v>506388700</v>
      </c>
      <c r="GF128" s="27">
        <f t="shared" si="164"/>
        <v>8.3908717449904895</v>
      </c>
      <c r="GG128" s="37">
        <f>'[18]DE y DI'!AI128</f>
        <v>40272399.999999963</v>
      </c>
      <c r="GH128" s="131">
        <f>'[18]DE y DI'!AE128</f>
        <v>546661100</v>
      </c>
      <c r="GI128" s="67">
        <f t="shared" si="145"/>
        <v>9.0581862866912743</v>
      </c>
      <c r="GJ128" s="67"/>
      <c r="GK128" s="67"/>
      <c r="GL128" s="67"/>
      <c r="GM128" s="67"/>
      <c r="GN128" s="67"/>
      <c r="GO128" s="67"/>
      <c r="GP128" s="6"/>
      <c r="GQ128" s="30">
        <v>14.620340598576668</v>
      </c>
      <c r="GR128" s="27">
        <v>9.0581862866912743</v>
      </c>
      <c r="GS128" s="27">
        <v>23.678526885267942</v>
      </c>
      <c r="GT128" s="6"/>
      <c r="GU128" s="3" t="s">
        <v>30</v>
      </c>
      <c r="GV128" s="3" t="s">
        <v>30</v>
      </c>
      <c r="GW128" s="3" t="s">
        <v>30</v>
      </c>
      <c r="GX128" s="3" t="s">
        <v>30</v>
      </c>
      <c r="GY128" s="3" t="s">
        <v>30</v>
      </c>
      <c r="GZ128" s="3" t="s">
        <v>30</v>
      </c>
      <c r="HA128" s="3" t="s">
        <v>30</v>
      </c>
      <c r="HB128" s="3" t="s">
        <v>30</v>
      </c>
      <c r="HC128" s="3" t="s">
        <v>30</v>
      </c>
      <c r="HD128" s="3" t="s">
        <v>30</v>
      </c>
      <c r="HE128" s="3" t="s">
        <v>30</v>
      </c>
      <c r="HF128" s="3" t="s">
        <v>30</v>
      </c>
      <c r="HG128" s="3" t="s">
        <v>30</v>
      </c>
      <c r="HH128" s="3" t="s">
        <v>30</v>
      </c>
      <c r="HI128" s="3" t="s">
        <v>30</v>
      </c>
      <c r="HJ128" s="3" t="s">
        <v>30</v>
      </c>
      <c r="HK128" s="3" t="s">
        <v>30</v>
      </c>
      <c r="HL128" s="3" t="s">
        <v>30</v>
      </c>
      <c r="HM128" s="3" t="s">
        <v>30</v>
      </c>
      <c r="HN128" s="3" t="s">
        <v>30</v>
      </c>
      <c r="HO128" s="3" t="s">
        <v>30</v>
      </c>
      <c r="HP128" s="4"/>
      <c r="HQ128" s="3" t="str">
        <f t="shared" si="146"/>
        <v>-</v>
      </c>
      <c r="HR128" s="3" t="str">
        <f t="shared" si="146"/>
        <v>-</v>
      </c>
      <c r="HS128" s="3" t="str">
        <f t="shared" si="146"/>
        <v>-</v>
      </c>
      <c r="HU128" s="6" t="s">
        <v>30</v>
      </c>
      <c r="HV128" s="6" t="s">
        <v>30</v>
      </c>
      <c r="HW128" s="6"/>
      <c r="HX128" s="6" t="s">
        <v>30</v>
      </c>
      <c r="HY128" s="6" t="s">
        <v>30</v>
      </c>
      <c r="HZ128" s="6" t="s">
        <v>30</v>
      </c>
      <c r="IA128" s="6" t="s">
        <v>30</v>
      </c>
      <c r="IB128" s="6"/>
      <c r="IC128" s="6" t="s">
        <v>30</v>
      </c>
      <c r="ID128" s="6" t="s">
        <v>30</v>
      </c>
      <c r="IE128" s="6" t="s">
        <v>30</v>
      </c>
      <c r="IF128" s="6" t="s">
        <v>30</v>
      </c>
      <c r="IG128" s="6"/>
      <c r="IH128" s="6" t="s">
        <v>30</v>
      </c>
      <c r="II128" s="6" t="s">
        <v>30</v>
      </c>
      <c r="IJ128" s="6" t="s">
        <v>30</v>
      </c>
      <c r="IK128" s="6" t="s">
        <v>30</v>
      </c>
      <c r="IL128" s="6"/>
      <c r="IM128" s="6" t="s">
        <v>30</v>
      </c>
      <c r="IN128" s="6" t="s">
        <v>30</v>
      </c>
      <c r="IO128" s="6" t="s">
        <v>30</v>
      </c>
      <c r="IP128" s="6"/>
      <c r="IQ128" s="6" t="s">
        <v>30</v>
      </c>
      <c r="IR128" s="6" t="s">
        <v>30</v>
      </c>
      <c r="IS128" s="6" t="s">
        <v>30</v>
      </c>
      <c r="IT128" s="6"/>
      <c r="IU128" s="6" t="s">
        <v>30</v>
      </c>
      <c r="IV128" s="6" t="s">
        <v>30</v>
      </c>
      <c r="IW128" s="6" t="s">
        <v>30</v>
      </c>
      <c r="IX128" s="6"/>
      <c r="IY128" s="6" t="s">
        <v>30</v>
      </c>
      <c r="IZ128" s="6" t="s">
        <v>30</v>
      </c>
      <c r="JA128" s="6" t="s">
        <v>30</v>
      </c>
      <c r="JB128" s="6" t="s">
        <v>30</v>
      </c>
      <c r="JC128" s="6" t="s">
        <v>30</v>
      </c>
      <c r="JD128" s="6" t="s">
        <v>30</v>
      </c>
      <c r="JE128" s="6" t="s">
        <v>30</v>
      </c>
      <c r="JF128" s="6" t="s">
        <v>30</v>
      </c>
      <c r="JG128" s="6" t="s">
        <v>30</v>
      </c>
      <c r="JH128" s="6" t="s">
        <v>30</v>
      </c>
      <c r="JI128" s="6" t="s">
        <v>30</v>
      </c>
      <c r="JJ128" s="6" t="s">
        <v>30</v>
      </c>
      <c r="JK128" s="6" t="s">
        <v>30</v>
      </c>
      <c r="JL128" s="6" t="s">
        <v>30</v>
      </c>
      <c r="JM128" s="6"/>
      <c r="JN128" s="31">
        <f>'[23]A-Mon'!B128</f>
        <v>164198000</v>
      </c>
      <c r="JO128" s="31">
        <f>'[23]A-Mon'!C128</f>
        <v>239152000</v>
      </c>
      <c r="JP128" s="31">
        <f>'[23]A-Mon'!D128</f>
        <v>49580000</v>
      </c>
      <c r="JQ128" s="31">
        <f>'[23]A-Mon'!E128</f>
        <v>452929000</v>
      </c>
      <c r="JR128" s="31">
        <f>'[23]A-Mon'!G128</f>
        <v>903470000</v>
      </c>
      <c r="JS128" s="31">
        <f>'[23]A-Mon'!H128</f>
        <v>831183000</v>
      </c>
      <c r="JT128" s="31">
        <f>'[23]A-Mon'!I128</f>
        <v>72287000</v>
      </c>
      <c r="JU128" s="31">
        <f>'[23]A-Mon'!J128</f>
        <v>1356399000</v>
      </c>
      <c r="JV128" s="31">
        <f>'[23]A-Mon'!L128</f>
        <v>395097000</v>
      </c>
      <c r="JW128" s="31">
        <f>'[23]A-Mon'!M128</f>
        <v>395097000</v>
      </c>
      <c r="JX128" s="3" t="s">
        <v>30</v>
      </c>
      <c r="JY128" s="31">
        <f>'[23]A-Mon'!O128</f>
        <v>1751496000</v>
      </c>
      <c r="JZ128" s="31">
        <f>'[23]A-Mon'!Q128</f>
        <v>207738000</v>
      </c>
      <c r="KA128" s="31">
        <f>'[23]A-Mon'!R128</f>
        <v>187950000</v>
      </c>
      <c r="KB128" s="31">
        <f>'[23]A-Mon'!S128</f>
        <v>19788000</v>
      </c>
      <c r="KC128" s="3" t="s">
        <v>30</v>
      </c>
      <c r="KD128" s="31">
        <f>'[23]A-Mon'!U128</f>
        <v>279370000</v>
      </c>
      <c r="KE128" s="31">
        <f>'[23]A-Mon'!V128</f>
        <v>2238603000</v>
      </c>
      <c r="KF128" s="6"/>
      <c r="KG128" s="29">
        <f>'[24]RI A'!F79</f>
        <v>32264.700000000004</v>
      </c>
      <c r="KH128" s="10">
        <f t="shared" si="155"/>
        <v>5.1113171412879757</v>
      </c>
      <c r="KI128" s="38">
        <f t="shared" si="163"/>
        <v>-37</v>
      </c>
      <c r="KJ128" s="14">
        <f t="shared" si="158"/>
        <v>-5.8614750556383625E-3</v>
      </c>
      <c r="KK128" s="11">
        <f t="shared" si="156"/>
        <v>303775376.97000003</v>
      </c>
      <c r="KL128" s="75">
        <f t="shared" si="161"/>
        <v>-5.1190464951954446</v>
      </c>
      <c r="KM128" s="16">
        <f t="shared" si="157"/>
        <v>2.7236942219717446</v>
      </c>
      <c r="KN128" s="39">
        <f>'[24]RI A'!G79</f>
        <v>30802.499999999989</v>
      </c>
    </row>
    <row r="129" spans="1:302" x14ac:dyDescent="0.3">
      <c r="A129" s="8">
        <v>2000</v>
      </c>
      <c r="B129" s="40">
        <f>'[13]EU PIByPOB'!B129</f>
        <v>282.16241100000002</v>
      </c>
      <c r="C129" s="49">
        <f>'[13]EU PIByPOB'!H129</f>
        <v>1720.3135406292538</v>
      </c>
      <c r="D129" s="40">
        <f t="shared" si="91"/>
        <v>4.0775857600695353</v>
      </c>
      <c r="E129" s="49">
        <f>'[13]EU PIByPOB'!N129</f>
        <v>10250.951999999999</v>
      </c>
      <c r="F129" s="40">
        <f t="shared" si="162"/>
        <v>6.43514621065846</v>
      </c>
      <c r="G129" s="49">
        <f>'[13]EU PIByPOB'!Q129</f>
        <v>595.87695835088414</v>
      </c>
      <c r="H129" s="40">
        <f t="shared" si="162"/>
        <v>2.2651951747072907</v>
      </c>
      <c r="I129" s="49">
        <f>'[13]EU PIByPOB'!T129</f>
        <v>36329.970259575071</v>
      </c>
      <c r="J129" s="49"/>
      <c r="K129" s="49">
        <f>'[13]EU INF'!U129</f>
        <v>614.28091037574745</v>
      </c>
      <c r="L129" s="28">
        <f t="shared" si="83"/>
        <v>3.3666833416708064</v>
      </c>
      <c r="M129" s="49">
        <f>'[13]EU INF'!W129</f>
        <v>622.87245967152205</v>
      </c>
      <c r="N129" s="28">
        <f t="shared" si="84"/>
        <v>3.4360189573459321</v>
      </c>
      <c r="O129" s="28"/>
      <c r="P129" s="40">
        <f>'[13]EU tasas'!B129</f>
        <v>9.2333333333333343</v>
      </c>
      <c r="Q129" s="40">
        <f>'[13]EU tasas'!C129</f>
        <v>9.5</v>
      </c>
      <c r="R129" s="48">
        <f>'[13]EU tasas'!D129</f>
        <v>5.732499999999999</v>
      </c>
      <c r="S129" s="48">
        <f>'[13]EU tasas'!E129</f>
        <v>6</v>
      </c>
      <c r="T129" s="49">
        <f>'[13]EU tasas'!F129</f>
        <v>5.8166666666666664</v>
      </c>
      <c r="U129" s="49">
        <f>'[13]EU tasas'!G129</f>
        <v>5.77</v>
      </c>
      <c r="V129" s="24" t="str">
        <f>'[13]EU tasas'!H129</f>
        <v>-</v>
      </c>
      <c r="W129" s="24"/>
      <c r="X129" s="49">
        <f>'[13]EU Fiscal'!B129</f>
        <v>2.3045800000000001</v>
      </c>
      <c r="Y129" s="49"/>
      <c r="Z129" s="49">
        <f>[13]Petróleo!B129</f>
        <v>28.5</v>
      </c>
      <c r="AA129" s="28">
        <f t="shared" si="98"/>
        <v>58.597662771285485</v>
      </c>
      <c r="AB129" s="49">
        <f>[13]Petróleo!D129</f>
        <v>30.298333333333328</v>
      </c>
      <c r="AC129" s="28">
        <f t="shared" si="89"/>
        <v>57.380313392779826</v>
      </c>
      <c r="AD129" s="49">
        <f>[13]Petróleo!E129</f>
        <v>28.46</v>
      </c>
      <c r="AE129" s="28">
        <f t="shared" si="89"/>
        <v>9.1257668711656628</v>
      </c>
      <c r="AF129" s="28"/>
      <c r="AG129" s="40">
        <f>[14]Población!E129</f>
        <v>97.483412002231503</v>
      </c>
      <c r="AH129" s="28">
        <f t="shared" si="99"/>
        <v>1.3507368109999973</v>
      </c>
      <c r="AI129" s="52">
        <f>[14]Población!G129</f>
        <v>97483412.002231508</v>
      </c>
      <c r="AJ129" s="52">
        <f>[14]Población!H129</f>
        <v>72759820</v>
      </c>
      <c r="AK129" s="52">
        <f>[14]Población!I129</f>
        <v>24723592.002231508</v>
      </c>
      <c r="AL129" s="49">
        <f>[14]Población!J129</f>
        <v>74.638154846626051</v>
      </c>
      <c r="AM129" s="49">
        <f>[14]Población!K129</f>
        <v>25.361845153373949</v>
      </c>
      <c r="AN129" s="49"/>
      <c r="AO129" s="43">
        <f>[15]PIB!E129</f>
        <v>460577.57904691488</v>
      </c>
      <c r="AP129" s="28">
        <f t="shared" si="108"/>
        <v>5.0292839937826184</v>
      </c>
      <c r="AQ129" s="41">
        <f>[15]PIB!H129</f>
        <v>1523435.846903282</v>
      </c>
      <c r="AR129" s="28">
        <f t="shared" si="109"/>
        <v>10.697964531004732</v>
      </c>
      <c r="AS129" s="58">
        <f>[15]PIB!B129</f>
        <v>7016603942</v>
      </c>
      <c r="AT129" s="28">
        <f t="shared" si="110"/>
        <v>16.265279542605704</v>
      </c>
      <c r="AU129" s="28"/>
      <c r="AV129" s="103">
        <f>[15]PIB!E129</f>
        <v>460577.57904691488</v>
      </c>
      <c r="AW129" s="103">
        <f>'[15]PIB-Dem'!CH45</f>
        <v>320231.71327704779</v>
      </c>
      <c r="AX129" s="104">
        <f t="shared" si="115"/>
        <v>8.5858627236994991</v>
      </c>
      <c r="AY129" s="105">
        <f>'[15]PIB-Dem'!CS45</f>
        <v>0.69528289662776521</v>
      </c>
      <c r="AZ129" s="103">
        <f>'[15]PIB-Dem'!CI45</f>
        <v>58148.674405496604</v>
      </c>
      <c r="BA129" s="104">
        <f t="shared" si="116"/>
        <v>3.7590521090947737</v>
      </c>
      <c r="BB129" s="105">
        <f>'[15]PIB-Dem'!CT45</f>
        <v>0.12625163935821915</v>
      </c>
      <c r="BC129" s="103">
        <f>'[15]PIB-Dem'!CJ45</f>
        <v>94947.997594531014</v>
      </c>
      <c r="BD129" s="104">
        <f t="shared" si="111"/>
        <v>6.3050137213195523</v>
      </c>
      <c r="BE129" s="105">
        <f>'[15]PIB-Dem'!CU45</f>
        <v>0.20614984731202513</v>
      </c>
      <c r="BF129" s="103">
        <f>'[15]PIB-Dem'!CK45</f>
        <v>-1521.9760008614976</v>
      </c>
      <c r="BG129" s="104">
        <f t="shared" si="112"/>
        <v>-118.76906691961283</v>
      </c>
      <c r="BH129" s="105">
        <f>'[15]PIB-Dem'!CV45</f>
        <v>-3.3044943352047748E-3</v>
      </c>
      <c r="BI129" s="103">
        <f>'[15]PIB-Dem'!CL45</f>
        <v>103206.43926511993</v>
      </c>
      <c r="BJ129" s="104">
        <f t="shared" si="113"/>
        <v>13.933460858531998</v>
      </c>
      <c r="BK129" s="105">
        <f>'[15]PIB-Dem'!CW45</f>
        <v>0.22408046757320724</v>
      </c>
      <c r="BL129" s="103">
        <f>'[15]PIB-Dem'!CM45</f>
        <v>114435.26950088357</v>
      </c>
      <c r="BM129" s="104">
        <f t="shared" si="114"/>
        <v>13.933460858531998</v>
      </c>
      <c r="BN129" s="105">
        <f>'[15]PIB-Dem'!CX45</f>
        <v>0.24846035653601209</v>
      </c>
      <c r="BO129" s="28"/>
      <c r="BP129" s="43">
        <f>'[21]PIB POT'!F129</f>
        <v>439204.56525825011</v>
      </c>
      <c r="BQ129" s="41">
        <f>'[21]PIB POT'!I129</f>
        <v>1054.7039478193835</v>
      </c>
      <c r="BR129" s="28">
        <f t="shared" si="107"/>
        <v>2.8485229585064165</v>
      </c>
      <c r="BS129" s="40">
        <f>'[22]PIB POT'!H120</f>
        <v>1.8681107614874515</v>
      </c>
      <c r="BT129" s="40"/>
      <c r="BU129" s="45">
        <f t="shared" si="133"/>
        <v>742060.64949394914</v>
      </c>
      <c r="BV129" s="32">
        <f t="shared" si="85"/>
        <v>17.555945588637421</v>
      </c>
      <c r="BW129" s="30">
        <f t="shared" si="134"/>
        <v>7612.1735406323542</v>
      </c>
      <c r="BX129" s="28">
        <f t="shared" si="86"/>
        <v>15.989236277440266</v>
      </c>
      <c r="BY129" s="28"/>
      <c r="BZ129" s="41">
        <f>[20]PAnual!B129</f>
        <v>895529.86030515947</v>
      </c>
      <c r="CA129" s="35">
        <f t="shared" si="94"/>
        <v>9.4829027791692333</v>
      </c>
      <c r="CB129" s="44">
        <f>[20]PAnual!D129</f>
        <v>930838.56269130239</v>
      </c>
      <c r="CC129" s="35">
        <f t="shared" si="94"/>
        <v>8.953247720238199</v>
      </c>
      <c r="CD129" s="35"/>
      <c r="CE129" s="44">
        <f>[16]TCA!B129</f>
        <v>9455.5666666666639</v>
      </c>
      <c r="CF129" s="27">
        <f t="shared" si="95"/>
        <v>-1.097916434229651</v>
      </c>
      <c r="CG129" s="33">
        <f>[16]TCA!D129</f>
        <v>9443.9</v>
      </c>
      <c r="CH129" s="27">
        <f t="shared" si="87"/>
        <v>0.30589159966436519</v>
      </c>
      <c r="CI129" s="44">
        <f>[16]TCA!F129</f>
        <v>108.88360585325844</v>
      </c>
      <c r="CJ129" s="27">
        <f t="shared" si="150"/>
        <v>7.0822622010765279</v>
      </c>
      <c r="CK129" s="40">
        <f>[16]TCA!H129</f>
        <v>112.14356997322284</v>
      </c>
      <c r="CL129" s="27">
        <f t="shared" si="151"/>
        <v>5.0627115961126901</v>
      </c>
      <c r="CM129" s="27"/>
      <c r="CN129" s="29">
        <f>[17]BPA!G129</f>
        <v>-18750.158377</v>
      </c>
      <c r="CO129" s="29">
        <f>[17]BPA!H129</f>
        <v>192875.97098300001</v>
      </c>
      <c r="CP129" s="29">
        <f>[17]BPA!I129</f>
        <v>166395.94368</v>
      </c>
      <c r="CQ129" s="29">
        <f>[17]BPA!J129</f>
        <v>13507.618320000001</v>
      </c>
      <c r="CR129" s="29">
        <f>[17]BPA!K129</f>
        <v>5989.8840019999998</v>
      </c>
      <c r="CS129" s="29">
        <f>[17]BPA!L129</f>
        <v>6982.5249810000005</v>
      </c>
      <c r="CT129" s="29">
        <f>[17]BPA!M129</f>
        <v>211626.12935999996</v>
      </c>
      <c r="CU129" s="29">
        <f>[17]BPA!N129</f>
        <v>174761.22600999998</v>
      </c>
      <c r="CV129" s="29">
        <f>[17]BPA!O129</f>
        <v>17056.655989999999</v>
      </c>
      <c r="CW129" s="29">
        <f>[17]BPA!P129</f>
        <v>19778.827359999999</v>
      </c>
      <c r="CX129" s="29">
        <f>[17]BPA!Q129</f>
        <v>29.42</v>
      </c>
      <c r="CY129" s="29">
        <f>[17]BPA!R129</f>
        <v>20559.023524</v>
      </c>
      <c r="CZ129" s="29">
        <f>[17]BPA!S129</f>
        <v>0</v>
      </c>
      <c r="DA129" s="29">
        <f>[17]BPA!T129</f>
        <v>1947.7378530000001</v>
      </c>
      <c r="DB129" s="29">
        <f>[17]BPA!U129</f>
        <v>3753.9000000000005</v>
      </c>
      <c r="DC129" s="29">
        <f>[17]BPA!V129</f>
        <v>2.7029999999999994</v>
      </c>
      <c r="DD129" s="29"/>
      <c r="DE129" s="29">
        <f t="shared" si="159"/>
        <v>45.974297373490067</v>
      </c>
      <c r="DF129" s="29">
        <f t="shared" si="152"/>
        <v>-8365.2823299999873</v>
      </c>
      <c r="DG129" s="29">
        <f t="shared" si="153"/>
        <v>-1.1273043969795085</v>
      </c>
      <c r="DH129" s="29">
        <f t="shared" si="149"/>
        <v>21.848115620158026</v>
      </c>
      <c r="DI129" s="29">
        <f t="shared" si="154"/>
        <v>22.940381053218893</v>
      </c>
      <c r="DJ129" s="29">
        <f t="shared" si="131"/>
        <v>-2.5267689898105683</v>
      </c>
      <c r="DK129" s="29">
        <f t="shared" si="132"/>
        <v>2.7705314300145547</v>
      </c>
      <c r="DL129" s="29"/>
      <c r="DM129" s="31">
        <f>'[18]GF1977-2010'!C129</f>
        <v>868267700</v>
      </c>
      <c r="DN129" s="31">
        <f>'[18]GF1977-2010'!D129</f>
        <v>581703400</v>
      </c>
      <c r="DO129" s="31">
        <f>'[18]GF1977-2010'!E129</f>
        <v>286564300</v>
      </c>
      <c r="DP129" s="29">
        <f t="shared" si="136"/>
        <v>12.374472140328766</v>
      </c>
      <c r="DQ129" s="29"/>
      <c r="DR129" s="31">
        <f>'[18]GF1977-2010'!H129</f>
        <v>952083200</v>
      </c>
      <c r="DS129" s="29">
        <f>'[18]GF1977-2010'!I129</f>
        <v>13.569003008720767</v>
      </c>
      <c r="DT129" s="31">
        <f>'[18]GF1977-2010'!J129</f>
        <v>589402200</v>
      </c>
      <c r="DU129" s="31">
        <f>'[18]GF1977-2010'!K129</f>
        <v>323783700</v>
      </c>
      <c r="DV129" s="31">
        <f>'[18]GF1977-2010'!L129</f>
        <v>28579400</v>
      </c>
      <c r="DW129" s="31">
        <f>'[18]GF1977-2010'!M129</f>
        <v>237039100</v>
      </c>
      <c r="DX129" s="31">
        <f>'[18]GF1977-2010'!N129</f>
        <v>362681000</v>
      </c>
      <c r="DY129" s="31">
        <f>'[18]GF1977-2010'!O129</f>
        <v>186220000</v>
      </c>
      <c r="DZ129" s="31">
        <f>'[18]GF1977-2010'!P129</f>
        <v>176461000</v>
      </c>
      <c r="EA129" s="31">
        <f>'[18]GF1977-2010'!Q129</f>
        <v>121266200</v>
      </c>
      <c r="EB129" s="31">
        <f>'[18]GF1977-2010'!R129</f>
        <v>55194800</v>
      </c>
      <c r="EC129" s="29"/>
      <c r="ED129" s="31">
        <f>'[18]GF1977-2010'!W129</f>
        <v>-83815500</v>
      </c>
      <c r="EE129" s="29">
        <f t="shared" si="82"/>
        <v>-1.1945308683920015</v>
      </c>
      <c r="EF129" s="31">
        <f>'[18]GF1977-2010'!Y129</f>
        <v>92645500</v>
      </c>
      <c r="EG129" s="29">
        <f t="shared" si="137"/>
        <v>1.3203752237666204</v>
      </c>
      <c r="EH129" s="31">
        <f>'[18]GF1977-2010'!AA129</f>
        <v>775622200</v>
      </c>
      <c r="EI129" s="31"/>
      <c r="EJ129" s="63" t="s">
        <v>30</v>
      </c>
      <c r="EK129" s="63" t="s">
        <v>30</v>
      </c>
      <c r="EL129" s="29"/>
      <c r="EM129" s="68">
        <f>'[18]SP1965-2010'!C129</f>
        <v>1178813100</v>
      </c>
      <c r="EN129" s="27">
        <f t="shared" si="120"/>
        <v>16.800336882973522</v>
      </c>
      <c r="EO129" s="36">
        <f>'[18]SP1965-2010'!E129</f>
        <v>868267700</v>
      </c>
      <c r="EP129" s="27">
        <f t="shared" si="147"/>
        <v>12.374472140328766</v>
      </c>
      <c r="EQ129" s="37">
        <f>'[18]SP1965-2010'!F129</f>
        <v>581703400</v>
      </c>
      <c r="ER129" s="27">
        <f t="shared" si="127"/>
        <v>8.2903838496290039</v>
      </c>
      <c r="ES129" s="37">
        <f>'[18]SP1965-2010'!G129</f>
        <v>286564300</v>
      </c>
      <c r="ET129" s="27">
        <f t="shared" si="128"/>
        <v>4.0840882906997633</v>
      </c>
      <c r="EU129" s="36">
        <f>'[18]SP1965-2010'!H129</f>
        <v>310545500</v>
      </c>
      <c r="EV129" s="27">
        <f t="shared" si="122"/>
        <v>4.4258661678356424</v>
      </c>
      <c r="EW129" s="29"/>
      <c r="EX129" s="37">
        <f>'[18]SP1965-2010'!J129</f>
        <v>1239266300</v>
      </c>
      <c r="EY129" s="27">
        <f t="shared" si="123"/>
        <v>17.661910380632968</v>
      </c>
      <c r="EZ129" s="37">
        <f>'[18]SP1965-2010'!L129</f>
        <v>852029300</v>
      </c>
      <c r="FA129" s="27">
        <f t="shared" si="124"/>
        <v>12.143043943237576</v>
      </c>
      <c r="FB129" s="37">
        <f>'[18]SP1965-2010'!M129</f>
        <v>693263400</v>
      </c>
      <c r="FC129" s="37">
        <f>'[18]SP1965-2010'!N129</f>
        <v>609065200</v>
      </c>
      <c r="FD129" s="37">
        <f>'[18]SP1965-2010'!O129</f>
        <v>84198200</v>
      </c>
      <c r="FE129" s="37">
        <f>'[18]SP1965-2010'!P129</f>
        <v>158765900</v>
      </c>
      <c r="FF129" s="37">
        <f>'[18]SP1965-2010'!Q129</f>
        <v>158765900</v>
      </c>
      <c r="FG129" s="37">
        <f>'[18]SP1965-2010'!R129</f>
        <v>387237000</v>
      </c>
      <c r="FH129" s="37">
        <f>'[18]SP1965-2010'!S129</f>
        <v>186220000</v>
      </c>
      <c r="FI129" s="37">
        <f>'[18]SP1965-2010'!T129</f>
        <v>201017100</v>
      </c>
      <c r="FJ129" s="37">
        <f>'[18]SP1965-2010'!U129</f>
        <v>128478500</v>
      </c>
      <c r="FK129" s="37">
        <f>'[18]SP1965-2010'!V129</f>
        <v>72538500</v>
      </c>
      <c r="FL129" s="27">
        <f t="shared" si="135"/>
        <v>2.8648773917072829</v>
      </c>
      <c r="FM129" s="27">
        <f t="shared" si="138"/>
        <v>1.8310638745184571</v>
      </c>
      <c r="FN129" s="27">
        <f t="shared" si="139"/>
        <v>1.0338120919979381</v>
      </c>
      <c r="FO129" s="27"/>
      <c r="FP129" s="27">
        <f>'[18]SP1965-2010'!AA129</f>
        <v>-60596700</v>
      </c>
      <c r="FQ129" s="27">
        <f>'[18]SP1965-2010'!AB129</f>
        <v>-60453200</v>
      </c>
      <c r="FR129" s="27">
        <f>'[18]SP1965-2010'!AC129</f>
        <v>-0.86157349765944646</v>
      </c>
      <c r="FS129" s="27">
        <f>'[18]SP1965-2010'!AD129</f>
        <v>-143500</v>
      </c>
      <c r="FT129" s="27">
        <f>'[18]SP1965-2010'!AE129</f>
        <v>140563900</v>
      </c>
      <c r="FU129" s="27">
        <f>'[18]SP1965-2010'!AF129</f>
        <v>2.0033038940478365</v>
      </c>
      <c r="FV129" s="27">
        <f>'[18]SP1965-2010'!AG129</f>
        <v>1038249200</v>
      </c>
      <c r="FW129" s="34"/>
      <c r="FX129" s="52">
        <f>'[18]DE y DI'!I129</f>
        <v>62822</v>
      </c>
      <c r="FY129" s="17">
        <f t="shared" si="142"/>
        <v>8.465884836076631</v>
      </c>
      <c r="FZ129" s="130">
        <f>'[18]DE y DI'!Q129+'[18]DE y DI'!R129</f>
        <v>21778.2</v>
      </c>
      <c r="GA129" s="27">
        <f t="shared" si="160"/>
        <v>2.9348274989182785</v>
      </c>
      <c r="GB129" s="128">
        <f>'[18]DE y DI'!S129</f>
        <v>84600.2</v>
      </c>
      <c r="GC129" s="17">
        <f t="shared" si="144"/>
        <v>11.400712334994909</v>
      </c>
      <c r="GD129" s="17"/>
      <c r="GE129" s="37">
        <f>'[18]DE y DI'!AA129</f>
        <v>675106700</v>
      </c>
      <c r="GF129" s="27">
        <f t="shared" si="164"/>
        <v>9.6215591699418166</v>
      </c>
      <c r="GG129" s="37">
        <f>'[18]DE y DI'!AI129</f>
        <v>36940000</v>
      </c>
      <c r="GH129" s="131">
        <f>'[18]DE y DI'!AE129</f>
        <v>712046700</v>
      </c>
      <c r="GI129" s="67">
        <f t="shared" si="145"/>
        <v>10.148024683819328</v>
      </c>
      <c r="GJ129" s="67"/>
      <c r="GK129" s="67"/>
      <c r="GL129" s="67"/>
      <c r="GM129" s="67"/>
      <c r="GN129" s="67"/>
      <c r="GO129" s="67"/>
      <c r="GP129" s="6"/>
      <c r="GQ129" s="30">
        <v>11.400712334994909</v>
      </c>
      <c r="GR129" s="27">
        <v>10.148024683819328</v>
      </c>
      <c r="GS129" s="27">
        <v>21.548737018814236</v>
      </c>
      <c r="GT129" s="6"/>
      <c r="GU129" s="3" t="s">
        <v>30</v>
      </c>
      <c r="GV129" s="3" t="s">
        <v>30</v>
      </c>
      <c r="GW129" s="3" t="s">
        <v>30</v>
      </c>
      <c r="GX129" s="3" t="s">
        <v>30</v>
      </c>
      <c r="GY129" s="3" t="s">
        <v>30</v>
      </c>
      <c r="GZ129" s="3" t="s">
        <v>30</v>
      </c>
      <c r="HA129" s="3" t="s">
        <v>30</v>
      </c>
      <c r="HB129" s="3" t="s">
        <v>30</v>
      </c>
      <c r="HC129" s="3" t="s">
        <v>30</v>
      </c>
      <c r="HD129" s="3" t="s">
        <v>30</v>
      </c>
      <c r="HE129" s="3" t="s">
        <v>30</v>
      </c>
      <c r="HF129" s="3" t="s">
        <v>30</v>
      </c>
      <c r="HG129" s="3" t="s">
        <v>30</v>
      </c>
      <c r="HH129" s="3" t="s">
        <v>30</v>
      </c>
      <c r="HI129" s="3" t="s">
        <v>30</v>
      </c>
      <c r="HJ129" s="3" t="s">
        <v>30</v>
      </c>
      <c r="HK129" s="3" t="s">
        <v>30</v>
      </c>
      <c r="HL129" s="3" t="s">
        <v>30</v>
      </c>
      <c r="HM129" s="3" t="s">
        <v>30</v>
      </c>
      <c r="HN129" s="3" t="s">
        <v>30</v>
      </c>
      <c r="HO129" s="3" t="s">
        <v>30</v>
      </c>
      <c r="HP129" s="4"/>
      <c r="HQ129" s="3" t="str">
        <f t="shared" si="146"/>
        <v>-</v>
      </c>
      <c r="HR129" s="3" t="str">
        <f t="shared" si="146"/>
        <v>-</v>
      </c>
      <c r="HS129" s="3" t="str">
        <f t="shared" si="146"/>
        <v>-</v>
      </c>
      <c r="HU129" s="6" t="s">
        <v>30</v>
      </c>
      <c r="HV129" s="6" t="s">
        <v>30</v>
      </c>
      <c r="HW129" s="6"/>
      <c r="HX129" s="6" t="s">
        <v>30</v>
      </c>
      <c r="HY129" s="6" t="s">
        <v>30</v>
      </c>
      <c r="HZ129" s="6" t="s">
        <v>30</v>
      </c>
      <c r="IA129" s="6" t="s">
        <v>30</v>
      </c>
      <c r="IB129" s="6"/>
      <c r="IC129" s="6" t="s">
        <v>30</v>
      </c>
      <c r="ID129" s="6" t="s">
        <v>30</v>
      </c>
      <c r="IE129" s="6" t="s">
        <v>30</v>
      </c>
      <c r="IF129" s="6" t="s">
        <v>30</v>
      </c>
      <c r="IG129" s="6"/>
      <c r="IH129" s="6" t="s">
        <v>30</v>
      </c>
      <c r="II129" s="6" t="s">
        <v>30</v>
      </c>
      <c r="IJ129" s="6" t="s">
        <v>30</v>
      </c>
      <c r="IK129" s="6" t="s">
        <v>30</v>
      </c>
      <c r="IL129" s="6"/>
      <c r="IM129" s="6" t="s">
        <v>30</v>
      </c>
      <c r="IN129" s="6" t="s">
        <v>30</v>
      </c>
      <c r="IO129" s="6" t="s">
        <v>30</v>
      </c>
      <c r="IP129" s="6"/>
      <c r="IQ129" s="6" t="s">
        <v>30</v>
      </c>
      <c r="IR129" s="6" t="s">
        <v>30</v>
      </c>
      <c r="IS129" s="6" t="s">
        <v>30</v>
      </c>
      <c r="IT129" s="6"/>
      <c r="IU129" s="6" t="s">
        <v>30</v>
      </c>
      <c r="IV129" s="6" t="s">
        <v>30</v>
      </c>
      <c r="IW129" s="6" t="s">
        <v>30</v>
      </c>
      <c r="IX129" s="6"/>
      <c r="IY129" s="6" t="s">
        <v>30</v>
      </c>
      <c r="IZ129" s="6" t="s">
        <v>30</v>
      </c>
      <c r="JA129" s="6" t="s">
        <v>30</v>
      </c>
      <c r="JB129" s="6" t="s">
        <v>30</v>
      </c>
      <c r="JC129" s="6" t="s">
        <v>30</v>
      </c>
      <c r="JD129" s="6" t="s">
        <v>30</v>
      </c>
      <c r="JE129" s="6" t="s">
        <v>30</v>
      </c>
      <c r="JF129" s="6" t="s">
        <v>30</v>
      </c>
      <c r="JG129" s="6" t="s">
        <v>30</v>
      </c>
      <c r="JH129" s="6" t="s">
        <v>30</v>
      </c>
      <c r="JI129" s="6" t="s">
        <v>30</v>
      </c>
      <c r="JJ129" s="6" t="s">
        <v>30</v>
      </c>
      <c r="JK129" s="6" t="s">
        <v>30</v>
      </c>
      <c r="JL129" s="6" t="s">
        <v>30</v>
      </c>
      <c r="JM129" s="6"/>
      <c r="JN129" s="31">
        <f>'[23]A-Mon'!B129</f>
        <v>182058000</v>
      </c>
      <c r="JO129" s="31">
        <f>'[23]A-Mon'!C129</f>
        <v>274766000</v>
      </c>
      <c r="JP129" s="31">
        <f>'[23]A-Mon'!D129</f>
        <v>56332000</v>
      </c>
      <c r="JQ129" s="31">
        <f>'[23]A-Mon'!E129</f>
        <v>513156000</v>
      </c>
      <c r="JR129" s="31">
        <f>'[23]A-Mon'!G129</f>
        <v>762375000</v>
      </c>
      <c r="JS129" s="31">
        <f>'[23]A-Mon'!H129</f>
        <v>698317000</v>
      </c>
      <c r="JT129" s="31">
        <f>'[23]A-Mon'!I129</f>
        <v>64058000</v>
      </c>
      <c r="JU129" s="31">
        <f>'[23]A-Mon'!J129</f>
        <v>1275531000</v>
      </c>
      <c r="JV129" s="31">
        <f>'[23]A-Mon'!L129</f>
        <v>507804000</v>
      </c>
      <c r="JW129" s="31">
        <f>'[23]A-Mon'!M129</f>
        <v>507804000</v>
      </c>
      <c r="JX129" s="3" t="s">
        <v>30</v>
      </c>
      <c r="JY129" s="31">
        <f>'[23]A-Mon'!O129</f>
        <v>1783335000</v>
      </c>
      <c r="JZ129" s="31">
        <f>'[23]A-Mon'!Q129</f>
        <v>275133000</v>
      </c>
      <c r="KA129" s="31">
        <f>'[23]A-Mon'!R129</f>
        <v>256201000</v>
      </c>
      <c r="KB129" s="31">
        <f>'[23]A-Mon'!S129</f>
        <v>18932000</v>
      </c>
      <c r="KC129" s="3" t="s">
        <v>30</v>
      </c>
      <c r="KD129" s="31">
        <f>'[23]A-Mon'!U129</f>
        <v>372205000</v>
      </c>
      <c r="KE129" s="31">
        <f>'[23]A-Mon'!V129</f>
        <v>2430673000</v>
      </c>
      <c r="KF129" s="6"/>
      <c r="KG129" s="29">
        <f>'[24]RI A'!F80</f>
        <v>36018.600000000006</v>
      </c>
      <c r="KH129" s="10">
        <f t="shared" si="155"/>
        <v>4.853862015801945</v>
      </c>
      <c r="KI129" s="38">
        <f t="shared" si="163"/>
        <v>3753.9000000000015</v>
      </c>
      <c r="KJ129" s="14">
        <f t="shared" si="158"/>
        <v>0.50587509289974975</v>
      </c>
      <c r="KK129" s="11">
        <f t="shared" si="156"/>
        <v>340156056.54000002</v>
      </c>
      <c r="KL129" s="75">
        <f t="shared" si="161"/>
        <v>11.976177902527251</v>
      </c>
      <c r="KM129" s="16">
        <f t="shared" si="157"/>
        <v>2.4732213767787821</v>
      </c>
      <c r="KN129" s="39">
        <f>'[24]RI A'!G80</f>
        <v>33623.999999999993</v>
      </c>
    </row>
    <row r="130" spans="1:302" x14ac:dyDescent="0.3">
      <c r="A130" s="8">
        <v>2001</v>
      </c>
      <c r="B130" s="40">
        <f>'[13]EU PIByPOB'!B130</f>
        <v>284.96895499999999</v>
      </c>
      <c r="C130" s="49">
        <f>'[13]EU PIByPOB'!H130</f>
        <v>1736.7517961106348</v>
      </c>
      <c r="D130" s="40">
        <f t="shared" si="91"/>
        <v>0.95553834188668585</v>
      </c>
      <c r="E130" s="49">
        <f>'[13]EU PIByPOB'!N130</f>
        <v>10581.929</v>
      </c>
      <c r="F130" s="40">
        <f t="shared" si="162"/>
        <v>3.2287440229941566</v>
      </c>
      <c r="G130" s="49">
        <f>'[13]EU PIByPOB'!Q130</f>
        <v>609.29425976110576</v>
      </c>
      <c r="H130" s="40">
        <f t="shared" si="162"/>
        <v>2.2516899205759833</v>
      </c>
      <c r="I130" s="49">
        <f>'[13]EU PIByPOB'!T130</f>
        <v>37133.620397351704</v>
      </c>
      <c r="J130" s="49"/>
      <c r="K130" s="49">
        <f>'[13]EU INF'!U130</f>
        <v>631.58292314440087</v>
      </c>
      <c r="L130" s="28">
        <f t="shared" si="83"/>
        <v>2.8166287567149118</v>
      </c>
      <c r="M130" s="49">
        <f>'[13]EU INF'!W130</f>
        <v>632.86125054827039</v>
      </c>
      <c r="N130" s="28">
        <f t="shared" si="84"/>
        <v>1.6036655211912887</v>
      </c>
      <c r="O130" s="28"/>
      <c r="P130" s="40">
        <f>'[13]EU tasas'!B130</f>
        <v>6.9216666666666669</v>
      </c>
      <c r="Q130" s="40">
        <f>'[13]EU tasas'!C130</f>
        <v>4.84</v>
      </c>
      <c r="R130" s="48">
        <f>'[13]EU tasas'!D130</f>
        <v>3.41</v>
      </c>
      <c r="S130" s="48">
        <f>'[13]EU tasas'!E130</f>
        <v>1.33</v>
      </c>
      <c r="T130" s="49">
        <f>'[13]EU tasas'!F130</f>
        <v>3.3883333333333323</v>
      </c>
      <c r="U130" s="49">
        <f>'[13]EU tasas'!G130</f>
        <v>1.69</v>
      </c>
      <c r="V130" s="24" t="str">
        <f>'[13]EU tasas'!H130</f>
        <v>-</v>
      </c>
      <c r="W130" s="24"/>
      <c r="X130" s="49">
        <f>'[13]EU Fiscal'!B130</f>
        <v>1.21184</v>
      </c>
      <c r="Y130" s="49"/>
      <c r="Z130" s="49">
        <f>[13]Petróleo!B130</f>
        <v>24.44</v>
      </c>
      <c r="AA130" s="28">
        <f t="shared" si="98"/>
        <v>-14.245614035087717</v>
      </c>
      <c r="AB130" s="49">
        <f>[13]Petróleo!D130</f>
        <v>25.924166666666665</v>
      </c>
      <c r="AC130" s="28">
        <f t="shared" si="89"/>
        <v>-14.436987733098627</v>
      </c>
      <c r="AD130" s="49">
        <f>[13]Petróleo!E130</f>
        <v>19.329999999999998</v>
      </c>
      <c r="AE130" s="28">
        <f t="shared" si="89"/>
        <v>-32.080112438510199</v>
      </c>
      <c r="AF130" s="28"/>
      <c r="AG130" s="40">
        <f>[14]Población!E130</f>
        <v>98.612927347530942</v>
      </c>
      <c r="AH130" s="28">
        <f t="shared" si="99"/>
        <v>1.1586744063426746</v>
      </c>
      <c r="AI130" s="52">
        <f>[14]Población!G130</f>
        <v>98612927.347530946</v>
      </c>
      <c r="AJ130" s="52">
        <f>[14]Población!H130</f>
        <v>74143007.137538552</v>
      </c>
      <c r="AK130" s="52">
        <f>[14]Población!I130</f>
        <v>24469920.209992394</v>
      </c>
      <c r="AL130" s="49">
        <f>[14]Población!J130</f>
        <v>75.185890057035138</v>
      </c>
      <c r="AM130" s="49">
        <f>[14]Población!K130</f>
        <v>24.814109942964862</v>
      </c>
      <c r="AN130" s="49"/>
      <c r="AO130" s="43">
        <f>[15]PIB!E130</f>
        <v>458501.08689440496</v>
      </c>
      <c r="AP130" s="28">
        <f t="shared" si="108"/>
        <v>-0.45084525321593683</v>
      </c>
      <c r="AQ130" s="41">
        <f>[15]PIB!H130</f>
        <v>1622047.9889969819</v>
      </c>
      <c r="AR130" s="28">
        <f t="shared" si="109"/>
        <v>6.473009171613664</v>
      </c>
      <c r="AS130" s="58">
        <f>[15]PIB!B130</f>
        <v>7437107659.5</v>
      </c>
      <c r="AT130" s="28">
        <f t="shared" si="110"/>
        <v>5.9929806638072902</v>
      </c>
      <c r="AU130" s="28"/>
      <c r="AV130" s="103">
        <f>[15]PIB!E130</f>
        <v>458501.08689440496</v>
      </c>
      <c r="AW130" s="103">
        <f>'[15]PIB-Dem'!CH46</f>
        <v>326516.60938683106</v>
      </c>
      <c r="AX130" s="104">
        <f t="shared" si="115"/>
        <v>1.9626089013694559</v>
      </c>
      <c r="AY130" s="105">
        <f>'[15]PIB-Dem'!CS46</f>
        <v>0.7121392265358566</v>
      </c>
      <c r="AZ130" s="103">
        <f>'[15]PIB-Dem'!CI46</f>
        <v>56906.098364443489</v>
      </c>
      <c r="BA130" s="104">
        <f t="shared" si="116"/>
        <v>-2.1368948712193858</v>
      </c>
      <c r="BB130" s="105">
        <f>'[15]PIB-Dem'!CT46</f>
        <v>0.12411333362345825</v>
      </c>
      <c r="BC130" s="103">
        <f>'[15]PIB-Dem'!CJ46</f>
        <v>89540.920009168665</v>
      </c>
      <c r="BD130" s="104">
        <f t="shared" si="111"/>
        <v>-5.6947779019552396</v>
      </c>
      <c r="BE130" s="105">
        <f>'[15]PIB-Dem'!CU46</f>
        <v>0.19529052944162464</v>
      </c>
      <c r="BF130" s="103">
        <f>'[15]PIB-Dem'!CK46</f>
        <v>-3279.5474828881561</v>
      </c>
      <c r="BG130" s="104">
        <f t="shared" si="112"/>
        <v>115.47957924644048</v>
      </c>
      <c r="BH130" s="105">
        <f>'[15]PIB-Dem'!CV46</f>
        <v>-7.1527583611670975E-3</v>
      </c>
      <c r="BI130" s="103">
        <f>'[15]PIB-Dem'!CL46</f>
        <v>102785.14352495619</v>
      </c>
      <c r="BJ130" s="104">
        <f t="shared" si="113"/>
        <v>-0.40820683589470885</v>
      </c>
      <c r="BK130" s="105">
        <f>'[15]PIB-Dem'!CW46</f>
        <v>0.22417644464303776</v>
      </c>
      <c r="BL130" s="103">
        <f>'[15]PIB-Dem'!CM46</f>
        <v>113968.13690810643</v>
      </c>
      <c r="BM130" s="104">
        <f t="shared" si="114"/>
        <v>-0.40820683589470885</v>
      </c>
      <c r="BN130" s="105">
        <f>'[15]PIB-Dem'!CX46</f>
        <v>0.24856677588281023</v>
      </c>
      <c r="BO130" s="28"/>
      <c r="BP130" s="43">
        <f>'[21]PIB POT'!F130</f>
        <v>450735.41128135839</v>
      </c>
      <c r="BQ130" s="41">
        <f>'[21]PIB POT'!I130</f>
        <v>1082.394071703043</v>
      </c>
      <c r="BR130" s="28">
        <f t="shared" si="107"/>
        <v>2.6253930253043345</v>
      </c>
      <c r="BS130" s="40">
        <f>'[22]PIB POT'!H121</f>
        <v>-2.7941500444937928</v>
      </c>
      <c r="BT130" s="40"/>
      <c r="BU130" s="45">
        <f t="shared" si="133"/>
        <v>796054.67791757162</v>
      </c>
      <c r="BV130" s="32">
        <f t="shared" si="85"/>
        <v>7.2762284943210354</v>
      </c>
      <c r="BW130" s="30">
        <f t="shared" si="134"/>
        <v>8072.5184753122849</v>
      </c>
      <c r="BX130" s="28">
        <f t="shared" si="86"/>
        <v>6.0474834450724879</v>
      </c>
      <c r="BY130" s="28"/>
      <c r="BZ130" s="41">
        <f>[20]PAnual!B130</f>
        <v>952433.70101602108</v>
      </c>
      <c r="CA130" s="35">
        <f t="shared" si="94"/>
        <v>6.354209193144178</v>
      </c>
      <c r="CB130" s="44">
        <f>[20]PAnual!D130</f>
        <v>971703.61138260714</v>
      </c>
      <c r="CC130" s="35">
        <f t="shared" si="94"/>
        <v>4.3901327608466323</v>
      </c>
      <c r="CD130" s="35"/>
      <c r="CE130" s="44">
        <f>[16]TCA!B130</f>
        <v>9342.4583333333339</v>
      </c>
      <c r="CF130" s="27">
        <f t="shared" si="95"/>
        <v>-1.1962089351245986</v>
      </c>
      <c r="CG130" s="33">
        <f>[16]TCA!D130</f>
        <v>9167.1999999999989</v>
      </c>
      <c r="CH130" s="27">
        <f t="shared" si="87"/>
        <v>-2.9299336079374072</v>
      </c>
      <c r="CI130" s="44">
        <f>[16]TCA!F130</f>
        <v>113.98295303188976</v>
      </c>
      <c r="CJ130" s="27">
        <f t="shared" si="150"/>
        <v>4.6833011624391574</v>
      </c>
      <c r="CK130" s="40">
        <f>[16]TCA!H130</f>
        <v>118.75754177201279</v>
      </c>
      <c r="CL130" s="27">
        <f t="shared" si="151"/>
        <v>5.8977717584425049</v>
      </c>
      <c r="CM130" s="27"/>
      <c r="CN130" s="29">
        <f>[17]BPA!G130</f>
        <v>-17482.516951000001</v>
      </c>
      <c r="CO130" s="29">
        <f>[17]BPA!H130</f>
        <v>186427.681109</v>
      </c>
      <c r="CP130" s="29">
        <f>[17]BPA!I130</f>
        <v>159035.08981999999</v>
      </c>
      <c r="CQ130" s="29">
        <f>[17]BPA!J130</f>
        <v>12476.852141000001</v>
      </c>
      <c r="CR130" s="29">
        <f>[17]BPA!K130</f>
        <v>5602.9769999999999</v>
      </c>
      <c r="CS130" s="29">
        <f>[17]BPA!L130</f>
        <v>9312.7621479999998</v>
      </c>
      <c r="CT130" s="29">
        <f>[17]BPA!M130</f>
        <v>203910.19806000002</v>
      </c>
      <c r="CU130" s="29">
        <f>[17]BPA!N130</f>
        <v>168661.01399999997</v>
      </c>
      <c r="CV130" s="29">
        <f>[17]BPA!O130</f>
        <v>16929.175257000003</v>
      </c>
      <c r="CW130" s="29">
        <f>[17]BPA!P130</f>
        <v>18298.085174</v>
      </c>
      <c r="CX130" s="29">
        <f>[17]BPA!Q130</f>
        <v>21.923628999999998</v>
      </c>
      <c r="CY130" s="29">
        <f>[17]BPA!R130</f>
        <v>30320.420130999999</v>
      </c>
      <c r="CZ130" s="29">
        <f>[17]BPA!S130</f>
        <v>0</v>
      </c>
      <c r="DA130" s="29">
        <f>[17]BPA!T130</f>
        <v>-3596.3547909999998</v>
      </c>
      <c r="DB130" s="29">
        <f>[17]BPA!U130</f>
        <v>9228.4</v>
      </c>
      <c r="DC130" s="29">
        <f>[17]BPA!V130</f>
        <v>13.148388999999996</v>
      </c>
      <c r="DD130" s="29"/>
      <c r="DE130" s="29">
        <f t="shared" si="159"/>
        <v>41.165024578114675</v>
      </c>
      <c r="DF130" s="29">
        <f t="shared" si="152"/>
        <v>-9625.9241799999727</v>
      </c>
      <c r="DG130" s="29">
        <f t="shared" si="153"/>
        <v>-1.2092038960415104</v>
      </c>
      <c r="DH130" s="29">
        <f t="shared" si="149"/>
        <v>-4.4236978962394868</v>
      </c>
      <c r="DI130" s="29">
        <f t="shared" si="154"/>
        <v>-3.4905980858997654</v>
      </c>
      <c r="DJ130" s="29">
        <f t="shared" si="131"/>
        <v>-2.1961452442856255</v>
      </c>
      <c r="DK130" s="29">
        <f t="shared" si="132"/>
        <v>3.8088363741943314</v>
      </c>
      <c r="DL130" s="29"/>
      <c r="DM130" s="31">
        <f>'[18]GF1977-2010'!C130</f>
        <v>939114500</v>
      </c>
      <c r="DN130" s="31">
        <f>'[18]GF1977-2010'!D130</f>
        <v>654870300</v>
      </c>
      <c r="DO130" s="31">
        <f>'[18]GF1977-2010'!E130</f>
        <v>284244200</v>
      </c>
      <c r="DP130" s="29">
        <f t="shared" si="136"/>
        <v>12.627415697020272</v>
      </c>
      <c r="DQ130" s="29"/>
      <c r="DR130" s="31">
        <f>'[18]GF1977-2010'!H130</f>
        <v>996950600</v>
      </c>
      <c r="DS130" s="29">
        <f>'[18]GF1977-2010'!I130</f>
        <v>13.405084955661719</v>
      </c>
      <c r="DT130" s="31">
        <f>'[18]GF1977-2010'!J130</f>
        <v>631773600</v>
      </c>
      <c r="DU130" s="31">
        <f>'[18]GF1977-2010'!K130</f>
        <v>331682800</v>
      </c>
      <c r="DV130" s="31">
        <f>'[18]GF1977-2010'!L130</f>
        <v>16303700</v>
      </c>
      <c r="DW130" s="31">
        <f>'[18]GF1977-2010'!M130</f>
        <v>283787100</v>
      </c>
      <c r="DX130" s="31">
        <f>'[18]GF1977-2010'!N130</f>
        <v>365177000</v>
      </c>
      <c r="DY130" s="31">
        <f>'[18]GF1977-2010'!O130</f>
        <v>198350500</v>
      </c>
      <c r="DZ130" s="31">
        <f>'[18]GF1977-2010'!P130</f>
        <v>166826400</v>
      </c>
      <c r="EA130" s="31">
        <f>'[18]GF1977-2010'!Q130</f>
        <v>118270900</v>
      </c>
      <c r="EB130" s="31">
        <f>'[18]GF1977-2010'!R130</f>
        <v>48555600</v>
      </c>
      <c r="EC130" s="29"/>
      <c r="ED130" s="31">
        <f>'[18]GF1977-2010'!W130</f>
        <v>-57836100</v>
      </c>
      <c r="EE130" s="29">
        <f>(ED130/AS130)*100</f>
        <v>-0.77766925864144798</v>
      </c>
      <c r="EF130" s="31">
        <f>'[18]GF1977-2010'!Y130</f>
        <v>108990300</v>
      </c>
      <c r="EG130" s="29">
        <f t="shared" si="137"/>
        <v>1.4654931055190275</v>
      </c>
      <c r="EH130" s="31">
        <f>'[18]GF1977-2010'!AA130</f>
        <v>830124200</v>
      </c>
      <c r="EI130" s="31"/>
      <c r="EJ130" s="63" t="s">
        <v>30</v>
      </c>
      <c r="EK130" s="63" t="s">
        <v>30</v>
      </c>
      <c r="EL130" s="29"/>
      <c r="EM130" s="68">
        <f>'[18]SP1965-2010'!C130</f>
        <v>1271376600</v>
      </c>
      <c r="EN130" s="27">
        <f t="shared" si="120"/>
        <v>17.095040951517909</v>
      </c>
      <c r="EO130" s="36">
        <f>'[18]SP1965-2010'!E130</f>
        <v>939114500</v>
      </c>
      <c r="EP130" s="27">
        <f t="shared" si="147"/>
        <v>12.627415697020272</v>
      </c>
      <c r="EQ130" s="37">
        <f>'[18]SP1965-2010'!F130</f>
        <v>654870300</v>
      </c>
      <c r="ER130" s="27">
        <f t="shared" si="127"/>
        <v>8.8054433253158955</v>
      </c>
      <c r="ES130" s="37">
        <f>'[18]SP1965-2010'!G130</f>
        <v>284244200</v>
      </c>
      <c r="ET130" s="27">
        <f t="shared" si="128"/>
        <v>3.8219723717043768</v>
      </c>
      <c r="EU130" s="36">
        <f>'[18]SP1965-2010'!H130</f>
        <v>332262100</v>
      </c>
      <c r="EV130" s="27">
        <f t="shared" si="122"/>
        <v>4.4676252544976354</v>
      </c>
      <c r="EW130" s="29"/>
      <c r="EX130" s="37">
        <f>'[18]SP1965-2010'!J130</f>
        <v>1311669800</v>
      </c>
      <c r="EY130" s="27">
        <f t="shared" si="123"/>
        <v>17.636826842549489</v>
      </c>
      <c r="EZ130" s="37">
        <f>'[18]SP1965-2010'!L130</f>
        <v>925257200</v>
      </c>
      <c r="FA130" s="27">
        <f t="shared" si="124"/>
        <v>12.441089229333617</v>
      </c>
      <c r="FB130" s="37">
        <f>'[18]SP1965-2010'!M130</f>
        <v>726794700</v>
      </c>
      <c r="FC130" s="37">
        <f>'[18]SP1965-2010'!N130</f>
        <v>651971000</v>
      </c>
      <c r="FD130" s="37">
        <f>'[18]SP1965-2010'!O130</f>
        <v>74823700</v>
      </c>
      <c r="FE130" s="37">
        <f>'[18]SP1965-2010'!P130</f>
        <v>198462500</v>
      </c>
      <c r="FF130" s="37">
        <f>'[18]SP1965-2010'!Q130</f>
        <v>198462500</v>
      </c>
      <c r="FG130" s="37">
        <f>'[18]SP1965-2010'!R130</f>
        <v>386412600</v>
      </c>
      <c r="FH130" s="37">
        <f>'[18]SP1965-2010'!S130</f>
        <v>198350500</v>
      </c>
      <c r="FI130" s="37">
        <f>'[18]SP1965-2010'!T130</f>
        <v>188062100</v>
      </c>
      <c r="FJ130" s="37">
        <f>'[18]SP1965-2010'!U130</f>
        <v>121556000</v>
      </c>
      <c r="FK130" s="37">
        <f>'[18]SP1965-2010'!V130</f>
        <v>66506100.000000007</v>
      </c>
      <c r="FL130" s="27">
        <f t="shared" si="135"/>
        <v>2.5286994435232297</v>
      </c>
      <c r="FM130" s="27">
        <f t="shared" si="138"/>
        <v>1.6344526066491321</v>
      </c>
      <c r="FN130" s="27">
        <f t="shared" si="139"/>
        <v>0.89424683687409789</v>
      </c>
      <c r="FO130" s="27"/>
      <c r="FP130" s="27">
        <f>'[18]SP1965-2010'!AA130</f>
        <v>-42195500</v>
      </c>
      <c r="FQ130" s="27">
        <f>'[18]SP1965-2010'!AB130</f>
        <v>-40293200</v>
      </c>
      <c r="FR130" s="27">
        <f>'[18]SP1965-2010'!AC130</f>
        <v>-0.54178589103158059</v>
      </c>
      <c r="FS130" s="27">
        <f>'[18]SP1965-2010'!AD130</f>
        <v>-1902300</v>
      </c>
      <c r="FT130" s="27">
        <f>'[18]SP1965-2010'!AE130</f>
        <v>147768900</v>
      </c>
      <c r="FU130" s="27">
        <f>'[18]SP1965-2010'!AF130</f>
        <v>1.9869135524916492</v>
      </c>
      <c r="FV130" s="27">
        <f>'[18]SP1965-2010'!AG130</f>
        <v>1123607700</v>
      </c>
      <c r="FW130" s="34"/>
      <c r="FX130" s="52">
        <f>'[18]DE y DI'!I130</f>
        <v>59378.5</v>
      </c>
      <c r="FY130" s="17">
        <f t="shared" si="142"/>
        <v>7.4590981809604298</v>
      </c>
      <c r="FZ130" s="130">
        <f>'[18]DE y DI'!Q130+'[18]DE y DI'!R130</f>
        <v>20960.699999999997</v>
      </c>
      <c r="GA130" s="27">
        <f t="shared" si="160"/>
        <v>2.6330729008253373</v>
      </c>
      <c r="GB130" s="128">
        <f>'[18]DE y DI'!S130</f>
        <v>80339.199999999997</v>
      </c>
      <c r="GC130" s="17">
        <f t="shared" si="144"/>
        <v>10.092171081785768</v>
      </c>
      <c r="GD130" s="17"/>
      <c r="GE130" s="37">
        <f>'[18]DE y DI'!AA130</f>
        <v>763558600</v>
      </c>
      <c r="GF130" s="27">
        <f t="shared" si="164"/>
        <v>10.266875712423589</v>
      </c>
      <c r="GG130" s="37">
        <f>'[18]DE y DI'!AI130</f>
        <v>39179400.000000022</v>
      </c>
      <c r="GH130" s="131">
        <f>'[18]DE y DI'!AE130</f>
        <v>802738000</v>
      </c>
      <c r="GI130" s="67">
        <f t="shared" si="145"/>
        <v>10.793685351248074</v>
      </c>
      <c r="GJ130" s="67"/>
      <c r="GK130" s="67"/>
      <c r="GL130" s="67"/>
      <c r="GM130" s="67"/>
      <c r="GN130" s="67"/>
      <c r="GO130" s="67"/>
      <c r="GP130" s="6"/>
      <c r="GQ130" s="30">
        <v>10.092171081785768</v>
      </c>
      <c r="GR130" s="27">
        <v>10.793685351248074</v>
      </c>
      <c r="GS130" s="27">
        <v>20.885856433033844</v>
      </c>
      <c r="GT130" s="6"/>
      <c r="GU130" s="3" t="s">
        <v>30</v>
      </c>
      <c r="GV130" s="3" t="s">
        <v>30</v>
      </c>
      <c r="GW130" s="3" t="s">
        <v>30</v>
      </c>
      <c r="GX130" s="3" t="s">
        <v>30</v>
      </c>
      <c r="GY130" s="3" t="s">
        <v>30</v>
      </c>
      <c r="GZ130" s="3" t="s">
        <v>30</v>
      </c>
      <c r="HA130" s="3" t="s">
        <v>30</v>
      </c>
      <c r="HB130" s="3" t="s">
        <v>30</v>
      </c>
      <c r="HC130" s="3" t="s">
        <v>30</v>
      </c>
      <c r="HD130" s="3" t="s">
        <v>30</v>
      </c>
      <c r="HE130" s="3" t="s">
        <v>30</v>
      </c>
      <c r="HF130" s="3" t="s">
        <v>30</v>
      </c>
      <c r="HG130" s="3" t="s">
        <v>30</v>
      </c>
      <c r="HH130" s="3" t="s">
        <v>30</v>
      </c>
      <c r="HI130" s="3" t="s">
        <v>30</v>
      </c>
      <c r="HJ130" s="3" t="s">
        <v>30</v>
      </c>
      <c r="HK130" s="3" t="s">
        <v>30</v>
      </c>
      <c r="HL130" s="3" t="s">
        <v>30</v>
      </c>
      <c r="HM130" s="3" t="s">
        <v>30</v>
      </c>
      <c r="HN130" s="3" t="s">
        <v>30</v>
      </c>
      <c r="HO130" s="3" t="s">
        <v>30</v>
      </c>
      <c r="HP130" s="69"/>
      <c r="HQ130" s="3" t="str">
        <f t="shared" si="146"/>
        <v>-</v>
      </c>
      <c r="HR130" s="3" t="str">
        <f t="shared" si="146"/>
        <v>-</v>
      </c>
      <c r="HS130" s="3" t="str">
        <f t="shared" si="146"/>
        <v>-</v>
      </c>
      <c r="HU130" s="6" t="s">
        <v>30</v>
      </c>
      <c r="HV130" s="6" t="s">
        <v>30</v>
      </c>
      <c r="HW130" s="6"/>
      <c r="HX130" s="6" t="s">
        <v>30</v>
      </c>
      <c r="HY130" s="6" t="s">
        <v>30</v>
      </c>
      <c r="HZ130" s="6" t="s">
        <v>30</v>
      </c>
      <c r="IA130" s="6" t="s">
        <v>30</v>
      </c>
      <c r="IB130" s="6"/>
      <c r="IC130" s="6" t="s">
        <v>30</v>
      </c>
      <c r="ID130" s="6" t="s">
        <v>30</v>
      </c>
      <c r="IE130" s="6" t="s">
        <v>30</v>
      </c>
      <c r="IF130" s="6" t="s">
        <v>30</v>
      </c>
      <c r="IG130" s="6"/>
      <c r="IH130" s="6" t="s">
        <v>30</v>
      </c>
      <c r="II130" s="6" t="s">
        <v>30</v>
      </c>
      <c r="IJ130" s="6" t="s">
        <v>30</v>
      </c>
      <c r="IK130" s="6" t="s">
        <v>30</v>
      </c>
      <c r="IL130" s="6"/>
      <c r="IM130" s="6" t="s">
        <v>30</v>
      </c>
      <c r="IN130" s="6" t="s">
        <v>30</v>
      </c>
      <c r="IO130" s="6" t="s">
        <v>30</v>
      </c>
      <c r="IP130" s="6"/>
      <c r="IQ130" s="6" t="s">
        <v>30</v>
      </c>
      <c r="IR130" s="6" t="s">
        <v>30</v>
      </c>
      <c r="IS130" s="6" t="s">
        <v>30</v>
      </c>
      <c r="IT130" s="6"/>
      <c r="IU130" s="6" t="s">
        <v>30</v>
      </c>
      <c r="IV130" s="6" t="s">
        <v>30</v>
      </c>
      <c r="IW130" s="6" t="s">
        <v>30</v>
      </c>
      <c r="IX130" s="6"/>
      <c r="IY130" s="6" t="s">
        <v>30</v>
      </c>
      <c r="IZ130" s="6" t="s">
        <v>30</v>
      </c>
      <c r="JA130" s="6" t="s">
        <v>30</v>
      </c>
      <c r="JB130" s="6" t="s">
        <v>30</v>
      </c>
      <c r="JC130" s="6" t="s">
        <v>30</v>
      </c>
      <c r="JD130" s="6" t="s">
        <v>30</v>
      </c>
      <c r="JE130" s="6" t="s">
        <v>30</v>
      </c>
      <c r="JF130" s="6" t="s">
        <v>30</v>
      </c>
      <c r="JG130" s="6" t="s">
        <v>30</v>
      </c>
      <c r="JH130" s="6" t="s">
        <v>30</v>
      </c>
      <c r="JI130" s="6" t="s">
        <v>30</v>
      </c>
      <c r="JJ130" s="6" t="s">
        <v>30</v>
      </c>
      <c r="JK130" s="6" t="s">
        <v>30</v>
      </c>
      <c r="JL130" s="6" t="s">
        <v>30</v>
      </c>
      <c r="JM130" s="6"/>
      <c r="JN130" s="3" t="s">
        <v>30</v>
      </c>
      <c r="JO130" s="3" t="s">
        <v>30</v>
      </c>
      <c r="JP130" s="3" t="s">
        <v>30</v>
      </c>
      <c r="JQ130" s="3" t="s">
        <v>30</v>
      </c>
      <c r="JR130" s="3" t="s">
        <v>30</v>
      </c>
      <c r="JS130" s="3" t="s">
        <v>30</v>
      </c>
      <c r="JT130" s="3" t="s">
        <v>30</v>
      </c>
      <c r="JU130" s="3" t="s">
        <v>30</v>
      </c>
      <c r="JV130" s="3" t="s">
        <v>30</v>
      </c>
      <c r="JW130" s="3" t="s">
        <v>30</v>
      </c>
      <c r="JX130" s="3" t="s">
        <v>30</v>
      </c>
      <c r="JY130" s="3" t="s">
        <v>30</v>
      </c>
      <c r="JZ130" s="3" t="s">
        <v>30</v>
      </c>
      <c r="KA130" s="3" t="s">
        <v>30</v>
      </c>
      <c r="KB130" s="3" t="s">
        <v>30</v>
      </c>
      <c r="KC130" s="3" t="s">
        <v>30</v>
      </c>
      <c r="KD130" s="3" t="s">
        <v>30</v>
      </c>
      <c r="KE130" s="3" t="s">
        <v>30</v>
      </c>
      <c r="KF130" s="6"/>
      <c r="KG130" s="29">
        <f>'[24]RI A'!F81</f>
        <v>45247.000000000007</v>
      </c>
      <c r="KH130" s="25">
        <f t="shared" si="155"/>
        <v>5.6839060500672245</v>
      </c>
      <c r="KI130" s="38">
        <f t="shared" si="163"/>
        <v>9228.4000000000015</v>
      </c>
      <c r="KJ130" s="38">
        <f t="shared" si="158"/>
        <v>1.1592671026242705</v>
      </c>
      <c r="KK130" s="11">
        <f t="shared" si="156"/>
        <v>414788298.40000004</v>
      </c>
      <c r="KL130" s="29">
        <f t="shared" si="161"/>
        <v>21.940588863577617</v>
      </c>
      <c r="KM130" s="16">
        <f t="shared" si="157"/>
        <v>3.2192620400112157</v>
      </c>
      <c r="KN130" s="39">
        <f>'[24]RI A'!G81</f>
        <v>40160.300000000003</v>
      </c>
    </row>
    <row r="131" spans="1:302" x14ac:dyDescent="0.3">
      <c r="A131" s="8">
        <v>2002</v>
      </c>
      <c r="B131" s="40">
        <f>'[13]EU PIByPOB'!B131</f>
        <v>287.62519300000002</v>
      </c>
      <c r="C131" s="49">
        <f>'[13]EU PIByPOB'!H131</f>
        <v>1766.2843456189048</v>
      </c>
      <c r="D131" s="40">
        <f t="shared" si="91"/>
        <v>1.700447327845378</v>
      </c>
      <c r="E131" s="49">
        <f>'[13]EU PIByPOB'!N131</f>
        <v>10929.108</v>
      </c>
      <c r="F131" s="40">
        <f t="shared" si="162"/>
        <v>3.2808668438429445</v>
      </c>
      <c r="G131" s="49">
        <f>'[13]EU PIByPOB'!Q131</f>
        <v>618.76265999348186</v>
      </c>
      <c r="H131" s="40">
        <f t="shared" si="162"/>
        <v>1.5539946554048445</v>
      </c>
      <c r="I131" s="49">
        <f>'[13]EU PIByPOB'!T131</f>
        <v>37997.742430024198</v>
      </c>
      <c r="J131" s="49"/>
      <c r="K131" s="49">
        <f>'[13]EU INF'!U131</f>
        <v>641.66089965397725</v>
      </c>
      <c r="L131" s="28">
        <f t="shared" si="83"/>
        <v>1.5956695693104095</v>
      </c>
      <c r="M131" s="49">
        <f>'[13]EU INF'!W131</f>
        <v>648.5579219260178</v>
      </c>
      <c r="N131" s="28">
        <f t="shared" si="84"/>
        <v>2.4802705749718212</v>
      </c>
      <c r="O131" s="28"/>
      <c r="P131" s="40">
        <f>'[13]EU tasas'!B131</f>
        <v>4.6749999999999998</v>
      </c>
      <c r="Q131" s="40">
        <f>'[13]EU tasas'!C131</f>
        <v>4.25</v>
      </c>
      <c r="R131" s="48">
        <f>'[13]EU tasas'!D131</f>
        <v>1.1733333333333333</v>
      </c>
      <c r="S131" s="48">
        <f>'[13]EU tasas'!E131</f>
        <v>0.75</v>
      </c>
      <c r="T131" s="49">
        <f>'[13]EU tasas'!F131</f>
        <v>1.6024999999999998</v>
      </c>
      <c r="U131" s="49">
        <f>'[13]EU tasas'!G131</f>
        <v>1.19</v>
      </c>
      <c r="V131" s="24" t="str">
        <f>'[13]EU tasas'!H131</f>
        <v>-</v>
      </c>
      <c r="W131" s="24"/>
      <c r="X131" s="49">
        <f>'[13]EU Fiscal'!B131</f>
        <v>-1.44347</v>
      </c>
      <c r="Y131" s="49"/>
      <c r="Z131" s="49">
        <f>[13]Petróleo!B131</f>
        <v>25.02</v>
      </c>
      <c r="AA131" s="28">
        <f t="shared" si="98"/>
        <v>2.3731587561374834</v>
      </c>
      <c r="AB131" s="49">
        <f>[13]Petróleo!D131</f>
        <v>26.0975</v>
      </c>
      <c r="AC131" s="28">
        <f t="shared" si="89"/>
        <v>0.66861679899707926</v>
      </c>
      <c r="AD131" s="49">
        <f>[13]Petróleo!E131</f>
        <v>29.42</v>
      </c>
      <c r="AE131" s="28">
        <f t="shared" si="89"/>
        <v>52.198654940507019</v>
      </c>
      <c r="AF131" s="28"/>
      <c r="AG131" s="40">
        <f>[14]Población!E131</f>
        <v>99.755530100335591</v>
      </c>
      <c r="AH131" s="28">
        <f t="shared" si="99"/>
        <v>1.1586744086583112</v>
      </c>
      <c r="AI131" s="52">
        <f>[14]Población!G131</f>
        <v>99755530.100335598</v>
      </c>
      <c r="AJ131" s="52">
        <f>[14]Población!H131</f>
        <v>75552489.099025995</v>
      </c>
      <c r="AK131" s="52">
        <f>[14]Población!I131</f>
        <v>24203041.001309603</v>
      </c>
      <c r="AL131" s="49">
        <f>[14]Población!J131</f>
        <v>75.737644843382796</v>
      </c>
      <c r="AM131" s="49">
        <f>[14]Población!K131</f>
        <v>24.262355156617204</v>
      </c>
      <c r="AN131" s="49"/>
      <c r="AO131" s="43">
        <f>[15]PIB!E131</f>
        <v>457416.3283341279</v>
      </c>
      <c r="AP131" s="28">
        <f t="shared" si="108"/>
        <v>-0.23658800192264406</v>
      </c>
      <c r="AQ131" s="41">
        <f>[15]PIB!H131</f>
        <v>1711298.3266268701</v>
      </c>
      <c r="AR131" s="28">
        <f t="shared" si="109"/>
        <v>5.5023241134238843</v>
      </c>
      <c r="AS131" s="58">
        <f>[15]PIB!B131</f>
        <v>7827757972.5</v>
      </c>
      <c r="AT131" s="28">
        <f t="shared" si="110"/>
        <v>5.2527182728219879</v>
      </c>
      <c r="AU131" s="28"/>
      <c r="AV131" s="103">
        <f>[15]PIB!E131</f>
        <v>457416.3283341279</v>
      </c>
      <c r="AW131" s="103">
        <f>'[15]PIB-Dem'!CH47</f>
        <v>325090.2008164897</v>
      </c>
      <c r="AX131" s="104">
        <f t="shared" si="115"/>
        <v>-0.43685635870714945</v>
      </c>
      <c r="AY131" s="105">
        <f>'[15]PIB-Dem'!CS47</f>
        <v>0.71070965483377002</v>
      </c>
      <c r="AZ131" s="103">
        <f>'[15]PIB-Dem'!CI47</f>
        <v>56855.531203972663</v>
      </c>
      <c r="BA131" s="104">
        <f t="shared" si="116"/>
        <v>-8.8860705485338531E-2</v>
      </c>
      <c r="BB131" s="105">
        <f>'[15]PIB-Dem'!CT47</f>
        <v>0.12429711771034235</v>
      </c>
      <c r="BC131" s="103">
        <f>'[15]PIB-Dem'!CJ47</f>
        <v>90066.187706303812</v>
      </c>
      <c r="BD131" s="104">
        <f t="shared" si="111"/>
        <v>0.58662307365320299</v>
      </c>
      <c r="BE131" s="105">
        <f>'[15]PIB-Dem'!CU47</f>
        <v>0.19690199524984844</v>
      </c>
      <c r="BF131" s="103">
        <f>'[15]PIB-Dem'!CK47</f>
        <v>-3424.023812639236</v>
      </c>
      <c r="BG131" s="104">
        <f t="shared" si="112"/>
        <v>4.4053739274982462</v>
      </c>
      <c r="BH131" s="105">
        <f>'[15]PIB-Dem'!CV47</f>
        <v>-7.4855740834745147E-3</v>
      </c>
      <c r="BI131" s="103">
        <f>'[15]PIB-Dem'!CL47</f>
        <v>102680.12678680397</v>
      </c>
      <c r="BJ131" s="104">
        <f t="shared" si="113"/>
        <v>-0.10217112566148767</v>
      </c>
      <c r="BK131" s="105">
        <f>'[15]PIB-Dem'!CW47</f>
        <v>0.22447849022718255</v>
      </c>
      <c r="BL131" s="103">
        <f>'[15]PIB-Dem'!CM47</f>
        <v>113851.694379732</v>
      </c>
      <c r="BM131" s="104">
        <f t="shared" si="114"/>
        <v>-0.10217112566148767</v>
      </c>
      <c r="BN131" s="105">
        <f>'[15]PIB-Dem'!CX47</f>
        <v>0.24890168393766884</v>
      </c>
      <c r="BO131" s="28"/>
      <c r="BP131" s="43">
        <f>'[21]PIB POT'!F131</f>
        <v>461628.48964955955</v>
      </c>
      <c r="BQ131" s="41">
        <f>'[21]PIB POT'!I131</f>
        <v>1108.5526630922109</v>
      </c>
      <c r="BR131" s="28">
        <f t="shared" si="107"/>
        <v>2.4167345399453088</v>
      </c>
      <c r="BS131" s="40">
        <f>'[22]PIB POT'!H122</f>
        <v>-2.5959850371137572</v>
      </c>
      <c r="BT131" s="40"/>
      <c r="BU131" s="45">
        <f t="shared" si="133"/>
        <v>810666.08846869157</v>
      </c>
      <c r="BV131" s="32">
        <f t="shared" si="85"/>
        <v>1.8354782600288777</v>
      </c>
      <c r="BW131" s="30">
        <f t="shared" si="134"/>
        <v>8126.5277990434379</v>
      </c>
      <c r="BX131" s="28">
        <f t="shared" si="86"/>
        <v>0.66905172030669036</v>
      </c>
      <c r="BY131" s="28"/>
      <c r="BZ131" s="41">
        <f>[20]PAnual!B131</f>
        <v>1000383.2441342754</v>
      </c>
      <c r="CA131" s="35">
        <f t="shared" si="94"/>
        <v>5.0344231905174563</v>
      </c>
      <c r="CB131" s="44">
        <f>[20]PAnual!D131</f>
        <v>1027193.2234812374</v>
      </c>
      <c r="CC131" s="35">
        <f t="shared" si="94"/>
        <v>5.710549127184561</v>
      </c>
      <c r="CD131" s="35"/>
      <c r="CE131" s="44">
        <f>[16]TCA!B131</f>
        <v>9655.9583333333339</v>
      </c>
      <c r="CF131" s="27">
        <f t="shared" si="95"/>
        <v>3.3556478264553879</v>
      </c>
      <c r="CG131" s="33">
        <f>[16]TCA!D131</f>
        <v>10198.200000000001</v>
      </c>
      <c r="CH131" s="27">
        <f t="shared" si="87"/>
        <v>11.246618378567085</v>
      </c>
      <c r="CI131" s="44">
        <f>[16]TCA!F131</f>
        <v>114.02585840940114</v>
      </c>
      <c r="CJ131" s="27">
        <f t="shared" si="150"/>
        <v>3.7641924840614571E-2</v>
      </c>
      <c r="CK131" s="40">
        <f>[16]TCA!H131</f>
        <v>110.22768651076902</v>
      </c>
      <c r="CL131" s="27">
        <f t="shared" si="151"/>
        <v>-7.1825798462712642</v>
      </c>
      <c r="CM131" s="27"/>
      <c r="CN131" s="42" t="s">
        <v>30</v>
      </c>
      <c r="CO131" s="42" t="s">
        <v>30</v>
      </c>
      <c r="CP131" s="42" t="s">
        <v>30</v>
      </c>
      <c r="CQ131" s="42" t="s">
        <v>30</v>
      </c>
      <c r="CR131" s="42" t="s">
        <v>30</v>
      </c>
      <c r="CS131" s="42" t="s">
        <v>30</v>
      </c>
      <c r="CT131" s="42" t="s">
        <v>30</v>
      </c>
      <c r="CU131" s="42" t="s">
        <v>30</v>
      </c>
      <c r="CV131" s="42" t="s">
        <v>30</v>
      </c>
      <c r="CW131" s="42" t="s">
        <v>30</v>
      </c>
      <c r="CX131" s="42" t="s">
        <v>30</v>
      </c>
      <c r="CY131" s="42" t="s">
        <v>30</v>
      </c>
      <c r="CZ131" s="42" t="s">
        <v>30</v>
      </c>
      <c r="DA131" s="42" t="s">
        <v>30</v>
      </c>
      <c r="DB131" s="42" t="s">
        <v>30</v>
      </c>
      <c r="DC131" s="42" t="s">
        <v>30</v>
      </c>
      <c r="DD131" s="42"/>
      <c r="DE131" s="42" t="s">
        <v>30</v>
      </c>
      <c r="DF131" s="42" t="s">
        <v>30</v>
      </c>
      <c r="DG131" s="42" t="s">
        <v>30</v>
      </c>
      <c r="DH131" s="42" t="s">
        <v>30</v>
      </c>
      <c r="DI131" s="42" t="s">
        <v>30</v>
      </c>
      <c r="DJ131" s="42" t="s">
        <v>30</v>
      </c>
      <c r="DK131" s="42" t="s">
        <v>30</v>
      </c>
      <c r="DL131" s="42"/>
      <c r="DM131" s="42" t="s">
        <v>30</v>
      </c>
      <c r="DN131" s="42" t="s">
        <v>30</v>
      </c>
      <c r="DO131" s="42" t="s">
        <v>30</v>
      </c>
      <c r="DP131" s="42" t="s">
        <v>30</v>
      </c>
      <c r="DQ131" s="42"/>
      <c r="DR131" s="42" t="s">
        <v>30</v>
      </c>
      <c r="DS131" s="42" t="s">
        <v>30</v>
      </c>
      <c r="DT131" s="42" t="s">
        <v>30</v>
      </c>
      <c r="DU131" s="42" t="s">
        <v>30</v>
      </c>
      <c r="DV131" s="42" t="s">
        <v>30</v>
      </c>
      <c r="DW131" s="42" t="s">
        <v>30</v>
      </c>
      <c r="DX131" s="42" t="s">
        <v>30</v>
      </c>
      <c r="DY131" s="42" t="s">
        <v>30</v>
      </c>
      <c r="DZ131" s="42" t="s">
        <v>30</v>
      </c>
      <c r="EA131" s="42" t="s">
        <v>30</v>
      </c>
      <c r="EB131" s="42" t="s">
        <v>30</v>
      </c>
      <c r="EC131" s="42"/>
      <c r="ED131" s="42" t="s">
        <v>30</v>
      </c>
      <c r="EE131" s="42" t="s">
        <v>30</v>
      </c>
      <c r="EF131" s="42" t="s">
        <v>30</v>
      </c>
      <c r="EG131" s="42" t="s">
        <v>30</v>
      </c>
      <c r="EH131" s="42" t="s">
        <v>30</v>
      </c>
      <c r="EI131" s="42"/>
      <c r="EJ131" s="63" t="s">
        <v>30</v>
      </c>
      <c r="EK131" s="63" t="s">
        <v>30</v>
      </c>
      <c r="EL131" s="42"/>
      <c r="EM131" s="68">
        <f>'[18]SP1965-2010'!C131</f>
        <v>1387235500</v>
      </c>
      <c r="EN131" s="27">
        <f t="shared" si="120"/>
        <v>17.722002965262224</v>
      </c>
      <c r="EO131" s="36">
        <f>'[18]SP1965-2010'!E131</f>
        <v>989353400</v>
      </c>
      <c r="EP131" s="27">
        <f t="shared" si="147"/>
        <v>12.63903921756058</v>
      </c>
      <c r="EQ131" s="37">
        <f>'[18]SP1965-2010'!F131</f>
        <v>728283800</v>
      </c>
      <c r="ER131" s="27">
        <f t="shared" si="127"/>
        <v>9.3038620069573188</v>
      </c>
      <c r="ES131" s="37">
        <f>'[18]SP1965-2010'!G131</f>
        <v>261069700</v>
      </c>
      <c r="ET131" s="27">
        <f t="shared" si="128"/>
        <v>3.3351784881082689</v>
      </c>
      <c r="EU131" s="36">
        <f>'[18]SP1965-2010'!H131</f>
        <v>397882000</v>
      </c>
      <c r="EV131" s="27">
        <f t="shared" si="122"/>
        <v>5.0829624701966347</v>
      </c>
      <c r="EW131" s="29"/>
      <c r="EX131" s="37">
        <f>'[18]SP1965-2010'!J131</f>
        <v>1459951100</v>
      </c>
      <c r="EY131" s="27">
        <f t="shared" si="123"/>
        <v>18.650948395811557</v>
      </c>
      <c r="EZ131" s="37">
        <f>'[18]SP1965-2010'!L131</f>
        <v>1060771800</v>
      </c>
      <c r="FA131" s="27">
        <f t="shared" si="124"/>
        <v>13.551412853164834</v>
      </c>
      <c r="FB131" s="37">
        <f>'[18]SP1965-2010'!M131</f>
        <v>798399800</v>
      </c>
      <c r="FC131" s="37">
        <f>'[18]SP1965-2010'!N131</f>
        <v>722555000</v>
      </c>
      <c r="FD131" s="37">
        <f>'[18]SP1965-2010'!O131</f>
        <v>75844800</v>
      </c>
      <c r="FE131" s="37">
        <f>'[18]SP1965-2010'!P131</f>
        <v>262371900.00000003</v>
      </c>
      <c r="FF131" s="37">
        <f>'[18]SP1965-2010'!Q131</f>
        <v>262372000</v>
      </c>
      <c r="FG131" s="37">
        <f>'[18]SP1965-2010'!R131</f>
        <v>399179300</v>
      </c>
      <c r="FH131" s="37">
        <f>'[18]SP1965-2010'!S131</f>
        <v>220804400</v>
      </c>
      <c r="FI131" s="37">
        <f>'[18]SP1965-2010'!T131</f>
        <v>178374900</v>
      </c>
      <c r="FJ131" s="37">
        <f>'[18]SP1965-2010'!U131</f>
        <v>116718100</v>
      </c>
      <c r="FK131" s="37">
        <f>'[18]SP1965-2010'!V131</f>
        <v>61656700</v>
      </c>
      <c r="FL131" s="27">
        <f t="shared" si="135"/>
        <v>2.2787482779444099</v>
      </c>
      <c r="FM131" s="27">
        <f t="shared" si="138"/>
        <v>1.4910795710604094</v>
      </c>
      <c r="FN131" s="27">
        <f t="shared" si="139"/>
        <v>0.78766742937899392</v>
      </c>
      <c r="FO131" s="27"/>
      <c r="FP131" s="27">
        <f>'[18]SP1965-2010'!AA131</f>
        <v>-75606600</v>
      </c>
      <c r="FQ131" s="27">
        <f>'[18]SP1965-2010'!AB131</f>
        <v>-72715600</v>
      </c>
      <c r="FR131" s="27">
        <f>'[18]SP1965-2010'!AC131</f>
        <v>-0.92894543054933465</v>
      </c>
      <c r="FS131" s="27">
        <f>'[18]SP1965-2010'!AD131</f>
        <v>-2891000</v>
      </c>
      <c r="FT131" s="27">
        <f>'[18]SP1965-2010'!AE131</f>
        <v>105659300</v>
      </c>
      <c r="FU131" s="27">
        <f>'[18]SP1965-2010'!AF131</f>
        <v>1.3498028473950752</v>
      </c>
      <c r="FV131" s="27">
        <f>'[18]SP1965-2010'!AG131</f>
        <v>1281576200</v>
      </c>
      <c r="FW131" s="34"/>
      <c r="FX131" s="52">
        <f>'[18]DE y DI'!I131</f>
        <v>57879.1</v>
      </c>
      <c r="FY131" s="17">
        <f t="shared" si="142"/>
        <v>7.1396967041424881</v>
      </c>
      <c r="FZ131" s="130">
        <f>'[18]DE y DI'!Q131+'[18]DE y DI'!R131</f>
        <v>20939</v>
      </c>
      <c r="GA131" s="27">
        <f t="shared" si="160"/>
        <v>2.5829376975115297</v>
      </c>
      <c r="GB131" s="128">
        <f>'[18]DE y DI'!S131</f>
        <v>78818.099999999991</v>
      </c>
      <c r="GC131" s="17">
        <f t="shared" si="144"/>
        <v>9.722634401654016</v>
      </c>
      <c r="GD131" s="17"/>
      <c r="GE131" s="37">
        <f>'[18]DE y DI'!AA131</f>
        <v>907407700</v>
      </c>
      <c r="GF131" s="27">
        <f t="shared" si="164"/>
        <v>11.592178797400853</v>
      </c>
      <c r="GG131" s="37">
        <f>'[18]DE y DI'!AI131</f>
        <v>42835900.000000022</v>
      </c>
      <c r="GH131" s="131">
        <f>'[18]DE y DI'!AE131</f>
        <v>950243600</v>
      </c>
      <c r="GI131" s="67">
        <f t="shared" si="145"/>
        <v>12.139409564505414</v>
      </c>
      <c r="GJ131" s="67"/>
      <c r="GK131" s="67"/>
      <c r="GL131" s="67"/>
      <c r="GM131" s="67"/>
      <c r="GN131" s="67"/>
      <c r="GO131" s="67"/>
      <c r="GP131" s="6"/>
      <c r="GQ131" s="30">
        <v>9.722634401654016</v>
      </c>
      <c r="GR131" s="27">
        <v>12.139409564505414</v>
      </c>
      <c r="GS131" s="27">
        <v>21.86204396615943</v>
      </c>
      <c r="GT131" s="6"/>
      <c r="GU131" s="3" t="s">
        <v>30</v>
      </c>
      <c r="GV131" s="3" t="s">
        <v>30</v>
      </c>
      <c r="GW131" s="3" t="s">
        <v>30</v>
      </c>
      <c r="GX131" s="3" t="s">
        <v>30</v>
      </c>
      <c r="GY131" s="3" t="s">
        <v>30</v>
      </c>
      <c r="GZ131" s="3" t="s">
        <v>30</v>
      </c>
      <c r="HA131" s="3" t="s">
        <v>30</v>
      </c>
      <c r="HB131" s="3" t="s">
        <v>30</v>
      </c>
      <c r="HC131" s="3" t="s">
        <v>30</v>
      </c>
      <c r="HD131" s="3" t="s">
        <v>30</v>
      </c>
      <c r="HE131" s="3" t="s">
        <v>30</v>
      </c>
      <c r="HF131" s="3" t="s">
        <v>30</v>
      </c>
      <c r="HG131" s="3" t="s">
        <v>30</v>
      </c>
      <c r="HH131" s="3" t="s">
        <v>30</v>
      </c>
      <c r="HI131" s="3" t="s">
        <v>30</v>
      </c>
      <c r="HJ131" s="3" t="s">
        <v>30</v>
      </c>
      <c r="HK131" s="3" t="s">
        <v>30</v>
      </c>
      <c r="HL131" s="3" t="s">
        <v>30</v>
      </c>
      <c r="HM131" s="3" t="s">
        <v>30</v>
      </c>
      <c r="HN131" s="3" t="s">
        <v>30</v>
      </c>
      <c r="HO131" s="3" t="s">
        <v>30</v>
      </c>
      <c r="HP131" s="69"/>
      <c r="HQ131" s="3" t="str">
        <f t="shared" si="146"/>
        <v>-</v>
      </c>
      <c r="HR131" s="3" t="str">
        <f t="shared" si="146"/>
        <v>-</v>
      </c>
      <c r="HS131" s="3" t="str">
        <f t="shared" si="146"/>
        <v>-</v>
      </c>
      <c r="HU131" s="6" t="s">
        <v>30</v>
      </c>
      <c r="HV131" s="6" t="s">
        <v>30</v>
      </c>
      <c r="HW131" s="6"/>
      <c r="HX131" s="6" t="s">
        <v>30</v>
      </c>
      <c r="HY131" s="6" t="s">
        <v>30</v>
      </c>
      <c r="HZ131" s="6" t="s">
        <v>30</v>
      </c>
      <c r="IA131" s="6" t="s">
        <v>30</v>
      </c>
      <c r="IB131" s="6"/>
      <c r="IC131" s="6" t="s">
        <v>30</v>
      </c>
      <c r="ID131" s="6" t="s">
        <v>30</v>
      </c>
      <c r="IE131" s="6" t="s">
        <v>30</v>
      </c>
      <c r="IF131" s="6" t="s">
        <v>30</v>
      </c>
      <c r="IG131" s="6"/>
      <c r="IH131" s="6" t="s">
        <v>30</v>
      </c>
      <c r="II131" s="6" t="s">
        <v>30</v>
      </c>
      <c r="IJ131" s="6" t="s">
        <v>30</v>
      </c>
      <c r="IK131" s="6" t="s">
        <v>30</v>
      </c>
      <c r="IL131" s="6"/>
      <c r="IM131" s="6" t="s">
        <v>30</v>
      </c>
      <c r="IN131" s="6" t="s">
        <v>30</v>
      </c>
      <c r="IO131" s="6" t="s">
        <v>30</v>
      </c>
      <c r="IP131" s="6"/>
      <c r="IQ131" s="6" t="s">
        <v>30</v>
      </c>
      <c r="IR131" s="6" t="s">
        <v>30</v>
      </c>
      <c r="IS131" s="6" t="s">
        <v>30</v>
      </c>
      <c r="IT131" s="6"/>
      <c r="IU131" s="6" t="s">
        <v>30</v>
      </c>
      <c r="IV131" s="6" t="s">
        <v>30</v>
      </c>
      <c r="IW131" s="6" t="s">
        <v>30</v>
      </c>
      <c r="IX131" s="6"/>
      <c r="IY131" s="6" t="s">
        <v>30</v>
      </c>
      <c r="IZ131" s="6" t="s">
        <v>30</v>
      </c>
      <c r="JA131" s="6" t="s">
        <v>30</v>
      </c>
      <c r="JB131" s="6" t="s">
        <v>30</v>
      </c>
      <c r="JC131" s="6" t="s">
        <v>30</v>
      </c>
      <c r="JD131" s="6" t="s">
        <v>30</v>
      </c>
      <c r="JE131" s="6" t="s">
        <v>30</v>
      </c>
      <c r="JF131" s="6" t="s">
        <v>30</v>
      </c>
      <c r="JG131" s="6" t="s">
        <v>30</v>
      </c>
      <c r="JH131" s="6" t="s">
        <v>30</v>
      </c>
      <c r="JI131" s="6" t="s">
        <v>30</v>
      </c>
      <c r="JJ131" s="6" t="s">
        <v>30</v>
      </c>
      <c r="JK131" s="6" t="s">
        <v>30</v>
      </c>
      <c r="JL131" s="6" t="s">
        <v>30</v>
      </c>
      <c r="JM131" s="6"/>
      <c r="JN131" s="3" t="s">
        <v>30</v>
      </c>
      <c r="JO131" s="3" t="s">
        <v>30</v>
      </c>
      <c r="JP131" s="3" t="s">
        <v>30</v>
      </c>
      <c r="JQ131" s="3" t="s">
        <v>30</v>
      </c>
      <c r="JR131" s="3" t="s">
        <v>30</v>
      </c>
      <c r="JS131" s="3" t="s">
        <v>30</v>
      </c>
      <c r="JT131" s="3" t="s">
        <v>30</v>
      </c>
      <c r="JU131" s="3" t="s">
        <v>30</v>
      </c>
      <c r="JV131" s="3" t="s">
        <v>30</v>
      </c>
      <c r="JW131" s="3" t="s">
        <v>30</v>
      </c>
      <c r="JX131" s="3" t="s">
        <v>30</v>
      </c>
      <c r="JY131" s="3" t="s">
        <v>30</v>
      </c>
      <c r="JZ131" s="3" t="s">
        <v>30</v>
      </c>
      <c r="KA131" s="3" t="s">
        <v>30</v>
      </c>
      <c r="KB131" s="3" t="s">
        <v>30</v>
      </c>
      <c r="KC131" s="3" t="s">
        <v>30</v>
      </c>
      <c r="KD131" s="3" t="s">
        <v>30</v>
      </c>
      <c r="KE131" s="3" t="s">
        <v>30</v>
      </c>
      <c r="KF131" s="6"/>
      <c r="KG131" s="6" t="s">
        <v>30</v>
      </c>
      <c r="KH131" s="6" t="s">
        <v>30</v>
      </c>
      <c r="KI131" s="6" t="s">
        <v>30</v>
      </c>
      <c r="KJ131" s="6" t="s">
        <v>30</v>
      </c>
      <c r="KK131" s="6" t="s">
        <v>30</v>
      </c>
      <c r="KL131" s="6" t="s">
        <v>30</v>
      </c>
      <c r="KM131" s="6" t="s">
        <v>30</v>
      </c>
      <c r="KN131" s="6" t="s">
        <v>30</v>
      </c>
    </row>
    <row r="132" spans="1:302" x14ac:dyDescent="0.3">
      <c r="A132" s="8">
        <v>2003</v>
      </c>
      <c r="B132" s="40">
        <f>'[13]EU PIByPOB'!B132</f>
        <v>290.107933</v>
      </c>
      <c r="C132" s="49">
        <f>'[13]EU PIByPOB'!H132</f>
        <v>1815.6626961476386</v>
      </c>
      <c r="D132" s="40">
        <f t="shared" si="91"/>
        <v>2.7956059652123333</v>
      </c>
      <c r="E132" s="49">
        <f>'[13]EU PIByPOB'!N132</f>
        <v>11456.45</v>
      </c>
      <c r="F132" s="40">
        <f t="shared" si="162"/>
        <v>4.8251147303146835</v>
      </c>
      <c r="G132" s="49">
        <f>'[13]EU PIByPOB'!Q132</f>
        <v>630.97898218141461</v>
      </c>
      <c r="H132" s="40">
        <f t="shared" si="162"/>
        <v>1.9743147054254173</v>
      </c>
      <c r="I132" s="49">
        <f>'[13]EU PIByPOB'!T132</f>
        <v>39490.302390317607</v>
      </c>
      <c r="J132" s="49"/>
      <c r="K132" s="49">
        <f>'[13]EU INF'!U132</f>
        <v>656.40625761489139</v>
      </c>
      <c r="L132" s="28">
        <f t="shared" si="83"/>
        <v>2.2979985174202966</v>
      </c>
      <c r="M132" s="49">
        <f>'[13]EU INF'!W132</f>
        <v>661.75739558457815</v>
      </c>
      <c r="N132" s="28">
        <f t="shared" si="84"/>
        <v>2.0352035203520469</v>
      </c>
      <c r="O132" s="28"/>
      <c r="P132" s="40">
        <f>'[13]EU tasas'!B132</f>
        <v>4.1224999999999996</v>
      </c>
      <c r="Q132" s="40">
        <f>'[13]EU tasas'!C132</f>
        <v>4</v>
      </c>
      <c r="R132" s="48">
        <f>'[13]EU tasas'!D132</f>
        <v>2.1041666666666665</v>
      </c>
      <c r="S132" s="48">
        <f>'[13]EU tasas'!E132</f>
        <v>2</v>
      </c>
      <c r="T132" s="49">
        <f>'[13]EU tasas'!F132</f>
        <v>1.0108333333333333</v>
      </c>
      <c r="U132" s="49">
        <f>'[13]EU tasas'!G132</f>
        <v>0.9</v>
      </c>
      <c r="V132" s="24" t="str">
        <f>'[13]EU tasas'!H132</f>
        <v>-</v>
      </c>
      <c r="W132" s="24"/>
      <c r="X132" s="49">
        <f>'[13]EU Fiscal'!B132</f>
        <v>-3.29583</v>
      </c>
      <c r="Y132" s="49"/>
      <c r="Z132" s="49">
        <f>[13]Petróleo!B132</f>
        <v>28.83</v>
      </c>
      <c r="AA132" s="28">
        <f t="shared" si="98"/>
        <v>15.227817745803351</v>
      </c>
      <c r="AB132" s="49">
        <f>[13]Petróleo!D132</f>
        <v>31.139999999999997</v>
      </c>
      <c r="AC132" s="28">
        <f t="shared" si="89"/>
        <v>19.321774116294655</v>
      </c>
      <c r="AD132" s="49">
        <f>[13]Petróleo!E132</f>
        <v>32.15</v>
      </c>
      <c r="AE132" s="28">
        <f t="shared" si="89"/>
        <v>9.2794017675050799</v>
      </c>
      <c r="AF132" s="28"/>
      <c r="AG132" s="40">
        <f>[14]Población!E132</f>
        <v>100.91137189882961</v>
      </c>
      <c r="AH132" s="28">
        <f t="shared" si="99"/>
        <v>1.1586744086583112</v>
      </c>
      <c r="AI132" s="52">
        <f>[14]Población!G132</f>
        <v>100911371.89882961</v>
      </c>
      <c r="AJ132" s="52">
        <f>[14]Población!H132</f>
        <v>76988765.757362902</v>
      </c>
      <c r="AK132" s="52">
        <f>[14]Población!I132</f>
        <v>23922606.141466711</v>
      </c>
      <c r="AL132" s="49">
        <f>[14]Población!J132</f>
        <v>76.293448705215582</v>
      </c>
      <c r="AM132" s="49">
        <f>[14]Población!K132</f>
        <v>23.706551294784418</v>
      </c>
      <c r="AN132" s="49"/>
      <c r="AO132" s="43">
        <f>[15]PIB!E132</f>
        <v>462839.20413595025</v>
      </c>
      <c r="AP132" s="28">
        <f t="shared" si="108"/>
        <v>1.1855448670955893</v>
      </c>
      <c r="AQ132" s="41">
        <f>[15]PIB!H132</f>
        <v>1784536.2006270152</v>
      </c>
      <c r="AR132" s="28">
        <f t="shared" si="109"/>
        <v>4.2796672479954889</v>
      </c>
      <c r="AS132" s="58">
        <f>[15]PIB!B132</f>
        <v>8259533148.500001</v>
      </c>
      <c r="AT132" s="28">
        <f t="shared" si="110"/>
        <v>5.5159494904784667</v>
      </c>
      <c r="AU132" s="28"/>
      <c r="AV132" s="103">
        <f>[15]PIB!E132</f>
        <v>462839.20413595025</v>
      </c>
      <c r="AW132" s="103">
        <f>'[15]PIB-Dem'!CH48</f>
        <v>330560.9253753557</v>
      </c>
      <c r="AX132" s="104">
        <f t="shared" si="115"/>
        <v>1.6828328092098221</v>
      </c>
      <c r="AY132" s="105">
        <f>'[15]PIB-Dem'!CS48</f>
        <v>0.71420251877124186</v>
      </c>
      <c r="AZ132" s="103">
        <f>'[15]PIB-Dem'!CI48</f>
        <v>56788.836663358707</v>
      </c>
      <c r="BA132" s="104">
        <f t="shared" si="116"/>
        <v>-0.11730528094915371</v>
      </c>
      <c r="BB132" s="105">
        <f>'[15]PIB-Dem'!CT48</f>
        <v>0.12269668635820925</v>
      </c>
      <c r="BC132" s="103">
        <f>'[15]PIB-Dem'!CJ48</f>
        <v>90781.436069247269</v>
      </c>
      <c r="BD132" s="104">
        <f t="shared" si="111"/>
        <v>0.79413638032044265</v>
      </c>
      <c r="BE132" s="105">
        <f>'[15]PIB-Dem'!CU48</f>
        <v>0.196140333963261</v>
      </c>
      <c r="BF132" s="103">
        <f>'[15]PIB-Dem'!CK48</f>
        <v>-3959.6636060144519</v>
      </c>
      <c r="BG132" s="104">
        <f t="shared" si="112"/>
        <v>15.643576758957911</v>
      </c>
      <c r="BH132" s="105">
        <f>'[15]PIB-Dem'!CV48</f>
        <v>-8.555160346586977E-3</v>
      </c>
      <c r="BI132" s="103">
        <f>'[15]PIB-Dem'!CL48</f>
        <v>104157.72985797453</v>
      </c>
      <c r="BJ132" s="104">
        <f t="shared" si="113"/>
        <v>1.4390351058277462</v>
      </c>
      <c r="BK132" s="105">
        <f>'[15]PIB-Dem'!CW48</f>
        <v>0.22504085420740405</v>
      </c>
      <c r="BL132" s="103">
        <f>'[15]PIB-Dem'!CM48</f>
        <v>115490.06023043605</v>
      </c>
      <c r="BM132" s="104">
        <f t="shared" si="114"/>
        <v>1.4390351058277462</v>
      </c>
      <c r="BN132" s="105">
        <f>'[15]PIB-Dem'!CX48</f>
        <v>0.24952523295352932</v>
      </c>
      <c r="BO132" s="28"/>
      <c r="BP132" s="43">
        <f>'[21]PIB POT'!F132</f>
        <v>471969.66368935292</v>
      </c>
      <c r="BQ132" s="41">
        <f>'[21]PIB POT'!I132</f>
        <v>1133.3859138086377</v>
      </c>
      <c r="BR132" s="28">
        <f t="shared" si="107"/>
        <v>2.2401507427853407</v>
      </c>
      <c r="BS132" s="40">
        <f>'[22]PIB POT'!H123</f>
        <v>-1.0047272016405207</v>
      </c>
      <c r="BT132" s="40"/>
      <c r="BU132" s="45">
        <f t="shared" si="133"/>
        <v>765550.13340727706</v>
      </c>
      <c r="BV132" s="32">
        <f t="shared" si="85"/>
        <v>-5.5652944785980036</v>
      </c>
      <c r="BW132" s="30">
        <f t="shared" si="134"/>
        <v>7586.3613684173488</v>
      </c>
      <c r="BX132" s="28">
        <f t="shared" si="86"/>
        <v>-6.6469523514048774</v>
      </c>
      <c r="BY132" s="28"/>
      <c r="BZ132" s="41">
        <f>[20]PAnual!B132</f>
        <v>1045897.3336097609</v>
      </c>
      <c r="CA132" s="35">
        <f t="shared" si="94"/>
        <v>4.5496653150036481</v>
      </c>
      <c r="CB132" s="44">
        <f>[20]PAnual!D132</f>
        <v>1068032.1130473043</v>
      </c>
      <c r="CC132" s="35">
        <f t="shared" si="94"/>
        <v>3.9757748233249401</v>
      </c>
      <c r="CD132" s="35"/>
      <c r="CE132" s="44">
        <f>[16]TCA!B132</f>
        <v>10789.016666666665</v>
      </c>
      <c r="CF132" s="27">
        <f t="shared" si="95"/>
        <v>11.734291866420964</v>
      </c>
      <c r="CG132" s="33">
        <f>[16]TCA!D132</f>
        <v>11262.9</v>
      </c>
      <c r="CH132" s="27">
        <f t="shared" si="87"/>
        <v>10.440077660763647</v>
      </c>
      <c r="CI132" s="44">
        <f>[16]TCA!F132</f>
        <v>104.32559182483286</v>
      </c>
      <c r="CJ132" s="27">
        <f t="shared" si="150"/>
        <v>-8.5070761315737879</v>
      </c>
      <c r="CK132" s="40">
        <f>[16]TCA!H132</f>
        <v>101.86134023669014</v>
      </c>
      <c r="CL132" s="27">
        <f t="shared" si="151"/>
        <v>-7.5900588490183996</v>
      </c>
      <c r="CM132" s="27"/>
      <c r="CN132" s="42" t="s">
        <v>30</v>
      </c>
      <c r="CO132" s="42" t="s">
        <v>30</v>
      </c>
      <c r="CP132" s="42" t="s">
        <v>30</v>
      </c>
      <c r="CQ132" s="42" t="s">
        <v>30</v>
      </c>
      <c r="CR132" s="42" t="s">
        <v>30</v>
      </c>
      <c r="CS132" s="42" t="s">
        <v>30</v>
      </c>
      <c r="CT132" s="42" t="s">
        <v>30</v>
      </c>
      <c r="CU132" s="42" t="s">
        <v>30</v>
      </c>
      <c r="CV132" s="42" t="s">
        <v>30</v>
      </c>
      <c r="CW132" s="42" t="s">
        <v>30</v>
      </c>
      <c r="CX132" s="42" t="s">
        <v>30</v>
      </c>
      <c r="CY132" s="42" t="s">
        <v>30</v>
      </c>
      <c r="CZ132" s="42" t="s">
        <v>30</v>
      </c>
      <c r="DA132" s="42" t="s">
        <v>30</v>
      </c>
      <c r="DB132" s="42" t="s">
        <v>30</v>
      </c>
      <c r="DC132" s="42" t="s">
        <v>30</v>
      </c>
      <c r="DD132" s="42"/>
      <c r="DE132" s="42" t="s">
        <v>30</v>
      </c>
      <c r="DF132" s="42" t="s">
        <v>30</v>
      </c>
      <c r="DG132" s="42" t="s">
        <v>30</v>
      </c>
      <c r="DH132" s="42" t="s">
        <v>30</v>
      </c>
      <c r="DI132" s="42" t="s">
        <v>30</v>
      </c>
      <c r="DJ132" s="42" t="s">
        <v>30</v>
      </c>
      <c r="DK132" s="42" t="s">
        <v>30</v>
      </c>
      <c r="DL132" s="42"/>
      <c r="DM132" s="42" t="s">
        <v>30</v>
      </c>
      <c r="DN132" s="42" t="s">
        <v>30</v>
      </c>
      <c r="DO132" s="42" t="s">
        <v>30</v>
      </c>
      <c r="DP132" s="42" t="s">
        <v>30</v>
      </c>
      <c r="DQ132" s="42"/>
      <c r="DR132" s="42" t="s">
        <v>30</v>
      </c>
      <c r="DS132" s="42" t="s">
        <v>30</v>
      </c>
      <c r="DT132" s="42" t="s">
        <v>30</v>
      </c>
      <c r="DU132" s="42" t="s">
        <v>30</v>
      </c>
      <c r="DV132" s="42" t="s">
        <v>30</v>
      </c>
      <c r="DW132" s="42" t="s">
        <v>30</v>
      </c>
      <c r="DX132" s="42" t="s">
        <v>30</v>
      </c>
      <c r="DY132" s="42" t="s">
        <v>30</v>
      </c>
      <c r="DZ132" s="42" t="s">
        <v>30</v>
      </c>
      <c r="EA132" s="42" t="s">
        <v>30</v>
      </c>
      <c r="EB132" s="42" t="s">
        <v>30</v>
      </c>
      <c r="EC132" s="42"/>
      <c r="ED132" s="42" t="s">
        <v>30</v>
      </c>
      <c r="EE132" s="42" t="s">
        <v>30</v>
      </c>
      <c r="EF132" s="42" t="s">
        <v>30</v>
      </c>
      <c r="EG132" s="42" t="s">
        <v>30</v>
      </c>
      <c r="EH132" s="42" t="s">
        <v>30</v>
      </c>
      <c r="EI132" s="42"/>
      <c r="EJ132" s="63" t="s">
        <v>30</v>
      </c>
      <c r="EK132" s="63" t="s">
        <v>30</v>
      </c>
      <c r="EL132" s="42"/>
      <c r="EM132" s="68">
        <f>'[18]SP1965-2010'!C132</f>
        <v>1600286300</v>
      </c>
      <c r="EN132" s="27">
        <f t="shared" si="120"/>
        <v>19.3750212176414</v>
      </c>
      <c r="EO132" s="36">
        <f>'[18]SP1965-2010'!E132</f>
        <v>1132985100</v>
      </c>
      <c r="EP132" s="27">
        <f t="shared" si="147"/>
        <v>13.717301930143103</v>
      </c>
      <c r="EQ132" s="37">
        <f>'[18]SP1965-2010'!F132</f>
        <v>768045300</v>
      </c>
      <c r="ER132" s="27">
        <f t="shared" si="127"/>
        <v>9.2988948187644631</v>
      </c>
      <c r="ES132" s="37">
        <f>'[18]SP1965-2010'!G132</f>
        <v>364939700</v>
      </c>
      <c r="ET132" s="27">
        <f t="shared" si="128"/>
        <v>4.418405900656456</v>
      </c>
      <c r="EU132" s="36">
        <f>'[18]SP1965-2010'!H132</f>
        <v>467301300</v>
      </c>
      <c r="EV132" s="27">
        <f t="shared" si="122"/>
        <v>5.6577204982204803</v>
      </c>
      <c r="EW132" s="29"/>
      <c r="EX132" s="37">
        <f>'[18]SP1965-2010'!J132</f>
        <v>1648243100</v>
      </c>
      <c r="EY132" s="27">
        <f t="shared" si="123"/>
        <v>19.955644833259548</v>
      </c>
      <c r="EZ132" s="37">
        <f>'[18]SP1965-2010'!L132</f>
        <v>1216023200</v>
      </c>
      <c r="FA132" s="27">
        <f t="shared" si="124"/>
        <v>14.722662626771344</v>
      </c>
      <c r="FB132" s="37">
        <f>'[18]SP1965-2010'!M132</f>
        <v>942587900</v>
      </c>
      <c r="FC132" s="37">
        <f>'[18]SP1965-2010'!N132</f>
        <v>845731300</v>
      </c>
      <c r="FD132" s="37">
        <f>'[18]SP1965-2010'!O132</f>
        <v>96856600</v>
      </c>
      <c r="FE132" s="37">
        <f>'[18]SP1965-2010'!P132</f>
        <v>273435300</v>
      </c>
      <c r="FF132" s="37">
        <f>'[18]SP1965-2010'!Q132</f>
        <v>273435300</v>
      </c>
      <c r="FG132" s="37">
        <f>'[18]SP1965-2010'!R132</f>
        <v>432219900</v>
      </c>
      <c r="FH132" s="37">
        <f>'[18]SP1965-2010'!S132</f>
        <v>241356700</v>
      </c>
      <c r="FI132" s="37">
        <f>'[18]SP1965-2010'!T132</f>
        <v>190863100</v>
      </c>
      <c r="FJ132" s="37">
        <f>'[18]SP1965-2010'!U132</f>
        <v>117119700</v>
      </c>
      <c r="FK132" s="37">
        <f>'[18]SP1965-2010'!V132</f>
        <v>73743400</v>
      </c>
      <c r="FL132" s="27">
        <f t="shared" si="135"/>
        <v>2.3108218899110815</v>
      </c>
      <c r="FM132" s="27">
        <f t="shared" si="138"/>
        <v>1.4179941879798605</v>
      </c>
      <c r="FN132" s="27">
        <f t="shared" si="139"/>
        <v>0.89282770193122118</v>
      </c>
      <c r="FO132" s="27"/>
      <c r="FP132" s="27">
        <f>'[18]SP1965-2010'!AA132</f>
        <v>-42465400</v>
      </c>
      <c r="FQ132" s="27">
        <f>'[18]SP1965-2010'!AB132</f>
        <v>-47956800</v>
      </c>
      <c r="FR132" s="27">
        <f>'[18]SP1965-2010'!AC132</f>
        <v>-0.58062361561814602</v>
      </c>
      <c r="FS132" s="27">
        <f>'[18]SP1965-2010'!AD132</f>
        <v>5491400</v>
      </c>
      <c r="FT132" s="27">
        <f>'[18]SP1965-2010'!AE132</f>
        <v>142906300</v>
      </c>
      <c r="FU132" s="27">
        <f>'[18]SP1965-2010'!AF132</f>
        <v>1.7301982742929358</v>
      </c>
      <c r="FV132" s="27">
        <f>'[18]SP1965-2010'!AG132</f>
        <v>1457380000</v>
      </c>
      <c r="FW132" s="34"/>
      <c r="FX132" s="52">
        <f>'[18]DE y DI'!I132</f>
        <v>58358.3</v>
      </c>
      <c r="FY132" s="17">
        <f t="shared" si="142"/>
        <v>7.6230539912861666</v>
      </c>
      <c r="FZ132" s="130">
        <f>'[18]DE y DI'!Q132+'[18]DE y DI'!R132</f>
        <v>20665.2</v>
      </c>
      <c r="GA132" s="27">
        <f t="shared" si="160"/>
        <v>2.699392123155179</v>
      </c>
      <c r="GB132" s="128">
        <f>'[18]DE y DI'!S132</f>
        <v>79023.5</v>
      </c>
      <c r="GC132" s="17">
        <f t="shared" si="144"/>
        <v>10.322446114441345</v>
      </c>
      <c r="GD132" s="17"/>
      <c r="GE132" s="37">
        <f>'[18]DE y DI'!AA132</f>
        <v>1011889200</v>
      </c>
      <c r="GF132" s="27">
        <f t="shared" si="164"/>
        <v>12.251167006742596</v>
      </c>
      <c r="GG132" s="37">
        <f>'[18]DE y DI'!AI132</f>
        <v>74252100.000000089</v>
      </c>
      <c r="GH132" s="131">
        <f>'[18]DE y DI'!AE132</f>
        <v>1086141300</v>
      </c>
      <c r="GI132" s="67">
        <f t="shared" si="145"/>
        <v>13.150153652416204</v>
      </c>
      <c r="GJ132" s="67"/>
      <c r="GK132" s="67"/>
      <c r="GL132" s="67"/>
      <c r="GM132" s="67"/>
      <c r="GN132" s="67"/>
      <c r="GO132" s="67"/>
      <c r="GP132" s="6"/>
      <c r="GQ132" s="30">
        <v>10.322446114441345</v>
      </c>
      <c r="GR132" s="27">
        <v>13.150153652416204</v>
      </c>
      <c r="GS132" s="27">
        <v>23.472599766857549</v>
      </c>
      <c r="GT132" s="6"/>
      <c r="GU132" s="3" t="s">
        <v>30</v>
      </c>
      <c r="GV132" s="3" t="s">
        <v>30</v>
      </c>
      <c r="GW132" s="3" t="s">
        <v>30</v>
      </c>
      <c r="GX132" s="3" t="s">
        <v>30</v>
      </c>
      <c r="GY132" s="3" t="s">
        <v>30</v>
      </c>
      <c r="GZ132" s="3" t="s">
        <v>30</v>
      </c>
      <c r="HA132" s="3" t="s">
        <v>30</v>
      </c>
      <c r="HB132" s="3" t="s">
        <v>30</v>
      </c>
      <c r="HC132" s="3" t="s">
        <v>30</v>
      </c>
      <c r="HD132" s="3" t="s">
        <v>30</v>
      </c>
      <c r="HE132" s="3" t="s">
        <v>30</v>
      </c>
      <c r="HF132" s="3" t="s">
        <v>30</v>
      </c>
      <c r="HG132" s="3" t="s">
        <v>30</v>
      </c>
      <c r="HH132" s="3" t="s">
        <v>30</v>
      </c>
      <c r="HI132" s="3" t="s">
        <v>30</v>
      </c>
      <c r="HJ132" s="3" t="s">
        <v>30</v>
      </c>
      <c r="HK132" s="3" t="s">
        <v>30</v>
      </c>
      <c r="HL132" s="3" t="s">
        <v>30</v>
      </c>
      <c r="HM132" s="3" t="s">
        <v>30</v>
      </c>
      <c r="HN132" s="3" t="s">
        <v>30</v>
      </c>
      <c r="HO132" s="3" t="s">
        <v>30</v>
      </c>
      <c r="HP132" s="69"/>
      <c r="HQ132" s="3" t="str">
        <f t="shared" si="146"/>
        <v>-</v>
      </c>
      <c r="HR132" s="3" t="str">
        <f t="shared" si="146"/>
        <v>-</v>
      </c>
      <c r="HS132" s="3" t="str">
        <f t="shared" si="146"/>
        <v>-</v>
      </c>
      <c r="HU132" s="6" t="s">
        <v>30</v>
      </c>
      <c r="HV132" s="6" t="s">
        <v>30</v>
      </c>
      <c r="HW132" s="6"/>
      <c r="HX132" s="6" t="s">
        <v>30</v>
      </c>
      <c r="HY132" s="6" t="s">
        <v>30</v>
      </c>
      <c r="HZ132" s="6" t="s">
        <v>30</v>
      </c>
      <c r="IA132" s="6" t="s">
        <v>30</v>
      </c>
      <c r="IB132" s="6"/>
      <c r="IC132" s="6" t="s">
        <v>30</v>
      </c>
      <c r="ID132" s="6" t="s">
        <v>30</v>
      </c>
      <c r="IE132" s="6" t="s">
        <v>30</v>
      </c>
      <c r="IF132" s="6" t="s">
        <v>30</v>
      </c>
      <c r="IG132" s="6"/>
      <c r="IH132" s="6" t="s">
        <v>30</v>
      </c>
      <c r="II132" s="6" t="s">
        <v>30</v>
      </c>
      <c r="IJ132" s="6" t="s">
        <v>30</v>
      </c>
      <c r="IK132" s="6" t="s">
        <v>30</v>
      </c>
      <c r="IL132" s="6"/>
      <c r="IM132" s="6" t="s">
        <v>30</v>
      </c>
      <c r="IN132" s="6" t="s">
        <v>30</v>
      </c>
      <c r="IO132" s="6" t="s">
        <v>30</v>
      </c>
      <c r="IP132" s="6"/>
      <c r="IQ132" s="6" t="s">
        <v>30</v>
      </c>
      <c r="IR132" s="6" t="s">
        <v>30</v>
      </c>
      <c r="IS132" s="6" t="s">
        <v>30</v>
      </c>
      <c r="IT132" s="6"/>
      <c r="IU132" s="6" t="s">
        <v>30</v>
      </c>
      <c r="IV132" s="6" t="s">
        <v>30</v>
      </c>
      <c r="IW132" s="6" t="s">
        <v>30</v>
      </c>
      <c r="IX132" s="6"/>
      <c r="IY132" s="6" t="s">
        <v>30</v>
      </c>
      <c r="IZ132" s="6" t="s">
        <v>30</v>
      </c>
      <c r="JA132" s="6" t="s">
        <v>30</v>
      </c>
      <c r="JB132" s="6" t="s">
        <v>30</v>
      </c>
      <c r="JC132" s="6" t="s">
        <v>30</v>
      </c>
      <c r="JD132" s="6" t="s">
        <v>30</v>
      </c>
      <c r="JE132" s="6" t="s">
        <v>30</v>
      </c>
      <c r="JF132" s="6" t="s">
        <v>30</v>
      </c>
      <c r="JG132" s="6" t="s">
        <v>30</v>
      </c>
      <c r="JH132" s="6" t="s">
        <v>30</v>
      </c>
      <c r="JI132" s="6" t="s">
        <v>30</v>
      </c>
      <c r="JJ132" s="6" t="s">
        <v>30</v>
      </c>
      <c r="JK132" s="6" t="s">
        <v>30</v>
      </c>
      <c r="JL132" s="6" t="s">
        <v>30</v>
      </c>
      <c r="JM132" s="6"/>
      <c r="JN132" s="3" t="s">
        <v>30</v>
      </c>
      <c r="JO132" s="3" t="s">
        <v>30</v>
      </c>
      <c r="JP132" s="3" t="s">
        <v>30</v>
      </c>
      <c r="JQ132" s="3" t="s">
        <v>30</v>
      </c>
      <c r="JR132" s="3" t="s">
        <v>30</v>
      </c>
      <c r="JS132" s="3" t="s">
        <v>30</v>
      </c>
      <c r="JT132" s="3" t="s">
        <v>30</v>
      </c>
      <c r="JU132" s="3" t="s">
        <v>30</v>
      </c>
      <c r="JV132" s="3" t="s">
        <v>30</v>
      </c>
      <c r="JW132" s="3" t="s">
        <v>30</v>
      </c>
      <c r="JX132" s="3" t="s">
        <v>30</v>
      </c>
      <c r="JY132" s="3" t="s">
        <v>30</v>
      </c>
      <c r="JZ132" s="3" t="s">
        <v>30</v>
      </c>
      <c r="KA132" s="3" t="s">
        <v>30</v>
      </c>
      <c r="KB132" s="3" t="s">
        <v>30</v>
      </c>
      <c r="KC132" s="3" t="s">
        <v>30</v>
      </c>
      <c r="KD132" s="3" t="s">
        <v>30</v>
      </c>
      <c r="KE132" s="3" t="s">
        <v>30</v>
      </c>
      <c r="KF132" s="6"/>
      <c r="KG132" s="6" t="s">
        <v>30</v>
      </c>
      <c r="KH132" s="6" t="s">
        <v>30</v>
      </c>
      <c r="KI132" s="6" t="s">
        <v>30</v>
      </c>
      <c r="KJ132" s="6" t="s">
        <v>30</v>
      </c>
      <c r="KK132" s="6" t="s">
        <v>30</v>
      </c>
      <c r="KL132" s="6" t="s">
        <v>30</v>
      </c>
      <c r="KM132" s="6" t="s">
        <v>30</v>
      </c>
      <c r="KN132" s="6" t="s">
        <v>30</v>
      </c>
    </row>
    <row r="133" spans="1:302" x14ac:dyDescent="0.3">
      <c r="A133" s="8">
        <v>2004</v>
      </c>
      <c r="B133" s="40">
        <f>'[13]EU PIByPOB'!B133</f>
        <v>292.80529799999999</v>
      </c>
      <c r="C133" s="49">
        <f>'[13]EU PIByPOB'!H133</f>
        <v>1885.52525143291</v>
      </c>
      <c r="D133" s="40">
        <f>((C133/C132)-1)*100</f>
        <v>3.8477716942415308</v>
      </c>
      <c r="E133" s="49">
        <f>'[13]EU PIByPOB'!N133</f>
        <v>12217.196</v>
      </c>
      <c r="F133" s="40">
        <f>((E133/E132)-1)*100</f>
        <v>6.6403292468434794</v>
      </c>
      <c r="G133" s="49">
        <f>'[13]EU PIByPOB'!Q133</f>
        <v>647.94655975651926</v>
      </c>
      <c r="H133" s="40">
        <f>((G133/G132)-1)*100</f>
        <v>2.6890876010551956</v>
      </c>
      <c r="I133" s="49">
        <f>'[13]EU PIByPOB'!T133</f>
        <v>41724.641198261379</v>
      </c>
      <c r="J133" s="49"/>
      <c r="K133" s="49">
        <f>'[13]EU INF'!U133</f>
        <v>673.91637019347684</v>
      </c>
      <c r="L133" s="28">
        <f>((K133/K132)-1)*100</f>
        <v>2.6675724637680753</v>
      </c>
      <c r="M133" s="49">
        <f>'[13]EU INF'!W133</f>
        <v>683.87543252594924</v>
      </c>
      <c r="N133" s="28">
        <f>((M133/M132)-1)*100</f>
        <v>3.3423180592991431</v>
      </c>
      <c r="O133" s="28"/>
      <c r="P133" s="40">
        <f>'[13]EU tasas'!B133</f>
        <v>4.3416666666666659</v>
      </c>
      <c r="Q133" s="40">
        <f>'[13]EU tasas'!C133</f>
        <v>5.15</v>
      </c>
      <c r="R133" s="48">
        <f>'[13]EU tasas'!D133</f>
        <v>2.3958333333333335</v>
      </c>
      <c r="S133" s="48">
        <f>'[13]EU tasas'!E133</f>
        <v>3.25</v>
      </c>
      <c r="T133" s="49">
        <f>'[13]EU tasas'!F133</f>
        <v>1.3716666666666668</v>
      </c>
      <c r="U133" s="49">
        <f>'[13]EU tasas'!G133</f>
        <v>2.19</v>
      </c>
      <c r="V133" s="24" t="str">
        <f>'[13]EU tasas'!H133</f>
        <v>-</v>
      </c>
      <c r="W133" s="24"/>
      <c r="X133" s="49">
        <f>'[13]EU Fiscal'!B133</f>
        <v>-3.37825</v>
      </c>
      <c r="Y133" s="49"/>
      <c r="Z133" s="49">
        <f>[13]Petróleo!B133</f>
        <v>38.270000000000003</v>
      </c>
      <c r="AA133" s="28">
        <f>((Z133/Z132)-1)*100</f>
        <v>32.743669788414877</v>
      </c>
      <c r="AB133" s="49">
        <f>[13]Petróleo!D133</f>
        <v>41.438333333333333</v>
      </c>
      <c r="AC133" s="28">
        <f>((AB133/AB132)-1)*100</f>
        <v>33.071076857204027</v>
      </c>
      <c r="AD133" s="49">
        <f>[13]Petróleo!E133</f>
        <v>43.33</v>
      </c>
      <c r="AE133" s="28">
        <f>((AD133/AD132)-1)*100</f>
        <v>34.774494556765156</v>
      </c>
      <c r="AF133" s="28"/>
      <c r="AG133" s="40">
        <f>[14]Población!E133</f>
        <v>102.08060614044737</v>
      </c>
      <c r="AH133" s="28">
        <f>((AG133/AG132)-1)*100</f>
        <v>1.1586744086583112</v>
      </c>
      <c r="AI133" s="52">
        <f>[14]Población!G133</f>
        <v>102080606.14044738</v>
      </c>
      <c r="AJ133" s="52">
        <f>[14]Población!H133</f>
        <v>78452346.488191441</v>
      </c>
      <c r="AK133" s="52">
        <f>[14]Población!I133</f>
        <v>23628259.652255937</v>
      </c>
      <c r="AL133" s="49">
        <f>[14]Población!J133</f>
        <v>76.853331356842602</v>
      </c>
      <c r="AM133" s="49">
        <f>[14]Población!K133</f>
        <v>23.146668643157398</v>
      </c>
      <c r="AN133" s="49"/>
      <c r="AO133" s="43">
        <f>[15]PIB!E133</f>
        <v>479341.46300568461</v>
      </c>
      <c r="AP133" s="28">
        <f>((AO133/AO132)-1)*100</f>
        <v>3.5654410262288661</v>
      </c>
      <c r="AQ133" s="41">
        <f>[15]PIB!H133</f>
        <v>1929394.9119816329</v>
      </c>
      <c r="AR133" s="28">
        <f>((AQ133/AQ132)-1)*100</f>
        <v>8.1174431375345755</v>
      </c>
      <c r="AS133" s="58">
        <f>[15]PIB!B133</f>
        <v>9248389798.25</v>
      </c>
      <c r="AT133" s="28">
        <f>((AS133/AS132)-1)*100</f>
        <v>11.972306811669897</v>
      </c>
      <c r="AU133" s="28"/>
      <c r="AV133" s="103">
        <f>[15]PIB!E133</f>
        <v>479341.46300568461</v>
      </c>
      <c r="AW133" s="103">
        <f>'[15]PIB-Dem'!CH49</f>
        <v>340951.63484583731</v>
      </c>
      <c r="AX133" s="104">
        <f>((AW133/AW132)-1)*100</f>
        <v>3.143356843729439</v>
      </c>
      <c r="AY133" s="105">
        <f>'[15]PIB-Dem'!CS49</f>
        <v>0.71129176414766382</v>
      </c>
      <c r="AZ133" s="103">
        <f>'[15]PIB-Dem'!CI49</f>
        <v>56425.531187503111</v>
      </c>
      <c r="BA133" s="104">
        <f>((AZ133/AZ132)-1)*100</f>
        <v>-0.63974805120459166</v>
      </c>
      <c r="BB133" s="105">
        <f>'[15]PIB-Dem'!CT49</f>
        <v>0.1177146888868133</v>
      </c>
      <c r="BC133" s="103">
        <f>'[15]PIB-Dem'!CJ49</f>
        <v>95023.582930625242</v>
      </c>
      <c r="BD133" s="104">
        <f>((BC133/BC132)-1)*100</f>
        <v>4.672923281519914</v>
      </c>
      <c r="BE133" s="105">
        <f>'[15]PIB-Dem'!CU49</f>
        <v>0.19823777049468358</v>
      </c>
      <c r="BF133" s="103">
        <f>'[15]PIB-Dem'!CK49</f>
        <v>-990.06879271531943</v>
      </c>
      <c r="BG133" s="104">
        <f>((BF133/BF132)-1)*100</f>
        <v>-74.996138782812906</v>
      </c>
      <c r="BH133" s="105">
        <f>'[15]PIB-Dem'!CV49</f>
        <v>-2.0654770537071828E-3</v>
      </c>
      <c r="BI133" s="103">
        <f>'[15]PIB-Dem'!CL49</f>
        <v>110930.60478155763</v>
      </c>
      <c r="BJ133" s="104">
        <f>((BI133/BI132)-1)*100</f>
        <v>6.5025177995126526</v>
      </c>
      <c r="BK133" s="105">
        <f>'[15]PIB-Dem'!CW49</f>
        <v>0.23142292779654269</v>
      </c>
      <c r="BL133" s="103">
        <f>'[15]PIB-Dem'!CM49</f>
        <v>122999.82195358803</v>
      </c>
      <c r="BM133" s="104">
        <f>((BL133/BL132)-1)*100</f>
        <v>6.5025177995126526</v>
      </c>
      <c r="BN133" s="105">
        <f>'[15]PIB-Dem'!CX49</f>
        <v>0.25660167427199632</v>
      </c>
      <c r="BO133" s="28"/>
      <c r="BP133" s="43">
        <f>'[21]PIB POT'!F133</f>
        <v>481816.3179683045</v>
      </c>
      <c r="BQ133" s="41">
        <f>'[21]PIB POT'!I133</f>
        <v>1157.0316269052589</v>
      </c>
      <c r="BR133" s="28">
        <f>((BQ133/BQ132)-1)*100</f>
        <v>2.0862896572590994</v>
      </c>
      <c r="BS133" s="40">
        <f>'[22]PIB POT'!H124</f>
        <v>1.228574534715432</v>
      </c>
      <c r="BT133" s="40"/>
      <c r="BU133" s="45">
        <f t="shared" ref="BU133:BU154" si="165">AS133/CE133</f>
        <v>819459.25160006981</v>
      </c>
      <c r="BV133" s="32">
        <f>((BU133/BU132)-1)*100</f>
        <v>7.0418795373800469</v>
      </c>
      <c r="BW133" s="30">
        <f t="shared" ref="BW133:BW154" si="166">BU133/AG133</f>
        <v>8027.5703934655194</v>
      </c>
      <c r="BX133" s="28">
        <f>((BW133/BW132)-1)*100</f>
        <v>5.8158187254954807</v>
      </c>
      <c r="BY133" s="28"/>
      <c r="BZ133" s="41">
        <f>[20]PAnual!B133</f>
        <v>1094976.2448493049</v>
      </c>
      <c r="CA133" s="35">
        <f>((BZ133/BZ132)-1)*100</f>
        <v>4.6925171010959055</v>
      </c>
      <c r="CB133" s="44">
        <f>[20]PAnual!D133</f>
        <v>1123502.2882371501</v>
      </c>
      <c r="CC133" s="35">
        <f>((CB133/CB132)-1)*100</f>
        <v>5.1936804626200317</v>
      </c>
      <c r="CD133" s="35"/>
      <c r="CE133" s="44">
        <f>[16]TCA!B133</f>
        <v>11285.966666666665</v>
      </c>
      <c r="CF133" s="27">
        <f>((CE133/CE132)-1)*100</f>
        <v>4.6060731515538356</v>
      </c>
      <c r="CG133" s="33">
        <f>[16]TCA!D133</f>
        <v>11210</v>
      </c>
      <c r="CH133" s="27">
        <f>((CG133/CG132)-1)*100</f>
        <v>-0.46968365163501113</v>
      </c>
      <c r="CI133" s="44">
        <f>[16]TCA!F133</f>
        <v>101.6893396765515</v>
      </c>
      <c r="CJ133" s="27">
        <f>((CI133/CI132)-1)*100</f>
        <v>-2.5269467464011486</v>
      </c>
      <c r="CK133" s="40">
        <f>[16]TCA!H133</f>
        <v>104.2629956637181</v>
      </c>
      <c r="CL133" s="27">
        <f>((CK133/CK132)-1)*100</f>
        <v>2.3577693180232506</v>
      </c>
      <c r="CM133" s="27"/>
      <c r="CN133" s="42" t="s">
        <v>30</v>
      </c>
      <c r="CO133" s="42" t="s">
        <v>30</v>
      </c>
      <c r="CP133" s="42" t="s">
        <v>30</v>
      </c>
      <c r="CQ133" s="42" t="s">
        <v>30</v>
      </c>
      <c r="CR133" s="42" t="s">
        <v>30</v>
      </c>
      <c r="CS133" s="42" t="s">
        <v>30</v>
      </c>
      <c r="CT133" s="42" t="s">
        <v>30</v>
      </c>
      <c r="CU133" s="42" t="s">
        <v>30</v>
      </c>
      <c r="CV133" s="42" t="s">
        <v>30</v>
      </c>
      <c r="CW133" s="42" t="s">
        <v>30</v>
      </c>
      <c r="CX133" s="42" t="s">
        <v>30</v>
      </c>
      <c r="CY133" s="42" t="s">
        <v>30</v>
      </c>
      <c r="CZ133" s="42" t="s">
        <v>30</v>
      </c>
      <c r="DA133" s="42" t="s">
        <v>30</v>
      </c>
      <c r="DB133" s="42" t="s">
        <v>30</v>
      </c>
      <c r="DC133" s="42" t="s">
        <v>30</v>
      </c>
      <c r="DD133" s="42"/>
      <c r="DE133" s="42" t="s">
        <v>30</v>
      </c>
      <c r="DF133" s="42" t="s">
        <v>30</v>
      </c>
      <c r="DG133" s="42" t="s">
        <v>30</v>
      </c>
      <c r="DH133" s="42" t="s">
        <v>30</v>
      </c>
      <c r="DI133" s="42" t="s">
        <v>30</v>
      </c>
      <c r="DJ133" s="42" t="s">
        <v>30</v>
      </c>
      <c r="DK133" s="42" t="s">
        <v>30</v>
      </c>
      <c r="DL133" s="42"/>
      <c r="DM133" s="42" t="s">
        <v>30</v>
      </c>
      <c r="DN133" s="42" t="s">
        <v>30</v>
      </c>
      <c r="DO133" s="42" t="s">
        <v>30</v>
      </c>
      <c r="DP133" s="42" t="s">
        <v>30</v>
      </c>
      <c r="DQ133" s="42"/>
      <c r="DR133" s="42" t="s">
        <v>30</v>
      </c>
      <c r="DS133" s="42" t="s">
        <v>30</v>
      </c>
      <c r="DT133" s="42" t="s">
        <v>30</v>
      </c>
      <c r="DU133" s="42" t="s">
        <v>30</v>
      </c>
      <c r="DV133" s="42" t="s">
        <v>30</v>
      </c>
      <c r="DW133" s="42" t="s">
        <v>30</v>
      </c>
      <c r="DX133" s="42" t="s">
        <v>30</v>
      </c>
      <c r="DY133" s="42" t="s">
        <v>30</v>
      </c>
      <c r="DZ133" s="42" t="s">
        <v>30</v>
      </c>
      <c r="EA133" s="42" t="s">
        <v>30</v>
      </c>
      <c r="EB133" s="42" t="s">
        <v>30</v>
      </c>
      <c r="EC133" s="42"/>
      <c r="ED133" s="42" t="s">
        <v>30</v>
      </c>
      <c r="EE133" s="42" t="s">
        <v>30</v>
      </c>
      <c r="EF133" s="42" t="s">
        <v>30</v>
      </c>
      <c r="EG133" s="42" t="s">
        <v>30</v>
      </c>
      <c r="EH133" s="42" t="s">
        <v>30</v>
      </c>
      <c r="EI133" s="42"/>
      <c r="EJ133" s="63" t="s">
        <v>30</v>
      </c>
      <c r="EK133" s="63" t="s">
        <v>30</v>
      </c>
      <c r="EL133" s="42"/>
      <c r="EM133" s="68">
        <f>'[18]SP1965-2010'!C133</f>
        <v>1771314200</v>
      </c>
      <c r="EN133" s="27">
        <f t="shared" si="120"/>
        <v>19.152676721467468</v>
      </c>
      <c r="EO133" s="36">
        <f>'[18]SP1965-2010'!E133</f>
        <v>1270211100</v>
      </c>
      <c r="EP133" s="27">
        <f t="shared" si="147"/>
        <v>13.734402719923766</v>
      </c>
      <c r="EQ133" s="37">
        <f>'[18]SP1965-2010'!F133</f>
        <v>769385800</v>
      </c>
      <c r="ER133" s="27">
        <f t="shared" si="127"/>
        <v>8.3191324845064898</v>
      </c>
      <c r="ES133" s="37">
        <f>'[18]SP1965-2010'!G133</f>
        <v>500825300</v>
      </c>
      <c r="ET133" s="27">
        <f t="shared" si="128"/>
        <v>5.4152702354172755</v>
      </c>
      <c r="EU133" s="36">
        <f>'[18]SP1965-2010'!H133</f>
        <v>501103100</v>
      </c>
      <c r="EV133" s="27">
        <f t="shared" si="122"/>
        <v>5.4182740015437041</v>
      </c>
      <c r="EW133" s="29"/>
      <c r="EX133" s="37">
        <f>'[18]SP1965-2010'!J133</f>
        <v>1792296700</v>
      </c>
      <c r="EY133" s="27">
        <f t="shared" si="123"/>
        <v>19.379554053173042</v>
      </c>
      <c r="EZ133" s="37">
        <f>'[18]SP1965-2010'!L133</f>
        <v>1317011100</v>
      </c>
      <c r="FA133" s="27">
        <f t="shared" si="124"/>
        <v>14.240436754181877</v>
      </c>
      <c r="FB133" s="37">
        <f>'[18]SP1965-2010'!M133</f>
        <v>1006550000</v>
      </c>
      <c r="FC133" s="37">
        <f>'[18]SP1965-2010'!N133</f>
        <v>866439700</v>
      </c>
      <c r="FD133" s="37">
        <f>'[18]SP1965-2010'!O133</f>
        <v>140110300</v>
      </c>
      <c r="FE133" s="37">
        <f>'[18]SP1965-2010'!P133</f>
        <v>310461100</v>
      </c>
      <c r="FF133" s="37">
        <f>'[18]SP1965-2010'!Q133</f>
        <v>310461100</v>
      </c>
      <c r="FG133" s="37">
        <f>'[18]SP1965-2010'!R133</f>
        <v>475285600</v>
      </c>
      <c r="FH133" s="37">
        <f>'[18]SP1965-2010'!S133</f>
        <v>268455300</v>
      </c>
      <c r="FI133" s="37">
        <f>'[18]SP1965-2010'!T133</f>
        <v>206830300</v>
      </c>
      <c r="FJ133" s="37">
        <f>'[18]SP1965-2010'!U133</f>
        <v>130221800</v>
      </c>
      <c r="FK133" s="37">
        <f>'[18]SP1965-2010'!V133</f>
        <v>76608500</v>
      </c>
      <c r="FL133" s="27">
        <f t="shared" si="135"/>
        <v>2.236392545209728</v>
      </c>
      <c r="FM133" s="27">
        <f t="shared" si="138"/>
        <v>1.4080483504776242</v>
      </c>
      <c r="FN133" s="27">
        <f t="shared" si="139"/>
        <v>0.82834419473210386</v>
      </c>
      <c r="FO133" s="27"/>
      <c r="FP133" s="27">
        <f>'[18]SP1965-2010'!AA133</f>
        <v>-19208400</v>
      </c>
      <c r="FQ133" s="27">
        <f>'[18]SP1965-2010'!AB133</f>
        <v>-20982500</v>
      </c>
      <c r="FR133" s="27">
        <f>'[18]SP1965-2010'!AC133</f>
        <v>-0.22687733170557273</v>
      </c>
      <c r="FS133" s="27">
        <f>'[18]SP1965-2010'!AD133</f>
        <v>1774100</v>
      </c>
      <c r="FT133" s="27">
        <f>'[18]SP1965-2010'!AE133</f>
        <v>185847800</v>
      </c>
      <c r="FU133" s="27">
        <f>'[18]SP1965-2010'!AF133</f>
        <v>2.0095152135041552</v>
      </c>
      <c r="FV133" s="27">
        <f>'[18]SP1965-2010'!AG133</f>
        <v>1585466400</v>
      </c>
      <c r="FW133" s="34"/>
      <c r="FX133" s="52">
        <f>'[18]DE y DI'!I133</f>
        <v>60084.2</v>
      </c>
      <c r="FY133" s="17">
        <f t="shared" si="142"/>
        <v>7.3321766619487247</v>
      </c>
      <c r="FZ133" s="130">
        <f>'[18]DE y DI'!Q133+'[18]DE y DI'!R133</f>
        <v>19141.599999999999</v>
      </c>
      <c r="GA133" s="27">
        <f t="shared" si="160"/>
        <v>2.335881858997169</v>
      </c>
      <c r="GB133" s="128">
        <f>'[18]DE y DI'!S133</f>
        <v>79225.799999999988</v>
      </c>
      <c r="GC133" s="17">
        <f t="shared" si="144"/>
        <v>9.6680585209458929</v>
      </c>
      <c r="GD133" s="17"/>
      <c r="GE133" s="37">
        <f>'[18]DE y DI'!AA133</f>
        <v>1099206300</v>
      </c>
      <c r="GF133" s="27">
        <f t="shared" si="164"/>
        <v>11.885380309207925</v>
      </c>
      <c r="GG133" s="37">
        <f>'[18]DE y DI'!AI133</f>
        <v>82105099.999999866</v>
      </c>
      <c r="GH133" s="131">
        <f>'[18]DE y DI'!AE133</f>
        <v>1181311400</v>
      </c>
      <c r="GI133" s="67">
        <f t="shared" si="145"/>
        <v>12.773157552502063</v>
      </c>
      <c r="GJ133" s="67"/>
      <c r="GK133" s="67"/>
      <c r="GL133" s="67"/>
      <c r="GM133" s="67"/>
      <c r="GN133" s="67"/>
      <c r="GO133" s="67"/>
      <c r="GP133" s="6"/>
      <c r="GQ133" s="30">
        <v>9.6680585209458929</v>
      </c>
      <c r="GR133" s="27">
        <v>12.773157552502063</v>
      </c>
      <c r="GS133" s="27">
        <v>22.441216073447954</v>
      </c>
      <c r="GT133" s="6"/>
      <c r="GU133" s="3" t="s">
        <v>30</v>
      </c>
      <c r="GV133" s="3" t="s">
        <v>30</v>
      </c>
      <c r="GW133" s="3" t="s">
        <v>30</v>
      </c>
      <c r="GX133" s="3" t="s">
        <v>30</v>
      </c>
      <c r="GY133" s="3" t="s">
        <v>30</v>
      </c>
      <c r="GZ133" s="3" t="s">
        <v>30</v>
      </c>
      <c r="HA133" s="3" t="s">
        <v>30</v>
      </c>
      <c r="HB133" s="3" t="s">
        <v>30</v>
      </c>
      <c r="HC133" s="3" t="s">
        <v>30</v>
      </c>
      <c r="HD133" s="3" t="s">
        <v>30</v>
      </c>
      <c r="HE133" s="3" t="s">
        <v>30</v>
      </c>
      <c r="HF133" s="3" t="s">
        <v>30</v>
      </c>
      <c r="HG133" s="3" t="s">
        <v>30</v>
      </c>
      <c r="HH133" s="3" t="s">
        <v>30</v>
      </c>
      <c r="HI133" s="3" t="s">
        <v>30</v>
      </c>
      <c r="HJ133" s="3" t="s">
        <v>30</v>
      </c>
      <c r="HK133" s="3" t="s">
        <v>30</v>
      </c>
      <c r="HL133" s="3" t="s">
        <v>30</v>
      </c>
      <c r="HM133" s="3" t="s">
        <v>30</v>
      </c>
      <c r="HN133" s="3" t="s">
        <v>30</v>
      </c>
      <c r="HO133" s="3" t="s">
        <v>30</v>
      </c>
      <c r="HP133" s="69"/>
      <c r="HQ133" s="3" t="str">
        <f t="shared" si="146"/>
        <v>-</v>
      </c>
      <c r="HR133" s="3" t="str">
        <f t="shared" si="146"/>
        <v>-</v>
      </c>
      <c r="HS133" s="3" t="str">
        <f t="shared" si="146"/>
        <v>-</v>
      </c>
      <c r="HU133" s="6" t="s">
        <v>30</v>
      </c>
      <c r="HV133" s="6" t="s">
        <v>30</v>
      </c>
      <c r="HW133" s="6"/>
      <c r="HX133" s="6" t="s">
        <v>30</v>
      </c>
      <c r="HY133" s="6" t="s">
        <v>30</v>
      </c>
      <c r="HZ133" s="6" t="s">
        <v>30</v>
      </c>
      <c r="IA133" s="6" t="s">
        <v>30</v>
      </c>
      <c r="IB133" s="6"/>
      <c r="IC133" s="6" t="s">
        <v>30</v>
      </c>
      <c r="ID133" s="6" t="s">
        <v>30</v>
      </c>
      <c r="IE133" s="6" t="s">
        <v>30</v>
      </c>
      <c r="IF133" s="6" t="s">
        <v>30</v>
      </c>
      <c r="IG133" s="6"/>
      <c r="IH133" s="6" t="s">
        <v>30</v>
      </c>
      <c r="II133" s="6" t="s">
        <v>30</v>
      </c>
      <c r="IJ133" s="6" t="s">
        <v>30</v>
      </c>
      <c r="IK133" s="6" t="s">
        <v>30</v>
      </c>
      <c r="IL133" s="6"/>
      <c r="IM133" s="6" t="s">
        <v>30</v>
      </c>
      <c r="IN133" s="6" t="s">
        <v>30</v>
      </c>
      <c r="IO133" s="6" t="s">
        <v>30</v>
      </c>
      <c r="IP133" s="6"/>
      <c r="IQ133" s="6" t="s">
        <v>30</v>
      </c>
      <c r="IR133" s="6" t="s">
        <v>30</v>
      </c>
      <c r="IS133" s="6" t="s">
        <v>30</v>
      </c>
      <c r="IT133" s="6"/>
      <c r="IU133" s="6" t="s">
        <v>30</v>
      </c>
      <c r="IV133" s="6" t="s">
        <v>30</v>
      </c>
      <c r="IW133" s="6" t="s">
        <v>30</v>
      </c>
      <c r="IX133" s="6"/>
      <c r="IY133" s="6" t="s">
        <v>30</v>
      </c>
      <c r="IZ133" s="6" t="s">
        <v>30</v>
      </c>
      <c r="JA133" s="6" t="s">
        <v>30</v>
      </c>
      <c r="JB133" s="6" t="s">
        <v>30</v>
      </c>
      <c r="JC133" s="6" t="s">
        <v>30</v>
      </c>
      <c r="JD133" s="6" t="s">
        <v>30</v>
      </c>
      <c r="JE133" s="6" t="s">
        <v>30</v>
      </c>
      <c r="JF133" s="6" t="s">
        <v>30</v>
      </c>
      <c r="JG133" s="6" t="s">
        <v>30</v>
      </c>
      <c r="JH133" s="6" t="s">
        <v>30</v>
      </c>
      <c r="JI133" s="6" t="s">
        <v>30</v>
      </c>
      <c r="JJ133" s="6" t="s">
        <v>30</v>
      </c>
      <c r="JK133" s="6" t="s">
        <v>30</v>
      </c>
      <c r="JL133" s="6" t="s">
        <v>30</v>
      </c>
      <c r="JM133" s="6"/>
      <c r="JN133" s="3" t="s">
        <v>30</v>
      </c>
      <c r="JO133" s="3" t="s">
        <v>30</v>
      </c>
      <c r="JP133" s="3" t="s">
        <v>30</v>
      </c>
      <c r="JQ133" s="3" t="s">
        <v>30</v>
      </c>
      <c r="JR133" s="3" t="s">
        <v>30</v>
      </c>
      <c r="JS133" s="3" t="s">
        <v>30</v>
      </c>
      <c r="JT133" s="3" t="s">
        <v>30</v>
      </c>
      <c r="JU133" s="3" t="s">
        <v>30</v>
      </c>
      <c r="JV133" s="3" t="s">
        <v>30</v>
      </c>
      <c r="JW133" s="3" t="s">
        <v>30</v>
      </c>
      <c r="JX133" s="3" t="s">
        <v>30</v>
      </c>
      <c r="JY133" s="3" t="s">
        <v>30</v>
      </c>
      <c r="JZ133" s="3" t="s">
        <v>30</v>
      </c>
      <c r="KA133" s="3" t="s">
        <v>30</v>
      </c>
      <c r="KB133" s="3" t="s">
        <v>30</v>
      </c>
      <c r="KC133" s="3" t="s">
        <v>30</v>
      </c>
      <c r="KD133" s="3" t="s">
        <v>30</v>
      </c>
      <c r="KE133" s="3" t="s">
        <v>30</v>
      </c>
      <c r="KF133" s="6"/>
      <c r="KG133" s="6" t="s">
        <v>30</v>
      </c>
      <c r="KH133" s="6" t="s">
        <v>30</v>
      </c>
      <c r="KI133" s="6" t="s">
        <v>30</v>
      </c>
      <c r="KJ133" s="6" t="s">
        <v>30</v>
      </c>
      <c r="KK133" s="6" t="s">
        <v>30</v>
      </c>
      <c r="KL133" s="6" t="s">
        <v>30</v>
      </c>
      <c r="KM133" s="6" t="s">
        <v>30</v>
      </c>
      <c r="KN133" s="6" t="s">
        <v>30</v>
      </c>
    </row>
    <row r="134" spans="1:302" x14ac:dyDescent="0.3">
      <c r="A134" s="8">
        <v>2005</v>
      </c>
      <c r="B134" s="40">
        <f>'[13]EU PIByPOB'!B134</f>
        <v>295.51659899999999</v>
      </c>
      <c r="C134" s="49">
        <f>'[13]EU PIByPOB'!H134</f>
        <v>1951.2084651120115</v>
      </c>
      <c r="D134" s="40">
        <f t="shared" si="91"/>
        <v>3.4835499354455957</v>
      </c>
      <c r="E134" s="49">
        <f>'[13]EU PIByPOB'!N134</f>
        <v>13039.197</v>
      </c>
      <c r="F134" s="40">
        <f t="shared" si="162"/>
        <v>6.7282296199553393</v>
      </c>
      <c r="G134" s="49">
        <f>'[13]EU PIByPOB'!Q134</f>
        <v>668.26262970581513</v>
      </c>
      <c r="H134" s="40">
        <f t="shared" si="162"/>
        <v>3.1354545592355842</v>
      </c>
      <c r="I134" s="49">
        <f>'[13]EU PIByPOB'!T134</f>
        <v>44123.399647002574</v>
      </c>
      <c r="J134" s="49"/>
      <c r="K134" s="49">
        <f>'[13]EU INF'!U134</f>
        <v>696.59924947609295</v>
      </c>
      <c r="L134" s="28">
        <f t="shared" ref="L134:L154" si="167">((K134/K133)-1)*100</f>
        <v>3.3658299880894749</v>
      </c>
      <c r="M134" s="49">
        <f>'[13]EU INF'!W134</f>
        <v>706.70695452994528</v>
      </c>
      <c r="N134" s="28">
        <f t="shared" ref="N134:N154" si="168">((M134/M133)-1)*100</f>
        <v>3.338549817423031</v>
      </c>
      <c r="O134" s="28"/>
      <c r="P134" s="40">
        <f>'[13]EU tasas'!B134</f>
        <v>6.1866666666666674</v>
      </c>
      <c r="Q134" s="40">
        <f>'[13]EU tasas'!C134</f>
        <v>7.15</v>
      </c>
      <c r="R134" s="48">
        <f>'[13]EU tasas'!D134</f>
        <v>4.25</v>
      </c>
      <c r="S134" s="48">
        <f>'[13]EU tasas'!E134</f>
        <v>5.25</v>
      </c>
      <c r="T134" s="49">
        <f>'[13]EU tasas'!F134</f>
        <v>3.1466666666666669</v>
      </c>
      <c r="U134" s="49">
        <f>'[13]EU tasas'!G134</f>
        <v>3.89</v>
      </c>
      <c r="V134" s="24" t="str">
        <f>'[13]EU tasas'!H134</f>
        <v>-</v>
      </c>
      <c r="W134" s="24"/>
      <c r="X134" s="49">
        <f>'[13]EU Fiscal'!B134</f>
        <v>-2.4414500000000001</v>
      </c>
      <c r="Y134" s="49"/>
      <c r="Z134" s="49">
        <f>[13]Petróleo!B134</f>
        <v>54.52</v>
      </c>
      <c r="AA134" s="28">
        <f t="shared" si="98"/>
        <v>42.461458061144498</v>
      </c>
      <c r="AB134" s="49">
        <f>[13]Petróleo!D134</f>
        <v>56.465833333333315</v>
      </c>
      <c r="AC134" s="28">
        <f t="shared" ref="AC134:AE154" si="169">((AB134/AB133)-1)*100</f>
        <v>36.264730724369507</v>
      </c>
      <c r="AD134" s="49">
        <f>[13]Petróleo!E134</f>
        <v>59.43</v>
      </c>
      <c r="AE134" s="28">
        <f t="shared" si="169"/>
        <v>37.156704361873992</v>
      </c>
      <c r="AF134" s="28"/>
      <c r="AG134" s="40">
        <f>[14]Población!E134</f>
        <v>103.26338800000002</v>
      </c>
      <c r="AH134" s="28">
        <f t="shared" si="99"/>
        <v>1.1586744086583112</v>
      </c>
      <c r="AI134" s="52">
        <f>[14]Población!G134</f>
        <v>103263388.00000001</v>
      </c>
      <c r="AJ134" s="52">
        <f>[14]Población!H134</f>
        <v>78987700</v>
      </c>
      <c r="AK134" s="52">
        <f>[14]Población!I134</f>
        <v>24275688.000000015</v>
      </c>
      <c r="AL134" s="49">
        <f>[14]Población!J134</f>
        <v>76.491486024068848</v>
      </c>
      <c r="AM134" s="49">
        <f>[14]Población!K134</f>
        <v>23.508513975931152</v>
      </c>
      <c r="AN134" s="49"/>
      <c r="AO134" s="43">
        <f>[15]PIB!E134</f>
        <v>489471.13264237106</v>
      </c>
      <c r="AP134" s="28">
        <f t="shared" si="108"/>
        <v>2.1132471147329746</v>
      </c>
      <c r="AQ134" s="41">
        <f>[15]PIB!H134</f>
        <v>2042939.4693856528</v>
      </c>
      <c r="AR134" s="28">
        <f t="shared" si="109"/>
        <v>5.8849827320940351</v>
      </c>
      <c r="AS134" s="58">
        <f>[15]PIB!B134</f>
        <v>9999598960</v>
      </c>
      <c r="AT134" s="28">
        <f t="shared" si="110"/>
        <v>8.1225940746155079</v>
      </c>
      <c r="AU134" s="28"/>
      <c r="AV134" s="103">
        <f>[15]PIB!E134</f>
        <v>489471.13264237106</v>
      </c>
      <c r="AW134" s="103">
        <f>'[15]PIB-Dem'!CH50</f>
        <v>347930.92705167423</v>
      </c>
      <c r="AX134" s="104">
        <f t="shared" si="115"/>
        <v>2.0470035901111405</v>
      </c>
      <c r="AY134" s="105">
        <f>'[15]PIB-Dem'!CS50</f>
        <v>0.71083033063338552</v>
      </c>
      <c r="AZ134" s="103">
        <f>'[15]PIB-Dem'!CI50</f>
        <v>57369.882310293193</v>
      </c>
      <c r="BA134" s="104">
        <f t="shared" si="116"/>
        <v>1.6736238063085107</v>
      </c>
      <c r="BB134" s="105">
        <f>'[15]PIB-Dem'!CT50</f>
        <v>0.11720789743122634</v>
      </c>
      <c r="BC134" s="103">
        <f>'[15]PIB-Dem'!CJ50</f>
        <v>99400.323859559401</v>
      </c>
      <c r="BD134" s="104">
        <f t="shared" si="111"/>
        <v>4.6059523267287572</v>
      </c>
      <c r="BE134" s="105">
        <f>'[15]PIB-Dem'!CU50</f>
        <v>0.20307698908198052</v>
      </c>
      <c r="BF134" s="103">
        <f>'[15]PIB-Dem'!CK50</f>
        <v>-2595.3484622934484</v>
      </c>
      <c r="BG134" s="104">
        <f t="shared" si="112"/>
        <v>162.1381949809325</v>
      </c>
      <c r="BH134" s="105">
        <f>'[15]PIB-Dem'!CV50</f>
        <v>-5.3023524559715433E-3</v>
      </c>
      <c r="BI134" s="103">
        <f>'[15]PIB-Dem'!CL50</f>
        <v>116127.63119187026</v>
      </c>
      <c r="BJ134" s="104">
        <f t="shared" si="113"/>
        <v>4.6849347126038943</v>
      </c>
      <c r="BK134" s="105">
        <f>'[15]PIB-Dem'!CW50</f>
        <v>0.23725123597169967</v>
      </c>
      <c r="BL134" s="103">
        <f>'[15]PIB-Dem'!CM50</f>
        <v>128762.28330873267</v>
      </c>
      <c r="BM134" s="104">
        <f t="shared" si="114"/>
        <v>4.6849347126038943</v>
      </c>
      <c r="BN134" s="105">
        <f>'[15]PIB-Dem'!CX50</f>
        <v>0.26306410066232044</v>
      </c>
      <c r="BO134" s="28"/>
      <c r="BP134" s="43">
        <f>'[21]PIB POT'!F134</f>
        <v>491142.26171044342</v>
      </c>
      <c r="BQ134" s="41">
        <f>'[21]PIB POT'!I134</f>
        <v>1179.4269079656729</v>
      </c>
      <c r="BR134" s="28">
        <f t="shared" si="107"/>
        <v>1.9355807170384098</v>
      </c>
      <c r="BS134" s="40">
        <f>'[22]PIB POT'!H125</f>
        <v>0.3746045673977294</v>
      </c>
      <c r="BT134" s="40"/>
      <c r="BU134" s="45">
        <f t="shared" si="165"/>
        <v>917571.88141131261</v>
      </c>
      <c r="BV134" s="32">
        <f t="shared" ref="BV134:BV154" si="170">((BU134/BU133)-1)*100</f>
        <v>11.972850342426277</v>
      </c>
      <c r="BW134" s="30">
        <f t="shared" si="166"/>
        <v>8885.7425577719023</v>
      </c>
      <c r="BX134" s="28">
        <f t="shared" ref="BX134:BX154" si="171">((BW134/BW133)-1)*100</f>
        <v>10.690310047046591</v>
      </c>
      <c r="BY134" s="28"/>
      <c r="BZ134" s="41">
        <f>[20]PAnual!B134</f>
        <v>1138599.4475344429</v>
      </c>
      <c r="CA134" s="35">
        <f t="shared" si="94"/>
        <v>3.9839405549059625</v>
      </c>
      <c r="CB134" s="44">
        <f>[20]PAnual!D134</f>
        <v>1160860.4499565652</v>
      </c>
      <c r="CC134" s="35">
        <f t="shared" si="94"/>
        <v>3.3251522591941196</v>
      </c>
      <c r="CD134" s="35"/>
      <c r="CE134" s="44">
        <f>[16]TCA!B134</f>
        <v>10897.891666666668</v>
      </c>
      <c r="CF134" s="27">
        <f t="shared" si="95"/>
        <v>-3.4385623443863644</v>
      </c>
      <c r="CG134" s="33">
        <f>[16]TCA!D134</f>
        <v>10620.1</v>
      </c>
      <c r="CH134" s="27">
        <f t="shared" ref="CH134:CH154" si="172">((CG134/CG133)-1)*100</f>
        <v>-5.2622658340767181</v>
      </c>
      <c r="CI134" s="44">
        <f>[16]TCA!F134</f>
        <v>105.91266647007716</v>
      </c>
      <c r="CJ134" s="27">
        <f t="shared" si="150"/>
        <v>4.1531657172315217</v>
      </c>
      <c r="CK134" s="40">
        <f>[16]TCA!H134</f>
        <v>109.95803075099057</v>
      </c>
      <c r="CL134" s="27">
        <f t="shared" si="151"/>
        <v>5.462182484801037</v>
      </c>
      <c r="CM134" s="27"/>
      <c r="CN134" s="42" t="s">
        <v>30</v>
      </c>
      <c r="CO134" s="42" t="s">
        <v>30</v>
      </c>
      <c r="CP134" s="42" t="s">
        <v>30</v>
      </c>
      <c r="CQ134" s="42" t="s">
        <v>30</v>
      </c>
      <c r="CR134" s="42" t="s">
        <v>30</v>
      </c>
      <c r="CS134" s="42" t="s">
        <v>30</v>
      </c>
      <c r="CT134" s="42" t="s">
        <v>30</v>
      </c>
      <c r="CU134" s="42" t="s">
        <v>30</v>
      </c>
      <c r="CV134" s="42" t="s">
        <v>30</v>
      </c>
      <c r="CW134" s="42" t="s">
        <v>30</v>
      </c>
      <c r="CX134" s="42" t="s">
        <v>30</v>
      </c>
      <c r="CY134" s="42" t="s">
        <v>30</v>
      </c>
      <c r="CZ134" s="42" t="s">
        <v>30</v>
      </c>
      <c r="DA134" s="42" t="s">
        <v>30</v>
      </c>
      <c r="DB134" s="42" t="s">
        <v>30</v>
      </c>
      <c r="DC134" s="42" t="s">
        <v>30</v>
      </c>
      <c r="DD134" s="42"/>
      <c r="DE134" s="42" t="s">
        <v>30</v>
      </c>
      <c r="DF134" s="42" t="s">
        <v>30</v>
      </c>
      <c r="DG134" s="42" t="s">
        <v>30</v>
      </c>
      <c r="DH134" s="42" t="s">
        <v>30</v>
      </c>
      <c r="DI134" s="42" t="s">
        <v>30</v>
      </c>
      <c r="DJ134" s="42" t="s">
        <v>30</v>
      </c>
      <c r="DK134" s="42" t="s">
        <v>30</v>
      </c>
      <c r="DL134" s="42"/>
      <c r="DM134" s="42" t="s">
        <v>30</v>
      </c>
      <c r="DN134" s="42" t="s">
        <v>30</v>
      </c>
      <c r="DO134" s="42" t="s">
        <v>30</v>
      </c>
      <c r="DP134" s="42" t="s">
        <v>30</v>
      </c>
      <c r="DQ134" s="42"/>
      <c r="DR134" s="42" t="s">
        <v>30</v>
      </c>
      <c r="DS134" s="42" t="s">
        <v>30</v>
      </c>
      <c r="DT134" s="42" t="s">
        <v>30</v>
      </c>
      <c r="DU134" s="42" t="s">
        <v>30</v>
      </c>
      <c r="DV134" s="42" t="s">
        <v>30</v>
      </c>
      <c r="DW134" s="42" t="s">
        <v>30</v>
      </c>
      <c r="DX134" s="42" t="s">
        <v>30</v>
      </c>
      <c r="DY134" s="42" t="s">
        <v>30</v>
      </c>
      <c r="DZ134" s="42" t="s">
        <v>30</v>
      </c>
      <c r="EA134" s="42" t="s">
        <v>30</v>
      </c>
      <c r="EB134" s="42" t="s">
        <v>30</v>
      </c>
      <c r="EC134" s="42"/>
      <c r="ED134" s="42" t="s">
        <v>30</v>
      </c>
      <c r="EE134" s="42" t="s">
        <v>30</v>
      </c>
      <c r="EF134" s="42" t="s">
        <v>30</v>
      </c>
      <c r="EG134" s="42" t="s">
        <v>30</v>
      </c>
      <c r="EH134" s="42" t="s">
        <v>30</v>
      </c>
      <c r="EI134" s="42"/>
      <c r="EJ134" s="63" t="s">
        <v>30</v>
      </c>
      <c r="EK134" s="63" t="s">
        <v>30</v>
      </c>
      <c r="EL134" s="42"/>
      <c r="EM134" s="68">
        <f>'[18]SP1965-2010'!C134</f>
        <v>1947816200</v>
      </c>
      <c r="EN134" s="27">
        <f t="shared" si="120"/>
        <v>19.478943183537435</v>
      </c>
      <c r="EO134" s="36">
        <f>'[18]SP1965-2010'!E134</f>
        <v>1412504900</v>
      </c>
      <c r="EP134" s="27">
        <f t="shared" si="147"/>
        <v>14.125615493683757</v>
      </c>
      <c r="EQ134" s="37">
        <f>'[18]SP1965-2010'!F134</f>
        <v>810510900</v>
      </c>
      <c r="ER134" s="27">
        <f t="shared" si="127"/>
        <v>8.1054340603275552</v>
      </c>
      <c r="ES134" s="37">
        <f>'[18]SP1965-2010'!G134</f>
        <v>601994000</v>
      </c>
      <c r="ET134" s="27">
        <f t="shared" si="128"/>
        <v>6.0201814333562034</v>
      </c>
      <c r="EU134" s="36">
        <f>'[18]SP1965-2010'!H134</f>
        <v>535311300.00000006</v>
      </c>
      <c r="EV134" s="27">
        <f t="shared" si="122"/>
        <v>5.3533276898536739</v>
      </c>
      <c r="EW134" s="29"/>
      <c r="EX134" s="37">
        <f>'[18]SP1965-2010'!J134</f>
        <v>1958012100</v>
      </c>
      <c r="EY134" s="27">
        <f t="shared" si="123"/>
        <v>19.580906272665157</v>
      </c>
      <c r="EZ134" s="37">
        <f>'[18]SP1965-2010'!L134</f>
        <v>1458540100</v>
      </c>
      <c r="FA134" s="27">
        <f t="shared" si="124"/>
        <v>14.585985956380796</v>
      </c>
      <c r="FB134" s="37">
        <f>'[18]SP1965-2010'!M134</f>
        <v>1101002400</v>
      </c>
      <c r="FC134" s="37">
        <f>'[18]SP1965-2010'!N134</f>
        <v>968584800</v>
      </c>
      <c r="FD134" s="37">
        <f>'[18]SP1965-2010'!O134</f>
        <v>132417600</v>
      </c>
      <c r="FE134" s="37">
        <f>'[18]SP1965-2010'!P134</f>
        <v>357537600</v>
      </c>
      <c r="FF134" s="37">
        <f>'[18]SP1965-2010'!Q134</f>
        <v>357537700</v>
      </c>
      <c r="FG134" s="37">
        <f>'[18]SP1965-2010'!R134</f>
        <v>499472000</v>
      </c>
      <c r="FH134" s="37">
        <f>'[18]SP1965-2010'!S134</f>
        <v>289285700</v>
      </c>
      <c r="FI134" s="37">
        <f>'[18]SP1965-2010'!T134</f>
        <v>210186300</v>
      </c>
      <c r="FJ134" s="37">
        <f>'[18]SP1965-2010'!U134</f>
        <v>138123000</v>
      </c>
      <c r="FK134" s="37">
        <f>'[18]SP1965-2010'!V134</f>
        <v>72063300</v>
      </c>
      <c r="FL134" s="27">
        <f t="shared" si="135"/>
        <v>2.1019472964943784</v>
      </c>
      <c r="FM134" s="27">
        <f t="shared" si="138"/>
        <v>1.3812853950694839</v>
      </c>
      <c r="FN134" s="27">
        <f t="shared" si="139"/>
        <v>0.72066190142489472</v>
      </c>
      <c r="FO134" s="27"/>
      <c r="FP134" s="27">
        <f>'[18]SP1965-2010'!AA134</f>
        <v>-10125300</v>
      </c>
      <c r="FQ134" s="27">
        <f>'[18]SP1965-2010'!AB134</f>
        <v>-10195900</v>
      </c>
      <c r="FR134" s="27">
        <f>'[18]SP1965-2010'!AC134</f>
        <v>-0.10196308912772636</v>
      </c>
      <c r="FS134" s="27">
        <f>'[18]SP1965-2010'!AD134</f>
        <v>70600</v>
      </c>
      <c r="FT134" s="27">
        <f>'[18]SP1965-2010'!AE134</f>
        <v>199990400</v>
      </c>
      <c r="FU134" s="27">
        <f>'[18]SP1965-2010'!AF134</f>
        <v>1.9999842073666521</v>
      </c>
      <c r="FV134" s="27">
        <f>'[18]SP1965-2010'!AG134</f>
        <v>1747825800</v>
      </c>
      <c r="FW134" s="34"/>
      <c r="FX134" s="52">
        <f>'[18]DE y DI'!I134</f>
        <v>58373.599999999999</v>
      </c>
      <c r="FY134" s="17">
        <f t="shared" si="142"/>
        <v>6.361746821427861</v>
      </c>
      <c r="FZ134" s="130">
        <f>'[18]DE y DI'!Q134+'[18]DE y DI'!R134</f>
        <v>13300.9</v>
      </c>
      <c r="GA134" s="27">
        <f t="shared" si="160"/>
        <v>1.4495758064798099</v>
      </c>
      <c r="GB134" s="128">
        <f>'[18]DE y DI'!S134</f>
        <v>71674.5</v>
      </c>
      <c r="GC134" s="17">
        <f t="shared" si="144"/>
        <v>7.8113226279076704</v>
      </c>
      <c r="GD134" s="17"/>
      <c r="GE134" s="37">
        <f>'[18]DE y DI'!AA134</f>
        <v>1242154100</v>
      </c>
      <c r="GF134" s="27">
        <f t="shared" si="164"/>
        <v>12.422039173459012</v>
      </c>
      <c r="GG134" s="37">
        <f>'[18]DE y DI'!AI134</f>
        <v>97266099.999999866</v>
      </c>
      <c r="GH134" s="131">
        <f>'[18]DE y DI'!AE134</f>
        <v>1339420200</v>
      </c>
      <c r="GI134" s="67">
        <f t="shared" si="145"/>
        <v>13.39473918262018</v>
      </c>
      <c r="GJ134" s="67"/>
      <c r="GK134" s="67"/>
      <c r="GL134" s="67"/>
      <c r="GM134" s="67"/>
      <c r="GN134" s="67"/>
      <c r="GO134" s="67"/>
      <c r="GP134" s="6"/>
      <c r="GQ134" s="30">
        <v>7.8113226279076704</v>
      </c>
      <c r="GR134" s="27">
        <v>13.39473918262018</v>
      </c>
      <c r="GS134" s="27">
        <v>21.206061810527849</v>
      </c>
      <c r="GT134" s="6"/>
      <c r="GU134" s="3" t="s">
        <v>30</v>
      </c>
      <c r="GV134" s="3" t="s">
        <v>30</v>
      </c>
      <c r="GW134" s="3" t="s">
        <v>30</v>
      </c>
      <c r="GX134" s="3" t="s">
        <v>30</v>
      </c>
      <c r="GY134" s="3" t="s">
        <v>30</v>
      </c>
      <c r="GZ134" s="3" t="s">
        <v>30</v>
      </c>
      <c r="HA134" s="3" t="s">
        <v>30</v>
      </c>
      <c r="HB134" s="3" t="s">
        <v>30</v>
      </c>
      <c r="HC134" s="3" t="s">
        <v>30</v>
      </c>
      <c r="HD134" s="3" t="s">
        <v>30</v>
      </c>
      <c r="HE134" s="3" t="s">
        <v>30</v>
      </c>
      <c r="HF134" s="3" t="s">
        <v>30</v>
      </c>
      <c r="HG134" s="3" t="s">
        <v>30</v>
      </c>
      <c r="HH134" s="3" t="s">
        <v>30</v>
      </c>
      <c r="HI134" s="3" t="s">
        <v>30</v>
      </c>
      <c r="HJ134" s="3" t="s">
        <v>30</v>
      </c>
      <c r="HK134" s="3" t="s">
        <v>30</v>
      </c>
      <c r="HL134" s="3" t="s">
        <v>30</v>
      </c>
      <c r="HM134" s="3" t="s">
        <v>30</v>
      </c>
      <c r="HN134" s="3" t="s">
        <v>30</v>
      </c>
      <c r="HO134" s="3" t="s">
        <v>30</v>
      </c>
      <c r="HP134" s="69"/>
      <c r="HQ134" s="3" t="str">
        <f t="shared" si="146"/>
        <v>-</v>
      </c>
      <c r="HR134" s="3" t="str">
        <f t="shared" si="146"/>
        <v>-</v>
      </c>
      <c r="HS134" s="3" t="str">
        <f t="shared" si="146"/>
        <v>-</v>
      </c>
      <c r="HU134" s="6" t="s">
        <v>30</v>
      </c>
      <c r="HV134" s="6" t="s">
        <v>30</v>
      </c>
      <c r="HW134" s="6"/>
      <c r="HX134" s="6" t="s">
        <v>30</v>
      </c>
      <c r="HY134" s="6" t="s">
        <v>30</v>
      </c>
      <c r="HZ134" s="6" t="s">
        <v>30</v>
      </c>
      <c r="IA134" s="6" t="s">
        <v>30</v>
      </c>
      <c r="IB134" s="6"/>
      <c r="IC134" s="6" t="s">
        <v>30</v>
      </c>
      <c r="ID134" s="6" t="s">
        <v>30</v>
      </c>
      <c r="IE134" s="6" t="s">
        <v>30</v>
      </c>
      <c r="IF134" s="6" t="s">
        <v>30</v>
      </c>
      <c r="IG134" s="6"/>
      <c r="IH134" s="6" t="s">
        <v>30</v>
      </c>
      <c r="II134" s="6" t="s">
        <v>30</v>
      </c>
      <c r="IJ134" s="6" t="s">
        <v>30</v>
      </c>
      <c r="IK134" s="6" t="s">
        <v>30</v>
      </c>
      <c r="IL134" s="6"/>
      <c r="IM134" s="6" t="s">
        <v>30</v>
      </c>
      <c r="IN134" s="6" t="s">
        <v>30</v>
      </c>
      <c r="IO134" s="6" t="s">
        <v>30</v>
      </c>
      <c r="IP134" s="6"/>
      <c r="IQ134" s="6" t="s">
        <v>30</v>
      </c>
      <c r="IR134" s="6" t="s">
        <v>30</v>
      </c>
      <c r="IS134" s="6" t="s">
        <v>30</v>
      </c>
      <c r="IT134" s="6"/>
      <c r="IU134" s="6" t="s">
        <v>30</v>
      </c>
      <c r="IV134" s="6" t="s">
        <v>30</v>
      </c>
      <c r="IW134" s="6" t="s">
        <v>30</v>
      </c>
      <c r="IX134" s="6"/>
      <c r="IY134" s="6" t="s">
        <v>30</v>
      </c>
      <c r="IZ134" s="6" t="s">
        <v>30</v>
      </c>
      <c r="JA134" s="6" t="s">
        <v>30</v>
      </c>
      <c r="JB134" s="6" t="s">
        <v>30</v>
      </c>
      <c r="JC134" s="6" t="s">
        <v>30</v>
      </c>
      <c r="JD134" s="6" t="s">
        <v>30</v>
      </c>
      <c r="JE134" s="6" t="s">
        <v>30</v>
      </c>
      <c r="JF134" s="6" t="s">
        <v>30</v>
      </c>
      <c r="JG134" s="6" t="s">
        <v>30</v>
      </c>
      <c r="JH134" s="6" t="s">
        <v>30</v>
      </c>
      <c r="JI134" s="6" t="s">
        <v>30</v>
      </c>
      <c r="JJ134" s="6" t="s">
        <v>30</v>
      </c>
      <c r="JK134" s="6" t="s">
        <v>30</v>
      </c>
      <c r="JL134" s="6" t="s">
        <v>30</v>
      </c>
      <c r="JM134" s="6"/>
      <c r="JN134" s="3" t="s">
        <v>30</v>
      </c>
      <c r="JO134" s="3" t="s">
        <v>30</v>
      </c>
      <c r="JP134" s="3" t="s">
        <v>30</v>
      </c>
      <c r="JQ134" s="3" t="s">
        <v>30</v>
      </c>
      <c r="JR134" s="3" t="s">
        <v>30</v>
      </c>
      <c r="JS134" s="3" t="s">
        <v>30</v>
      </c>
      <c r="JT134" s="3" t="s">
        <v>30</v>
      </c>
      <c r="JU134" s="3" t="s">
        <v>30</v>
      </c>
      <c r="JV134" s="3" t="s">
        <v>30</v>
      </c>
      <c r="JW134" s="3" t="s">
        <v>30</v>
      </c>
      <c r="JX134" s="3" t="s">
        <v>30</v>
      </c>
      <c r="JY134" s="3" t="s">
        <v>30</v>
      </c>
      <c r="JZ134" s="3" t="s">
        <v>30</v>
      </c>
      <c r="KA134" s="3" t="s">
        <v>30</v>
      </c>
      <c r="KB134" s="3" t="s">
        <v>30</v>
      </c>
      <c r="KC134" s="3" t="s">
        <v>30</v>
      </c>
      <c r="KD134" s="3" t="s">
        <v>30</v>
      </c>
      <c r="KE134" s="3" t="s">
        <v>30</v>
      </c>
      <c r="KF134" s="6"/>
      <c r="KG134" s="6" t="s">
        <v>30</v>
      </c>
      <c r="KH134" s="6" t="s">
        <v>30</v>
      </c>
      <c r="KI134" s="6" t="s">
        <v>30</v>
      </c>
      <c r="KJ134" s="6" t="s">
        <v>30</v>
      </c>
      <c r="KK134" s="6" t="s">
        <v>30</v>
      </c>
      <c r="KL134" s="6" t="s">
        <v>30</v>
      </c>
      <c r="KM134" s="6" t="s">
        <v>30</v>
      </c>
      <c r="KN134" s="6" t="s">
        <v>30</v>
      </c>
    </row>
    <row r="135" spans="1:302" x14ac:dyDescent="0.3">
      <c r="A135" s="8">
        <v>2006</v>
      </c>
      <c r="B135" s="40">
        <f>'[13]EU PIByPOB'!B135</f>
        <v>298.37991199999999</v>
      </c>
      <c r="C135" s="49">
        <f>'[13]EU PIByPOB'!H135</f>
        <v>2005.5406382465576</v>
      </c>
      <c r="D135" s="40">
        <f t="shared" si="91"/>
        <v>2.7845396381789067</v>
      </c>
      <c r="E135" s="49">
        <f>'[13]EU PIByPOB'!N135</f>
        <v>13815.583000000001</v>
      </c>
      <c r="F135" s="40">
        <f t="shared" si="162"/>
        <v>5.9542470291690464</v>
      </c>
      <c r="G135" s="49">
        <f>'[13]EU PIByPOB'!Q135</f>
        <v>688.87075816518745</v>
      </c>
      <c r="H135" s="40">
        <f t="shared" si="162"/>
        <v>3.0838367347347351</v>
      </c>
      <c r="I135" s="49">
        <f>'[13]EU PIByPOB'!T135</f>
        <v>46301.987648551891</v>
      </c>
      <c r="J135" s="49"/>
      <c r="K135" s="49">
        <f>'[13]EU INF'!U135</f>
        <v>719.04430040450063</v>
      </c>
      <c r="L135" s="28">
        <f t="shared" si="167"/>
        <v>3.2220894503243391</v>
      </c>
      <c r="M135" s="49">
        <f>'[13]EU INF'!W135</f>
        <v>724.54408109556744</v>
      </c>
      <c r="N135" s="28">
        <f t="shared" si="168"/>
        <v>2.5239777889954684</v>
      </c>
      <c r="O135" s="28"/>
      <c r="P135" s="40">
        <f>'[13]EU tasas'!B135</f>
        <v>7.9574999999999996</v>
      </c>
      <c r="Q135" s="40">
        <f>'[13]EU tasas'!C135</f>
        <v>8.25</v>
      </c>
      <c r="R135" s="48">
        <f>'[13]EU tasas'!D135</f>
        <v>6.020833333333333</v>
      </c>
      <c r="S135" s="48">
        <f>'[13]EU tasas'!E135</f>
        <v>6.25</v>
      </c>
      <c r="T135" s="49">
        <f>'[13]EU tasas'!F135</f>
        <v>4.7266666666666675</v>
      </c>
      <c r="U135" s="49">
        <f>'[13]EU tasas'!G135</f>
        <v>4.8499999999999996</v>
      </c>
      <c r="V135" s="24" t="str">
        <f>'[13]EU tasas'!H135</f>
        <v>-</v>
      </c>
      <c r="W135" s="24"/>
      <c r="X135" s="49">
        <f>'[13]EU Fiscal'!B135</f>
        <v>-1.7963800000000001</v>
      </c>
      <c r="Y135" s="49"/>
      <c r="Z135" s="49">
        <f>[13]Petróleo!B135</f>
        <v>65.14</v>
      </c>
      <c r="AA135" s="28">
        <f t="shared" si="98"/>
        <v>19.479090242112985</v>
      </c>
      <c r="AB135" s="49">
        <f>[13]Petróleo!D135</f>
        <v>66.103333333333325</v>
      </c>
      <c r="AC135" s="28">
        <f t="shared" si="169"/>
        <v>17.067843386118465</v>
      </c>
      <c r="AD135" s="49">
        <f>[13]Petróleo!E135</f>
        <v>62.03</v>
      </c>
      <c r="AE135" s="28">
        <f t="shared" si="169"/>
        <v>4.3748948342587912</v>
      </c>
      <c r="AF135" s="28"/>
      <c r="AG135" s="40">
        <f>[14]Población!E135</f>
        <v>105.01740993623844</v>
      </c>
      <c r="AH135" s="28">
        <f t="shared" si="99"/>
        <v>1.6985903428216265</v>
      </c>
      <c r="AI135" s="52">
        <f>[14]Población!G135</f>
        <v>105017409.93623844</v>
      </c>
      <c r="AJ135" s="52">
        <f>[14]Población!H135</f>
        <v>80489281.101544157</v>
      </c>
      <c r="AK135" s="52">
        <f>[14]Población!I135</f>
        <v>24528128.834694285</v>
      </c>
      <c r="AL135" s="49">
        <f>[14]Población!J135</f>
        <v>76.64374997480266</v>
      </c>
      <c r="AM135" s="49">
        <f>[14]Población!K135</f>
        <v>23.35625002519734</v>
      </c>
      <c r="AN135" s="49"/>
      <c r="AO135" s="43">
        <f>[15]PIB!E135</f>
        <v>512990.28672593192</v>
      </c>
      <c r="AP135" s="28">
        <f t="shared" si="108"/>
        <v>4.8050135166489927</v>
      </c>
      <c r="AQ135" s="41">
        <f>[15]PIB!H135</f>
        <v>2167704.9363784515</v>
      </c>
      <c r="AR135" s="28">
        <f t="shared" si="109"/>
        <v>6.1071543656806337</v>
      </c>
      <c r="AS135" s="58">
        <f>[15]PIB!B135</f>
        <v>11120115768.5</v>
      </c>
      <c r="AT135" s="28">
        <f t="shared" si="110"/>
        <v>11.205617475083219</v>
      </c>
      <c r="AU135" s="28"/>
      <c r="AV135" s="103">
        <f>[15]PIB!E135</f>
        <v>512990.28672593192</v>
      </c>
      <c r="AW135" s="103">
        <f>'[15]PIB-Dem'!CH51</f>
        <v>361097.51946088782</v>
      </c>
      <c r="AX135" s="104">
        <f t="shared" si="115"/>
        <v>3.7842546854876424</v>
      </c>
      <c r="AY135" s="105">
        <f>'[15]PIB-Dem'!CS51</f>
        <v>0.70390712807746847</v>
      </c>
      <c r="AZ135" s="103">
        <f>'[15]PIB-Dem'!CI51</f>
        <v>58818.031148817092</v>
      </c>
      <c r="BA135" s="104">
        <f t="shared" si="116"/>
        <v>2.5242318446661249</v>
      </c>
      <c r="BB135" s="105">
        <f>'[15]PIB-Dem'!CT51</f>
        <v>0.11465720242816405</v>
      </c>
      <c r="BC135" s="103">
        <f>'[15]PIB-Dem'!CJ51</f>
        <v>108030.68178336558</v>
      </c>
      <c r="BD135" s="104">
        <f t="shared" si="111"/>
        <v>8.6824243510512424</v>
      </c>
      <c r="BE135" s="105">
        <f>'[15]PIB-Dem'!CU51</f>
        <v>0.21059011170143579</v>
      </c>
      <c r="BF135" s="103">
        <f>'[15]PIB-Dem'!CK51</f>
        <v>-1401.1730209224625</v>
      </c>
      <c r="BG135" s="104">
        <f t="shared" si="112"/>
        <v>-46.012142828625066</v>
      </c>
      <c r="BH135" s="105">
        <f>'[15]PIB-Dem'!CV51</f>
        <v>-2.7313831415116977E-3</v>
      </c>
      <c r="BI135" s="103">
        <f>'[15]PIB-Dem'!CL51</f>
        <v>124584.64421419539</v>
      </c>
      <c r="BJ135" s="104">
        <f t="shared" si="113"/>
        <v>7.2825157419702746</v>
      </c>
      <c r="BK135" s="105">
        <f>'[15]PIB-Dem'!CW51</f>
        <v>0.24285965531498546</v>
      </c>
      <c r="BL135" s="103">
        <f>'[15]PIB-Dem'!CM51</f>
        <v>138139.4168604115</v>
      </c>
      <c r="BM135" s="104">
        <f t="shared" si="114"/>
        <v>7.2825157419702746</v>
      </c>
      <c r="BN135" s="105">
        <f>'[15]PIB-Dem'!CX51</f>
        <v>0.26928271438054208</v>
      </c>
      <c r="BO135" s="28"/>
      <c r="BP135" s="43">
        <f>'[21]PIB POT'!F135</f>
        <v>499889.51182619942</v>
      </c>
      <c r="BQ135" s="41">
        <f>'[21]PIB POT'!I135</f>
        <v>1200.4325166487856</v>
      </c>
      <c r="BR135" s="28">
        <f t="shared" si="107"/>
        <v>1.7810013101485112</v>
      </c>
      <c r="BS135" s="40">
        <f>'[22]PIB POT'!H126</f>
        <v>2.9657753236745243</v>
      </c>
      <c r="BT135" s="40"/>
      <c r="BU135" s="45">
        <f t="shared" si="165"/>
        <v>1020265.0889473198</v>
      </c>
      <c r="BV135" s="32">
        <f t="shared" si="170"/>
        <v>11.191843343984708</v>
      </c>
      <c r="BW135" s="30">
        <f t="shared" si="166"/>
        <v>9715.19950422293</v>
      </c>
      <c r="BX135" s="28">
        <f t="shared" si="171"/>
        <v>9.3346947771466127</v>
      </c>
      <c r="BY135" s="28"/>
      <c r="BZ135" s="41">
        <f>[20]PAnual!B135</f>
        <v>1179950.5404699773</v>
      </c>
      <c r="CA135" s="35">
        <f t="shared" si="94"/>
        <v>3.6317506586778459</v>
      </c>
      <c r="CB135" s="44">
        <f>[20]PAnual!D135</f>
        <v>1207948.3771410156</v>
      </c>
      <c r="CC135" s="35">
        <f t="shared" si="94"/>
        <v>4.0562952408458974</v>
      </c>
      <c r="CD135" s="35"/>
      <c r="CE135" s="44">
        <f>[16]TCA!B135</f>
        <v>10899.241666666667</v>
      </c>
      <c r="CF135" s="27">
        <f t="shared" si="95"/>
        <v>1.2387717196049586E-2</v>
      </c>
      <c r="CG135" s="33">
        <f>[16]TCA!D135</f>
        <v>10865</v>
      </c>
      <c r="CH135" s="27">
        <f t="shared" si="172"/>
        <v>2.3060046515569477</v>
      </c>
      <c r="CI135" s="44">
        <f>[16]TCA!F135</f>
        <v>106.31586508534821</v>
      </c>
      <c r="CJ135" s="27">
        <f t="shared" si="150"/>
        <v>0.38068970285529691</v>
      </c>
      <c r="CK135" s="40">
        <f>[16]TCA!H135</f>
        <v>109.06819364903501</v>
      </c>
      <c r="CL135" s="27">
        <f t="shared" si="151"/>
        <v>-0.80925158069689029</v>
      </c>
      <c r="CM135" s="27"/>
      <c r="CN135" s="42" t="s">
        <v>30</v>
      </c>
      <c r="CO135" s="42" t="s">
        <v>30</v>
      </c>
      <c r="CP135" s="42" t="s">
        <v>30</v>
      </c>
      <c r="CQ135" s="42" t="s">
        <v>30</v>
      </c>
      <c r="CR135" s="42" t="s">
        <v>30</v>
      </c>
      <c r="CS135" s="42" t="s">
        <v>30</v>
      </c>
      <c r="CT135" s="42" t="s">
        <v>30</v>
      </c>
      <c r="CU135" s="42" t="s">
        <v>30</v>
      </c>
      <c r="CV135" s="42" t="s">
        <v>30</v>
      </c>
      <c r="CW135" s="42" t="s">
        <v>30</v>
      </c>
      <c r="CX135" s="42" t="s">
        <v>30</v>
      </c>
      <c r="CY135" s="42" t="s">
        <v>30</v>
      </c>
      <c r="CZ135" s="42" t="s">
        <v>30</v>
      </c>
      <c r="DA135" s="42" t="s">
        <v>30</v>
      </c>
      <c r="DB135" s="42" t="s">
        <v>30</v>
      </c>
      <c r="DC135" s="42" t="s">
        <v>30</v>
      </c>
      <c r="DD135" s="42"/>
      <c r="DE135" s="42" t="s">
        <v>30</v>
      </c>
      <c r="DF135" s="42" t="s">
        <v>30</v>
      </c>
      <c r="DG135" s="42" t="s">
        <v>30</v>
      </c>
      <c r="DH135" s="42" t="s">
        <v>30</v>
      </c>
      <c r="DI135" s="42" t="s">
        <v>30</v>
      </c>
      <c r="DJ135" s="42" t="s">
        <v>30</v>
      </c>
      <c r="DK135" s="42" t="s">
        <v>30</v>
      </c>
      <c r="DL135" s="42"/>
      <c r="DM135" s="42" t="s">
        <v>30</v>
      </c>
      <c r="DN135" s="42" t="s">
        <v>30</v>
      </c>
      <c r="DO135" s="42" t="s">
        <v>30</v>
      </c>
      <c r="DP135" s="42" t="s">
        <v>30</v>
      </c>
      <c r="DQ135" s="42"/>
      <c r="DR135" s="42" t="s">
        <v>30</v>
      </c>
      <c r="DS135" s="42" t="s">
        <v>30</v>
      </c>
      <c r="DT135" s="42" t="s">
        <v>30</v>
      </c>
      <c r="DU135" s="42" t="s">
        <v>30</v>
      </c>
      <c r="DV135" s="42" t="s">
        <v>30</v>
      </c>
      <c r="DW135" s="42" t="s">
        <v>30</v>
      </c>
      <c r="DX135" s="42" t="s">
        <v>30</v>
      </c>
      <c r="DY135" s="42" t="s">
        <v>30</v>
      </c>
      <c r="DZ135" s="42" t="s">
        <v>30</v>
      </c>
      <c r="EA135" s="42" t="s">
        <v>30</v>
      </c>
      <c r="EB135" s="42" t="s">
        <v>30</v>
      </c>
      <c r="EC135" s="42"/>
      <c r="ED135" s="42" t="s">
        <v>30</v>
      </c>
      <c r="EE135" s="42" t="s">
        <v>30</v>
      </c>
      <c r="EF135" s="42" t="s">
        <v>30</v>
      </c>
      <c r="EG135" s="42" t="s">
        <v>30</v>
      </c>
      <c r="EH135" s="42" t="s">
        <v>30</v>
      </c>
      <c r="EI135" s="42"/>
      <c r="EJ135" s="63" t="s">
        <v>30</v>
      </c>
      <c r="EK135" s="63" t="s">
        <v>30</v>
      </c>
      <c r="EL135" s="42"/>
      <c r="EM135" s="68">
        <f>'[18]SP1965-2010'!C135</f>
        <v>2263602600</v>
      </c>
      <c r="EN135" s="27">
        <f t="shared" si="120"/>
        <v>20.355926566988781</v>
      </c>
      <c r="EO135" s="36">
        <f>'[18]SP1965-2010'!E135</f>
        <v>1558808000</v>
      </c>
      <c r="EP135" s="27">
        <f t="shared" si="147"/>
        <v>14.017911615773301</v>
      </c>
      <c r="EQ135" s="37">
        <f>'[18]SP1965-2010'!F135</f>
        <v>890078200</v>
      </c>
      <c r="ER135" s="27">
        <f t="shared" si="127"/>
        <v>8.0042170291187826</v>
      </c>
      <c r="ES135" s="37">
        <f>'[18]SP1965-2010'!G135</f>
        <v>668729900</v>
      </c>
      <c r="ET135" s="27">
        <f t="shared" si="128"/>
        <v>6.0136954859257319</v>
      </c>
      <c r="EU135" s="36">
        <f>'[18]SP1965-2010'!H135</f>
        <v>704794500</v>
      </c>
      <c r="EV135" s="27">
        <f t="shared" si="122"/>
        <v>6.338014051944266</v>
      </c>
      <c r="EW135" s="29"/>
      <c r="EX135" s="37">
        <f>'[18]SP1965-2010'!J135</f>
        <v>2255221300</v>
      </c>
      <c r="EY135" s="27">
        <f t="shared" si="123"/>
        <v>20.280555948782254</v>
      </c>
      <c r="EZ135" s="37">
        <f>'[18]SP1965-2010'!L135</f>
        <v>1656938000</v>
      </c>
      <c r="FA135" s="27">
        <f t="shared" si="124"/>
        <v>14.900366457457354</v>
      </c>
      <c r="FB135" s="37">
        <f>'[18]SP1965-2010'!M135</f>
        <v>1251408000</v>
      </c>
      <c r="FC135" s="37">
        <f>'[18]SP1965-2010'!N135</f>
        <v>1097804700</v>
      </c>
      <c r="FD135" s="37">
        <f>'[18]SP1965-2010'!O135</f>
        <v>153603300</v>
      </c>
      <c r="FE135" s="37">
        <f>'[18]SP1965-2010'!P135</f>
        <v>405530000</v>
      </c>
      <c r="FF135" s="37">
        <f>'[18]SP1965-2010'!Q135</f>
        <v>405530000</v>
      </c>
      <c r="FG135" s="37">
        <f>'[18]SP1965-2010'!R135</f>
        <v>598283300</v>
      </c>
      <c r="FH135" s="37">
        <f>'[18]SP1965-2010'!S135</f>
        <v>348218200</v>
      </c>
      <c r="FI135" s="37">
        <f>'[18]SP1965-2010'!T135</f>
        <v>250065000</v>
      </c>
      <c r="FJ135" s="37">
        <f>'[18]SP1965-2010'!U135</f>
        <v>171775200</v>
      </c>
      <c r="FK135" s="37">
        <f>'[18]SP1965-2010'!V135</f>
        <v>78289800</v>
      </c>
      <c r="FL135" s="27">
        <f t="shared" si="135"/>
        <v>2.248762559724065</v>
      </c>
      <c r="FM135" s="27">
        <f t="shared" si="138"/>
        <v>1.5447249253158708</v>
      </c>
      <c r="FN135" s="27">
        <f t="shared" si="139"/>
        <v>0.70403763440819433</v>
      </c>
      <c r="FO135" s="27"/>
      <c r="FP135" s="27">
        <f>'[18]SP1965-2010'!AA135</f>
        <v>9933700</v>
      </c>
      <c r="FQ135" s="27">
        <f>'[18]SP1965-2010'!AB135</f>
        <v>8381300</v>
      </c>
      <c r="FR135" s="27">
        <f>'[18]SP1965-2010'!AC135</f>
        <v>7.5370618206527532E-2</v>
      </c>
      <c r="FS135" s="27">
        <f>'[18]SP1965-2010'!AD135</f>
        <v>1552400</v>
      </c>
      <c r="FT135" s="27">
        <f>'[18]SP1965-2010'!AE135</f>
        <v>258446300</v>
      </c>
      <c r="FU135" s="27">
        <f>'[18]SP1965-2010'!AF135</f>
        <v>2.3241331779305927</v>
      </c>
      <c r="FV135" s="27">
        <f>'[18]SP1965-2010'!AG135</f>
        <v>2005156300</v>
      </c>
      <c r="FW135" s="34"/>
      <c r="FX135" s="52">
        <f>'[18]DE y DI'!I135</f>
        <v>41936.300000000003</v>
      </c>
      <c r="FY135" s="17">
        <f t="shared" si="142"/>
        <v>4.1103337215300266</v>
      </c>
      <c r="FZ135" s="130">
        <f>'[18]DE y DI'!Q135+'[18]DE y DI'!R135</f>
        <v>12830</v>
      </c>
      <c r="GA135" s="27">
        <f t="shared" si="160"/>
        <v>1.2575163199240333</v>
      </c>
      <c r="GB135" s="128">
        <f>'[18]DE y DI'!S135</f>
        <v>54766.3</v>
      </c>
      <c r="GC135" s="17">
        <f t="shared" si="144"/>
        <v>5.3678500414540595</v>
      </c>
      <c r="GD135" s="17"/>
      <c r="GE135" s="37">
        <f>'[18]DE y DI'!AA135</f>
        <v>1672782400</v>
      </c>
      <c r="GF135" s="27">
        <f t="shared" si="164"/>
        <v>15.042850585589207</v>
      </c>
      <c r="GG135" s="37">
        <f>'[18]DE y DI'!AI135</f>
        <v>68625200.000000179</v>
      </c>
      <c r="GH135" s="131">
        <f>'[18]DE y DI'!AE135</f>
        <v>1741407600</v>
      </c>
      <c r="GI135" s="67">
        <f t="shared" si="145"/>
        <v>15.659977254309643</v>
      </c>
      <c r="GJ135" s="67"/>
      <c r="GK135" s="67"/>
      <c r="GL135" s="67"/>
      <c r="GM135" s="67"/>
      <c r="GN135" s="67"/>
      <c r="GO135" s="67"/>
      <c r="GP135" s="6"/>
      <c r="GQ135" s="30">
        <v>5.3678500414540595</v>
      </c>
      <c r="GR135" s="27">
        <v>15.659977254309643</v>
      </c>
      <c r="GS135" s="27">
        <v>21.027827295763704</v>
      </c>
      <c r="GT135" s="6"/>
      <c r="GU135" s="3" t="s">
        <v>30</v>
      </c>
      <c r="GV135" s="3" t="s">
        <v>30</v>
      </c>
      <c r="GW135" s="3" t="s">
        <v>30</v>
      </c>
      <c r="GX135" s="3" t="s">
        <v>30</v>
      </c>
      <c r="GY135" s="3" t="s">
        <v>30</v>
      </c>
      <c r="GZ135" s="3" t="s">
        <v>30</v>
      </c>
      <c r="HA135" s="3" t="s">
        <v>30</v>
      </c>
      <c r="HB135" s="3" t="s">
        <v>30</v>
      </c>
      <c r="HC135" s="3" t="s">
        <v>30</v>
      </c>
      <c r="HD135" s="3" t="s">
        <v>30</v>
      </c>
      <c r="HE135" s="3" t="s">
        <v>30</v>
      </c>
      <c r="HF135" s="3" t="s">
        <v>30</v>
      </c>
      <c r="HG135" s="3" t="s">
        <v>30</v>
      </c>
      <c r="HH135" s="3" t="s">
        <v>30</v>
      </c>
      <c r="HI135" s="3" t="s">
        <v>30</v>
      </c>
      <c r="HJ135" s="3" t="s">
        <v>30</v>
      </c>
      <c r="HK135" s="3" t="s">
        <v>30</v>
      </c>
      <c r="HL135" s="3" t="s">
        <v>30</v>
      </c>
      <c r="HM135" s="3" t="s">
        <v>30</v>
      </c>
      <c r="HN135" s="3" t="s">
        <v>30</v>
      </c>
      <c r="HO135" s="3" t="s">
        <v>30</v>
      </c>
      <c r="HP135" s="69"/>
      <c r="HQ135" s="3" t="str">
        <f t="shared" si="146"/>
        <v>-</v>
      </c>
      <c r="HR135" s="3" t="str">
        <f t="shared" si="146"/>
        <v>-</v>
      </c>
      <c r="HS135" s="3" t="str">
        <f t="shared" si="146"/>
        <v>-</v>
      </c>
      <c r="HU135" s="6" t="s">
        <v>30</v>
      </c>
      <c r="HV135" s="6" t="s">
        <v>30</v>
      </c>
      <c r="HW135" s="6"/>
      <c r="HX135" s="6" t="s">
        <v>30</v>
      </c>
      <c r="HY135" s="6" t="s">
        <v>30</v>
      </c>
      <c r="HZ135" s="6" t="s">
        <v>30</v>
      </c>
      <c r="IA135" s="6" t="s">
        <v>30</v>
      </c>
      <c r="IB135" s="6"/>
      <c r="IC135" s="6" t="s">
        <v>30</v>
      </c>
      <c r="ID135" s="6" t="s">
        <v>30</v>
      </c>
      <c r="IE135" s="6" t="s">
        <v>30</v>
      </c>
      <c r="IF135" s="6" t="s">
        <v>30</v>
      </c>
      <c r="IG135" s="6"/>
      <c r="IH135" s="6" t="s">
        <v>30</v>
      </c>
      <c r="II135" s="6" t="s">
        <v>30</v>
      </c>
      <c r="IJ135" s="6" t="s">
        <v>30</v>
      </c>
      <c r="IK135" s="6" t="s">
        <v>30</v>
      </c>
      <c r="IL135" s="6"/>
      <c r="IM135" s="6" t="s">
        <v>30</v>
      </c>
      <c r="IN135" s="6" t="s">
        <v>30</v>
      </c>
      <c r="IO135" s="6" t="s">
        <v>30</v>
      </c>
      <c r="IP135" s="6"/>
      <c r="IQ135" s="6" t="s">
        <v>30</v>
      </c>
      <c r="IR135" s="6" t="s">
        <v>30</v>
      </c>
      <c r="IS135" s="6" t="s">
        <v>30</v>
      </c>
      <c r="IT135" s="6"/>
      <c r="IU135" s="6" t="s">
        <v>30</v>
      </c>
      <c r="IV135" s="6" t="s">
        <v>30</v>
      </c>
      <c r="IW135" s="6" t="s">
        <v>30</v>
      </c>
      <c r="IX135" s="6"/>
      <c r="IY135" s="6" t="s">
        <v>30</v>
      </c>
      <c r="IZ135" s="6" t="s">
        <v>30</v>
      </c>
      <c r="JA135" s="6" t="s">
        <v>30</v>
      </c>
      <c r="JB135" s="6" t="s">
        <v>30</v>
      </c>
      <c r="JC135" s="6" t="s">
        <v>30</v>
      </c>
      <c r="JD135" s="6" t="s">
        <v>30</v>
      </c>
      <c r="JE135" s="6" t="s">
        <v>30</v>
      </c>
      <c r="JF135" s="6" t="s">
        <v>30</v>
      </c>
      <c r="JG135" s="6" t="s">
        <v>30</v>
      </c>
      <c r="JH135" s="6" t="s">
        <v>30</v>
      </c>
      <c r="JI135" s="6" t="s">
        <v>30</v>
      </c>
      <c r="JJ135" s="6" t="s">
        <v>30</v>
      </c>
      <c r="JK135" s="6" t="s">
        <v>30</v>
      </c>
      <c r="JL135" s="6" t="s">
        <v>30</v>
      </c>
      <c r="JM135" s="6"/>
      <c r="JN135" s="3" t="s">
        <v>30</v>
      </c>
      <c r="JO135" s="3" t="s">
        <v>30</v>
      </c>
      <c r="JP135" s="3" t="s">
        <v>30</v>
      </c>
      <c r="JQ135" s="3" t="s">
        <v>30</v>
      </c>
      <c r="JR135" s="3" t="s">
        <v>30</v>
      </c>
      <c r="JS135" s="3" t="s">
        <v>30</v>
      </c>
      <c r="JT135" s="3" t="s">
        <v>30</v>
      </c>
      <c r="JU135" s="3" t="s">
        <v>30</v>
      </c>
      <c r="JV135" s="3" t="s">
        <v>30</v>
      </c>
      <c r="JW135" s="3" t="s">
        <v>30</v>
      </c>
      <c r="JX135" s="3" t="s">
        <v>30</v>
      </c>
      <c r="JY135" s="3" t="s">
        <v>30</v>
      </c>
      <c r="JZ135" s="3" t="s">
        <v>30</v>
      </c>
      <c r="KA135" s="3" t="s">
        <v>30</v>
      </c>
      <c r="KB135" s="3" t="s">
        <v>30</v>
      </c>
      <c r="KC135" s="3" t="s">
        <v>30</v>
      </c>
      <c r="KD135" s="3" t="s">
        <v>30</v>
      </c>
      <c r="KE135" s="3" t="s">
        <v>30</v>
      </c>
      <c r="KF135" s="6"/>
      <c r="KG135" s="6" t="s">
        <v>30</v>
      </c>
      <c r="KH135" s="6" t="s">
        <v>30</v>
      </c>
      <c r="KI135" s="6" t="s">
        <v>30</v>
      </c>
      <c r="KJ135" s="6" t="s">
        <v>30</v>
      </c>
      <c r="KK135" s="6" t="s">
        <v>30</v>
      </c>
      <c r="KL135" s="6" t="s">
        <v>30</v>
      </c>
      <c r="KM135" s="6" t="s">
        <v>30</v>
      </c>
      <c r="KN135" s="6" t="s">
        <v>30</v>
      </c>
    </row>
    <row r="136" spans="1:302" x14ac:dyDescent="0.3">
      <c r="A136" s="8">
        <v>2007</v>
      </c>
      <c r="B136" s="40">
        <f>'[13]EU PIByPOB'!B136</f>
        <v>301.23120699999998</v>
      </c>
      <c r="C136" s="49">
        <f>'[13]EU PIByPOB'!H136</f>
        <v>2045.728830767715</v>
      </c>
      <c r="D136" s="40">
        <f t="shared" si="91"/>
        <v>2.0038582990915543</v>
      </c>
      <c r="E136" s="49">
        <f>'[13]EU PIByPOB'!N136</f>
        <v>14474.227999999999</v>
      </c>
      <c r="F136" s="40">
        <f t="shared" si="162"/>
        <v>4.7674064858500564</v>
      </c>
      <c r="G136" s="49">
        <f>'[13]EU PIByPOB'!Q136</f>
        <v>707.53404763661433</v>
      </c>
      <c r="H136" s="40">
        <f t="shared" si="162"/>
        <v>2.7092584857479896</v>
      </c>
      <c r="I136" s="49">
        <f>'[13]EU PIByPOB'!T136</f>
        <v>48050.22741219504</v>
      </c>
      <c r="J136" s="49"/>
      <c r="K136" s="49">
        <f>'[13]EU INF'!U136</f>
        <v>739.68482869535308</v>
      </c>
      <c r="L136" s="28">
        <f t="shared" si="167"/>
        <v>2.8705502956133611</v>
      </c>
      <c r="M136" s="49">
        <f>'[13]EU INF'!W136</f>
        <v>754.31424533359075</v>
      </c>
      <c r="N136" s="28">
        <f t="shared" si="168"/>
        <v>4.1088133924175541</v>
      </c>
      <c r="O136" s="28"/>
      <c r="P136" s="40">
        <f>'[13]EU tasas'!B136</f>
        <v>8.0499999999999989</v>
      </c>
      <c r="Q136" s="40">
        <f>'[13]EU tasas'!C136</f>
        <v>7.33</v>
      </c>
      <c r="R136" s="48">
        <f>'[13]EU tasas'!D136</f>
        <v>5.791666666666667</v>
      </c>
      <c r="S136" s="48">
        <f>'[13]EU tasas'!E136</f>
        <v>4.75</v>
      </c>
      <c r="T136" s="49">
        <f>'[13]EU tasas'!F136</f>
        <v>4.3533333333333344</v>
      </c>
      <c r="U136" s="49">
        <f>'[13]EU tasas'!G136</f>
        <v>3</v>
      </c>
      <c r="V136" s="24" t="str">
        <f>'[13]EU tasas'!H136</f>
        <v>-</v>
      </c>
      <c r="W136" s="24"/>
      <c r="X136" s="49">
        <f>'[13]EU Fiscal'!B136</f>
        <v>-1.11026</v>
      </c>
      <c r="Y136" s="49"/>
      <c r="Z136" s="49">
        <f>[13]Petróleo!B136</f>
        <v>72.39</v>
      </c>
      <c r="AA136" s="28">
        <f t="shared" si="98"/>
        <v>11.129874117285855</v>
      </c>
      <c r="AB136" s="49">
        <f>[13]Petróleo!D136</f>
        <v>72.362499999999997</v>
      </c>
      <c r="AC136" s="28">
        <f t="shared" si="169"/>
        <v>9.4687610307095049</v>
      </c>
      <c r="AD136" s="49">
        <f>[13]Petróleo!E136</f>
        <v>91.73</v>
      </c>
      <c r="AE136" s="28">
        <f t="shared" si="169"/>
        <v>47.880058036433979</v>
      </c>
      <c r="AF136" s="28"/>
      <c r="AG136" s="40">
        <f>[14]Población!E136</f>
        <v>106.80122551969679</v>
      </c>
      <c r="AH136" s="28">
        <f t="shared" si="99"/>
        <v>1.6985903428216265</v>
      </c>
      <c r="AI136" s="52">
        <f>[14]Población!G136</f>
        <v>106801225.51969679</v>
      </c>
      <c r="AJ136" s="52">
        <f>[14]Población!H136</f>
        <v>82019407.733652115</v>
      </c>
      <c r="AK136" s="52">
        <f>[14]Población!I136</f>
        <v>24781817.786044665</v>
      </c>
      <c r="AL136" s="49">
        <f>[14]Población!J136</f>
        <v>76.796317022154128</v>
      </c>
      <c r="AM136" s="49">
        <f>[14]Población!K136</f>
        <v>23.203682977845872</v>
      </c>
      <c r="AN136" s="49"/>
      <c r="AO136" s="43">
        <f>[15]PIB!E136</f>
        <v>523649.52690711652</v>
      </c>
      <c r="AP136" s="28">
        <f t="shared" si="108"/>
        <v>2.077863939532909</v>
      </c>
      <c r="AQ136" s="41">
        <f>[15]PIB!H136</f>
        <v>2300537.3892253735</v>
      </c>
      <c r="AR136" s="28">
        <f t="shared" si="109"/>
        <v>6.1277921463261054</v>
      </c>
      <c r="AS136" s="58">
        <f>[15]PIB!B136</f>
        <v>12046753154.999998</v>
      </c>
      <c r="AT136" s="28">
        <f t="shared" si="110"/>
        <v>8.3329832691570349</v>
      </c>
      <c r="AU136" s="28"/>
      <c r="AV136" s="103">
        <f>[15]PIB!E136</f>
        <v>523649.52690711652</v>
      </c>
      <c r="AW136" s="103">
        <f>'[15]PIB-Dem'!CH52</f>
        <v>369755.88791773986</v>
      </c>
      <c r="AX136" s="104">
        <f t="shared" si="115"/>
        <v>2.3977922833086307</v>
      </c>
      <c r="AY136" s="105">
        <f>'[15]PIB-Dem'!CS52</f>
        <v>0.706113285552325</v>
      </c>
      <c r="AZ136" s="103">
        <f>'[15]PIB-Dem'!CI52</f>
        <v>59842.491073327044</v>
      </c>
      <c r="BA136" s="104">
        <f t="shared" si="116"/>
        <v>1.7417446733603459</v>
      </c>
      <c r="BB136" s="105">
        <f>'[15]PIB-Dem'!CT52</f>
        <v>0.1142796622533386</v>
      </c>
      <c r="BC136" s="103">
        <f>'[15]PIB-Dem'!CJ52</f>
        <v>114034.04798071961</v>
      </c>
      <c r="BD136" s="104">
        <f t="shared" si="111"/>
        <v>5.5570936869514531</v>
      </c>
      <c r="BE136" s="105">
        <f>'[15]PIB-Dem'!CU52</f>
        <v>0.21776788123090282</v>
      </c>
      <c r="BF136" s="103">
        <f>'[15]PIB-Dem'!CK52</f>
        <v>-6172.4510331852362</v>
      </c>
      <c r="BG136" s="104">
        <f t="shared" si="112"/>
        <v>340.52025988350829</v>
      </c>
      <c r="BH136" s="105">
        <f>'[15]PIB-Dem'!CV52</f>
        <v>-1.1787370590628433E-2</v>
      </c>
      <c r="BI136" s="103">
        <f>'[15]PIB-Dem'!CL52</f>
        <v>126934.61740293475</v>
      </c>
      <c r="BJ136" s="104">
        <f t="shared" si="113"/>
        <v>1.8862462573630667</v>
      </c>
      <c r="BK136" s="105">
        <f>'[15]PIB-Dem'!CW52</f>
        <v>0.2424037660345621</v>
      </c>
      <c r="BL136" s="103">
        <f>'[15]PIB-Dem'!CM52</f>
        <v>140745.06644088417</v>
      </c>
      <c r="BM136" s="104">
        <f t="shared" si="114"/>
        <v>1.8862462573630667</v>
      </c>
      <c r="BN136" s="105">
        <f>'[15]PIB-Dem'!CX52</f>
        <v>0.26877722448050007</v>
      </c>
      <c r="BO136" s="28"/>
      <c r="BP136" s="43">
        <f>'[21]PIB POT'!F136</f>
        <v>507984.57919780363</v>
      </c>
      <c r="BQ136" s="41">
        <f>'[21]PIB POT'!I136</f>
        <v>1219.8719765042965</v>
      </c>
      <c r="BR136" s="28">
        <f t="shared" si="107"/>
        <v>1.6193713170798985</v>
      </c>
      <c r="BS136" s="40">
        <f>'[22]PIB POT'!H127</f>
        <v>0.43351196263106129</v>
      </c>
      <c r="BT136" s="40"/>
      <c r="BU136" s="45">
        <f t="shared" si="165"/>
        <v>1102355.5884131482</v>
      </c>
      <c r="BV136" s="32">
        <f t="shared" si="170"/>
        <v>8.045997099687785</v>
      </c>
      <c r="BW136" s="30">
        <f t="shared" si="166"/>
        <v>10321.563100508118</v>
      </c>
      <c r="BX136" s="28">
        <f t="shared" si="171"/>
        <v>6.2413910905444459</v>
      </c>
      <c r="BY136" s="28"/>
      <c r="BZ136" s="41">
        <f>[20]PAnual!B136</f>
        <v>1226813.6130129823</v>
      </c>
      <c r="CA136" s="35">
        <f t="shared" si="94"/>
        <v>3.971613295277554</v>
      </c>
      <c r="CB136" s="44">
        <f>[20]PAnual!D136</f>
        <v>1253452.9765570066</v>
      </c>
      <c r="CC136" s="35">
        <f t="shared" si="94"/>
        <v>3.7670980214975502</v>
      </c>
      <c r="CD136" s="35"/>
      <c r="CE136" s="44">
        <f>[16]TCA!B136</f>
        <v>10928.191666666668</v>
      </c>
      <c r="CF136" s="27">
        <f t="shared" si="95"/>
        <v>0.26561480959301775</v>
      </c>
      <c r="CG136" s="33">
        <f>[16]TCA!D136</f>
        <v>10849.4</v>
      </c>
      <c r="CH136" s="27">
        <f t="shared" si="172"/>
        <v>-0.14358030372756403</v>
      </c>
      <c r="CI136" s="44">
        <f>[16]TCA!F136</f>
        <v>107.18777558731773</v>
      </c>
      <c r="CJ136" s="27">
        <f t="shared" si="150"/>
        <v>0.8201132552225987</v>
      </c>
      <c r="CK136" s="40">
        <f>[16]TCA!H136</f>
        <v>108.89532222887621</v>
      </c>
      <c r="CL136" s="27">
        <f t="shared" si="151"/>
        <v>-0.15849847180477994</v>
      </c>
      <c r="CM136" s="27"/>
      <c r="CN136" s="42" t="s">
        <v>30</v>
      </c>
      <c r="CO136" s="42" t="s">
        <v>30</v>
      </c>
      <c r="CP136" s="42" t="s">
        <v>30</v>
      </c>
      <c r="CQ136" s="42" t="s">
        <v>30</v>
      </c>
      <c r="CR136" s="42" t="s">
        <v>30</v>
      </c>
      <c r="CS136" s="42" t="s">
        <v>30</v>
      </c>
      <c r="CT136" s="42" t="s">
        <v>30</v>
      </c>
      <c r="CU136" s="42" t="s">
        <v>30</v>
      </c>
      <c r="CV136" s="42" t="s">
        <v>30</v>
      </c>
      <c r="CW136" s="42" t="s">
        <v>30</v>
      </c>
      <c r="CX136" s="42" t="s">
        <v>30</v>
      </c>
      <c r="CY136" s="42" t="s">
        <v>30</v>
      </c>
      <c r="CZ136" s="42" t="s">
        <v>30</v>
      </c>
      <c r="DA136" s="42" t="s">
        <v>30</v>
      </c>
      <c r="DB136" s="42" t="s">
        <v>30</v>
      </c>
      <c r="DC136" s="42" t="s">
        <v>30</v>
      </c>
      <c r="DD136" s="42"/>
      <c r="DE136" s="42" t="s">
        <v>30</v>
      </c>
      <c r="DF136" s="42" t="s">
        <v>30</v>
      </c>
      <c r="DG136" s="42" t="s">
        <v>30</v>
      </c>
      <c r="DH136" s="42" t="s">
        <v>30</v>
      </c>
      <c r="DI136" s="42" t="s">
        <v>30</v>
      </c>
      <c r="DJ136" s="42" t="s">
        <v>30</v>
      </c>
      <c r="DK136" s="42" t="s">
        <v>30</v>
      </c>
      <c r="DL136" s="42"/>
      <c r="DM136" s="42" t="s">
        <v>30</v>
      </c>
      <c r="DN136" s="42" t="s">
        <v>30</v>
      </c>
      <c r="DO136" s="42" t="s">
        <v>30</v>
      </c>
      <c r="DP136" s="42" t="s">
        <v>30</v>
      </c>
      <c r="DQ136" s="42"/>
      <c r="DR136" s="42" t="s">
        <v>30</v>
      </c>
      <c r="DS136" s="42" t="s">
        <v>30</v>
      </c>
      <c r="DT136" s="42" t="s">
        <v>30</v>
      </c>
      <c r="DU136" s="42" t="s">
        <v>30</v>
      </c>
      <c r="DV136" s="42" t="s">
        <v>30</v>
      </c>
      <c r="DW136" s="42" t="s">
        <v>30</v>
      </c>
      <c r="DX136" s="42" t="s">
        <v>30</v>
      </c>
      <c r="DY136" s="42" t="s">
        <v>30</v>
      </c>
      <c r="DZ136" s="42" t="s">
        <v>30</v>
      </c>
      <c r="EA136" s="42" t="s">
        <v>30</v>
      </c>
      <c r="EB136" s="42" t="s">
        <v>30</v>
      </c>
      <c r="EC136" s="42"/>
      <c r="ED136" s="42" t="s">
        <v>30</v>
      </c>
      <c r="EE136" s="42" t="s">
        <v>30</v>
      </c>
      <c r="EF136" s="42" t="s">
        <v>30</v>
      </c>
      <c r="EG136" s="42" t="s">
        <v>30</v>
      </c>
      <c r="EH136" s="42" t="s">
        <v>30</v>
      </c>
      <c r="EI136" s="42"/>
      <c r="EJ136" s="63" t="s">
        <v>30</v>
      </c>
      <c r="EK136" s="63" t="s">
        <v>30</v>
      </c>
      <c r="EL136" s="42"/>
      <c r="EM136" s="68">
        <f>'[18]SP1965-2010'!C136</f>
        <v>2485785000</v>
      </c>
      <c r="EN136" s="27">
        <f t="shared" si="120"/>
        <v>20.634481075660428</v>
      </c>
      <c r="EO136" s="36">
        <f>'[18]SP1965-2010'!E136</f>
        <v>1711220600</v>
      </c>
      <c r="EP136" s="27">
        <f t="shared" si="147"/>
        <v>14.204828288440183</v>
      </c>
      <c r="EQ136" s="37">
        <f>'[18]SP1965-2010'!F136</f>
        <v>1002670000</v>
      </c>
      <c r="ER136" s="27">
        <f t="shared" si="127"/>
        <v>8.3231555183302017</v>
      </c>
      <c r="ES136" s="37">
        <f>'[18]SP1965-2010'!G136</f>
        <v>708550500</v>
      </c>
      <c r="ET136" s="27">
        <f t="shared" si="128"/>
        <v>5.8816719400107944</v>
      </c>
      <c r="EU136" s="36">
        <f>'[18]SP1965-2010'!H136</f>
        <v>774564500</v>
      </c>
      <c r="EV136" s="27">
        <f t="shared" si="122"/>
        <v>6.4296536173194312</v>
      </c>
      <c r="EW136" s="29"/>
      <c r="EX136" s="37">
        <f>'[18]SP1965-2010'!J136</f>
        <v>2482503500</v>
      </c>
      <c r="EY136" s="27">
        <f t="shared" si="123"/>
        <v>20.607241370838899</v>
      </c>
      <c r="EZ136" s="37">
        <f>'[18]SP1965-2010'!L136</f>
        <v>1894952900</v>
      </c>
      <c r="FA136" s="27">
        <f t="shared" si="124"/>
        <v>15.729988617003418</v>
      </c>
      <c r="FB136" s="37">
        <f>'[18]SP1965-2010'!M136</f>
        <v>1448166700</v>
      </c>
      <c r="FC136" s="37">
        <f>'[18]SP1965-2010'!N136</f>
        <v>1229809900</v>
      </c>
      <c r="FD136" s="37">
        <f>'[18]SP1965-2010'!O136</f>
        <v>218356800</v>
      </c>
      <c r="FE136" s="37">
        <f>'[18]SP1965-2010'!P136</f>
        <v>446786200</v>
      </c>
      <c r="FF136" s="37">
        <f>'[18]SP1965-2010'!Q136</f>
        <v>446786200</v>
      </c>
      <c r="FG136" s="37">
        <f>'[18]SP1965-2010'!R136</f>
        <v>587550600</v>
      </c>
      <c r="FH136" s="37">
        <f>'[18]SP1965-2010'!S136</f>
        <v>348594600</v>
      </c>
      <c r="FI136" s="37">
        <f>'[18]SP1965-2010'!T136</f>
        <v>238956000</v>
      </c>
      <c r="FJ136" s="37">
        <f>'[18]SP1965-2010'!U136</f>
        <v>166841800</v>
      </c>
      <c r="FK136" s="37">
        <f>'[18]SP1965-2010'!V136</f>
        <v>72114200</v>
      </c>
      <c r="FL136" s="27">
        <f t="shared" si="135"/>
        <v>1.9835718132966098</v>
      </c>
      <c r="FM136" s="27">
        <f t="shared" si="138"/>
        <v>1.3849524253823731</v>
      </c>
      <c r="FN136" s="27">
        <f t="shared" si="139"/>
        <v>0.59861938791423686</v>
      </c>
      <c r="FO136" s="27"/>
      <c r="FP136" s="27">
        <f>'[18]SP1965-2010'!AA136</f>
        <v>4809500</v>
      </c>
      <c r="FQ136" s="27">
        <f>'[18]SP1965-2010'!AB136</f>
        <v>3281500</v>
      </c>
      <c r="FR136" s="27">
        <f>'[18]SP1965-2010'!AC136</f>
        <v>2.7239704821527076E-2</v>
      </c>
      <c r="FS136" s="27">
        <f>'[18]SP1965-2010'!AD136</f>
        <v>1528000</v>
      </c>
      <c r="FT136" s="27">
        <f>'[18]SP1965-2010'!AE136</f>
        <v>242237500</v>
      </c>
      <c r="FU136" s="27">
        <f>'[18]SP1965-2010'!AF136</f>
        <v>2.0108115181181367</v>
      </c>
      <c r="FV136" s="27">
        <f>'[18]SP1965-2010'!AG136</f>
        <v>2243547500</v>
      </c>
      <c r="FW136" s="34"/>
      <c r="FX136" s="52">
        <f>'[18]DE y DI'!I136</f>
        <v>42251.4</v>
      </c>
      <c r="FY136" s="17">
        <f t="shared" si="142"/>
        <v>3.832828575833803</v>
      </c>
      <c r="FZ136" s="130">
        <f>'[18]DE y DI'!Q136+'[18]DE y DI'!R136</f>
        <v>13103.5</v>
      </c>
      <c r="GA136" s="27">
        <f t="shared" si="160"/>
        <v>1.1886817772532561</v>
      </c>
      <c r="GB136" s="128">
        <f>'[18]DE y DI'!S136</f>
        <v>55354.9</v>
      </c>
      <c r="GC136" s="17">
        <f t="shared" si="144"/>
        <v>5.0215103530870584</v>
      </c>
      <c r="GD136" s="17"/>
      <c r="GE136" s="37">
        <f>'[18]DE y DI'!AA136</f>
        <v>1896260800</v>
      </c>
      <c r="GF136" s="27">
        <f t="shared" si="164"/>
        <v>15.740845484270242</v>
      </c>
      <c r="GG136" s="37">
        <f>'[18]DE y DI'!AI136</f>
        <v>61731500</v>
      </c>
      <c r="GH136" s="131">
        <f>'[18]DE y DI'!AE136</f>
        <v>1957992300</v>
      </c>
      <c r="GI136" s="67">
        <f t="shared" si="145"/>
        <v>16.253278163895445</v>
      </c>
      <c r="GJ136" s="67"/>
      <c r="GK136" s="67"/>
      <c r="GL136" s="67"/>
      <c r="GM136" s="67"/>
      <c r="GN136" s="67"/>
      <c r="GO136" s="67"/>
      <c r="GP136" s="6"/>
      <c r="GQ136" s="30">
        <v>5.0215103530870584</v>
      </c>
      <c r="GR136" s="27">
        <v>16.253278163895445</v>
      </c>
      <c r="GS136" s="27">
        <v>21.274788516982504</v>
      </c>
      <c r="GT136" s="6"/>
      <c r="GU136" s="3" t="s">
        <v>30</v>
      </c>
      <c r="GV136" s="3" t="s">
        <v>30</v>
      </c>
      <c r="GW136" s="3" t="s">
        <v>30</v>
      </c>
      <c r="GX136" s="3" t="s">
        <v>30</v>
      </c>
      <c r="GY136" s="3" t="s">
        <v>30</v>
      </c>
      <c r="GZ136" s="3" t="s">
        <v>30</v>
      </c>
      <c r="HA136" s="3" t="s">
        <v>30</v>
      </c>
      <c r="HB136" s="3" t="s">
        <v>30</v>
      </c>
      <c r="HC136" s="3" t="s">
        <v>30</v>
      </c>
      <c r="HD136" s="3" t="s">
        <v>30</v>
      </c>
      <c r="HE136" s="3" t="s">
        <v>30</v>
      </c>
      <c r="HF136" s="3" t="s">
        <v>30</v>
      </c>
      <c r="HG136" s="3" t="s">
        <v>30</v>
      </c>
      <c r="HH136" s="3" t="s">
        <v>30</v>
      </c>
      <c r="HI136" s="3" t="s">
        <v>30</v>
      </c>
      <c r="HJ136" s="3" t="s">
        <v>30</v>
      </c>
      <c r="HK136" s="3" t="s">
        <v>30</v>
      </c>
      <c r="HL136" s="3" t="s">
        <v>30</v>
      </c>
      <c r="HM136" s="3" t="s">
        <v>30</v>
      </c>
      <c r="HN136" s="3" t="s">
        <v>30</v>
      </c>
      <c r="HO136" s="3" t="s">
        <v>30</v>
      </c>
      <c r="HP136" s="69"/>
      <c r="HQ136" s="3" t="str">
        <f t="shared" si="146"/>
        <v>-</v>
      </c>
      <c r="HR136" s="3" t="str">
        <f t="shared" si="146"/>
        <v>-</v>
      </c>
      <c r="HS136" s="3" t="str">
        <f t="shared" si="146"/>
        <v>-</v>
      </c>
      <c r="HU136" s="6" t="s">
        <v>30</v>
      </c>
      <c r="HV136" s="6" t="s">
        <v>30</v>
      </c>
      <c r="HW136" s="6"/>
      <c r="HX136" s="6" t="s">
        <v>30</v>
      </c>
      <c r="HY136" s="6" t="s">
        <v>30</v>
      </c>
      <c r="HZ136" s="6" t="s">
        <v>30</v>
      </c>
      <c r="IA136" s="6" t="s">
        <v>30</v>
      </c>
      <c r="IB136" s="6"/>
      <c r="IC136" s="6" t="s">
        <v>30</v>
      </c>
      <c r="ID136" s="6" t="s">
        <v>30</v>
      </c>
      <c r="IE136" s="6" t="s">
        <v>30</v>
      </c>
      <c r="IF136" s="6" t="s">
        <v>30</v>
      </c>
      <c r="IG136" s="6"/>
      <c r="IH136" s="6" t="s">
        <v>30</v>
      </c>
      <c r="II136" s="6" t="s">
        <v>30</v>
      </c>
      <c r="IJ136" s="6" t="s">
        <v>30</v>
      </c>
      <c r="IK136" s="6" t="s">
        <v>30</v>
      </c>
      <c r="IL136" s="6"/>
      <c r="IM136" s="6" t="s">
        <v>30</v>
      </c>
      <c r="IN136" s="6" t="s">
        <v>30</v>
      </c>
      <c r="IO136" s="6" t="s">
        <v>30</v>
      </c>
      <c r="IP136" s="6"/>
      <c r="IQ136" s="6" t="s">
        <v>30</v>
      </c>
      <c r="IR136" s="6" t="s">
        <v>30</v>
      </c>
      <c r="IS136" s="6" t="s">
        <v>30</v>
      </c>
      <c r="IT136" s="6"/>
      <c r="IU136" s="6" t="s">
        <v>30</v>
      </c>
      <c r="IV136" s="6" t="s">
        <v>30</v>
      </c>
      <c r="IW136" s="6" t="s">
        <v>30</v>
      </c>
      <c r="IX136" s="6"/>
      <c r="IY136" s="6" t="s">
        <v>30</v>
      </c>
      <c r="IZ136" s="6" t="s">
        <v>30</v>
      </c>
      <c r="JA136" s="6" t="s">
        <v>30</v>
      </c>
      <c r="JB136" s="6" t="s">
        <v>30</v>
      </c>
      <c r="JC136" s="6" t="s">
        <v>30</v>
      </c>
      <c r="JD136" s="6" t="s">
        <v>30</v>
      </c>
      <c r="JE136" s="6" t="s">
        <v>30</v>
      </c>
      <c r="JF136" s="6" t="s">
        <v>30</v>
      </c>
      <c r="JG136" s="6" t="s">
        <v>30</v>
      </c>
      <c r="JH136" s="6" t="s">
        <v>30</v>
      </c>
      <c r="JI136" s="6" t="s">
        <v>30</v>
      </c>
      <c r="JJ136" s="6" t="s">
        <v>30</v>
      </c>
      <c r="JK136" s="6" t="s">
        <v>30</v>
      </c>
      <c r="JL136" s="6" t="s">
        <v>30</v>
      </c>
      <c r="JM136" s="6"/>
      <c r="JN136" s="3" t="s">
        <v>30</v>
      </c>
      <c r="JO136" s="3" t="s">
        <v>30</v>
      </c>
      <c r="JP136" s="3" t="s">
        <v>30</v>
      </c>
      <c r="JQ136" s="3" t="s">
        <v>30</v>
      </c>
      <c r="JR136" s="3" t="s">
        <v>30</v>
      </c>
      <c r="JS136" s="3" t="s">
        <v>30</v>
      </c>
      <c r="JT136" s="3" t="s">
        <v>30</v>
      </c>
      <c r="JU136" s="3" t="s">
        <v>30</v>
      </c>
      <c r="JV136" s="3" t="s">
        <v>30</v>
      </c>
      <c r="JW136" s="3" t="s">
        <v>30</v>
      </c>
      <c r="JX136" s="3" t="s">
        <v>30</v>
      </c>
      <c r="JY136" s="3" t="s">
        <v>30</v>
      </c>
      <c r="JZ136" s="3" t="s">
        <v>30</v>
      </c>
      <c r="KA136" s="3" t="s">
        <v>30</v>
      </c>
      <c r="KB136" s="3" t="s">
        <v>30</v>
      </c>
      <c r="KC136" s="3" t="s">
        <v>30</v>
      </c>
      <c r="KD136" s="3" t="s">
        <v>30</v>
      </c>
      <c r="KE136" s="3" t="s">
        <v>30</v>
      </c>
      <c r="KF136" s="6"/>
      <c r="KG136" s="6" t="s">
        <v>30</v>
      </c>
      <c r="KH136" s="6" t="s">
        <v>30</v>
      </c>
      <c r="KI136" s="6" t="s">
        <v>30</v>
      </c>
      <c r="KJ136" s="6" t="s">
        <v>30</v>
      </c>
      <c r="KK136" s="6" t="s">
        <v>30</v>
      </c>
      <c r="KL136" s="6" t="s">
        <v>30</v>
      </c>
      <c r="KM136" s="6" t="s">
        <v>30</v>
      </c>
      <c r="KN136" s="6" t="s">
        <v>30</v>
      </c>
    </row>
    <row r="137" spans="1:302" x14ac:dyDescent="0.3">
      <c r="A137" s="8">
        <v>2008</v>
      </c>
      <c r="B137" s="40">
        <f>'[13]EU PIByPOB'!B137</f>
        <v>304.09396600000002</v>
      </c>
      <c r="C137" s="49">
        <f>'[13]EU PIByPOB'!H137</f>
        <v>2048.0525178514199</v>
      </c>
      <c r="D137" s="40">
        <f t="shared" si="91"/>
        <v>0.11358724816099564</v>
      </c>
      <c r="E137" s="49">
        <f>'[13]EU PIByPOB'!N137</f>
        <v>14769.861999999999</v>
      </c>
      <c r="F137" s="40">
        <f t="shared" ref="F137:H152" si="173">((E137/E136)-1)*100</f>
        <v>2.0424854437832485</v>
      </c>
      <c r="G137" s="49">
        <f>'[13]EU PIByPOB'!Q137</f>
        <v>721.16617475682858</v>
      </c>
      <c r="H137" s="40">
        <f t="shared" si="173"/>
        <v>1.9267096990950305</v>
      </c>
      <c r="I137" s="49">
        <f>'[13]EU PIByPOB'!T137</f>
        <v>48570.059426960142</v>
      </c>
      <c r="J137" s="49"/>
      <c r="K137" s="49">
        <f>'[13]EU INF'!U137</f>
        <v>767.90346020760978</v>
      </c>
      <c r="L137" s="28">
        <f t="shared" si="167"/>
        <v>3.8149533987371864</v>
      </c>
      <c r="M137" s="49">
        <f>'[13]EU INF'!W137</f>
        <v>754.14657634387368</v>
      </c>
      <c r="N137" s="28">
        <f t="shared" si="168"/>
        <v>-2.2228002553881243E-2</v>
      </c>
      <c r="O137" s="28"/>
      <c r="P137" s="40">
        <f>'[13]EU tasas'!B137</f>
        <v>5.0875000000000004</v>
      </c>
      <c r="Q137" s="40">
        <f>'[13]EU tasas'!C137</f>
        <v>3.61</v>
      </c>
      <c r="R137" s="48">
        <f>'[13]EU tasas'!D137</f>
        <v>2.1666666666666665</v>
      </c>
      <c r="S137" s="48">
        <f>'[13]EU tasas'!E137</f>
        <v>0.5</v>
      </c>
      <c r="T137" s="49">
        <f>'[13]EU tasas'!F137</f>
        <v>1.3650000000000004</v>
      </c>
      <c r="U137" s="49">
        <f>'[13]EU tasas'!G137</f>
        <v>0.03</v>
      </c>
      <c r="V137" s="24" t="str">
        <f>'[13]EU tasas'!H137</f>
        <v>-</v>
      </c>
      <c r="W137" s="24"/>
      <c r="X137" s="49">
        <f>'[13]EU Fiscal'!B137</f>
        <v>-3.1046499999999999</v>
      </c>
      <c r="Y137" s="49"/>
      <c r="Z137" s="49">
        <f>[13]Petróleo!B137</f>
        <v>97.26</v>
      </c>
      <c r="AA137" s="28">
        <f t="shared" si="98"/>
        <v>34.355573974305841</v>
      </c>
      <c r="AB137" s="49">
        <f>[13]Petróleo!D137</f>
        <v>99.56750000000001</v>
      </c>
      <c r="AC137" s="28">
        <f t="shared" si="169"/>
        <v>37.595439626878587</v>
      </c>
      <c r="AD137" s="49">
        <f>[13]Petróleo!E137</f>
        <v>41.02</v>
      </c>
      <c r="AE137" s="28">
        <f t="shared" si="169"/>
        <v>-55.281805298157629</v>
      </c>
      <c r="AF137" s="28"/>
      <c r="AG137" s="40">
        <f>[14]Población!E137</f>
        <v>108.6153408223895</v>
      </c>
      <c r="AH137" s="28">
        <f t="shared" si="99"/>
        <v>1.6985903428216265</v>
      </c>
      <c r="AI137" s="52">
        <f>[14]Población!G137</f>
        <v>108615340.8223895</v>
      </c>
      <c r="AJ137" s="52">
        <f>[14]Población!H137</f>
        <v>83578622.555867434</v>
      </c>
      <c r="AK137" s="52">
        <f>[14]Población!I137</f>
        <v>25036718.266522072</v>
      </c>
      <c r="AL137" s="49">
        <f>[14]Población!J137</f>
        <v>76.949187769467358</v>
      </c>
      <c r="AM137" s="49">
        <f>[14]Población!K137</f>
        <v>23.050812230532642</v>
      </c>
      <c r="AN137" s="49"/>
      <c r="AO137" s="43">
        <f>[15]PIB!E137</f>
        <v>528589.27979678917</v>
      </c>
      <c r="AP137" s="28">
        <f t="shared" si="108"/>
        <v>0.94333187291293363</v>
      </c>
      <c r="AQ137" s="41">
        <f>[15]PIB!H137</f>
        <v>2445710.0780061125</v>
      </c>
      <c r="AR137" s="28">
        <f t="shared" si="109"/>
        <v>6.3103816291210535</v>
      </c>
      <c r="AS137" s="58">
        <f>[15]PIB!B137</f>
        <v>12927761287.250002</v>
      </c>
      <c r="AT137" s="28">
        <f t="shared" si="110"/>
        <v>7.3132413432439369</v>
      </c>
      <c r="AU137" s="28"/>
      <c r="AV137" s="103">
        <f>[15]PIB!E137</f>
        <v>528589.27979678917</v>
      </c>
      <c r="AW137" s="103">
        <f>'[15]PIB-Dem'!CH53</f>
        <v>373525.2017334628</v>
      </c>
      <c r="AX137" s="104">
        <f t="shared" si="115"/>
        <v>1.0194060294616669</v>
      </c>
      <c r="AY137" s="105">
        <f>'[15]PIB-Dem'!CS53</f>
        <v>0.70664543533994684</v>
      </c>
      <c r="AZ137" s="103">
        <f>'[15]PIB-Dem'!CI53</f>
        <v>62363.283404809808</v>
      </c>
      <c r="BA137" s="104">
        <f t="shared" si="116"/>
        <v>4.2123786731971924</v>
      </c>
      <c r="BB137" s="105">
        <f>'[15]PIB-Dem'!CT53</f>
        <v>0.11798060571630861</v>
      </c>
      <c r="BC137" s="103">
        <f>'[15]PIB-Dem'!CJ53</f>
        <v>124795.33043492048</v>
      </c>
      <c r="BD137" s="104">
        <f t="shared" si="111"/>
        <v>9.4369029642974223</v>
      </c>
      <c r="BE137" s="105">
        <f>'[15]PIB-Dem'!CU53</f>
        <v>0.23609130038434198</v>
      </c>
      <c r="BF137" s="103">
        <f>'[15]PIB-Dem'!CK53</f>
        <v>-18486.351987835369</v>
      </c>
      <c r="BG137" s="104">
        <f t="shared" si="112"/>
        <v>199.49775038224416</v>
      </c>
      <c r="BH137" s="105">
        <f>'[15]PIB-Dem'!CV53</f>
        <v>-3.4972998308191852E-2</v>
      </c>
      <c r="BI137" s="103">
        <f>'[15]PIB-Dem'!CL53</f>
        <v>125075.55683561235</v>
      </c>
      <c r="BJ137" s="104">
        <f t="shared" si="113"/>
        <v>-1.4645812193383678</v>
      </c>
      <c r="BK137" s="105">
        <f>'[15]PIB-Dem'!CW53</f>
        <v>0.23662144053550627</v>
      </c>
      <c r="BL137" s="103">
        <f>'[15]PIB-Dem'!CM53</f>
        <v>138683.74063064568</v>
      </c>
      <c r="BM137" s="104">
        <f t="shared" si="114"/>
        <v>-1.4645812193383567</v>
      </c>
      <c r="BN137" s="105">
        <f>'[15]PIB-Dem'!CX53</f>
        <v>0.26236578366791197</v>
      </c>
      <c r="BO137" s="28"/>
      <c r="BP137" s="43">
        <f>'[21]PIB POT'!F137</f>
        <v>515488.45603004948</v>
      </c>
      <c r="BQ137" s="41">
        <f>'[21]PIB POT'!I137</f>
        <v>1237.8917539496117</v>
      </c>
      <c r="BR137" s="28">
        <f t="shared" si="107"/>
        <v>1.4771859500333218</v>
      </c>
      <c r="BS137" s="40">
        <f>'[22]PIB POT'!H128</f>
        <v>-0.75169727764755612</v>
      </c>
      <c r="BT137" s="40"/>
      <c r="BU137" s="45">
        <f t="shared" si="165"/>
        <v>1161553.4945259164</v>
      </c>
      <c r="BV137" s="32">
        <f t="shared" si="170"/>
        <v>5.3701279999844864</v>
      </c>
      <c r="BW137" s="30">
        <f t="shared" si="166"/>
        <v>10694.19370902051</v>
      </c>
      <c r="BX137" s="28">
        <f t="shared" si="171"/>
        <v>3.610214895591235</v>
      </c>
      <c r="BY137" s="28"/>
      <c r="BZ137" s="41">
        <f>[20]PAnual!B137</f>
        <v>1289652.8987485797</v>
      </c>
      <c r="CA137" s="35">
        <f t="shared" si="94"/>
        <v>5.1221542595429659</v>
      </c>
      <c r="CB137" s="44">
        <f>[20]PAnual!D137</f>
        <v>1335202.6338333909</v>
      </c>
      <c r="CC137" s="35">
        <f t="shared" si="94"/>
        <v>6.5219564519233053</v>
      </c>
      <c r="CD137" s="35"/>
      <c r="CE137" s="44">
        <f>[16]TCA!B137</f>
        <v>11129.716666666667</v>
      </c>
      <c r="CF137" s="27">
        <f t="shared" si="95"/>
        <v>1.8440836887469114</v>
      </c>
      <c r="CG137" s="33">
        <f>[16]TCA!D137</f>
        <v>13372.6</v>
      </c>
      <c r="CH137" s="27">
        <f t="shared" si="172"/>
        <v>23.25658561763786</v>
      </c>
      <c r="CI137" s="44">
        <f>[16]TCA!F137</f>
        <v>106.54738344496049</v>
      </c>
      <c r="CJ137" s="27">
        <f t="shared" si="150"/>
        <v>-0.5974488591150573</v>
      </c>
      <c r="CK137" s="40">
        <f>[16]TCA!H137</f>
        <v>94.024580813556867</v>
      </c>
      <c r="CL137" s="27">
        <f t="shared" si="151"/>
        <v>-13.655996521194924</v>
      </c>
      <c r="CM137" s="27"/>
      <c r="CN137" s="42" t="s">
        <v>30</v>
      </c>
      <c r="CO137" s="42" t="s">
        <v>30</v>
      </c>
      <c r="CP137" s="42" t="s">
        <v>30</v>
      </c>
      <c r="CQ137" s="42" t="s">
        <v>30</v>
      </c>
      <c r="CR137" s="42" t="s">
        <v>30</v>
      </c>
      <c r="CS137" s="42" t="s">
        <v>30</v>
      </c>
      <c r="CT137" s="42" t="s">
        <v>30</v>
      </c>
      <c r="CU137" s="42" t="s">
        <v>30</v>
      </c>
      <c r="CV137" s="42" t="s">
        <v>30</v>
      </c>
      <c r="CW137" s="42" t="s">
        <v>30</v>
      </c>
      <c r="CX137" s="42" t="s">
        <v>30</v>
      </c>
      <c r="CY137" s="42" t="s">
        <v>30</v>
      </c>
      <c r="CZ137" s="42" t="s">
        <v>30</v>
      </c>
      <c r="DA137" s="42" t="s">
        <v>30</v>
      </c>
      <c r="DB137" s="42" t="s">
        <v>30</v>
      </c>
      <c r="DC137" s="42" t="s">
        <v>30</v>
      </c>
      <c r="DD137" s="42"/>
      <c r="DE137" s="42" t="s">
        <v>30</v>
      </c>
      <c r="DF137" s="42" t="s">
        <v>30</v>
      </c>
      <c r="DG137" s="42" t="s">
        <v>30</v>
      </c>
      <c r="DH137" s="42" t="s">
        <v>30</v>
      </c>
      <c r="DI137" s="42" t="s">
        <v>30</v>
      </c>
      <c r="DJ137" s="42" t="s">
        <v>30</v>
      </c>
      <c r="DK137" s="42" t="s">
        <v>30</v>
      </c>
      <c r="DL137" s="42"/>
      <c r="DM137" s="42" t="s">
        <v>30</v>
      </c>
      <c r="DN137" s="42" t="s">
        <v>30</v>
      </c>
      <c r="DO137" s="42" t="s">
        <v>30</v>
      </c>
      <c r="DP137" s="42" t="s">
        <v>30</v>
      </c>
      <c r="DQ137" s="42"/>
      <c r="DR137" s="42" t="s">
        <v>30</v>
      </c>
      <c r="DS137" s="42" t="s">
        <v>30</v>
      </c>
      <c r="DT137" s="42" t="s">
        <v>30</v>
      </c>
      <c r="DU137" s="42" t="s">
        <v>30</v>
      </c>
      <c r="DV137" s="42" t="s">
        <v>30</v>
      </c>
      <c r="DW137" s="42" t="s">
        <v>30</v>
      </c>
      <c r="DX137" s="42" t="s">
        <v>30</v>
      </c>
      <c r="DY137" s="42" t="s">
        <v>30</v>
      </c>
      <c r="DZ137" s="42" t="s">
        <v>30</v>
      </c>
      <c r="EA137" s="42" t="s">
        <v>30</v>
      </c>
      <c r="EB137" s="42" t="s">
        <v>30</v>
      </c>
      <c r="EC137" s="42"/>
      <c r="ED137" s="42" t="s">
        <v>30</v>
      </c>
      <c r="EE137" s="42" t="s">
        <v>30</v>
      </c>
      <c r="EF137" s="42" t="s">
        <v>30</v>
      </c>
      <c r="EG137" s="42" t="s">
        <v>30</v>
      </c>
      <c r="EH137" s="42" t="s">
        <v>30</v>
      </c>
      <c r="EI137" s="42"/>
      <c r="EJ137" s="63" t="s">
        <v>30</v>
      </c>
      <c r="EK137" s="63" t="s">
        <v>30</v>
      </c>
      <c r="EL137" s="42"/>
      <c r="EM137" s="68">
        <f>'[18]SP1965-2010'!C137</f>
        <v>2860926400</v>
      </c>
      <c r="EN137" s="27">
        <f t="shared" si="120"/>
        <v>22.130099221599856</v>
      </c>
      <c r="EO137" s="36">
        <f>'[18]SP1965-2010'!E137</f>
        <v>2049936300</v>
      </c>
      <c r="EP137" s="27">
        <f t="shared" si="147"/>
        <v>15.85685451990631</v>
      </c>
      <c r="EQ137" s="37">
        <f>'[18]SP1965-2010'!F137</f>
        <v>994552300</v>
      </c>
      <c r="ER137" s="27">
        <f t="shared" si="127"/>
        <v>7.6931517986867277</v>
      </c>
      <c r="ES137" s="37">
        <f>'[18]SP1965-2010'!G137</f>
        <v>1055384000</v>
      </c>
      <c r="ET137" s="27">
        <f t="shared" si="128"/>
        <v>8.1637027212195825</v>
      </c>
      <c r="EU137" s="36">
        <f>'[18]SP1965-2010'!H137</f>
        <v>810990100</v>
      </c>
      <c r="EV137" s="27">
        <f t="shared" si="122"/>
        <v>6.2732447016935451</v>
      </c>
      <c r="EW137" s="29"/>
      <c r="EX137" s="37">
        <f>'[18]SP1965-2010'!J137</f>
        <v>2872608400</v>
      </c>
      <c r="EY137" s="27">
        <f t="shared" si="123"/>
        <v>22.220462895096219</v>
      </c>
      <c r="EZ137" s="37">
        <f>'[18]SP1965-2010'!L137</f>
        <v>2210197000</v>
      </c>
      <c r="FA137" s="27">
        <f t="shared" si="124"/>
        <v>17.096517725615847</v>
      </c>
      <c r="FB137" s="37">
        <f>'[18]SP1965-2010'!M137</f>
        <v>1665711600</v>
      </c>
      <c r="FC137" s="37">
        <f>'[18]SP1965-2010'!N137</f>
        <v>1348216200</v>
      </c>
      <c r="FD137" s="37">
        <f>'[18]SP1965-2010'!O137</f>
        <v>317495400</v>
      </c>
      <c r="FE137" s="37">
        <f>'[18]SP1965-2010'!P137</f>
        <v>544485400</v>
      </c>
      <c r="FF137" s="37">
        <f>'[18]SP1965-2010'!Q137</f>
        <v>544485400</v>
      </c>
      <c r="FG137" s="37">
        <f>'[18]SP1965-2010'!R137</f>
        <v>662411400</v>
      </c>
      <c r="FH137" s="37">
        <f>'[18]SP1965-2010'!S137</f>
        <v>435298800</v>
      </c>
      <c r="FI137" s="37">
        <f>'[18]SP1965-2010'!T137</f>
        <v>227112600</v>
      </c>
      <c r="FJ137" s="37">
        <f>'[18]SP1965-2010'!U137</f>
        <v>159355400</v>
      </c>
      <c r="FK137" s="37">
        <f>'[18]SP1965-2010'!V137</f>
        <v>67757200</v>
      </c>
      <c r="FL137" s="27">
        <f t="shared" si="135"/>
        <v>1.7567821291996606</v>
      </c>
      <c r="FM137" s="27">
        <f t="shared" si="138"/>
        <v>1.2326604464545936</v>
      </c>
      <c r="FN137" s="27">
        <f t="shared" si="139"/>
        <v>0.52412168274506665</v>
      </c>
      <c r="FO137" s="27"/>
      <c r="FP137" s="27">
        <f>'[18]SP1965-2010'!AA137</f>
        <v>-7945500</v>
      </c>
      <c r="FQ137" s="27">
        <f>'[18]SP1965-2010'!AB137</f>
        <v>-11682000</v>
      </c>
      <c r="FR137" s="27">
        <f>'[18]SP1965-2010'!AC137</f>
        <v>-9.0363673496364511E-2</v>
      </c>
      <c r="FS137" s="27">
        <f>'[18]SP1965-2010'!AD137</f>
        <v>3736500</v>
      </c>
      <c r="FT137" s="27">
        <f>'[18]SP1965-2010'!AE137</f>
        <v>215430600</v>
      </c>
      <c r="FU137" s="27">
        <f>'[18]SP1965-2010'!AF137</f>
        <v>1.6664184557032959</v>
      </c>
      <c r="FV137" s="27">
        <f>'[18]SP1965-2010'!AG137</f>
        <v>2645495800</v>
      </c>
      <c r="FW137" s="34"/>
      <c r="FX137" s="52">
        <f>'[18]DE y DI'!I137</f>
        <v>41733.599999999999</v>
      </c>
      <c r="FY137" s="17">
        <f t="shared" si="142"/>
        <v>3.5929124398212422</v>
      </c>
      <c r="FZ137" s="130">
        <f>'[18]DE y DI'!Q137+'[18]DE y DI'!R137</f>
        <v>15205.6</v>
      </c>
      <c r="GA137" s="27">
        <f t="shared" si="160"/>
        <v>1.3090744482849761</v>
      </c>
      <c r="GB137" s="128">
        <f>'[18]DE y DI'!S137</f>
        <v>56939.199999999997</v>
      </c>
      <c r="GC137" s="17">
        <f t="shared" si="144"/>
        <v>4.9019868881062179</v>
      </c>
      <c r="GD137" s="17"/>
      <c r="GE137" s="37">
        <f>'[18]DE y DI'!AA137</f>
        <v>2401328200</v>
      </c>
      <c r="GF137" s="27">
        <f t="shared" si="164"/>
        <v>18.574973242801978</v>
      </c>
      <c r="GG137" s="37">
        <f>'[18]DE y DI'!AI137</f>
        <v>97360699.999999717</v>
      </c>
      <c r="GH137" s="131">
        <f>'[18]DE y DI'!AE137</f>
        <v>2498688900</v>
      </c>
      <c r="GI137" s="67">
        <f t="shared" si="145"/>
        <v>19.328086622889074</v>
      </c>
      <c r="GJ137" s="67"/>
      <c r="GK137" s="67"/>
      <c r="GL137" s="67"/>
      <c r="GM137" s="67"/>
      <c r="GN137" s="67"/>
      <c r="GO137" s="67"/>
      <c r="GP137" s="6"/>
      <c r="GQ137" s="30">
        <v>4.9019868881062179</v>
      </c>
      <c r="GR137" s="27">
        <v>19.328086622889074</v>
      </c>
      <c r="GS137" s="27">
        <v>24.230073510995293</v>
      </c>
      <c r="GT137" s="6"/>
      <c r="GU137" s="3" t="s">
        <v>30</v>
      </c>
      <c r="GV137" s="3" t="s">
        <v>30</v>
      </c>
      <c r="GW137" s="3" t="s">
        <v>30</v>
      </c>
      <c r="GX137" s="3" t="s">
        <v>30</v>
      </c>
      <c r="GY137" s="3" t="s">
        <v>30</v>
      </c>
      <c r="GZ137" s="3" t="s">
        <v>30</v>
      </c>
      <c r="HA137" s="3" t="s">
        <v>30</v>
      </c>
      <c r="HB137" s="3" t="s">
        <v>30</v>
      </c>
      <c r="HC137" s="3" t="s">
        <v>30</v>
      </c>
      <c r="HD137" s="3" t="s">
        <v>30</v>
      </c>
      <c r="HE137" s="3" t="s">
        <v>30</v>
      </c>
      <c r="HF137" s="3" t="s">
        <v>30</v>
      </c>
      <c r="HG137" s="3" t="s">
        <v>30</v>
      </c>
      <c r="HH137" s="3" t="s">
        <v>30</v>
      </c>
      <c r="HI137" s="3" t="s">
        <v>30</v>
      </c>
      <c r="HJ137" s="3" t="s">
        <v>30</v>
      </c>
      <c r="HK137" s="3" t="s">
        <v>30</v>
      </c>
      <c r="HL137" s="3" t="s">
        <v>30</v>
      </c>
      <c r="HM137" s="3" t="s">
        <v>30</v>
      </c>
      <c r="HN137" s="3" t="s">
        <v>30</v>
      </c>
      <c r="HO137" s="3" t="s">
        <v>30</v>
      </c>
      <c r="HP137" s="69"/>
      <c r="HQ137" s="3" t="str">
        <f t="shared" si="146"/>
        <v>-</v>
      </c>
      <c r="HR137" s="3" t="str">
        <f t="shared" si="146"/>
        <v>-</v>
      </c>
      <c r="HS137" s="3" t="str">
        <f t="shared" si="146"/>
        <v>-</v>
      </c>
      <c r="HU137" s="6" t="s">
        <v>30</v>
      </c>
      <c r="HV137" s="6" t="s">
        <v>30</v>
      </c>
      <c r="HW137" s="6"/>
      <c r="HX137" s="6" t="s">
        <v>30</v>
      </c>
      <c r="HY137" s="6" t="s">
        <v>30</v>
      </c>
      <c r="HZ137" s="6" t="s">
        <v>30</v>
      </c>
      <c r="IA137" s="6" t="s">
        <v>30</v>
      </c>
      <c r="IB137" s="6"/>
      <c r="IC137" s="6" t="s">
        <v>30</v>
      </c>
      <c r="ID137" s="6" t="s">
        <v>30</v>
      </c>
      <c r="IE137" s="6" t="s">
        <v>30</v>
      </c>
      <c r="IF137" s="6" t="s">
        <v>30</v>
      </c>
      <c r="IG137" s="6"/>
      <c r="IH137" s="6" t="s">
        <v>30</v>
      </c>
      <c r="II137" s="6" t="s">
        <v>30</v>
      </c>
      <c r="IJ137" s="6" t="s">
        <v>30</v>
      </c>
      <c r="IK137" s="6" t="s">
        <v>30</v>
      </c>
      <c r="IL137" s="6"/>
      <c r="IM137" s="6" t="s">
        <v>30</v>
      </c>
      <c r="IN137" s="6" t="s">
        <v>30</v>
      </c>
      <c r="IO137" s="6" t="s">
        <v>30</v>
      </c>
      <c r="IP137" s="6"/>
      <c r="IQ137" s="6" t="s">
        <v>30</v>
      </c>
      <c r="IR137" s="6" t="s">
        <v>30</v>
      </c>
      <c r="IS137" s="6" t="s">
        <v>30</v>
      </c>
      <c r="IT137" s="6"/>
      <c r="IU137" s="6" t="s">
        <v>30</v>
      </c>
      <c r="IV137" s="6" t="s">
        <v>30</v>
      </c>
      <c r="IW137" s="6" t="s">
        <v>30</v>
      </c>
      <c r="IX137" s="6"/>
      <c r="IY137" s="6" t="s">
        <v>30</v>
      </c>
      <c r="IZ137" s="6" t="s">
        <v>30</v>
      </c>
      <c r="JA137" s="6" t="s">
        <v>30</v>
      </c>
      <c r="JB137" s="6" t="s">
        <v>30</v>
      </c>
      <c r="JC137" s="6" t="s">
        <v>30</v>
      </c>
      <c r="JD137" s="6" t="s">
        <v>30</v>
      </c>
      <c r="JE137" s="6" t="s">
        <v>30</v>
      </c>
      <c r="JF137" s="6" t="s">
        <v>30</v>
      </c>
      <c r="JG137" s="6" t="s">
        <v>30</v>
      </c>
      <c r="JH137" s="6" t="s">
        <v>30</v>
      </c>
      <c r="JI137" s="6" t="s">
        <v>30</v>
      </c>
      <c r="JJ137" s="6" t="s">
        <v>30</v>
      </c>
      <c r="JK137" s="6" t="s">
        <v>30</v>
      </c>
      <c r="JL137" s="6" t="s">
        <v>30</v>
      </c>
      <c r="JM137" s="6"/>
      <c r="JN137" s="3" t="s">
        <v>30</v>
      </c>
      <c r="JO137" s="3" t="s">
        <v>30</v>
      </c>
      <c r="JP137" s="3" t="s">
        <v>30</v>
      </c>
      <c r="JQ137" s="3" t="s">
        <v>30</v>
      </c>
      <c r="JR137" s="3" t="s">
        <v>30</v>
      </c>
      <c r="JS137" s="3" t="s">
        <v>30</v>
      </c>
      <c r="JT137" s="3" t="s">
        <v>30</v>
      </c>
      <c r="JU137" s="3" t="s">
        <v>30</v>
      </c>
      <c r="JV137" s="3" t="s">
        <v>30</v>
      </c>
      <c r="JW137" s="3" t="s">
        <v>30</v>
      </c>
      <c r="JX137" s="3" t="s">
        <v>30</v>
      </c>
      <c r="JY137" s="3" t="s">
        <v>30</v>
      </c>
      <c r="JZ137" s="3" t="s">
        <v>30</v>
      </c>
      <c r="KA137" s="3" t="s">
        <v>30</v>
      </c>
      <c r="KB137" s="3" t="s">
        <v>30</v>
      </c>
      <c r="KC137" s="3" t="s">
        <v>30</v>
      </c>
      <c r="KD137" s="3" t="s">
        <v>30</v>
      </c>
      <c r="KE137" s="3" t="s">
        <v>30</v>
      </c>
      <c r="KF137" s="6"/>
      <c r="KG137" s="6" t="s">
        <v>30</v>
      </c>
      <c r="KH137" s="6" t="s">
        <v>30</v>
      </c>
      <c r="KI137" s="6" t="s">
        <v>30</v>
      </c>
      <c r="KJ137" s="6" t="s">
        <v>30</v>
      </c>
      <c r="KK137" s="6" t="s">
        <v>30</v>
      </c>
      <c r="KL137" s="6" t="s">
        <v>30</v>
      </c>
      <c r="KM137" s="6" t="s">
        <v>30</v>
      </c>
      <c r="KN137" s="6" t="s">
        <v>30</v>
      </c>
    </row>
    <row r="138" spans="1:302" x14ac:dyDescent="0.3">
      <c r="A138" s="8">
        <v>2009</v>
      </c>
      <c r="B138" s="40">
        <f>'[13]EU PIByPOB'!B138</f>
        <v>306.77152899999999</v>
      </c>
      <c r="C138" s="49">
        <f>'[13]EU PIByPOB'!H138</f>
        <v>1995.2844399723758</v>
      </c>
      <c r="D138" s="40">
        <f t="shared" si="91"/>
        <v>-2.5765002322500119</v>
      </c>
      <c r="E138" s="49">
        <f>'[13]EU PIByPOB'!N138</f>
        <v>14478.066999999999</v>
      </c>
      <c r="F138" s="40">
        <f t="shared" si="173"/>
        <v>-1.9756108757143398</v>
      </c>
      <c r="G138" s="49">
        <f>'[13]EU PIByPOB'!Q138</f>
        <v>725.61418863169422</v>
      </c>
      <c r="H138" s="40">
        <f t="shared" si="173"/>
        <v>0.6167807130396108</v>
      </c>
      <c r="I138" s="49">
        <f>'[13]EU PIByPOB'!T138</f>
        <v>47194.950089387203</v>
      </c>
      <c r="J138" s="49"/>
      <c r="K138" s="49">
        <f>'[13]EU INF'!U138</f>
        <v>765.44342316876737</v>
      </c>
      <c r="L138" s="28">
        <f t="shared" si="167"/>
        <v>-0.32035759262984964</v>
      </c>
      <c r="M138" s="49">
        <f>'[13]EU INF'!W138</f>
        <v>775.36918953165025</v>
      </c>
      <c r="N138" s="28">
        <f t="shared" si="168"/>
        <v>2.8141231232082786</v>
      </c>
      <c r="O138" s="28"/>
      <c r="P138" s="40">
        <f>'[13]EU tasas'!B138</f>
        <v>3.25</v>
      </c>
      <c r="Q138" s="40">
        <f>'[13]EU tasas'!C138</f>
        <v>3.25</v>
      </c>
      <c r="R138" s="48">
        <f>'[13]EU tasas'!D138</f>
        <v>0.5</v>
      </c>
      <c r="S138" s="48">
        <f>'[13]EU tasas'!E138</f>
        <v>0.5</v>
      </c>
      <c r="T138" s="49">
        <f>'[13]EU tasas'!F138</f>
        <v>0.15</v>
      </c>
      <c r="U138" s="49">
        <f>'[13]EU tasas'!G138</f>
        <v>0.05</v>
      </c>
      <c r="V138" s="24" t="str">
        <f>'[13]EU tasas'!H138</f>
        <v>-</v>
      </c>
      <c r="W138" s="24"/>
      <c r="X138" s="49">
        <f>'[13]EU Fiscal'!B138</f>
        <v>-9.7574400000000008</v>
      </c>
      <c r="Y138" s="49"/>
      <c r="Z138" s="49">
        <f>[13]Petróleo!B138</f>
        <v>61.67</v>
      </c>
      <c r="AA138" s="28">
        <f t="shared" si="98"/>
        <v>-36.59263828912195</v>
      </c>
      <c r="AB138" s="49">
        <f>[13]Petróleo!D138</f>
        <v>61.693333333333335</v>
      </c>
      <c r="AC138" s="28">
        <f t="shared" si="169"/>
        <v>-38.038683974857932</v>
      </c>
      <c r="AD138" s="49">
        <f>[13]Petróleo!E138</f>
        <v>74.3</v>
      </c>
      <c r="AE138" s="28">
        <f t="shared" si="169"/>
        <v>81.131155533885874</v>
      </c>
      <c r="AF138" s="28"/>
      <c r="AG138" s="40">
        <f>[14]Población!E138</f>
        <v>110.4602705124214</v>
      </c>
      <c r="AH138" s="28">
        <f t="shared" si="99"/>
        <v>1.6985903428216265</v>
      </c>
      <c r="AI138" s="52">
        <f>[14]Población!G138</f>
        <v>110460270.5124214</v>
      </c>
      <c r="AJ138" s="52">
        <f>[14]Población!H138</f>
        <v>85167478.543862805</v>
      </c>
      <c r="AK138" s="52">
        <f>[14]Población!I138</f>
        <v>25292791.968558606</v>
      </c>
      <c r="AL138" s="49">
        <f>[14]Población!J138</f>
        <v>77.1023628212875</v>
      </c>
      <c r="AM138" s="49">
        <f>[14]Población!K138</f>
        <v>22.8976371787125</v>
      </c>
      <c r="AN138" s="49"/>
      <c r="AO138" s="43">
        <f>[15]PIB!E138</f>
        <v>495313.26016342407</v>
      </c>
      <c r="AP138" s="28">
        <f t="shared" si="108"/>
        <v>-6.2952505669728538</v>
      </c>
      <c r="AQ138" s="41">
        <f>[15]PIB!H138</f>
        <v>2573950.4565844946</v>
      </c>
      <c r="AR138" s="28">
        <f t="shared" si="109"/>
        <v>5.2434824442859185</v>
      </c>
      <c r="AS138" s="58">
        <f>[15]PIB!B138</f>
        <v>12749117921.5</v>
      </c>
      <c r="AT138" s="28">
        <f t="shared" si="110"/>
        <v>-1.3818584809899725</v>
      </c>
      <c r="AU138" s="28"/>
      <c r="AV138" s="103">
        <f>[15]PIB!E138</f>
        <v>495313.26016342407</v>
      </c>
      <c r="AW138" s="103">
        <f>'[15]PIB-Dem'!CH54</f>
        <v>342612.843613768</v>
      </c>
      <c r="AX138" s="104">
        <f t="shared" si="115"/>
        <v>-8.2758426944784862</v>
      </c>
      <c r="AY138" s="105">
        <f>'[15]PIB-Dem'!CS54</f>
        <v>0.69170941132537955</v>
      </c>
      <c r="AZ138" s="103">
        <f>'[15]PIB-Dem'!CI54</f>
        <v>64790.154268331084</v>
      </c>
      <c r="BA138" s="104">
        <f t="shared" si="116"/>
        <v>3.8915059166594546</v>
      </c>
      <c r="BB138" s="105">
        <f>'[15]PIB-Dem'!CT54</f>
        <v>0.13080641985257696</v>
      </c>
      <c r="BC138" s="103">
        <f>'[15]PIB-Dem'!CJ54</f>
        <v>105516.69282601686</v>
      </c>
      <c r="BD138" s="104">
        <f t="shared" si="111"/>
        <v>-15.448204305174096</v>
      </c>
      <c r="BE138" s="105">
        <f>'[15]PIB-Dem'!CU54</f>
        <v>0.21303022008703246</v>
      </c>
      <c r="BF138" s="103">
        <f>'[15]PIB-Dem'!CK54</f>
        <v>-5953.8568260722677</v>
      </c>
      <c r="BG138" s="104">
        <f t="shared" si="112"/>
        <v>-67.793230216593827</v>
      </c>
      <c r="BH138" s="105">
        <f>'[15]PIB-Dem'!CV54</f>
        <v>-1.2020386500515139E-2</v>
      </c>
      <c r="BI138" s="103">
        <f>'[15]PIB-Dem'!CL54</f>
        <v>107101.1508639228</v>
      </c>
      <c r="BJ138" s="104">
        <f t="shared" si="113"/>
        <v>-14.370838256841378</v>
      </c>
      <c r="BK138" s="105">
        <f>'[15]PIB-Dem'!CW54</f>
        <v>0.21622912099544439</v>
      </c>
      <c r="BL138" s="103">
        <f>'[15]PIB-Dem'!CM54</f>
        <v>118753.72457607818</v>
      </c>
      <c r="BM138" s="104">
        <f t="shared" si="114"/>
        <v>-14.370838256841378</v>
      </c>
      <c r="BN138" s="105">
        <f>'[15]PIB-Dem'!CX54</f>
        <v>0.23975478575991818</v>
      </c>
      <c r="BO138" s="28"/>
      <c r="BP138" s="43">
        <f>'[21]PIB POT'!F138</f>
        <v>522628.92769770155</v>
      </c>
      <c r="BQ138" s="41">
        <f>'[21]PIB POT'!I138</f>
        <v>1255.0388518007846</v>
      </c>
      <c r="BR138" s="28">
        <f t="shared" si="107"/>
        <v>1.3851855621837217</v>
      </c>
      <c r="BS138" s="40">
        <f>'[22]PIB POT'!H129</f>
        <v>-7.3653203079891867</v>
      </c>
      <c r="BT138" s="40"/>
      <c r="BU138" s="45">
        <f t="shared" si="165"/>
        <v>943437.41498763277</v>
      </c>
      <c r="BV138" s="32">
        <f t="shared" si="170"/>
        <v>-18.777962493006562</v>
      </c>
      <c r="BW138" s="30">
        <f t="shared" si="166"/>
        <v>8540.9660017222395</v>
      </c>
      <c r="BX138" s="28">
        <f t="shared" si="171"/>
        <v>-20.134549325416007</v>
      </c>
      <c r="BY138" s="28"/>
      <c r="BZ138" s="41">
        <f>[20]PAnual!B138</f>
        <v>1357925.1177756768</v>
      </c>
      <c r="CA138" s="35">
        <f t="shared" si="94"/>
        <v>5.2938444982634669</v>
      </c>
      <c r="CB138" s="44">
        <f>[20]PAnual!D138</f>
        <v>1382791.0996870445</v>
      </c>
      <c r="CC138" s="35">
        <f t="shared" si="94"/>
        <v>3.5641381051673138</v>
      </c>
      <c r="CD138" s="35"/>
      <c r="CE138" s="44">
        <f>[16]TCA!B138</f>
        <v>13513.474999999999</v>
      </c>
      <c r="CF138" s="27">
        <f t="shared" si="95"/>
        <v>21.417960624933528</v>
      </c>
      <c r="CG138" s="33">
        <f>[16]TCA!D138</f>
        <v>12850.4</v>
      </c>
      <c r="CH138" s="27">
        <f t="shared" si="172"/>
        <v>-3.9049997756606891</v>
      </c>
      <c r="CI138" s="44">
        <f>[16]TCA!F138</f>
        <v>92.727746856496069</v>
      </c>
      <c r="CJ138" s="27">
        <f t="shared" si="150"/>
        <v>-12.970413858734764</v>
      </c>
      <c r="CK138" s="40">
        <f>[16]TCA!H138</f>
        <v>98.648246588060331</v>
      </c>
      <c r="CL138" s="27">
        <f t="shared" si="151"/>
        <v>4.9175074586844669</v>
      </c>
      <c r="CM138" s="27"/>
      <c r="CN138" s="42" t="s">
        <v>30</v>
      </c>
      <c r="CO138" s="42" t="s">
        <v>30</v>
      </c>
      <c r="CP138" s="42" t="s">
        <v>30</v>
      </c>
      <c r="CQ138" s="42" t="s">
        <v>30</v>
      </c>
      <c r="CR138" s="42" t="s">
        <v>30</v>
      </c>
      <c r="CS138" s="42" t="s">
        <v>30</v>
      </c>
      <c r="CT138" s="42" t="s">
        <v>30</v>
      </c>
      <c r="CU138" s="42" t="s">
        <v>30</v>
      </c>
      <c r="CV138" s="42" t="s">
        <v>30</v>
      </c>
      <c r="CW138" s="42" t="s">
        <v>30</v>
      </c>
      <c r="CX138" s="42" t="s">
        <v>30</v>
      </c>
      <c r="CY138" s="42" t="s">
        <v>30</v>
      </c>
      <c r="CZ138" s="42" t="s">
        <v>30</v>
      </c>
      <c r="DA138" s="42" t="s">
        <v>30</v>
      </c>
      <c r="DB138" s="42" t="s">
        <v>30</v>
      </c>
      <c r="DC138" s="42" t="s">
        <v>30</v>
      </c>
      <c r="DD138" s="42"/>
      <c r="DE138" s="42" t="s">
        <v>30</v>
      </c>
      <c r="DF138" s="42" t="s">
        <v>30</v>
      </c>
      <c r="DG138" s="42" t="s">
        <v>30</v>
      </c>
      <c r="DH138" s="42" t="s">
        <v>30</v>
      </c>
      <c r="DI138" s="42" t="s">
        <v>30</v>
      </c>
      <c r="DJ138" s="42" t="s">
        <v>30</v>
      </c>
      <c r="DK138" s="42" t="s">
        <v>30</v>
      </c>
      <c r="DL138" s="42"/>
      <c r="DM138" s="42" t="s">
        <v>30</v>
      </c>
      <c r="DN138" s="42" t="s">
        <v>30</v>
      </c>
      <c r="DO138" s="42" t="s">
        <v>30</v>
      </c>
      <c r="DP138" s="42" t="s">
        <v>30</v>
      </c>
      <c r="DQ138" s="42"/>
      <c r="DR138" s="42" t="s">
        <v>30</v>
      </c>
      <c r="DS138" s="42" t="s">
        <v>30</v>
      </c>
      <c r="DT138" s="42" t="s">
        <v>30</v>
      </c>
      <c r="DU138" s="42" t="s">
        <v>30</v>
      </c>
      <c r="DV138" s="42" t="s">
        <v>30</v>
      </c>
      <c r="DW138" s="42" t="s">
        <v>30</v>
      </c>
      <c r="DX138" s="42" t="s">
        <v>30</v>
      </c>
      <c r="DY138" s="42" t="s">
        <v>30</v>
      </c>
      <c r="DZ138" s="42" t="s">
        <v>30</v>
      </c>
      <c r="EA138" s="42" t="s">
        <v>30</v>
      </c>
      <c r="EB138" s="42" t="s">
        <v>30</v>
      </c>
      <c r="EC138" s="42"/>
      <c r="ED138" s="42" t="s">
        <v>30</v>
      </c>
      <c r="EE138" s="42" t="s">
        <v>30</v>
      </c>
      <c r="EF138" s="42" t="s">
        <v>30</v>
      </c>
      <c r="EG138" s="42" t="s">
        <v>30</v>
      </c>
      <c r="EH138" s="42" t="s">
        <v>30</v>
      </c>
      <c r="EI138" s="42"/>
      <c r="EJ138" s="63" t="s">
        <v>30</v>
      </c>
      <c r="EK138" s="63" t="s">
        <v>30</v>
      </c>
      <c r="EL138" s="42"/>
      <c r="EM138" s="68">
        <f>'[18]SP1965-2010'!C138</f>
        <v>2817185500</v>
      </c>
      <c r="EN138" s="27">
        <f t="shared" si="120"/>
        <v>22.097101284545523</v>
      </c>
      <c r="EO138" s="36">
        <f>'[18]SP1965-2010'!E138</f>
        <v>2000448100</v>
      </c>
      <c r="EP138" s="27">
        <f t="shared" si="147"/>
        <v>15.690874555536599</v>
      </c>
      <c r="EQ138" s="37">
        <f>'[18]SP1965-2010'!F138</f>
        <v>1129552600</v>
      </c>
      <c r="ER138" s="27">
        <f t="shared" si="127"/>
        <v>8.8598490260658149</v>
      </c>
      <c r="ES138" s="37">
        <f>'[18]SP1965-2010'!G138</f>
        <v>870895500</v>
      </c>
      <c r="ET138" s="27">
        <f t="shared" si="128"/>
        <v>6.831025529470784</v>
      </c>
      <c r="EU138" s="36">
        <f>'[18]SP1965-2010'!H138</f>
        <v>816737400</v>
      </c>
      <c r="EV138" s="27">
        <f t="shared" si="122"/>
        <v>6.4062267290089236</v>
      </c>
      <c r="EW138" s="29"/>
      <c r="EX138" s="37">
        <f>'[18]SP1965-2010'!J138</f>
        <v>3088876800</v>
      </c>
      <c r="EY138" s="27">
        <f t="shared" si="123"/>
        <v>24.2281608737099</v>
      </c>
      <c r="EZ138" s="37">
        <f>'[18]SP1965-2010'!L138</f>
        <v>2436548800</v>
      </c>
      <c r="FA138" s="27">
        <f t="shared" si="124"/>
        <v>19.111508851063537</v>
      </c>
      <c r="FB138" s="37">
        <f>'[18]SP1965-2010'!M138</f>
        <v>1858979500</v>
      </c>
      <c r="FC138" s="37">
        <f>'[18]SP1965-2010'!N138</f>
        <v>1460072100</v>
      </c>
      <c r="FD138" s="37">
        <f>'[18]SP1965-2010'!O138</f>
        <v>398907400</v>
      </c>
      <c r="FE138" s="37">
        <f>'[18]SP1965-2010'!P138</f>
        <v>577569300</v>
      </c>
      <c r="FF138" s="37">
        <f>'[18]SP1965-2010'!Q138</f>
        <v>577569300</v>
      </c>
      <c r="FG138" s="37">
        <f>'[18]SP1965-2010'!R138</f>
        <v>652328000</v>
      </c>
      <c r="FH138" s="37">
        <f>'[18]SP1965-2010'!S138</f>
        <v>389515500</v>
      </c>
      <c r="FI138" s="37">
        <f>'[18]SP1965-2010'!T138</f>
        <v>262812500</v>
      </c>
      <c r="FJ138" s="37">
        <f>'[18]SP1965-2010'!U138</f>
        <v>195173700</v>
      </c>
      <c r="FK138" s="37">
        <f>'[18]SP1965-2010'!V138</f>
        <v>67638700</v>
      </c>
      <c r="FL138" s="27">
        <f t="shared" si="135"/>
        <v>2.061417124056836</v>
      </c>
      <c r="FM138" s="27">
        <f t="shared" si="138"/>
        <v>1.5308800279497046</v>
      </c>
      <c r="FN138" s="27">
        <f t="shared" si="139"/>
        <v>0.53053631173914151</v>
      </c>
      <c r="FO138" s="27"/>
      <c r="FP138" s="27">
        <f>'[18]SP1965-2010'!AA138</f>
        <v>-273486000</v>
      </c>
      <c r="FQ138" s="27">
        <f>'[18]SP1965-2010'!AB138</f>
        <v>-271691300</v>
      </c>
      <c r="FR138" s="27">
        <f>'[18]SP1965-2010'!AC138</f>
        <v>-2.1310595891643782</v>
      </c>
      <c r="FS138" s="27">
        <f>'[18]SP1965-2010'!AD138</f>
        <v>-1794700</v>
      </c>
      <c r="FT138" s="27">
        <f>'[18]SP1965-2010'!AE138</f>
        <v>-8878800</v>
      </c>
      <c r="FU138" s="27">
        <f>'[18]SP1965-2010'!AF138</f>
        <v>-6.9642465107541837E-2</v>
      </c>
      <c r="FV138" s="27">
        <f>'[18]SP1965-2010'!AG138</f>
        <v>2826064300</v>
      </c>
      <c r="FW138" s="34"/>
      <c r="FX138" s="52">
        <f>'[18]DE y DI'!I138</f>
        <v>48707.8</v>
      </c>
      <c r="FY138" s="17">
        <f t="shared" si="142"/>
        <v>5.1628013926751564</v>
      </c>
      <c r="FZ138" s="130">
        <f>'[18]DE y DI'!Q138+'[18]DE y DI'!R138</f>
        <v>47645.899999999994</v>
      </c>
      <c r="GA138" s="27">
        <f t="shared" si="160"/>
        <v>5.0502449068785946</v>
      </c>
      <c r="GB138" s="128">
        <f>'[18]DE y DI'!S138</f>
        <v>96353.7</v>
      </c>
      <c r="GC138" s="17">
        <f t="shared" si="144"/>
        <v>10.213046299553753</v>
      </c>
      <c r="GD138" s="17"/>
      <c r="GE138" s="37">
        <f>'[18]DE y DI'!AA138</f>
        <v>2702779700</v>
      </c>
      <c r="GF138" s="27">
        <f t="shared" si="164"/>
        <v>21.199738810494932</v>
      </c>
      <c r="GG138" s="37">
        <f>'[18]DE y DI'!AI138</f>
        <v>185100400</v>
      </c>
      <c r="GH138" s="131">
        <f>'[18]DE y DI'!AE138</f>
        <v>2887880100</v>
      </c>
      <c r="GI138" s="67">
        <f t="shared" si="145"/>
        <v>22.651607097695006</v>
      </c>
      <c r="GJ138" s="67"/>
      <c r="GK138" s="67"/>
      <c r="GL138" s="67"/>
      <c r="GM138" s="67"/>
      <c r="GN138" s="67"/>
      <c r="GO138" s="67"/>
      <c r="GP138" s="6"/>
      <c r="GQ138" s="30">
        <v>10.213046299553753</v>
      </c>
      <c r="GR138" s="27">
        <v>22.651607097695006</v>
      </c>
      <c r="GS138" s="27">
        <v>32.864653397248759</v>
      </c>
      <c r="GT138" s="6"/>
      <c r="GU138" s="3" t="s">
        <v>30</v>
      </c>
      <c r="GV138" s="3" t="s">
        <v>30</v>
      </c>
      <c r="GW138" s="3" t="s">
        <v>30</v>
      </c>
      <c r="GX138" s="3" t="s">
        <v>30</v>
      </c>
      <c r="GY138" s="3" t="s">
        <v>30</v>
      </c>
      <c r="GZ138" s="3" t="s">
        <v>30</v>
      </c>
      <c r="HA138" s="3" t="s">
        <v>30</v>
      </c>
      <c r="HB138" s="3" t="s">
        <v>30</v>
      </c>
      <c r="HC138" s="3" t="s">
        <v>30</v>
      </c>
      <c r="HD138" s="3" t="s">
        <v>30</v>
      </c>
      <c r="HE138" s="3" t="s">
        <v>30</v>
      </c>
      <c r="HF138" s="3" t="s">
        <v>30</v>
      </c>
      <c r="HG138" s="3" t="s">
        <v>30</v>
      </c>
      <c r="HH138" s="3" t="s">
        <v>30</v>
      </c>
      <c r="HI138" s="3" t="s">
        <v>30</v>
      </c>
      <c r="HJ138" s="3" t="s">
        <v>30</v>
      </c>
      <c r="HK138" s="3" t="s">
        <v>30</v>
      </c>
      <c r="HL138" s="3" t="s">
        <v>30</v>
      </c>
      <c r="HM138" s="3" t="s">
        <v>30</v>
      </c>
      <c r="HN138" s="3" t="s">
        <v>30</v>
      </c>
      <c r="HO138" s="3" t="s">
        <v>30</v>
      </c>
      <c r="HP138" s="69"/>
      <c r="HQ138" s="3" t="str">
        <f t="shared" si="146"/>
        <v>-</v>
      </c>
      <c r="HR138" s="3" t="str">
        <f t="shared" si="146"/>
        <v>-</v>
      </c>
      <c r="HS138" s="3" t="str">
        <f t="shared" si="146"/>
        <v>-</v>
      </c>
      <c r="HU138" s="6" t="s">
        <v>30</v>
      </c>
      <c r="HV138" s="6" t="s">
        <v>30</v>
      </c>
      <c r="HW138" s="6"/>
      <c r="HX138" s="6" t="s">
        <v>30</v>
      </c>
      <c r="HY138" s="6" t="s">
        <v>30</v>
      </c>
      <c r="HZ138" s="6" t="s">
        <v>30</v>
      </c>
      <c r="IA138" s="6" t="s">
        <v>30</v>
      </c>
      <c r="IB138" s="6"/>
      <c r="IC138" s="6" t="s">
        <v>30</v>
      </c>
      <c r="ID138" s="6" t="s">
        <v>30</v>
      </c>
      <c r="IE138" s="6" t="s">
        <v>30</v>
      </c>
      <c r="IF138" s="6" t="s">
        <v>30</v>
      </c>
      <c r="IG138" s="6"/>
      <c r="IH138" s="6" t="s">
        <v>30</v>
      </c>
      <c r="II138" s="6" t="s">
        <v>30</v>
      </c>
      <c r="IJ138" s="6" t="s">
        <v>30</v>
      </c>
      <c r="IK138" s="6" t="s">
        <v>30</v>
      </c>
      <c r="IL138" s="6"/>
      <c r="IM138" s="6" t="s">
        <v>30</v>
      </c>
      <c r="IN138" s="6" t="s">
        <v>30</v>
      </c>
      <c r="IO138" s="6" t="s">
        <v>30</v>
      </c>
      <c r="IP138" s="6"/>
      <c r="IQ138" s="6" t="s">
        <v>30</v>
      </c>
      <c r="IR138" s="6" t="s">
        <v>30</v>
      </c>
      <c r="IS138" s="6" t="s">
        <v>30</v>
      </c>
      <c r="IT138" s="6"/>
      <c r="IU138" s="6" t="s">
        <v>30</v>
      </c>
      <c r="IV138" s="6" t="s">
        <v>30</v>
      </c>
      <c r="IW138" s="6" t="s">
        <v>30</v>
      </c>
      <c r="IX138" s="6"/>
      <c r="IY138" s="6" t="s">
        <v>30</v>
      </c>
      <c r="IZ138" s="6" t="s">
        <v>30</v>
      </c>
      <c r="JA138" s="6" t="s">
        <v>30</v>
      </c>
      <c r="JB138" s="6" t="s">
        <v>30</v>
      </c>
      <c r="JC138" s="6" t="s">
        <v>30</v>
      </c>
      <c r="JD138" s="6" t="s">
        <v>30</v>
      </c>
      <c r="JE138" s="6" t="s">
        <v>30</v>
      </c>
      <c r="JF138" s="6" t="s">
        <v>30</v>
      </c>
      <c r="JG138" s="6" t="s">
        <v>30</v>
      </c>
      <c r="JH138" s="6" t="s">
        <v>30</v>
      </c>
      <c r="JI138" s="6" t="s">
        <v>30</v>
      </c>
      <c r="JJ138" s="6" t="s">
        <v>30</v>
      </c>
      <c r="JK138" s="6" t="s">
        <v>30</v>
      </c>
      <c r="JL138" s="6" t="s">
        <v>30</v>
      </c>
      <c r="JM138" s="6"/>
      <c r="JN138" s="3" t="s">
        <v>30</v>
      </c>
      <c r="JO138" s="3" t="s">
        <v>30</v>
      </c>
      <c r="JP138" s="3" t="s">
        <v>30</v>
      </c>
      <c r="JQ138" s="3" t="s">
        <v>30</v>
      </c>
      <c r="JR138" s="3" t="s">
        <v>30</v>
      </c>
      <c r="JS138" s="3" t="s">
        <v>30</v>
      </c>
      <c r="JT138" s="3" t="s">
        <v>30</v>
      </c>
      <c r="JU138" s="3" t="s">
        <v>30</v>
      </c>
      <c r="JV138" s="3" t="s">
        <v>30</v>
      </c>
      <c r="JW138" s="3" t="s">
        <v>30</v>
      </c>
      <c r="JX138" s="3" t="s">
        <v>30</v>
      </c>
      <c r="JY138" s="3" t="s">
        <v>30</v>
      </c>
      <c r="JZ138" s="3" t="s">
        <v>30</v>
      </c>
      <c r="KA138" s="3" t="s">
        <v>30</v>
      </c>
      <c r="KB138" s="3" t="s">
        <v>30</v>
      </c>
      <c r="KC138" s="3" t="s">
        <v>30</v>
      </c>
      <c r="KD138" s="3" t="s">
        <v>30</v>
      </c>
      <c r="KE138" s="3" t="s">
        <v>30</v>
      </c>
      <c r="KF138" s="6"/>
      <c r="KG138" s="6" t="s">
        <v>30</v>
      </c>
      <c r="KH138" s="6" t="s">
        <v>30</v>
      </c>
      <c r="KI138" s="6" t="s">
        <v>30</v>
      </c>
      <c r="KJ138" s="6" t="s">
        <v>30</v>
      </c>
      <c r="KK138" s="6" t="s">
        <v>30</v>
      </c>
      <c r="KL138" s="6" t="s">
        <v>30</v>
      </c>
      <c r="KM138" s="6" t="s">
        <v>30</v>
      </c>
      <c r="KN138" s="6" t="s">
        <v>30</v>
      </c>
    </row>
    <row r="139" spans="1:302" x14ac:dyDescent="0.3">
      <c r="A139" s="8">
        <v>2010</v>
      </c>
      <c r="B139" s="40">
        <f>'[13]EU PIByPOB'!B139</f>
        <v>309.32714299999998</v>
      </c>
      <c r="C139" s="49">
        <f>'[13]EU PIByPOB'!H139</f>
        <v>2049.0611981952652</v>
      </c>
      <c r="D139" s="40">
        <f t="shared" si="91"/>
        <v>2.6951925823485157</v>
      </c>
      <c r="E139" s="49">
        <f>'[13]EU PIByPOB'!N139</f>
        <v>15048.971</v>
      </c>
      <c r="F139" s="40">
        <f t="shared" si="173"/>
        <v>3.9432335822178421</v>
      </c>
      <c r="G139" s="49">
        <f>'[13]EU PIByPOB'!Q139</f>
        <v>734.43248123845967</v>
      </c>
      <c r="H139" s="40">
        <f t="shared" si="173"/>
        <v>1.2152866833260667</v>
      </c>
      <c r="I139" s="49">
        <f>'[13]EU PIByPOB'!T139</f>
        <v>48650.664322723213</v>
      </c>
      <c r="J139" s="49"/>
      <c r="K139" s="49">
        <f>'[13]EU INF'!U139</f>
        <v>777.97043715580332</v>
      </c>
      <c r="L139" s="28">
        <f t="shared" si="167"/>
        <v>1.6365695501278088</v>
      </c>
      <c r="M139" s="49">
        <f>'[13]EU INF'!W139</f>
        <v>786.51739363516413</v>
      </c>
      <c r="N139" s="28">
        <f t="shared" si="168"/>
        <v>1.4377930222179369</v>
      </c>
      <c r="O139" s="28"/>
      <c r="P139" s="40">
        <f>'[13]EU tasas'!B139</f>
        <v>3.25</v>
      </c>
      <c r="Q139" s="40">
        <f>'[13]EU tasas'!C139</f>
        <v>3.25</v>
      </c>
      <c r="R139" s="48">
        <f>'[13]EU tasas'!D139</f>
        <v>0.72916666666666663</v>
      </c>
      <c r="S139" s="48">
        <f>'[13]EU tasas'!E139</f>
        <v>0.75</v>
      </c>
      <c r="T139" s="49">
        <f>'[13]EU tasas'!F139</f>
        <v>0.13666666666666669</v>
      </c>
      <c r="U139" s="49">
        <f>'[13]EU tasas'!G139</f>
        <v>0.14000000000000001</v>
      </c>
      <c r="V139" s="24" t="str">
        <f>'[13]EU tasas'!H139</f>
        <v>-</v>
      </c>
      <c r="W139" s="24"/>
      <c r="X139" s="49">
        <f>'[13]EU Fiscal'!B139</f>
        <v>-8.60107</v>
      </c>
      <c r="Y139" s="49"/>
      <c r="Z139" s="49">
        <f>[13]Petróleo!B139</f>
        <v>79.5</v>
      </c>
      <c r="AA139" s="28">
        <f t="shared" si="98"/>
        <v>28.911950705367275</v>
      </c>
      <c r="AB139" s="49">
        <f>[13]Petróleo!D139</f>
        <v>79.427499999999995</v>
      </c>
      <c r="AC139" s="28">
        <f t="shared" si="169"/>
        <v>28.745677544845449</v>
      </c>
      <c r="AD139" s="49">
        <f>[13]Petróleo!E139</f>
        <v>89.04</v>
      </c>
      <c r="AE139" s="28">
        <f t="shared" si="169"/>
        <v>19.838492597577396</v>
      </c>
      <c r="AF139" s="28"/>
      <c r="AG139" s="40">
        <f>[14]Población!E139</f>
        <v>112.33653800000003</v>
      </c>
      <c r="AH139" s="28">
        <f t="shared" si="99"/>
        <v>1.6985903428216265</v>
      </c>
      <c r="AI139" s="52">
        <f>[14]Población!G139</f>
        <v>112336538.00000003</v>
      </c>
      <c r="AJ139" s="52">
        <f>[14]Población!H139</f>
        <v>88262818</v>
      </c>
      <c r="AK139" s="52">
        <f>[14]Población!I139</f>
        <v>24073720.000000022</v>
      </c>
      <c r="AL139" s="49">
        <f>[14]Población!J139</f>
        <v>78.570000083143015</v>
      </c>
      <c r="AM139" s="49">
        <f>[14]Población!K139</f>
        <v>21.429999916856985</v>
      </c>
      <c r="AN139" s="49"/>
      <c r="AO139" s="43">
        <f>[15]PIB!E139</f>
        <v>520045.16291732516</v>
      </c>
      <c r="AP139" s="28">
        <f t="shared" si="108"/>
        <v>4.9931840600716093</v>
      </c>
      <c r="AQ139" s="41">
        <f>[15]PIB!H139</f>
        <v>2685949.3211401342</v>
      </c>
      <c r="AR139" s="28">
        <f t="shared" si="109"/>
        <v>4.3512439903080624</v>
      </c>
      <c r="AS139" s="58">
        <f>[15]PIB!B139</f>
        <v>13968149523</v>
      </c>
      <c r="AT139" s="28">
        <f t="shared" si="110"/>
        <v>9.561693671718551</v>
      </c>
      <c r="AU139" s="28"/>
      <c r="AV139" s="103">
        <f>[15]PIB!E139</f>
        <v>520045.16291732516</v>
      </c>
      <c r="AW139" s="103">
        <f>'[15]PIB-Dem'!CH55</f>
        <v>354859.4822758832</v>
      </c>
      <c r="AX139" s="104">
        <f t="shared" si="115"/>
        <v>3.5744832368050483</v>
      </c>
      <c r="AY139" s="105">
        <f>'[15]PIB-Dem'!CS55</f>
        <v>0.68250484876461837</v>
      </c>
      <c r="AZ139" s="103">
        <f>'[15]PIB-Dem'!CI55</f>
        <v>66262.410552610469</v>
      </c>
      <c r="BA139" s="104">
        <f t="shared" si="116"/>
        <v>2.2723456995980884</v>
      </c>
      <c r="BB139" s="105">
        <f>'[15]PIB-Dem'!CT55</f>
        <v>0.12744316765313046</v>
      </c>
      <c r="BC139" s="103">
        <f>'[15]PIB-Dem'!CJ55</f>
        <v>110466.27016527203</v>
      </c>
      <c r="BD139" s="104">
        <f t="shared" ref="BD139" si="174">((BC139/BC138)-1)*100</f>
        <v>4.6908002958511608</v>
      </c>
      <c r="BE139" s="105">
        <f>'[15]PIB-Dem'!CU55</f>
        <v>0.21246090009827065</v>
      </c>
      <c r="BF139" s="103">
        <f>'[15]PIB-Dem'!CK55</f>
        <v>2594.7443514393526</v>
      </c>
      <c r="BG139" s="104">
        <f t="shared" ref="BG139" si="175">((BF139/BF138)-1)*100</f>
        <v>-143.58089936050905</v>
      </c>
      <c r="BH139" s="105">
        <f>'[15]PIB-Dem'!CV55</f>
        <v>4.9904981819963558E-3</v>
      </c>
      <c r="BI139" s="103">
        <f>'[15]PIB-Dem'!CL55</f>
        <v>130937.55823229106</v>
      </c>
      <c r="BJ139" s="104">
        <f t="shared" si="113"/>
        <v>22.255976874285487</v>
      </c>
      <c r="BK139" s="105">
        <f>'[15]PIB-Dem'!CW55</f>
        <v>0.2518335364911049</v>
      </c>
      <c r="BL139" s="103">
        <f>'[15]PIB-Dem'!CM55</f>
        <v>145183.52605508282</v>
      </c>
      <c r="BM139" s="104">
        <f t="shared" ref="BM139" si="176">((BL139/BL138)-1)*100</f>
        <v>22.255976874285487</v>
      </c>
      <c r="BN139" s="105">
        <f>'[15]PIB-Dem'!CX55</f>
        <v>0.27923295118912073</v>
      </c>
      <c r="BO139" s="28"/>
      <c r="BP139" s="43">
        <f>'[21]PIB POT'!F139</f>
        <v>529770.1455452441</v>
      </c>
      <c r="BQ139" s="41">
        <f>'[21]PIB POT'!I139</f>
        <v>1272.1877415251267</v>
      </c>
      <c r="BR139" s="28">
        <f t="shared" si="107"/>
        <v>1.3664030957875273</v>
      </c>
      <c r="BS139" s="40">
        <f>'[22]PIB POT'!H130</f>
        <v>3.5743555948137606</v>
      </c>
      <c r="BT139" s="40"/>
      <c r="BU139" s="45">
        <f t="shared" si="165"/>
        <v>1105424.209491262</v>
      </c>
      <c r="BV139" s="32">
        <f t="shared" si="170"/>
        <v>17.16985058365028</v>
      </c>
      <c r="BW139" s="30">
        <f t="shared" si="166"/>
        <v>9840.2908721582789</v>
      </c>
      <c r="BX139" s="28">
        <f t="shared" si="171"/>
        <v>15.212856135641296</v>
      </c>
      <c r="BY139" s="28"/>
      <c r="BZ139" s="41">
        <f>[20]PAnual!B139</f>
        <v>1414957.196750938</v>
      </c>
      <c r="CA139" s="35">
        <f t="shared" si="94"/>
        <v>4.1999428561039887</v>
      </c>
      <c r="CB139" s="44">
        <f>[20]PAnual!D139</f>
        <v>1447845.6868049416</v>
      </c>
      <c r="CC139" s="35">
        <f t="shared" si="94"/>
        <v>4.7045853225856193</v>
      </c>
      <c r="CD139" s="35"/>
      <c r="CE139" s="44">
        <f>[16]TCA!B139</f>
        <v>12636.008333333333</v>
      </c>
      <c r="CF139" s="27">
        <f t="shared" si="95"/>
        <v>-6.4932718391580657</v>
      </c>
      <c r="CG139" s="33">
        <f>[16]TCA!D139</f>
        <v>12401.1</v>
      </c>
      <c r="CH139" s="27">
        <f t="shared" si="172"/>
        <v>-3.4963892174562639</v>
      </c>
      <c r="CI139" s="44">
        <f>[16]TCA!F139</f>
        <v>101.66453647502077</v>
      </c>
      <c r="CJ139" s="27">
        <f t="shared" si="150"/>
        <v>9.637665015580632</v>
      </c>
      <c r="CK139" s="40">
        <f>[16]TCA!H139</f>
        <v>105.16121829487824</v>
      </c>
      <c r="CL139" s="27">
        <f t="shared" si="151"/>
        <v>6.6022174058653738</v>
      </c>
      <c r="CM139" s="27"/>
      <c r="CN139" s="42" t="s">
        <v>30</v>
      </c>
      <c r="CO139" s="42" t="s">
        <v>30</v>
      </c>
      <c r="CP139" s="42" t="s">
        <v>30</v>
      </c>
      <c r="CQ139" s="42" t="s">
        <v>30</v>
      </c>
      <c r="CR139" s="42" t="s">
        <v>30</v>
      </c>
      <c r="CS139" s="42" t="s">
        <v>30</v>
      </c>
      <c r="CT139" s="42" t="s">
        <v>30</v>
      </c>
      <c r="CU139" s="42" t="s">
        <v>30</v>
      </c>
      <c r="CV139" s="42" t="s">
        <v>30</v>
      </c>
      <c r="CW139" s="42" t="s">
        <v>30</v>
      </c>
      <c r="CX139" s="42" t="s">
        <v>30</v>
      </c>
      <c r="CY139" s="42" t="s">
        <v>30</v>
      </c>
      <c r="CZ139" s="42" t="s">
        <v>30</v>
      </c>
      <c r="DA139" s="42" t="s">
        <v>30</v>
      </c>
      <c r="DB139" s="42" t="s">
        <v>30</v>
      </c>
      <c r="DC139" s="42" t="s">
        <v>30</v>
      </c>
      <c r="DD139" s="42"/>
      <c r="DE139" s="42" t="s">
        <v>30</v>
      </c>
      <c r="DF139" s="42" t="s">
        <v>30</v>
      </c>
      <c r="DG139" s="42" t="s">
        <v>30</v>
      </c>
      <c r="DH139" s="42" t="s">
        <v>30</v>
      </c>
      <c r="DI139" s="42" t="s">
        <v>30</v>
      </c>
      <c r="DJ139" s="42" t="s">
        <v>30</v>
      </c>
      <c r="DK139" s="42" t="s">
        <v>30</v>
      </c>
      <c r="DL139" s="42"/>
      <c r="DM139" s="42" t="s">
        <v>30</v>
      </c>
      <c r="DN139" s="42" t="s">
        <v>30</v>
      </c>
      <c r="DO139" s="42" t="s">
        <v>30</v>
      </c>
      <c r="DP139" s="42" t="s">
        <v>30</v>
      </c>
      <c r="DQ139" s="42"/>
      <c r="DR139" s="42" t="s">
        <v>30</v>
      </c>
      <c r="DS139" s="42" t="s">
        <v>30</v>
      </c>
      <c r="DT139" s="42" t="s">
        <v>30</v>
      </c>
      <c r="DU139" s="42" t="s">
        <v>30</v>
      </c>
      <c r="DV139" s="42" t="s">
        <v>30</v>
      </c>
      <c r="DW139" s="42" t="s">
        <v>30</v>
      </c>
      <c r="DX139" s="42" t="s">
        <v>30</v>
      </c>
      <c r="DY139" s="42" t="s">
        <v>30</v>
      </c>
      <c r="DZ139" s="42" t="s">
        <v>30</v>
      </c>
      <c r="EA139" s="42" t="s">
        <v>30</v>
      </c>
      <c r="EB139" s="42" t="s">
        <v>30</v>
      </c>
      <c r="EC139" s="42"/>
      <c r="ED139" s="42" t="s">
        <v>30</v>
      </c>
      <c r="EE139" s="42" t="s">
        <v>30</v>
      </c>
      <c r="EF139" s="42" t="s">
        <v>30</v>
      </c>
      <c r="EG139" s="42" t="s">
        <v>30</v>
      </c>
      <c r="EH139" s="42" t="s">
        <v>30</v>
      </c>
      <c r="EI139" s="42"/>
      <c r="EJ139" s="63" t="s">
        <v>30</v>
      </c>
      <c r="EK139" s="63" t="s">
        <v>30</v>
      </c>
      <c r="EL139" s="42"/>
      <c r="EM139" s="68">
        <f>'[18]SP1965-2010'!C139</f>
        <v>2960443000</v>
      </c>
      <c r="EN139" s="27">
        <f t="shared" si="120"/>
        <v>21.194239044515705</v>
      </c>
      <c r="EO139" s="36">
        <f>'[18]SP1965-2010'!E139</f>
        <v>2080013000</v>
      </c>
      <c r="EP139" s="27">
        <f t="shared" si="147"/>
        <v>14.891113504870807</v>
      </c>
      <c r="EQ139" s="37">
        <f>'[18]SP1965-2010'!F139</f>
        <v>1260425000</v>
      </c>
      <c r="ER139" s="27">
        <f t="shared" si="127"/>
        <v>9.0235646312675861</v>
      </c>
      <c r="ES139" s="37">
        <f>'[18]SP1965-2010'!G139</f>
        <v>819588000</v>
      </c>
      <c r="ET139" s="27">
        <f>(ES139/AS139)*100</f>
        <v>5.8675488736032202</v>
      </c>
      <c r="EU139" s="36">
        <f>'[18]SP1965-2010'!H139</f>
        <v>880430000</v>
      </c>
      <c r="EV139" s="27">
        <f t="shared" si="122"/>
        <v>6.3031255396448982</v>
      </c>
      <c r="EW139" s="29"/>
      <c r="EX139" s="37">
        <f>'[18]SP1965-2010'!J139</f>
        <v>3333948400</v>
      </c>
      <c r="EY139" s="27">
        <f t="shared" si="123"/>
        <v>23.868218152378091</v>
      </c>
      <c r="EZ139" s="37">
        <f>'[18]SP1965-2010'!L139</f>
        <v>2618907400</v>
      </c>
      <c r="FA139" s="27">
        <f t="shared" si="124"/>
        <v>18.749136352583413</v>
      </c>
      <c r="FB139" s="37">
        <f>'[18]SP1965-2010'!M139</f>
        <v>2005739000</v>
      </c>
      <c r="FC139" s="37">
        <f>'[18]SP1965-2010'!N139</f>
        <v>1558930600</v>
      </c>
      <c r="FD139" s="37">
        <f>'[18]SP1965-2010'!O139</f>
        <v>446808400</v>
      </c>
      <c r="FE139" s="37">
        <f>'[18]SP1965-2010'!P139</f>
        <v>613168300</v>
      </c>
      <c r="FF139" s="37">
        <f>'[18]SP1965-2010'!Q139</f>
        <v>613168400</v>
      </c>
      <c r="FG139" s="37">
        <f>'[18]SP1965-2010'!R139</f>
        <v>715041000</v>
      </c>
      <c r="FH139" s="37">
        <f>'[18]SP1965-2010'!S139</f>
        <v>459285900</v>
      </c>
      <c r="FI139" s="37">
        <f>'[18]SP1965-2010'!T139</f>
        <v>255755100</v>
      </c>
      <c r="FJ139" s="37">
        <f>'[18]SP1965-2010'!U139</f>
        <v>191171200</v>
      </c>
      <c r="FK139" s="37">
        <f>'[18]SP1965-2010'!V139</f>
        <v>64583900</v>
      </c>
      <c r="FL139" s="27">
        <f t="shared" si="135"/>
        <v>1.8309877022641605</v>
      </c>
      <c r="FM139" s="27">
        <f t="shared" si="138"/>
        <v>1.3686222336410194</v>
      </c>
      <c r="FN139" s="27">
        <f t="shared" si="139"/>
        <v>0.4623654686231411</v>
      </c>
      <c r="FO139" s="27"/>
      <c r="FP139" s="27">
        <f>'[18]SP1965-2010'!AA139</f>
        <v>-370520500</v>
      </c>
      <c r="FQ139" s="27">
        <f>'[18]SP1965-2010'!AB139</f>
        <v>-373505400</v>
      </c>
      <c r="FR139" s="27">
        <f>'[18]SP1965-2010'!AC139</f>
        <v>-2.6739791078623893</v>
      </c>
      <c r="FS139" s="27">
        <f>'[18]SP1965-2010'!AD139</f>
        <v>2984900</v>
      </c>
      <c r="FT139" s="27">
        <f>'[18]SP1965-2010'!AE139</f>
        <v>-117750300</v>
      </c>
      <c r="FU139" s="27">
        <f>'[18]SP1965-2010'!AF139</f>
        <v>-0.84299140559822883</v>
      </c>
      <c r="FV139" s="27">
        <f>'[18]SP1965-2010'!AG139</f>
        <v>3078193300</v>
      </c>
      <c r="FW139" s="34"/>
      <c r="FX139" s="52">
        <f>'[18]DE y DI'!I139</f>
        <v>57187</v>
      </c>
      <c r="FY139" s="17">
        <f t="shared" si="142"/>
        <v>5.1733080847142459</v>
      </c>
      <c r="FZ139" s="130">
        <f>'[18]DE y DI'!Q139+'[18]DE y DI'!R139</f>
        <v>53241</v>
      </c>
      <c r="GA139" s="27">
        <f t="shared" si="160"/>
        <v>4.8163410519571084</v>
      </c>
      <c r="GB139" s="128">
        <f>'[18]DE y DI'!S139</f>
        <v>110428</v>
      </c>
      <c r="GC139" s="17">
        <f t="shared" si="144"/>
        <v>9.9896491366713551</v>
      </c>
      <c r="GD139" s="17"/>
      <c r="GE139" s="37">
        <f>'[18]DE y DI'!AA139</f>
        <v>2888277200</v>
      </c>
      <c r="GF139" s="27">
        <f t="shared" si="164"/>
        <v>20.677593658660033</v>
      </c>
      <c r="GG139" s="37">
        <f>'[18]DE y DI'!AI139</f>
        <v>192607800</v>
      </c>
      <c r="GH139" s="131">
        <f>'[18]DE y DI'!AE139</f>
        <v>3080885000</v>
      </c>
      <c r="GI139" s="67">
        <f t="shared" si="145"/>
        <v>22.056500719204106</v>
      </c>
      <c r="GJ139" s="67"/>
      <c r="GK139" s="67"/>
      <c r="GL139" s="67"/>
      <c r="GM139" s="67"/>
      <c r="GN139" s="67"/>
      <c r="GO139" s="67"/>
      <c r="GP139" s="6"/>
      <c r="GQ139" s="30">
        <v>9.9896491366713551</v>
      </c>
      <c r="GR139" s="27">
        <v>22.056500719204106</v>
      </c>
      <c r="GS139" s="27">
        <v>32.046149855875463</v>
      </c>
      <c r="GT139" s="6"/>
      <c r="GU139" s="3" t="s">
        <v>30</v>
      </c>
      <c r="GV139" s="3" t="s">
        <v>30</v>
      </c>
      <c r="GW139" s="3" t="s">
        <v>30</v>
      </c>
      <c r="GX139" s="3" t="s">
        <v>30</v>
      </c>
      <c r="GY139" s="3" t="s">
        <v>30</v>
      </c>
      <c r="GZ139" s="3" t="s">
        <v>30</v>
      </c>
      <c r="HA139" s="3" t="s">
        <v>30</v>
      </c>
      <c r="HB139" s="3" t="s">
        <v>30</v>
      </c>
      <c r="HC139" s="3" t="s">
        <v>30</v>
      </c>
      <c r="HD139" s="3" t="s">
        <v>30</v>
      </c>
      <c r="HE139" s="3" t="s">
        <v>30</v>
      </c>
      <c r="HF139" s="3" t="s">
        <v>30</v>
      </c>
      <c r="HG139" s="3" t="s">
        <v>30</v>
      </c>
      <c r="HH139" s="3" t="s">
        <v>30</v>
      </c>
      <c r="HI139" s="3" t="s">
        <v>30</v>
      </c>
      <c r="HJ139" s="3" t="s">
        <v>30</v>
      </c>
      <c r="HK139" s="3" t="s">
        <v>30</v>
      </c>
      <c r="HL139" s="3" t="s">
        <v>30</v>
      </c>
      <c r="HM139" s="3" t="s">
        <v>30</v>
      </c>
      <c r="HN139" s="3" t="s">
        <v>30</v>
      </c>
      <c r="HO139" s="3" t="s">
        <v>30</v>
      </c>
      <c r="HP139" s="69"/>
      <c r="HQ139" s="3" t="str">
        <f t="shared" si="146"/>
        <v>-</v>
      </c>
      <c r="HR139" s="3" t="str">
        <f t="shared" si="146"/>
        <v>-</v>
      </c>
      <c r="HS139" s="3" t="str">
        <f t="shared" si="146"/>
        <v>-</v>
      </c>
      <c r="HU139" s="6" t="s">
        <v>30</v>
      </c>
      <c r="HV139" s="6" t="s">
        <v>30</v>
      </c>
      <c r="HW139" s="6"/>
      <c r="HX139" s="6" t="s">
        <v>30</v>
      </c>
      <c r="HY139" s="6" t="s">
        <v>30</v>
      </c>
      <c r="HZ139" s="6" t="s">
        <v>30</v>
      </c>
      <c r="IA139" s="6" t="s">
        <v>30</v>
      </c>
      <c r="IB139" s="6"/>
      <c r="IC139" s="6" t="s">
        <v>30</v>
      </c>
      <c r="ID139" s="6" t="s">
        <v>30</v>
      </c>
      <c r="IE139" s="6" t="s">
        <v>30</v>
      </c>
      <c r="IF139" s="6" t="s">
        <v>30</v>
      </c>
      <c r="IG139" s="6"/>
      <c r="IH139" s="6" t="s">
        <v>30</v>
      </c>
      <c r="II139" s="6" t="s">
        <v>30</v>
      </c>
      <c r="IJ139" s="6" t="s">
        <v>30</v>
      </c>
      <c r="IK139" s="6" t="s">
        <v>30</v>
      </c>
      <c r="IL139" s="6"/>
      <c r="IM139" s="6" t="s">
        <v>30</v>
      </c>
      <c r="IN139" s="6" t="s">
        <v>30</v>
      </c>
      <c r="IO139" s="6" t="s">
        <v>30</v>
      </c>
      <c r="IP139" s="6"/>
      <c r="IQ139" s="6" t="s">
        <v>30</v>
      </c>
      <c r="IR139" s="6" t="s">
        <v>30</v>
      </c>
      <c r="IS139" s="6" t="s">
        <v>30</v>
      </c>
      <c r="IT139" s="6"/>
      <c r="IU139" s="6" t="s">
        <v>30</v>
      </c>
      <c r="IV139" s="6" t="s">
        <v>30</v>
      </c>
      <c r="IW139" s="6" t="s">
        <v>30</v>
      </c>
      <c r="IX139" s="6"/>
      <c r="IY139" s="6" t="s">
        <v>30</v>
      </c>
      <c r="IZ139" s="6" t="s">
        <v>30</v>
      </c>
      <c r="JA139" s="6" t="s">
        <v>30</v>
      </c>
      <c r="JB139" s="6" t="s">
        <v>30</v>
      </c>
      <c r="JC139" s="6" t="s">
        <v>30</v>
      </c>
      <c r="JD139" s="6" t="s">
        <v>30</v>
      </c>
      <c r="JE139" s="6" t="s">
        <v>30</v>
      </c>
      <c r="JF139" s="6" t="s">
        <v>30</v>
      </c>
      <c r="JG139" s="6" t="s">
        <v>30</v>
      </c>
      <c r="JH139" s="6" t="s">
        <v>30</v>
      </c>
      <c r="JI139" s="6" t="s">
        <v>30</v>
      </c>
      <c r="JJ139" s="6" t="s">
        <v>30</v>
      </c>
      <c r="JK139" s="6" t="s">
        <v>30</v>
      </c>
      <c r="JL139" s="6" t="s">
        <v>30</v>
      </c>
      <c r="JM139" s="6"/>
      <c r="JN139" s="3" t="s">
        <v>30</v>
      </c>
      <c r="JO139" s="3" t="s">
        <v>30</v>
      </c>
      <c r="JP139" s="3" t="s">
        <v>30</v>
      </c>
      <c r="JQ139" s="3" t="s">
        <v>30</v>
      </c>
      <c r="JR139" s="3" t="s">
        <v>30</v>
      </c>
      <c r="JS139" s="3" t="s">
        <v>30</v>
      </c>
      <c r="JT139" s="3" t="s">
        <v>30</v>
      </c>
      <c r="JU139" s="3" t="s">
        <v>30</v>
      </c>
      <c r="JV139" s="3" t="s">
        <v>30</v>
      </c>
      <c r="JW139" s="3" t="s">
        <v>30</v>
      </c>
      <c r="JX139" s="3" t="s">
        <v>30</v>
      </c>
      <c r="JY139" s="3" t="s">
        <v>30</v>
      </c>
      <c r="JZ139" s="3" t="s">
        <v>30</v>
      </c>
      <c r="KA139" s="3" t="s">
        <v>30</v>
      </c>
      <c r="KB139" s="3" t="s">
        <v>30</v>
      </c>
      <c r="KC139" s="3" t="s">
        <v>30</v>
      </c>
      <c r="KD139" s="3" t="s">
        <v>30</v>
      </c>
      <c r="KE139" s="3" t="s">
        <v>30</v>
      </c>
      <c r="KF139" s="6"/>
      <c r="KG139" s="6" t="s">
        <v>30</v>
      </c>
      <c r="KH139" s="6" t="s">
        <v>30</v>
      </c>
      <c r="KI139" s="6" t="s">
        <v>30</v>
      </c>
      <c r="KJ139" s="6" t="s">
        <v>30</v>
      </c>
      <c r="KK139" s="6" t="s">
        <v>30</v>
      </c>
      <c r="KL139" s="6" t="s">
        <v>30</v>
      </c>
      <c r="KM139" s="6" t="s">
        <v>30</v>
      </c>
      <c r="KN139" s="6" t="s">
        <v>30</v>
      </c>
    </row>
    <row r="140" spans="1:302" x14ac:dyDescent="0.3">
      <c r="A140" s="8">
        <v>2011</v>
      </c>
      <c r="B140" s="40">
        <f>'[13]EU PIByPOB'!B140</f>
        <v>312.29500000000002</v>
      </c>
      <c r="C140" s="49">
        <f>'[13]EU PIByPOB'!H140</f>
        <v>2081.1168520506217</v>
      </c>
      <c r="D140" s="40">
        <f t="shared" si="91"/>
        <v>1.5644068553730683</v>
      </c>
      <c r="E140" s="49">
        <f>'[13]EU PIByPOB'!N140</f>
        <v>15599.732</v>
      </c>
      <c r="F140" s="40">
        <f t="shared" si="173"/>
        <v>3.6597917558615745</v>
      </c>
      <c r="G140" s="49">
        <f>'[13]EU PIByPOB'!Q140</f>
        <v>749.58462734222996</v>
      </c>
      <c r="H140" s="40">
        <f t="shared" si="173"/>
        <v>2.0631094744365752</v>
      </c>
      <c r="I140" s="49">
        <f>'[13]EU PIByPOB'!T140</f>
        <v>49951.910853519905</v>
      </c>
      <c r="J140" s="49"/>
      <c r="K140" s="49">
        <f>'[13]EU INF'!U140</f>
        <v>802.39600370388087</v>
      </c>
      <c r="L140" s="28">
        <f t="shared" si="167"/>
        <v>3.1396522774535418</v>
      </c>
      <c r="M140" s="49">
        <f>'[13]EU INF'!W140</f>
        <v>810.60108192406688</v>
      </c>
      <c r="N140" s="28">
        <f t="shared" si="168"/>
        <v>3.0620668384193861</v>
      </c>
      <c r="O140" s="28"/>
      <c r="P140" s="40">
        <f>'[13]EU tasas'!B140</f>
        <v>3.25</v>
      </c>
      <c r="Q140" s="40">
        <f>'[13]EU tasas'!C140</f>
        <v>3.25</v>
      </c>
      <c r="R140" s="24" t="str">
        <f>'[13]EU tasas'!D140</f>
        <v>-</v>
      </c>
      <c r="S140" s="24" t="str">
        <f>'[13]EU tasas'!E140</f>
        <v>-</v>
      </c>
      <c r="T140" s="49">
        <f>'[13]EU tasas'!F140</f>
        <v>5.2500000000000012E-2</v>
      </c>
      <c r="U140" s="49">
        <f>'[13]EU tasas'!G140</f>
        <v>0.01</v>
      </c>
      <c r="V140" s="24" t="str">
        <f>'[13]EU tasas'!H140</f>
        <v>-</v>
      </c>
      <c r="W140" s="24"/>
      <c r="X140" s="49">
        <f>'[13]EU Fiscal'!B140</f>
        <v>-8.3309099999999994</v>
      </c>
      <c r="Y140" s="49"/>
      <c r="Z140" s="49" t="str">
        <f>[13]Petróleo!B140</f>
        <v>-</v>
      </c>
      <c r="AA140" s="49" t="str">
        <f>[13]Petróleo!C140</f>
        <v>-</v>
      </c>
      <c r="AB140" s="49">
        <f>[13]Petróleo!D140</f>
        <v>95.076666666666654</v>
      </c>
      <c r="AC140" s="28">
        <f t="shared" si="169"/>
        <v>19.702454019913329</v>
      </c>
      <c r="AD140" s="49">
        <f>[13]Petróleo!E140</f>
        <v>98.57</v>
      </c>
      <c r="AE140" s="28">
        <f t="shared" si="169"/>
        <v>10.703054806828384</v>
      </c>
      <c r="AG140" s="40">
        <f>[14]Población!E140</f>
        <v>113.81736619669522</v>
      </c>
      <c r="AH140" s="28">
        <f t="shared" si="99"/>
        <v>1.318207079423428</v>
      </c>
      <c r="AI140" s="52">
        <f>[14]Población!G140</f>
        <v>113817366.19669522</v>
      </c>
      <c r="AJ140" s="52">
        <f>[14]Población!H140</f>
        <v>91215109.854122102</v>
      </c>
      <c r="AK140" s="52">
        <f>[14]Población!I140</f>
        <v>22602256.342573117</v>
      </c>
      <c r="AL140" s="49">
        <f>[14]Población!J140</f>
        <v>80.141645253402999</v>
      </c>
      <c r="AM140" s="49">
        <f>[14]Población!K140</f>
        <v>19.858354746597001</v>
      </c>
      <c r="AN140" s="49"/>
      <c r="AO140" s="43">
        <f>[15]PIB!E140</f>
        <v>537998.36825551884</v>
      </c>
      <c r="AP140" s="28">
        <f t="shared" si="108"/>
        <v>3.452239655010092</v>
      </c>
      <c r="AQ140" s="41">
        <f>[15]PIB!H140</f>
        <v>2838007.9881112864</v>
      </c>
      <c r="AR140" s="28">
        <f t="shared" si="109"/>
        <v>5.6612634413595764</v>
      </c>
      <c r="AS140" s="58">
        <f>[15]PIB!B140</f>
        <v>15268436667</v>
      </c>
      <c r="AT140" s="28">
        <f t="shared" si="110"/>
        <v>9.3089434778668601</v>
      </c>
      <c r="AU140" s="28"/>
      <c r="AV140" s="51" t="s">
        <v>30</v>
      </c>
      <c r="AW140" s="51" t="s">
        <v>30</v>
      </c>
      <c r="AX140" s="51" t="s">
        <v>30</v>
      </c>
      <c r="AY140" s="51" t="s">
        <v>30</v>
      </c>
      <c r="AZ140" s="51" t="s">
        <v>30</v>
      </c>
      <c r="BA140" s="51" t="s">
        <v>30</v>
      </c>
      <c r="BB140" s="51" t="s">
        <v>30</v>
      </c>
      <c r="BC140" s="51" t="s">
        <v>30</v>
      </c>
      <c r="BD140" s="51" t="s">
        <v>30</v>
      </c>
      <c r="BE140" s="51" t="s">
        <v>30</v>
      </c>
      <c r="BF140" s="51" t="s">
        <v>30</v>
      </c>
      <c r="BG140" s="51" t="s">
        <v>30</v>
      </c>
      <c r="BH140" s="51" t="s">
        <v>30</v>
      </c>
      <c r="BI140" s="51" t="s">
        <v>30</v>
      </c>
      <c r="BJ140" s="51" t="s">
        <v>30</v>
      </c>
      <c r="BK140" s="51" t="s">
        <v>30</v>
      </c>
      <c r="BL140" s="51" t="s">
        <v>30</v>
      </c>
      <c r="BM140" s="51" t="s">
        <v>30</v>
      </c>
      <c r="BN140" s="51" t="s">
        <v>30</v>
      </c>
      <c r="BO140" s="28"/>
      <c r="BP140" s="63" t="s">
        <v>30</v>
      </c>
      <c r="BQ140" s="63" t="s">
        <v>30</v>
      </c>
      <c r="BR140" s="63" t="s">
        <v>30</v>
      </c>
      <c r="BS140" s="63" t="s">
        <v>30</v>
      </c>
      <c r="BT140" s="63"/>
      <c r="BU140" s="45">
        <f t="shared" si="165"/>
        <v>1228347.7535143304</v>
      </c>
      <c r="BV140" s="32">
        <f t="shared" si="170"/>
        <v>11.120033645693383</v>
      </c>
      <c r="BW140" s="30">
        <f t="shared" si="166"/>
        <v>10792.270060014765</v>
      </c>
      <c r="BX140" s="28">
        <f t="shared" si="171"/>
        <v>9.674299268428932</v>
      </c>
      <c r="BY140" s="28"/>
      <c r="BZ140" s="41">
        <f>[20]PAnual!B140</f>
        <v>1463170.1581882483</v>
      </c>
      <c r="CA140" s="35">
        <f t="shared" si="94"/>
        <v>3.4073794986885897</v>
      </c>
      <c r="CB140" s="44">
        <f>[20]PAnual!D140</f>
        <v>1503135.394332754</v>
      </c>
      <c r="CC140" s="35">
        <f t="shared" si="94"/>
        <v>3.8187569318815839</v>
      </c>
      <c r="CD140" s="35"/>
      <c r="CE140" s="44">
        <f>[16]TCA!B140</f>
        <v>12430.060317460313</v>
      </c>
      <c r="CF140" s="27">
        <f t="shared" si="95"/>
        <v>-1.6298502694853112</v>
      </c>
      <c r="CG140" s="33">
        <f>[16]TCA!D140</f>
        <v>13751.6</v>
      </c>
      <c r="CH140" s="27">
        <f t="shared" si="172"/>
        <v>10.890162969414007</v>
      </c>
      <c r="CI140" s="44">
        <f>[16]TCA!F140</f>
        <v>103.59997449403511</v>
      </c>
      <c r="CJ140" s="27">
        <f t="shared" si="150"/>
        <v>1.9037494155986989</v>
      </c>
      <c r="CK140" s="40">
        <f>[16]TCA!H140</f>
        <v>107.36948577471279</v>
      </c>
      <c r="CL140" s="27">
        <f t="shared" si="151"/>
        <v>2.0998876920980791</v>
      </c>
      <c r="CM140" s="27"/>
      <c r="CN140" s="42" t="s">
        <v>30</v>
      </c>
      <c r="CO140" s="42" t="s">
        <v>30</v>
      </c>
      <c r="CP140" s="42" t="s">
        <v>30</v>
      </c>
      <c r="CQ140" s="42" t="s">
        <v>30</v>
      </c>
      <c r="CR140" s="42" t="s">
        <v>30</v>
      </c>
      <c r="CS140" s="42" t="s">
        <v>30</v>
      </c>
      <c r="CT140" s="42" t="s">
        <v>30</v>
      </c>
      <c r="CU140" s="42" t="s">
        <v>30</v>
      </c>
      <c r="CV140" s="42" t="s">
        <v>30</v>
      </c>
      <c r="CW140" s="42" t="s">
        <v>30</v>
      </c>
      <c r="CX140" s="42" t="s">
        <v>30</v>
      </c>
      <c r="CY140" s="42" t="s">
        <v>30</v>
      </c>
      <c r="CZ140" s="42" t="s">
        <v>30</v>
      </c>
      <c r="DA140" s="42" t="s">
        <v>30</v>
      </c>
      <c r="DB140" s="42" t="s">
        <v>30</v>
      </c>
      <c r="DC140" s="42" t="s">
        <v>30</v>
      </c>
      <c r="DD140" s="42"/>
      <c r="DE140" s="42" t="s">
        <v>30</v>
      </c>
      <c r="DF140" s="42" t="s">
        <v>30</v>
      </c>
      <c r="DG140" s="42" t="s">
        <v>30</v>
      </c>
      <c r="DH140" s="42" t="s">
        <v>30</v>
      </c>
      <c r="DI140" s="42" t="s">
        <v>30</v>
      </c>
      <c r="DJ140" s="42" t="s">
        <v>30</v>
      </c>
      <c r="DK140" s="42" t="s">
        <v>30</v>
      </c>
      <c r="DL140" s="42"/>
      <c r="DM140" s="42" t="s">
        <v>30</v>
      </c>
      <c r="DN140" s="42" t="s">
        <v>30</v>
      </c>
      <c r="DO140" s="42" t="s">
        <v>30</v>
      </c>
      <c r="DP140" s="42" t="s">
        <v>30</v>
      </c>
      <c r="DQ140" s="42"/>
      <c r="DR140" s="42" t="s">
        <v>30</v>
      </c>
      <c r="DS140" s="42" t="s">
        <v>30</v>
      </c>
      <c r="DT140" s="42" t="s">
        <v>30</v>
      </c>
      <c r="DU140" s="42" t="s">
        <v>30</v>
      </c>
      <c r="DV140" s="42" t="s">
        <v>30</v>
      </c>
      <c r="DW140" s="42" t="s">
        <v>30</v>
      </c>
      <c r="DX140" s="42" t="s">
        <v>30</v>
      </c>
      <c r="DY140" s="42" t="s">
        <v>30</v>
      </c>
      <c r="DZ140" s="42" t="s">
        <v>30</v>
      </c>
      <c r="EA140" s="42" t="s">
        <v>30</v>
      </c>
      <c r="EB140" s="42" t="s">
        <v>30</v>
      </c>
      <c r="EC140" s="42"/>
      <c r="ED140" s="42" t="s">
        <v>30</v>
      </c>
      <c r="EE140" s="42" t="s">
        <v>30</v>
      </c>
      <c r="EF140" s="42" t="s">
        <v>30</v>
      </c>
      <c r="EG140" s="42" t="s">
        <v>30</v>
      </c>
      <c r="EH140" s="42" t="s">
        <v>30</v>
      </c>
      <c r="EI140" s="42"/>
      <c r="EJ140" s="63" t="s">
        <v>30</v>
      </c>
      <c r="EK140" s="63" t="s">
        <v>30</v>
      </c>
      <c r="EL140" s="42"/>
      <c r="EM140" s="42" t="s">
        <v>30</v>
      </c>
      <c r="EN140" s="42" t="s">
        <v>30</v>
      </c>
      <c r="EO140" s="42" t="s">
        <v>30</v>
      </c>
      <c r="EP140" s="42" t="s">
        <v>30</v>
      </c>
      <c r="EQ140" s="42" t="s">
        <v>30</v>
      </c>
      <c r="ER140" s="42" t="s">
        <v>30</v>
      </c>
      <c r="ES140" s="42" t="s">
        <v>30</v>
      </c>
      <c r="ET140" s="42" t="s">
        <v>30</v>
      </c>
      <c r="EU140" s="42" t="s">
        <v>30</v>
      </c>
      <c r="EV140" s="42" t="s">
        <v>30</v>
      </c>
      <c r="EW140" s="42"/>
      <c r="EX140" s="42" t="s">
        <v>30</v>
      </c>
      <c r="EY140" s="42" t="s">
        <v>30</v>
      </c>
      <c r="EZ140" s="42" t="s">
        <v>30</v>
      </c>
      <c r="FA140" s="42" t="s">
        <v>30</v>
      </c>
      <c r="FB140" s="42"/>
      <c r="FC140" s="42" t="s">
        <v>30</v>
      </c>
      <c r="FD140" s="42" t="s">
        <v>30</v>
      </c>
      <c r="FE140" s="42"/>
      <c r="FF140" s="42"/>
      <c r="FG140" s="42" t="s">
        <v>30</v>
      </c>
      <c r="FH140" s="42"/>
      <c r="FI140" s="42" t="s">
        <v>30</v>
      </c>
      <c r="FJ140" s="42" t="s">
        <v>30</v>
      </c>
      <c r="FK140" s="42" t="s">
        <v>30</v>
      </c>
      <c r="FL140" s="42" t="s">
        <v>30</v>
      </c>
      <c r="FM140" s="42" t="s">
        <v>30</v>
      </c>
      <c r="FN140" s="42" t="s">
        <v>30</v>
      </c>
      <c r="FO140" s="42"/>
      <c r="FP140" s="42" t="s">
        <v>30</v>
      </c>
      <c r="FQ140" s="42" t="s">
        <v>30</v>
      </c>
      <c r="FR140" s="42" t="s">
        <v>30</v>
      </c>
      <c r="FS140" s="42" t="s">
        <v>30</v>
      </c>
      <c r="FT140" s="42" t="s">
        <v>30</v>
      </c>
      <c r="FU140" s="42" t="s">
        <v>30</v>
      </c>
      <c r="FV140" s="42" t="s">
        <v>30</v>
      </c>
      <c r="FW140" s="42"/>
      <c r="FX140" s="42" t="s">
        <v>30</v>
      </c>
      <c r="FY140" s="42" t="s">
        <v>30</v>
      </c>
      <c r="FZ140" s="42" t="s">
        <v>30</v>
      </c>
      <c r="GA140" s="42" t="s">
        <v>30</v>
      </c>
      <c r="GB140" s="42" t="s">
        <v>30</v>
      </c>
      <c r="GC140" s="42" t="s">
        <v>30</v>
      </c>
      <c r="GD140" s="42"/>
      <c r="GE140" s="42" t="s">
        <v>30</v>
      </c>
      <c r="GF140" s="42" t="s">
        <v>30</v>
      </c>
      <c r="GG140" s="42" t="s">
        <v>30</v>
      </c>
      <c r="GH140" s="42" t="s">
        <v>30</v>
      </c>
      <c r="GI140" s="42" t="s">
        <v>30</v>
      </c>
      <c r="GJ140" s="42"/>
      <c r="GK140" s="42"/>
      <c r="GL140" s="42"/>
      <c r="GM140" s="42"/>
      <c r="GN140" s="42"/>
      <c r="GO140" s="42"/>
      <c r="GP140" s="13"/>
      <c r="GQ140" s="75" t="s">
        <v>30</v>
      </c>
      <c r="GR140" s="27" t="s">
        <v>30</v>
      </c>
      <c r="GS140" s="27" t="s">
        <v>30</v>
      </c>
      <c r="GT140" s="13"/>
      <c r="GU140" s="3" t="s">
        <v>30</v>
      </c>
      <c r="GV140" s="3" t="s">
        <v>30</v>
      </c>
      <c r="GW140" s="3" t="s">
        <v>30</v>
      </c>
      <c r="GX140" s="3" t="s">
        <v>30</v>
      </c>
      <c r="GY140" s="3" t="s">
        <v>30</v>
      </c>
      <c r="GZ140" s="3" t="s">
        <v>30</v>
      </c>
      <c r="HA140" s="3" t="s">
        <v>30</v>
      </c>
      <c r="HB140" s="3" t="s">
        <v>30</v>
      </c>
      <c r="HC140" s="3" t="s">
        <v>30</v>
      </c>
      <c r="HD140" s="3" t="s">
        <v>30</v>
      </c>
      <c r="HE140" s="3" t="s">
        <v>30</v>
      </c>
      <c r="HF140" s="3" t="s">
        <v>30</v>
      </c>
      <c r="HG140" s="3" t="s">
        <v>30</v>
      </c>
      <c r="HH140" s="3" t="s">
        <v>30</v>
      </c>
      <c r="HI140" s="3" t="s">
        <v>30</v>
      </c>
      <c r="HJ140" s="3" t="s">
        <v>30</v>
      </c>
      <c r="HK140" s="3" t="s">
        <v>30</v>
      </c>
      <c r="HL140" s="3" t="s">
        <v>30</v>
      </c>
      <c r="HM140" s="3" t="s">
        <v>30</v>
      </c>
      <c r="HN140" s="3" t="s">
        <v>30</v>
      </c>
      <c r="HO140" s="3" t="s">
        <v>30</v>
      </c>
      <c r="HP140" s="69"/>
      <c r="HQ140" s="3" t="str">
        <f t="shared" si="146"/>
        <v>-</v>
      </c>
      <c r="HR140" s="3" t="str">
        <f t="shared" si="146"/>
        <v>-</v>
      </c>
      <c r="HS140" s="3" t="str">
        <f t="shared" si="146"/>
        <v>-</v>
      </c>
      <c r="HT140" s="13"/>
      <c r="HU140" s="6" t="s">
        <v>30</v>
      </c>
      <c r="HV140" s="6" t="s">
        <v>30</v>
      </c>
      <c r="HW140" s="6"/>
      <c r="HX140" s="6" t="s">
        <v>30</v>
      </c>
      <c r="HY140" s="6" t="s">
        <v>30</v>
      </c>
      <c r="HZ140" s="6" t="s">
        <v>30</v>
      </c>
      <c r="IA140" s="6" t="s">
        <v>30</v>
      </c>
      <c r="IB140" s="6"/>
      <c r="IC140" s="6" t="s">
        <v>30</v>
      </c>
      <c r="ID140" s="6" t="s">
        <v>30</v>
      </c>
      <c r="IE140" s="6" t="s">
        <v>30</v>
      </c>
      <c r="IF140" s="6" t="s">
        <v>30</v>
      </c>
      <c r="IG140" s="6"/>
      <c r="IH140" s="6" t="s">
        <v>30</v>
      </c>
      <c r="II140" s="6" t="s">
        <v>30</v>
      </c>
      <c r="IJ140" s="6" t="s">
        <v>30</v>
      </c>
      <c r="IK140" s="6" t="s">
        <v>30</v>
      </c>
      <c r="IL140" s="6"/>
      <c r="IM140" s="6" t="s">
        <v>30</v>
      </c>
      <c r="IN140" s="6" t="s">
        <v>30</v>
      </c>
      <c r="IO140" s="6" t="s">
        <v>30</v>
      </c>
      <c r="IP140" s="6"/>
      <c r="IQ140" s="6" t="s">
        <v>30</v>
      </c>
      <c r="IR140" s="6" t="s">
        <v>30</v>
      </c>
      <c r="IS140" s="6" t="s">
        <v>30</v>
      </c>
      <c r="IT140" s="6"/>
      <c r="IU140" s="6" t="s">
        <v>30</v>
      </c>
      <c r="IV140" s="6" t="s">
        <v>30</v>
      </c>
      <c r="IW140" s="6" t="s">
        <v>30</v>
      </c>
      <c r="IX140" s="6"/>
      <c r="IY140" s="6" t="s">
        <v>30</v>
      </c>
      <c r="IZ140" s="6" t="s">
        <v>30</v>
      </c>
      <c r="JA140" s="6" t="s">
        <v>30</v>
      </c>
      <c r="JB140" s="6" t="s">
        <v>30</v>
      </c>
      <c r="JC140" s="6" t="s">
        <v>30</v>
      </c>
      <c r="JD140" s="6" t="s">
        <v>30</v>
      </c>
      <c r="JE140" s="6" t="s">
        <v>30</v>
      </c>
      <c r="JF140" s="6" t="s">
        <v>30</v>
      </c>
      <c r="JG140" s="6" t="s">
        <v>30</v>
      </c>
      <c r="JH140" s="6" t="s">
        <v>30</v>
      </c>
      <c r="JI140" s="6" t="s">
        <v>30</v>
      </c>
      <c r="JJ140" s="6" t="s">
        <v>30</v>
      </c>
      <c r="JK140" s="6" t="s">
        <v>30</v>
      </c>
      <c r="JL140" s="6" t="s">
        <v>30</v>
      </c>
      <c r="JM140" s="6"/>
      <c r="JN140" s="3" t="s">
        <v>30</v>
      </c>
      <c r="JO140" s="3" t="s">
        <v>30</v>
      </c>
      <c r="JP140" s="3" t="s">
        <v>30</v>
      </c>
      <c r="JQ140" s="3" t="s">
        <v>30</v>
      </c>
      <c r="JR140" s="3" t="s">
        <v>30</v>
      </c>
      <c r="JS140" s="3" t="s">
        <v>30</v>
      </c>
      <c r="JT140" s="3" t="s">
        <v>30</v>
      </c>
      <c r="JU140" s="3" t="s">
        <v>30</v>
      </c>
      <c r="JV140" s="3" t="s">
        <v>30</v>
      </c>
      <c r="JW140" s="3" t="s">
        <v>30</v>
      </c>
      <c r="JX140" s="3" t="s">
        <v>30</v>
      </c>
      <c r="JY140" s="3" t="s">
        <v>30</v>
      </c>
      <c r="JZ140" s="3" t="s">
        <v>30</v>
      </c>
      <c r="KA140" s="3" t="s">
        <v>30</v>
      </c>
      <c r="KB140" s="3" t="s">
        <v>30</v>
      </c>
      <c r="KC140" s="3" t="s">
        <v>30</v>
      </c>
      <c r="KD140" s="3" t="s">
        <v>30</v>
      </c>
      <c r="KE140" s="3" t="s">
        <v>30</v>
      </c>
      <c r="KF140" s="6"/>
      <c r="KG140" s="6" t="s">
        <v>30</v>
      </c>
      <c r="KH140" s="6" t="s">
        <v>30</v>
      </c>
      <c r="KI140" s="6" t="s">
        <v>30</v>
      </c>
      <c r="KJ140" s="6" t="s">
        <v>30</v>
      </c>
      <c r="KK140" s="6" t="s">
        <v>30</v>
      </c>
      <c r="KL140" s="6" t="s">
        <v>30</v>
      </c>
      <c r="KM140" s="6" t="s">
        <v>30</v>
      </c>
      <c r="KN140" s="6" t="s">
        <v>30</v>
      </c>
      <c r="KO140" s="13"/>
      <c r="KP140" s="13"/>
    </row>
    <row r="141" spans="1:302" x14ac:dyDescent="0.3">
      <c r="A141" s="8">
        <v>2012</v>
      </c>
      <c r="B141" s="40">
        <f>'[13]EU PIByPOB'!B141</f>
        <v>314.72500000000002</v>
      </c>
      <c r="C141" s="49">
        <f>'[13]EU PIByPOB'!H141</f>
        <v>2128.7559764958528</v>
      </c>
      <c r="D141" s="40">
        <f t="shared" si="91"/>
        <v>2.2891133863189861</v>
      </c>
      <c r="E141" s="49">
        <f>'[13]EU PIByPOB'!N141</f>
        <v>16253.97</v>
      </c>
      <c r="F141" s="40">
        <f t="shared" si="173"/>
        <v>4.1939053824770811</v>
      </c>
      <c r="G141" s="49">
        <f>'[13]EU PIByPOB'!Q141</f>
        <v>763.54312938938517</v>
      </c>
      <c r="H141" s="40">
        <f t="shared" si="173"/>
        <v>1.8621649294819909</v>
      </c>
      <c r="I141" s="49">
        <f>'[13]EU PIByPOB'!T141</f>
        <v>51644.991659385167</v>
      </c>
      <c r="J141" s="49"/>
      <c r="K141" s="49">
        <f>'[13]EU INF'!U141</f>
        <v>819.03120522442248</v>
      </c>
      <c r="L141" s="28">
        <f t="shared" si="167"/>
        <v>2.0731909735034915</v>
      </c>
      <c r="M141" s="49">
        <f>'[13]EU INF'!W141</f>
        <v>824.86364832593813</v>
      </c>
      <c r="N141" s="28">
        <f t="shared" si="168"/>
        <v>1.7595049796895301</v>
      </c>
      <c r="O141" s="28"/>
      <c r="P141" s="40">
        <f>'[13]EU tasas'!B141</f>
        <v>3.25</v>
      </c>
      <c r="Q141" s="40">
        <f>'[13]EU tasas'!C141</f>
        <v>3.25</v>
      </c>
      <c r="R141" s="24" t="str">
        <f>'[13]EU tasas'!D141</f>
        <v>-</v>
      </c>
      <c r="S141" s="24" t="str">
        <f>'[13]EU tasas'!E141</f>
        <v>-</v>
      </c>
      <c r="T141" s="49">
        <f>'[13]EU tasas'!F141</f>
        <v>8.5833333333333317E-2</v>
      </c>
      <c r="U141" s="49">
        <f>'[13]EU tasas'!G141</f>
        <v>7.0000000000000007E-2</v>
      </c>
      <c r="V141" s="24" t="str">
        <f>'[13]EU tasas'!H141</f>
        <v>-</v>
      </c>
      <c r="W141" s="24"/>
      <c r="X141" s="49">
        <f>'[13]EU Fiscal'!B141</f>
        <v>-6.6234500000000001</v>
      </c>
      <c r="Y141" s="49"/>
      <c r="Z141" s="49" t="str">
        <f>[13]Petróleo!B141</f>
        <v>-</v>
      </c>
      <c r="AA141" s="49" t="str">
        <f>[13]Petróleo!C141</f>
        <v>-</v>
      </c>
      <c r="AB141" s="49">
        <f>[13]Petróleo!D141</f>
        <v>94.200833333333335</v>
      </c>
      <c r="AC141" s="28">
        <f t="shared" si="169"/>
        <v>-0.92118641096656795</v>
      </c>
      <c r="AD141" s="49">
        <f>[13]Petróleo!E141</f>
        <v>88.25</v>
      </c>
      <c r="AE141" s="28">
        <f t="shared" si="169"/>
        <v>-10.469716952419594</v>
      </c>
      <c r="AG141" s="40">
        <f>[14]Población!E141</f>
        <v>115.31771477551337</v>
      </c>
      <c r="AH141" s="28">
        <f t="shared" si="99"/>
        <v>1.3182070794234502</v>
      </c>
      <c r="AI141" s="52">
        <f>[14]Población!G141</f>
        <v>115317714.77551337</v>
      </c>
      <c r="AJ141" s="52">
        <f>[14]Población!H141</f>
        <v>92963146.360133588</v>
      </c>
      <c r="AK141" s="52">
        <f>[14]Población!I141</f>
        <v>22354568.415379781</v>
      </c>
      <c r="AL141" s="49">
        <f>[14]Población!J141</f>
        <v>80.614801065996701</v>
      </c>
      <c r="AM141" s="49">
        <f>[14]Población!K141</f>
        <v>19.385198934003299</v>
      </c>
      <c r="AN141" s="49"/>
      <c r="AO141" s="43">
        <f>[15]PIB!E141</f>
        <v>555950.32005500945</v>
      </c>
      <c r="AP141" s="28">
        <f t="shared" si="108"/>
        <v>3.3368041352431099</v>
      </c>
      <c r="AQ141" s="41">
        <f>[15]PIB!H141</f>
        <v>2973129.6900529703</v>
      </c>
      <c r="AR141" s="28">
        <f t="shared" si="109"/>
        <v>4.7611459343216422</v>
      </c>
      <c r="AS141" s="58">
        <f>[15]PIB!B141</f>
        <v>16529124027.5</v>
      </c>
      <c r="AT141" s="28">
        <f t="shared" si="110"/>
        <v>8.2568201839861679</v>
      </c>
      <c r="AU141" s="28"/>
      <c r="AV141" s="51" t="s">
        <v>30</v>
      </c>
      <c r="AW141" s="51" t="s">
        <v>30</v>
      </c>
      <c r="AX141" s="51" t="s">
        <v>30</v>
      </c>
      <c r="AY141" s="51" t="s">
        <v>30</v>
      </c>
      <c r="AZ141" s="51" t="s">
        <v>30</v>
      </c>
      <c r="BA141" s="51" t="s">
        <v>30</v>
      </c>
      <c r="BB141" s="51" t="s">
        <v>30</v>
      </c>
      <c r="BC141" s="51" t="s">
        <v>30</v>
      </c>
      <c r="BD141" s="51" t="s">
        <v>30</v>
      </c>
      <c r="BE141" s="51" t="s">
        <v>30</v>
      </c>
      <c r="BF141" s="51" t="s">
        <v>30</v>
      </c>
      <c r="BG141" s="51" t="s">
        <v>30</v>
      </c>
      <c r="BH141" s="51" t="s">
        <v>30</v>
      </c>
      <c r="BI141" s="51" t="s">
        <v>30</v>
      </c>
      <c r="BJ141" s="51" t="s">
        <v>30</v>
      </c>
      <c r="BK141" s="51" t="s">
        <v>30</v>
      </c>
      <c r="BL141" s="51" t="s">
        <v>30</v>
      </c>
      <c r="BM141" s="51" t="s">
        <v>30</v>
      </c>
      <c r="BN141" s="51" t="s">
        <v>30</v>
      </c>
      <c r="BO141" s="28"/>
      <c r="BP141" s="63" t="s">
        <v>30</v>
      </c>
      <c r="BQ141" s="63" t="s">
        <v>30</v>
      </c>
      <c r="BR141" s="63" t="s">
        <v>30</v>
      </c>
      <c r="BS141" s="63" t="s">
        <v>30</v>
      </c>
      <c r="BT141" s="63"/>
      <c r="BU141" s="45">
        <f t="shared" si="165"/>
        <v>1255158.9550979279</v>
      </c>
      <c r="BV141" s="32">
        <f t="shared" si="170"/>
        <v>2.1827044912070104</v>
      </c>
      <c r="BW141" s="30">
        <f t="shared" si="166"/>
        <v>10884.355084050358</v>
      </c>
      <c r="BX141" s="28">
        <f t="shared" si="171"/>
        <v>0.85324981235195274</v>
      </c>
      <c r="BY141" s="28"/>
      <c r="BZ141" s="41">
        <f>[20]PAnual!B141</f>
        <v>1523328.5260658502</v>
      </c>
      <c r="CA141" s="35">
        <f t="shared" si="94"/>
        <v>4.1115086677336432</v>
      </c>
      <c r="CB141" s="44">
        <f>[20]PAnual!D141</f>
        <v>1556771.6263295198</v>
      </c>
      <c r="CC141" s="35">
        <f t="shared" si="94"/>
        <v>3.5682901353390806</v>
      </c>
      <c r="CD141" s="35"/>
      <c r="CE141" s="44">
        <f>[16]TCA!B141</f>
        <v>13168.948809523803</v>
      </c>
      <c r="CF141" s="27">
        <f t="shared" si="95"/>
        <v>5.9443677117607008</v>
      </c>
      <c r="CG141" s="33">
        <f>[16]TCA!D141</f>
        <v>12867</v>
      </c>
      <c r="CH141" s="27">
        <f t="shared" si="172"/>
        <v>-6.4327060123912876</v>
      </c>
      <c r="CI141" s="44">
        <f>[16]TCA!F141</f>
        <v>99.743641583047349</v>
      </c>
      <c r="CJ141" s="27">
        <f t="shared" si="150"/>
        <v>-3.722329981084882</v>
      </c>
      <c r="CK141" s="40">
        <f>[16]TCA!H141</f>
        <v>107.91576899892372</v>
      </c>
      <c r="CL141" s="27">
        <f t="shared" si="151"/>
        <v>0.50878815360742013</v>
      </c>
      <c r="CM141" s="27"/>
      <c r="CN141" s="42" t="s">
        <v>30</v>
      </c>
      <c r="CO141" s="42" t="s">
        <v>30</v>
      </c>
      <c r="CP141" s="42" t="s">
        <v>30</v>
      </c>
      <c r="CQ141" s="42" t="s">
        <v>30</v>
      </c>
      <c r="CR141" s="42" t="s">
        <v>30</v>
      </c>
      <c r="CS141" s="42" t="s">
        <v>30</v>
      </c>
      <c r="CT141" s="42" t="s">
        <v>30</v>
      </c>
      <c r="CU141" s="42" t="s">
        <v>30</v>
      </c>
      <c r="CV141" s="42" t="s">
        <v>30</v>
      </c>
      <c r="CW141" s="42" t="s">
        <v>30</v>
      </c>
      <c r="CX141" s="42" t="s">
        <v>30</v>
      </c>
      <c r="CY141" s="42" t="s">
        <v>30</v>
      </c>
      <c r="CZ141" s="42" t="s">
        <v>30</v>
      </c>
      <c r="DA141" s="42" t="s">
        <v>30</v>
      </c>
      <c r="DB141" s="42" t="s">
        <v>30</v>
      </c>
      <c r="DC141" s="42" t="s">
        <v>30</v>
      </c>
      <c r="DD141" s="42"/>
      <c r="DE141" s="42" t="s">
        <v>30</v>
      </c>
      <c r="DF141" s="42" t="s">
        <v>30</v>
      </c>
      <c r="DG141" s="42" t="s">
        <v>30</v>
      </c>
      <c r="DH141" s="42" t="s">
        <v>30</v>
      </c>
      <c r="DI141" s="42" t="s">
        <v>30</v>
      </c>
      <c r="DJ141" s="42" t="s">
        <v>30</v>
      </c>
      <c r="DK141" s="42" t="s">
        <v>30</v>
      </c>
      <c r="DL141" s="42"/>
      <c r="DM141" s="42" t="s">
        <v>30</v>
      </c>
      <c r="DN141" s="42" t="s">
        <v>30</v>
      </c>
      <c r="DO141" s="42" t="s">
        <v>30</v>
      </c>
      <c r="DP141" s="42" t="s">
        <v>30</v>
      </c>
      <c r="DQ141" s="42"/>
      <c r="DR141" s="42" t="s">
        <v>30</v>
      </c>
      <c r="DS141" s="42" t="s">
        <v>30</v>
      </c>
      <c r="DT141" s="42" t="s">
        <v>30</v>
      </c>
      <c r="DU141" s="42" t="s">
        <v>30</v>
      </c>
      <c r="DV141" s="42" t="s">
        <v>30</v>
      </c>
      <c r="DW141" s="42" t="s">
        <v>30</v>
      </c>
      <c r="DX141" s="42" t="s">
        <v>30</v>
      </c>
      <c r="DY141" s="42" t="s">
        <v>30</v>
      </c>
      <c r="DZ141" s="42" t="s">
        <v>30</v>
      </c>
      <c r="EA141" s="42" t="s">
        <v>30</v>
      </c>
      <c r="EB141" s="42" t="s">
        <v>30</v>
      </c>
      <c r="EC141" s="42"/>
      <c r="ED141" s="42" t="s">
        <v>30</v>
      </c>
      <c r="EE141" s="42" t="s">
        <v>30</v>
      </c>
      <c r="EF141" s="42" t="s">
        <v>30</v>
      </c>
      <c r="EG141" s="42" t="s">
        <v>30</v>
      </c>
      <c r="EH141" s="42" t="s">
        <v>30</v>
      </c>
      <c r="EI141" s="42"/>
      <c r="EJ141" s="63" t="s">
        <v>30</v>
      </c>
      <c r="EK141" s="63" t="s">
        <v>30</v>
      </c>
      <c r="EL141" s="42"/>
      <c r="EM141" s="42" t="s">
        <v>30</v>
      </c>
      <c r="EN141" s="42" t="s">
        <v>30</v>
      </c>
      <c r="EO141" s="42" t="s">
        <v>30</v>
      </c>
      <c r="EP141" s="42" t="s">
        <v>30</v>
      </c>
      <c r="EQ141" s="42" t="s">
        <v>30</v>
      </c>
      <c r="ER141" s="42" t="s">
        <v>30</v>
      </c>
      <c r="ES141" s="42" t="s">
        <v>30</v>
      </c>
      <c r="ET141" s="42" t="s">
        <v>30</v>
      </c>
      <c r="EU141" s="42" t="s">
        <v>30</v>
      </c>
      <c r="EV141" s="42" t="s">
        <v>30</v>
      </c>
      <c r="EW141" s="42"/>
      <c r="EX141" s="42" t="s">
        <v>30</v>
      </c>
      <c r="EY141" s="42" t="s">
        <v>30</v>
      </c>
      <c r="EZ141" s="42" t="s">
        <v>30</v>
      </c>
      <c r="FA141" s="42" t="s">
        <v>30</v>
      </c>
      <c r="FB141" s="42"/>
      <c r="FC141" s="42" t="s">
        <v>30</v>
      </c>
      <c r="FD141" s="42" t="s">
        <v>30</v>
      </c>
      <c r="FE141" s="42"/>
      <c r="FF141" s="42"/>
      <c r="FG141" s="42" t="s">
        <v>30</v>
      </c>
      <c r="FH141" s="42"/>
      <c r="FI141" s="42" t="s">
        <v>30</v>
      </c>
      <c r="FJ141" s="42" t="s">
        <v>30</v>
      </c>
      <c r="FK141" s="42" t="s">
        <v>30</v>
      </c>
      <c r="FL141" s="42" t="s">
        <v>30</v>
      </c>
      <c r="FM141" s="42" t="s">
        <v>30</v>
      </c>
      <c r="FN141" s="42" t="s">
        <v>30</v>
      </c>
      <c r="FO141" s="42"/>
      <c r="FP141" s="42" t="s">
        <v>30</v>
      </c>
      <c r="FQ141" s="42" t="s">
        <v>30</v>
      </c>
      <c r="FR141" s="42" t="s">
        <v>30</v>
      </c>
      <c r="FS141" s="42" t="s">
        <v>30</v>
      </c>
      <c r="FT141" s="42" t="s">
        <v>30</v>
      </c>
      <c r="FU141" s="42" t="s">
        <v>30</v>
      </c>
      <c r="FV141" s="42" t="s">
        <v>30</v>
      </c>
      <c r="FW141" s="42"/>
      <c r="FX141" s="42" t="s">
        <v>30</v>
      </c>
      <c r="FY141" s="42" t="s">
        <v>30</v>
      </c>
      <c r="FZ141" s="42" t="s">
        <v>30</v>
      </c>
      <c r="GA141" s="42" t="s">
        <v>30</v>
      </c>
      <c r="GB141" s="42" t="s">
        <v>30</v>
      </c>
      <c r="GC141" s="42" t="s">
        <v>30</v>
      </c>
      <c r="GD141" s="42"/>
      <c r="GE141" s="42" t="s">
        <v>30</v>
      </c>
      <c r="GF141" s="42" t="s">
        <v>30</v>
      </c>
      <c r="GG141" s="42" t="s">
        <v>30</v>
      </c>
      <c r="GH141" s="42" t="s">
        <v>30</v>
      </c>
      <c r="GI141" s="42" t="s">
        <v>30</v>
      </c>
      <c r="GJ141" s="42"/>
      <c r="GK141" s="42"/>
      <c r="GL141" s="42"/>
      <c r="GM141" s="42"/>
      <c r="GN141" s="42"/>
      <c r="GO141" s="42"/>
      <c r="GP141" s="13"/>
      <c r="GQ141" s="75" t="s">
        <v>30</v>
      </c>
      <c r="GR141" s="27" t="s">
        <v>30</v>
      </c>
      <c r="GS141" s="27" t="s">
        <v>30</v>
      </c>
      <c r="GT141" s="13"/>
      <c r="GU141" s="3" t="s">
        <v>30</v>
      </c>
      <c r="GV141" s="3" t="s">
        <v>30</v>
      </c>
      <c r="GW141" s="3" t="s">
        <v>30</v>
      </c>
      <c r="GX141" s="3" t="s">
        <v>30</v>
      </c>
      <c r="GY141" s="3" t="s">
        <v>30</v>
      </c>
      <c r="GZ141" s="3" t="s">
        <v>30</v>
      </c>
      <c r="HA141" s="3" t="s">
        <v>30</v>
      </c>
      <c r="HB141" s="3" t="s">
        <v>30</v>
      </c>
      <c r="HC141" s="3" t="s">
        <v>30</v>
      </c>
      <c r="HD141" s="3" t="s">
        <v>30</v>
      </c>
      <c r="HE141" s="3" t="s">
        <v>30</v>
      </c>
      <c r="HF141" s="3" t="s">
        <v>30</v>
      </c>
      <c r="HG141" s="3" t="s">
        <v>30</v>
      </c>
      <c r="HH141" s="3" t="s">
        <v>30</v>
      </c>
      <c r="HI141" s="3" t="s">
        <v>30</v>
      </c>
      <c r="HJ141" s="3" t="s">
        <v>30</v>
      </c>
      <c r="HK141" s="3" t="s">
        <v>30</v>
      </c>
      <c r="HL141" s="3" t="s">
        <v>30</v>
      </c>
      <c r="HM141" s="3" t="s">
        <v>30</v>
      </c>
      <c r="HN141" s="3" t="s">
        <v>30</v>
      </c>
      <c r="HO141" s="3" t="s">
        <v>30</v>
      </c>
      <c r="HP141" s="69"/>
      <c r="HQ141" s="3" t="str">
        <f t="shared" si="146"/>
        <v>-</v>
      </c>
      <c r="HR141" s="3" t="str">
        <f t="shared" si="146"/>
        <v>-</v>
      </c>
      <c r="HS141" s="3" t="str">
        <f t="shared" si="146"/>
        <v>-</v>
      </c>
      <c r="HU141" s="6" t="s">
        <v>30</v>
      </c>
      <c r="HV141" s="6" t="s">
        <v>30</v>
      </c>
      <c r="HW141" s="6"/>
      <c r="HX141" s="6" t="s">
        <v>30</v>
      </c>
      <c r="HY141" s="6" t="s">
        <v>30</v>
      </c>
      <c r="HZ141" s="6" t="s">
        <v>30</v>
      </c>
      <c r="IA141" s="6" t="s">
        <v>30</v>
      </c>
      <c r="IB141" s="6"/>
      <c r="IC141" s="6" t="s">
        <v>30</v>
      </c>
      <c r="ID141" s="6" t="s">
        <v>30</v>
      </c>
      <c r="IE141" s="6" t="s">
        <v>30</v>
      </c>
      <c r="IF141" s="6" t="s">
        <v>30</v>
      </c>
      <c r="IG141" s="6"/>
      <c r="IH141" s="6" t="s">
        <v>30</v>
      </c>
      <c r="II141" s="6" t="s">
        <v>30</v>
      </c>
      <c r="IJ141" s="6" t="s">
        <v>30</v>
      </c>
      <c r="IK141" s="6" t="s">
        <v>30</v>
      </c>
      <c r="IL141" s="6"/>
      <c r="IM141" s="6" t="s">
        <v>30</v>
      </c>
      <c r="IN141" s="6" t="s">
        <v>30</v>
      </c>
      <c r="IO141" s="6" t="s">
        <v>30</v>
      </c>
      <c r="IP141" s="6"/>
      <c r="IQ141" s="6" t="s">
        <v>30</v>
      </c>
      <c r="IR141" s="6" t="s">
        <v>30</v>
      </c>
      <c r="IS141" s="6" t="s">
        <v>30</v>
      </c>
      <c r="IT141" s="6"/>
      <c r="IU141" s="6" t="s">
        <v>30</v>
      </c>
      <c r="IV141" s="6" t="s">
        <v>30</v>
      </c>
      <c r="IW141" s="6" t="s">
        <v>30</v>
      </c>
      <c r="IX141" s="6"/>
      <c r="IY141" s="6" t="s">
        <v>30</v>
      </c>
      <c r="IZ141" s="6" t="s">
        <v>30</v>
      </c>
      <c r="JA141" s="6" t="s">
        <v>30</v>
      </c>
      <c r="JB141" s="6" t="s">
        <v>30</v>
      </c>
      <c r="JC141" s="6" t="s">
        <v>30</v>
      </c>
      <c r="JD141" s="6" t="s">
        <v>30</v>
      </c>
      <c r="JE141" s="6" t="s">
        <v>30</v>
      </c>
      <c r="JF141" s="6" t="s">
        <v>30</v>
      </c>
      <c r="JG141" s="6" t="s">
        <v>30</v>
      </c>
      <c r="JH141" s="6" t="s">
        <v>30</v>
      </c>
      <c r="JI141" s="6" t="s">
        <v>30</v>
      </c>
      <c r="JJ141" s="6" t="s">
        <v>30</v>
      </c>
      <c r="JK141" s="6" t="s">
        <v>30</v>
      </c>
      <c r="JL141" s="6" t="s">
        <v>30</v>
      </c>
      <c r="JM141" s="6"/>
      <c r="JN141" s="3" t="s">
        <v>30</v>
      </c>
      <c r="JO141" s="3" t="s">
        <v>30</v>
      </c>
      <c r="JP141" s="3" t="s">
        <v>30</v>
      </c>
      <c r="JQ141" s="3" t="s">
        <v>30</v>
      </c>
      <c r="JR141" s="3" t="s">
        <v>30</v>
      </c>
      <c r="JS141" s="3" t="s">
        <v>30</v>
      </c>
      <c r="JT141" s="3" t="s">
        <v>30</v>
      </c>
      <c r="JU141" s="3" t="s">
        <v>30</v>
      </c>
      <c r="JV141" s="3" t="s">
        <v>30</v>
      </c>
      <c r="JW141" s="3" t="s">
        <v>30</v>
      </c>
      <c r="JX141" s="3" t="s">
        <v>30</v>
      </c>
      <c r="JY141" s="3" t="s">
        <v>30</v>
      </c>
      <c r="JZ141" s="3" t="s">
        <v>30</v>
      </c>
      <c r="KA141" s="3" t="s">
        <v>30</v>
      </c>
      <c r="KB141" s="3" t="s">
        <v>30</v>
      </c>
      <c r="KC141" s="3" t="s">
        <v>30</v>
      </c>
      <c r="KD141" s="3" t="s">
        <v>30</v>
      </c>
      <c r="KE141" s="3" t="s">
        <v>30</v>
      </c>
      <c r="KF141" s="6"/>
      <c r="KG141" s="6" t="s">
        <v>30</v>
      </c>
      <c r="KH141" s="6" t="s">
        <v>30</v>
      </c>
      <c r="KI141" s="6" t="s">
        <v>30</v>
      </c>
      <c r="KJ141" s="6" t="s">
        <v>30</v>
      </c>
      <c r="KK141" s="6" t="s">
        <v>30</v>
      </c>
      <c r="KL141" s="6" t="s">
        <v>30</v>
      </c>
      <c r="KM141" s="6" t="s">
        <v>30</v>
      </c>
      <c r="KN141" s="6" t="s">
        <v>30</v>
      </c>
    </row>
    <row r="142" spans="1:302" x14ac:dyDescent="0.3">
      <c r="A142" s="8">
        <v>2013</v>
      </c>
      <c r="B142" s="40">
        <f>'[13]EU PIByPOB'!B142</f>
        <v>317.09899999999999</v>
      </c>
      <c r="C142" s="49">
        <f>'[13]EU PIByPOB'!H142</f>
        <v>2173.8394112761757</v>
      </c>
      <c r="D142" s="40">
        <f t="shared" si="91"/>
        <v>2.1178300978647036</v>
      </c>
      <c r="E142" s="49">
        <f>'[13]EU PIByPOB'!N142</f>
        <v>16880.683000000001</v>
      </c>
      <c r="F142" s="40">
        <f t="shared" si="173"/>
        <v>3.8557533944014954</v>
      </c>
      <c r="G142" s="49">
        <f>'[13]EU PIByPOB'!Q142</f>
        <v>776.53771996386865</v>
      </c>
      <c r="H142" s="40">
        <f t="shared" si="173"/>
        <v>1.7018803620006961</v>
      </c>
      <c r="I142" s="49">
        <f>'[13]EU PIByPOB'!T142</f>
        <v>53234.740569979731</v>
      </c>
      <c r="J142" s="49"/>
      <c r="K142" s="49">
        <f>'[13]EU INF'!U142</f>
        <v>831.03796968662812</v>
      </c>
      <c r="L142" s="28">
        <f t="shared" si="167"/>
        <v>1.4659715509759641</v>
      </c>
      <c r="M142" s="49">
        <f>'[13]EU INF'!W142</f>
        <v>837.3425020712474</v>
      </c>
      <c r="N142" s="28">
        <f t="shared" si="168"/>
        <v>1.5128383667573519</v>
      </c>
      <c r="O142" s="28"/>
      <c r="P142" s="40">
        <f>'[13]EU tasas'!B142</f>
        <v>3.25</v>
      </c>
      <c r="Q142" s="40">
        <f>'[13]EU tasas'!C142</f>
        <v>3.25</v>
      </c>
      <c r="R142" s="24" t="str">
        <f>'[13]EU tasas'!D142</f>
        <v>-</v>
      </c>
      <c r="S142" s="24" t="str">
        <f>'[13]EU tasas'!E142</f>
        <v>-</v>
      </c>
      <c r="T142" s="49">
        <f>'[13]EU tasas'!F142</f>
        <v>5.8333333333333327E-2</v>
      </c>
      <c r="U142" s="49">
        <f>'[13]EU tasas'!G142</f>
        <v>7.0000000000000007E-2</v>
      </c>
      <c r="V142" s="24" t="str">
        <f>'[13]EU tasas'!H142</f>
        <v>-</v>
      </c>
      <c r="W142" s="24"/>
      <c r="X142" s="49">
        <f>'[13]EU Fiscal'!B142</f>
        <v>-4.0269399999999997</v>
      </c>
      <c r="Y142" s="49"/>
      <c r="Z142" s="49" t="str">
        <f>[13]Petróleo!B142</f>
        <v>-</v>
      </c>
      <c r="AA142" s="49" t="str">
        <f>[13]Petróleo!C142</f>
        <v>-</v>
      </c>
      <c r="AB142" s="49">
        <f>[13]Petróleo!D142</f>
        <v>97.935833333333335</v>
      </c>
      <c r="AC142" s="28">
        <f t="shared" si="169"/>
        <v>3.9649330773789959</v>
      </c>
      <c r="AD142" s="49">
        <f>[13]Petróleo!E142</f>
        <v>97.63</v>
      </c>
      <c r="AE142" s="28">
        <f t="shared" si="169"/>
        <v>10.628895184135967</v>
      </c>
      <c r="AG142" s="40">
        <f>[14]Población!E142</f>
        <v>116.83784105551352</v>
      </c>
      <c r="AH142" s="28">
        <f t="shared" si="99"/>
        <v>1.3182070794234502</v>
      </c>
      <c r="AI142" s="52">
        <f>[14]Población!G142</f>
        <v>116837841.05551352</v>
      </c>
      <c r="AJ142" s="52">
        <f>[14]Población!H142</f>
        <v>94741418.172970802</v>
      </c>
      <c r="AK142" s="52">
        <f>[14]Población!I142</f>
        <v>22096422.882542722</v>
      </c>
      <c r="AL142" s="49">
        <f>[14]Población!J142</f>
        <v>81.087956878590404</v>
      </c>
      <c r="AM142" s="49">
        <f>[14]Población!K142</f>
        <v>18.912043121409596</v>
      </c>
      <c r="AN142" s="49"/>
      <c r="AO142" s="43">
        <f>[15]PIB!E142</f>
        <v>561915.63763305498</v>
      </c>
      <c r="AP142" s="28">
        <f t="shared" si="108"/>
        <v>1.0729947196460365</v>
      </c>
      <c r="AQ142" s="41">
        <f>[15]PIB!H142</f>
        <v>3017179.9012241391</v>
      </c>
      <c r="AR142" s="28">
        <f t="shared" si="109"/>
        <v>1.4816108196875843</v>
      </c>
      <c r="AS142" s="58">
        <f>[15]PIB!B142</f>
        <v>16954005680.5</v>
      </c>
      <c r="AT142" s="28">
        <f t="shared" si="110"/>
        <v>2.5705031451945803</v>
      </c>
      <c r="AU142" s="28"/>
      <c r="AV142" s="51" t="s">
        <v>30</v>
      </c>
      <c r="AW142" s="51" t="s">
        <v>30</v>
      </c>
      <c r="AX142" s="51" t="s">
        <v>30</v>
      </c>
      <c r="AY142" s="51" t="s">
        <v>30</v>
      </c>
      <c r="AZ142" s="51" t="s">
        <v>30</v>
      </c>
      <c r="BA142" s="51" t="s">
        <v>30</v>
      </c>
      <c r="BB142" s="51" t="s">
        <v>30</v>
      </c>
      <c r="BC142" s="51" t="s">
        <v>30</v>
      </c>
      <c r="BD142" s="51" t="s">
        <v>30</v>
      </c>
      <c r="BE142" s="51" t="s">
        <v>30</v>
      </c>
      <c r="BF142" s="51" t="s">
        <v>30</v>
      </c>
      <c r="BG142" s="51" t="s">
        <v>30</v>
      </c>
      <c r="BH142" s="51" t="s">
        <v>30</v>
      </c>
      <c r="BI142" s="51" t="s">
        <v>30</v>
      </c>
      <c r="BJ142" s="51" t="s">
        <v>30</v>
      </c>
      <c r="BK142" s="51" t="s">
        <v>30</v>
      </c>
      <c r="BL142" s="51" t="s">
        <v>30</v>
      </c>
      <c r="BM142" s="51" t="s">
        <v>30</v>
      </c>
      <c r="BN142" s="51" t="s">
        <v>30</v>
      </c>
      <c r="BO142" s="28"/>
      <c r="BP142" s="63" t="s">
        <v>30</v>
      </c>
      <c r="BQ142" s="63" t="s">
        <v>30</v>
      </c>
      <c r="BR142" s="63" t="s">
        <v>30</v>
      </c>
      <c r="BS142" s="63" t="s">
        <v>30</v>
      </c>
      <c r="BT142" s="63"/>
      <c r="BU142" s="45">
        <f t="shared" si="165"/>
        <v>1327688.2594018034</v>
      </c>
      <c r="BV142" s="32">
        <f t="shared" si="170"/>
        <v>5.7784955450695508</v>
      </c>
      <c r="BW142" s="30">
        <f t="shared" si="166"/>
        <v>11363.512432337524</v>
      </c>
      <c r="BX142" s="28">
        <f t="shared" si="171"/>
        <v>4.4022575943825082</v>
      </c>
      <c r="BY142" s="28"/>
      <c r="BZ142" s="41">
        <f>[20]PAnual!B142</f>
        <v>1581312.3469171259</v>
      </c>
      <c r="CA142" s="35">
        <f t="shared" si="94"/>
        <v>3.8063897484428288</v>
      </c>
      <c r="CB142" s="44">
        <f>[20]PAnual!D142</f>
        <v>1618638.3688468696</v>
      </c>
      <c r="CC142" s="35">
        <f t="shared" si="94"/>
        <v>3.9740409878368688</v>
      </c>
      <c r="CD142" s="35"/>
      <c r="CE142" s="44">
        <f>[16]TCA!B142</f>
        <v>12769.568127490043</v>
      </c>
      <c r="CF142" s="27">
        <f t="shared" si="95"/>
        <v>-3.032745345208776</v>
      </c>
      <c r="CG142" s="33">
        <f>[16]TCA!D142</f>
        <v>13009.800000000001</v>
      </c>
      <c r="CH142" s="27">
        <f t="shared" si="172"/>
        <v>1.1098158078806319</v>
      </c>
      <c r="CI142" s="44">
        <f>[16]TCA!F142</f>
        <v>105.23704957015541</v>
      </c>
      <c r="CJ142" s="27">
        <f t="shared" si="150"/>
        <v>5.5075269961285755</v>
      </c>
      <c r="CK142" s="40">
        <f>[16]TCA!H142</f>
        <v>107.56943113071382</v>
      </c>
      <c r="CL142" s="27">
        <f t="shared" si="151"/>
        <v>-0.32093351270411352</v>
      </c>
      <c r="CM142" s="27"/>
      <c r="CN142" s="42" t="s">
        <v>30</v>
      </c>
      <c r="CO142" s="42" t="s">
        <v>30</v>
      </c>
      <c r="CP142" s="42" t="s">
        <v>30</v>
      </c>
      <c r="CQ142" s="42" t="s">
        <v>30</v>
      </c>
      <c r="CR142" s="42" t="s">
        <v>30</v>
      </c>
      <c r="CS142" s="42" t="s">
        <v>30</v>
      </c>
      <c r="CT142" s="42" t="s">
        <v>30</v>
      </c>
      <c r="CU142" s="42" t="s">
        <v>30</v>
      </c>
      <c r="CV142" s="42" t="s">
        <v>30</v>
      </c>
      <c r="CW142" s="42" t="s">
        <v>30</v>
      </c>
      <c r="CX142" s="42" t="s">
        <v>30</v>
      </c>
      <c r="CY142" s="42" t="s">
        <v>30</v>
      </c>
      <c r="CZ142" s="42" t="s">
        <v>30</v>
      </c>
      <c r="DA142" s="42" t="s">
        <v>30</v>
      </c>
      <c r="DB142" s="42" t="s">
        <v>30</v>
      </c>
      <c r="DC142" s="42" t="s">
        <v>30</v>
      </c>
      <c r="DD142" s="42"/>
      <c r="DE142" s="42" t="s">
        <v>30</v>
      </c>
      <c r="DF142" s="42" t="s">
        <v>30</v>
      </c>
      <c r="DG142" s="42" t="s">
        <v>30</v>
      </c>
      <c r="DH142" s="42" t="s">
        <v>30</v>
      </c>
      <c r="DI142" s="42" t="s">
        <v>30</v>
      </c>
      <c r="DJ142" s="42" t="s">
        <v>30</v>
      </c>
      <c r="DK142" s="42" t="s">
        <v>30</v>
      </c>
      <c r="DL142" s="42"/>
      <c r="DM142" s="42" t="s">
        <v>30</v>
      </c>
      <c r="DN142" s="42" t="s">
        <v>30</v>
      </c>
      <c r="DO142" s="42" t="s">
        <v>30</v>
      </c>
      <c r="DP142" s="42" t="s">
        <v>30</v>
      </c>
      <c r="DQ142" s="42"/>
      <c r="DR142" s="42" t="s">
        <v>30</v>
      </c>
      <c r="DS142" s="42" t="s">
        <v>30</v>
      </c>
      <c r="DT142" s="42" t="s">
        <v>30</v>
      </c>
      <c r="DU142" s="42" t="s">
        <v>30</v>
      </c>
      <c r="DV142" s="42" t="s">
        <v>30</v>
      </c>
      <c r="DW142" s="42" t="s">
        <v>30</v>
      </c>
      <c r="DX142" s="42" t="s">
        <v>30</v>
      </c>
      <c r="DY142" s="42" t="s">
        <v>30</v>
      </c>
      <c r="DZ142" s="42" t="s">
        <v>30</v>
      </c>
      <c r="EA142" s="42" t="s">
        <v>30</v>
      </c>
      <c r="EB142" s="42" t="s">
        <v>30</v>
      </c>
      <c r="EC142" s="42"/>
      <c r="ED142" s="42" t="s">
        <v>30</v>
      </c>
      <c r="EE142" s="42" t="s">
        <v>30</v>
      </c>
      <c r="EF142" s="42" t="s">
        <v>30</v>
      </c>
      <c r="EG142" s="42" t="s">
        <v>30</v>
      </c>
      <c r="EH142" s="42" t="s">
        <v>30</v>
      </c>
      <c r="EI142" s="42"/>
      <c r="EJ142" s="63" t="s">
        <v>30</v>
      </c>
      <c r="EK142" s="63" t="s">
        <v>30</v>
      </c>
      <c r="EL142" s="42"/>
      <c r="EM142" s="42" t="s">
        <v>30</v>
      </c>
      <c r="EN142" s="42" t="s">
        <v>30</v>
      </c>
      <c r="EO142" s="42" t="s">
        <v>30</v>
      </c>
      <c r="EP142" s="42" t="s">
        <v>30</v>
      </c>
      <c r="EQ142" s="42" t="s">
        <v>30</v>
      </c>
      <c r="ER142" s="42" t="s">
        <v>30</v>
      </c>
      <c r="ES142" s="42" t="s">
        <v>30</v>
      </c>
      <c r="ET142" s="42" t="s">
        <v>30</v>
      </c>
      <c r="EU142" s="42" t="s">
        <v>30</v>
      </c>
      <c r="EV142" s="42" t="s">
        <v>30</v>
      </c>
      <c r="EW142" s="42"/>
      <c r="EX142" s="42" t="s">
        <v>30</v>
      </c>
      <c r="EY142" s="42" t="s">
        <v>30</v>
      </c>
      <c r="EZ142" s="42" t="s">
        <v>30</v>
      </c>
      <c r="FA142" s="42" t="s">
        <v>30</v>
      </c>
      <c r="FB142" s="42"/>
      <c r="FC142" s="42" t="s">
        <v>30</v>
      </c>
      <c r="FD142" s="42" t="s">
        <v>30</v>
      </c>
      <c r="FE142" s="42"/>
      <c r="FF142" s="42"/>
      <c r="FG142" s="42" t="s">
        <v>30</v>
      </c>
      <c r="FH142" s="42"/>
      <c r="FI142" s="42" t="s">
        <v>30</v>
      </c>
      <c r="FJ142" s="42" t="s">
        <v>30</v>
      </c>
      <c r="FK142" s="42" t="s">
        <v>30</v>
      </c>
      <c r="FL142" s="42" t="s">
        <v>30</v>
      </c>
      <c r="FM142" s="42" t="s">
        <v>30</v>
      </c>
      <c r="FN142" s="42" t="s">
        <v>30</v>
      </c>
      <c r="FO142" s="42"/>
      <c r="FP142" s="42" t="s">
        <v>30</v>
      </c>
      <c r="FQ142" s="42" t="s">
        <v>30</v>
      </c>
      <c r="FR142" s="42" t="s">
        <v>30</v>
      </c>
      <c r="FS142" s="42" t="s">
        <v>30</v>
      </c>
      <c r="FT142" s="42" t="s">
        <v>30</v>
      </c>
      <c r="FU142" s="42" t="s">
        <v>30</v>
      </c>
      <c r="FV142" s="42" t="s">
        <v>30</v>
      </c>
      <c r="FW142" s="42"/>
      <c r="FX142" s="42" t="s">
        <v>30</v>
      </c>
      <c r="FY142" s="42" t="s">
        <v>30</v>
      </c>
      <c r="FZ142" s="42" t="s">
        <v>30</v>
      </c>
      <c r="GA142" s="42" t="s">
        <v>30</v>
      </c>
      <c r="GB142" s="42" t="s">
        <v>30</v>
      </c>
      <c r="GC142" s="42" t="s">
        <v>30</v>
      </c>
      <c r="GD142" s="42"/>
      <c r="GE142" s="42" t="s">
        <v>30</v>
      </c>
      <c r="GF142" s="42" t="s">
        <v>30</v>
      </c>
      <c r="GG142" s="42" t="s">
        <v>30</v>
      </c>
      <c r="GH142" s="42" t="s">
        <v>30</v>
      </c>
      <c r="GI142" s="42" t="s">
        <v>30</v>
      </c>
      <c r="GJ142" s="42"/>
      <c r="GK142" s="42"/>
      <c r="GL142" s="42"/>
      <c r="GM142" s="42"/>
      <c r="GN142" s="42"/>
      <c r="GO142" s="42"/>
      <c r="GP142" s="13"/>
      <c r="GQ142" s="75" t="s">
        <v>30</v>
      </c>
      <c r="GR142" s="27" t="s">
        <v>30</v>
      </c>
      <c r="GS142" s="27" t="s">
        <v>30</v>
      </c>
      <c r="GT142" s="13"/>
      <c r="GU142" s="3" t="s">
        <v>30</v>
      </c>
      <c r="GV142" s="3" t="s">
        <v>30</v>
      </c>
      <c r="GW142" s="3" t="s">
        <v>30</v>
      </c>
      <c r="GX142" s="3" t="s">
        <v>30</v>
      </c>
      <c r="GY142" s="3" t="s">
        <v>30</v>
      </c>
      <c r="GZ142" s="3" t="s">
        <v>30</v>
      </c>
      <c r="HA142" s="3" t="s">
        <v>30</v>
      </c>
      <c r="HB142" s="3" t="s">
        <v>30</v>
      </c>
      <c r="HC142" s="3" t="s">
        <v>30</v>
      </c>
      <c r="HD142" s="3" t="s">
        <v>30</v>
      </c>
      <c r="HE142" s="3" t="s">
        <v>30</v>
      </c>
      <c r="HF142" s="3" t="s">
        <v>30</v>
      </c>
      <c r="HG142" s="3" t="s">
        <v>30</v>
      </c>
      <c r="HH142" s="3" t="s">
        <v>30</v>
      </c>
      <c r="HI142" s="3" t="s">
        <v>30</v>
      </c>
      <c r="HJ142" s="3" t="s">
        <v>30</v>
      </c>
      <c r="HK142" s="3" t="s">
        <v>30</v>
      </c>
      <c r="HL142" s="3" t="s">
        <v>30</v>
      </c>
      <c r="HM142" s="3" t="s">
        <v>30</v>
      </c>
      <c r="HN142" s="3" t="s">
        <v>30</v>
      </c>
      <c r="HO142" s="3" t="s">
        <v>30</v>
      </c>
      <c r="HP142" s="69"/>
      <c r="HQ142" s="3" t="str">
        <f t="shared" si="146"/>
        <v>-</v>
      </c>
      <c r="HR142" s="3" t="str">
        <f t="shared" si="146"/>
        <v>-</v>
      </c>
      <c r="HS142" s="3" t="str">
        <f t="shared" si="146"/>
        <v>-</v>
      </c>
      <c r="HU142" s="6" t="s">
        <v>30</v>
      </c>
      <c r="HV142" s="6" t="s">
        <v>30</v>
      </c>
      <c r="HW142" s="6"/>
      <c r="HX142" s="6" t="s">
        <v>30</v>
      </c>
      <c r="HY142" s="6" t="s">
        <v>30</v>
      </c>
      <c r="HZ142" s="6" t="s">
        <v>30</v>
      </c>
      <c r="IA142" s="6" t="s">
        <v>30</v>
      </c>
      <c r="IB142" s="6"/>
      <c r="IC142" s="6" t="s">
        <v>30</v>
      </c>
      <c r="ID142" s="6" t="s">
        <v>30</v>
      </c>
      <c r="IE142" s="6" t="s">
        <v>30</v>
      </c>
      <c r="IF142" s="6" t="s">
        <v>30</v>
      </c>
      <c r="IG142" s="6"/>
      <c r="IH142" s="6" t="s">
        <v>30</v>
      </c>
      <c r="II142" s="6" t="s">
        <v>30</v>
      </c>
      <c r="IJ142" s="6" t="s">
        <v>30</v>
      </c>
      <c r="IK142" s="6" t="s">
        <v>30</v>
      </c>
      <c r="IL142" s="6"/>
      <c r="IM142" s="6" t="s">
        <v>30</v>
      </c>
      <c r="IN142" s="6" t="s">
        <v>30</v>
      </c>
      <c r="IO142" s="6" t="s">
        <v>30</v>
      </c>
      <c r="IP142" s="6"/>
      <c r="IQ142" s="6" t="s">
        <v>30</v>
      </c>
      <c r="IR142" s="6" t="s">
        <v>30</v>
      </c>
      <c r="IS142" s="6" t="s">
        <v>30</v>
      </c>
      <c r="IT142" s="6"/>
      <c r="IU142" s="6" t="s">
        <v>30</v>
      </c>
      <c r="IV142" s="6" t="s">
        <v>30</v>
      </c>
      <c r="IW142" s="6" t="s">
        <v>30</v>
      </c>
      <c r="IX142" s="6"/>
      <c r="IY142" s="6" t="s">
        <v>30</v>
      </c>
      <c r="IZ142" s="6" t="s">
        <v>30</v>
      </c>
      <c r="JA142" s="6" t="s">
        <v>30</v>
      </c>
      <c r="JB142" s="6" t="s">
        <v>30</v>
      </c>
      <c r="JC142" s="6" t="s">
        <v>30</v>
      </c>
      <c r="JD142" s="6" t="s">
        <v>30</v>
      </c>
      <c r="JE142" s="6" t="s">
        <v>30</v>
      </c>
      <c r="JF142" s="6" t="s">
        <v>30</v>
      </c>
      <c r="JG142" s="6" t="s">
        <v>30</v>
      </c>
      <c r="JH142" s="6" t="s">
        <v>30</v>
      </c>
      <c r="JI142" s="6" t="s">
        <v>30</v>
      </c>
      <c r="JJ142" s="6" t="s">
        <v>30</v>
      </c>
      <c r="JK142" s="6" t="s">
        <v>30</v>
      </c>
      <c r="JL142" s="6" t="s">
        <v>30</v>
      </c>
      <c r="JM142" s="6"/>
      <c r="JN142" s="3" t="s">
        <v>30</v>
      </c>
      <c r="JO142" s="3" t="s">
        <v>30</v>
      </c>
      <c r="JP142" s="3" t="s">
        <v>30</v>
      </c>
      <c r="JQ142" s="3" t="s">
        <v>30</v>
      </c>
      <c r="JR142" s="3" t="s">
        <v>30</v>
      </c>
      <c r="JS142" s="3" t="s">
        <v>30</v>
      </c>
      <c r="JT142" s="3" t="s">
        <v>30</v>
      </c>
      <c r="JU142" s="3" t="s">
        <v>30</v>
      </c>
      <c r="JV142" s="3" t="s">
        <v>30</v>
      </c>
      <c r="JW142" s="3" t="s">
        <v>30</v>
      </c>
      <c r="JX142" s="3" t="s">
        <v>30</v>
      </c>
      <c r="JY142" s="3" t="s">
        <v>30</v>
      </c>
      <c r="JZ142" s="3" t="s">
        <v>30</v>
      </c>
      <c r="KA142" s="3" t="s">
        <v>30</v>
      </c>
      <c r="KB142" s="3" t="s">
        <v>30</v>
      </c>
      <c r="KC142" s="3" t="s">
        <v>30</v>
      </c>
      <c r="KD142" s="3" t="s">
        <v>30</v>
      </c>
      <c r="KE142" s="3" t="s">
        <v>30</v>
      </c>
      <c r="KF142" s="6"/>
      <c r="KG142" s="6" t="s">
        <v>30</v>
      </c>
      <c r="KH142" s="6" t="s">
        <v>30</v>
      </c>
      <c r="KI142" s="6" t="s">
        <v>30</v>
      </c>
      <c r="KJ142" s="6" t="s">
        <v>30</v>
      </c>
      <c r="KK142" s="6" t="s">
        <v>30</v>
      </c>
      <c r="KL142" s="6" t="s">
        <v>30</v>
      </c>
      <c r="KM142" s="6" t="s">
        <v>30</v>
      </c>
      <c r="KN142" s="6" t="s">
        <v>30</v>
      </c>
    </row>
    <row r="143" spans="1:302" x14ac:dyDescent="0.3">
      <c r="A143" s="8">
        <v>2014</v>
      </c>
      <c r="B143" s="40">
        <f>'[13]EU PIByPOB'!B143</f>
        <v>319.601</v>
      </c>
      <c r="C143" s="49">
        <f>'[13]EU PIByPOB'!H143</f>
        <v>2228.7032010565531</v>
      </c>
      <c r="D143" s="40">
        <f t="shared" si="91"/>
        <v>2.5238198137262025</v>
      </c>
      <c r="E143" s="49">
        <f>'[13]EU PIByPOB'!N143</f>
        <v>17608.137999999999</v>
      </c>
      <c r="F143" s="40">
        <f t="shared" si="173"/>
        <v>4.3093931685109998</v>
      </c>
      <c r="G143" s="49">
        <f>'[13]EU PIByPOB'!Q143</f>
        <v>790.0620410852631</v>
      </c>
      <c r="H143" s="40">
        <f t="shared" si="173"/>
        <v>1.74161805327675</v>
      </c>
      <c r="I143" s="49">
        <f>'[13]EU PIByPOB'!T143</f>
        <v>55094.126739278028</v>
      </c>
      <c r="J143" s="49"/>
      <c r="K143" s="49">
        <f>'[13]EU INF'!U143</f>
        <v>844.46308299624377</v>
      </c>
      <c r="L143" s="28">
        <f t="shared" si="167"/>
        <v>1.6154632879985087</v>
      </c>
      <c r="M143" s="49">
        <f>'[13]EU INF'!W143</f>
        <v>842.81136507626707</v>
      </c>
      <c r="N143" s="28">
        <f t="shared" si="168"/>
        <v>0.6531213919622969</v>
      </c>
      <c r="O143" s="28"/>
      <c r="P143" s="40">
        <f>'[13]EU tasas'!B143</f>
        <v>3.25</v>
      </c>
      <c r="Q143" s="40">
        <f>'[13]EU tasas'!C143</f>
        <v>3.25</v>
      </c>
      <c r="R143" s="24" t="str">
        <f>'[13]EU tasas'!D143</f>
        <v>-</v>
      </c>
      <c r="S143" s="24" t="str">
        <f>'[13]EU tasas'!E143</f>
        <v>-</v>
      </c>
      <c r="T143" s="49">
        <f>'[13]EU tasas'!F143</f>
        <v>3.2500000000000008E-2</v>
      </c>
      <c r="U143" s="49">
        <f>'[13]EU tasas'!G143</f>
        <v>0.03</v>
      </c>
      <c r="V143" s="24" t="str">
        <f>'[13]EU tasas'!H143</f>
        <v>-</v>
      </c>
      <c r="W143" s="24"/>
      <c r="X143" s="49">
        <f>'[13]EU Fiscal'!B143</f>
        <v>-2.7532299999999998</v>
      </c>
      <c r="Y143" s="49"/>
      <c r="Z143" s="49" t="str">
        <f>[13]Petróleo!B143</f>
        <v>-</v>
      </c>
      <c r="AA143" s="49" t="str">
        <f>[13]Petróleo!C143</f>
        <v>-</v>
      </c>
      <c r="AB143" s="49">
        <f>[13]Petróleo!D143</f>
        <v>93.258333333333326</v>
      </c>
      <c r="AC143" s="28">
        <f t="shared" si="169"/>
        <v>-4.7760863830909823</v>
      </c>
      <c r="AD143" s="49">
        <f>[13]Petróleo!E143</f>
        <v>59.29</v>
      </c>
      <c r="AE143" s="28">
        <f t="shared" si="169"/>
        <v>-39.270715968452322</v>
      </c>
      <c r="AG143" s="40">
        <f>[14]Población!E143</f>
        <v>118.37800574775282</v>
      </c>
      <c r="AH143" s="28">
        <f t="shared" si="99"/>
        <v>1.3182070794234502</v>
      </c>
      <c r="AI143" s="52">
        <f>[14]Población!G143</f>
        <v>118378005.74775283</v>
      </c>
      <c r="AJ143" s="52">
        <f>[14]Población!H143</f>
        <v>96550418.669501096</v>
      </c>
      <c r="AK143" s="52">
        <f>[14]Población!I143</f>
        <v>21827587.078251746</v>
      </c>
      <c r="AL143" s="49">
        <f>[14]Población!J143</f>
        <v>81.561112691184107</v>
      </c>
      <c r="AM143" s="49">
        <f>[14]Población!K143</f>
        <v>18.438887308815893</v>
      </c>
      <c r="AN143" s="49"/>
      <c r="AO143" s="43">
        <f>[15]PIB!E143</f>
        <v>576045.46796836623</v>
      </c>
      <c r="AP143" s="28">
        <f t="shared" si="108"/>
        <v>2.5145821523725465</v>
      </c>
      <c r="AQ143" s="41">
        <f>[15]PIB!H143</f>
        <v>3148649.1288993247</v>
      </c>
      <c r="AR143" s="28">
        <f t="shared" si="109"/>
        <v>4.3573546152102294</v>
      </c>
      <c r="AS143" s="58">
        <f>[15]PIB!B143</f>
        <v>18137650609.25</v>
      </c>
      <c r="AT143" s="28">
        <f t="shared" si="110"/>
        <v>6.9815060290524311</v>
      </c>
      <c r="AU143" s="28"/>
      <c r="AV143" s="51" t="s">
        <v>30</v>
      </c>
      <c r="AW143" s="51" t="s">
        <v>30</v>
      </c>
      <c r="AX143" s="51" t="s">
        <v>30</v>
      </c>
      <c r="AY143" s="51" t="s">
        <v>30</v>
      </c>
      <c r="AZ143" s="51" t="s">
        <v>30</v>
      </c>
      <c r="BA143" s="51" t="s">
        <v>30</v>
      </c>
      <c r="BB143" s="51" t="s">
        <v>30</v>
      </c>
      <c r="BC143" s="51" t="s">
        <v>30</v>
      </c>
      <c r="BD143" s="51" t="s">
        <v>30</v>
      </c>
      <c r="BE143" s="51" t="s">
        <v>30</v>
      </c>
      <c r="BF143" s="51" t="s">
        <v>30</v>
      </c>
      <c r="BG143" s="51" t="s">
        <v>30</v>
      </c>
      <c r="BH143" s="51" t="s">
        <v>30</v>
      </c>
      <c r="BI143" s="51" t="s">
        <v>30</v>
      </c>
      <c r="BJ143" s="51" t="s">
        <v>30</v>
      </c>
      <c r="BK143" s="51" t="s">
        <v>30</v>
      </c>
      <c r="BL143" s="51" t="s">
        <v>30</v>
      </c>
      <c r="BM143" s="51" t="s">
        <v>30</v>
      </c>
      <c r="BN143" s="51" t="s">
        <v>30</v>
      </c>
      <c r="BO143" s="28"/>
      <c r="BP143" s="63" t="s">
        <v>30</v>
      </c>
      <c r="BQ143" s="63" t="s">
        <v>30</v>
      </c>
      <c r="BR143" s="63" t="s">
        <v>30</v>
      </c>
      <c r="BS143" s="63" t="s">
        <v>30</v>
      </c>
      <c r="BT143" s="63"/>
      <c r="BU143" s="45">
        <f t="shared" si="165"/>
        <v>1363407.1736082723</v>
      </c>
      <c r="BV143" s="32">
        <f t="shared" si="170"/>
        <v>2.6903088095817207</v>
      </c>
      <c r="BW143" s="30">
        <f t="shared" si="166"/>
        <v>11517.402789446416</v>
      </c>
      <c r="BX143" s="28">
        <f t="shared" si="171"/>
        <v>1.3542499119459039</v>
      </c>
      <c r="BY143" s="28"/>
      <c r="BZ143" s="41">
        <f>[20]PAnual!B143</f>
        <v>1644859.2390345454</v>
      </c>
      <c r="CA143" s="35">
        <f t="shared" si="94"/>
        <v>4.0186173364995526</v>
      </c>
      <c r="CB143" s="44">
        <f>[20]PAnual!D143</f>
        <v>1684700.216432652</v>
      </c>
      <c r="CC143" s="35">
        <f t="shared" si="94"/>
        <v>4.0813222309097563</v>
      </c>
      <c r="CD143" s="35"/>
      <c r="CE143" s="44">
        <f>[16]TCA!B143</f>
        <v>13303.179681274893</v>
      </c>
      <c r="CF143" s="27">
        <f t="shared" si="95"/>
        <v>4.178775260504719</v>
      </c>
      <c r="CG143" s="33">
        <f>[16]TCA!D143</f>
        <v>14426.6</v>
      </c>
      <c r="CH143" s="27">
        <f t="shared" si="172"/>
        <v>10.890251963904118</v>
      </c>
      <c r="CI143" s="44">
        <f>[16]TCA!F143</f>
        <v>103.39791990662268</v>
      </c>
      <c r="CJ143" s="27">
        <f t="shared" si="150"/>
        <v>-1.7476066376287847</v>
      </c>
      <c r="CK143" s="40">
        <f>[16]TCA!H143</f>
        <v>109.223595888787</v>
      </c>
      <c r="CL143" s="27">
        <f t="shared" si="151"/>
        <v>1.5377647168767661</v>
      </c>
      <c r="CM143" s="27"/>
      <c r="CN143" s="42" t="s">
        <v>30</v>
      </c>
      <c r="CO143" s="42" t="s">
        <v>30</v>
      </c>
      <c r="CP143" s="42" t="s">
        <v>30</v>
      </c>
      <c r="CQ143" s="42" t="s">
        <v>30</v>
      </c>
      <c r="CR143" s="42" t="s">
        <v>30</v>
      </c>
      <c r="CS143" s="42" t="s">
        <v>30</v>
      </c>
      <c r="CT143" s="42" t="s">
        <v>30</v>
      </c>
      <c r="CU143" s="42" t="s">
        <v>30</v>
      </c>
      <c r="CV143" s="42" t="s">
        <v>30</v>
      </c>
      <c r="CW143" s="42" t="s">
        <v>30</v>
      </c>
      <c r="CX143" s="42" t="s">
        <v>30</v>
      </c>
      <c r="CY143" s="42" t="s">
        <v>30</v>
      </c>
      <c r="CZ143" s="42" t="s">
        <v>30</v>
      </c>
      <c r="DA143" s="42" t="s">
        <v>30</v>
      </c>
      <c r="DB143" s="42" t="s">
        <v>30</v>
      </c>
      <c r="DC143" s="42" t="s">
        <v>30</v>
      </c>
      <c r="DD143" s="42"/>
      <c r="DE143" s="42" t="s">
        <v>30</v>
      </c>
      <c r="DF143" s="42" t="s">
        <v>30</v>
      </c>
      <c r="DG143" s="42" t="s">
        <v>30</v>
      </c>
      <c r="DH143" s="42" t="s">
        <v>30</v>
      </c>
      <c r="DI143" s="42" t="s">
        <v>30</v>
      </c>
      <c r="DJ143" s="42" t="s">
        <v>30</v>
      </c>
      <c r="DK143" s="42" t="s">
        <v>30</v>
      </c>
      <c r="DL143" s="42"/>
      <c r="DM143" s="42" t="s">
        <v>30</v>
      </c>
      <c r="DN143" s="42" t="s">
        <v>30</v>
      </c>
      <c r="DO143" s="42" t="s">
        <v>30</v>
      </c>
      <c r="DP143" s="42" t="s">
        <v>30</v>
      </c>
      <c r="DQ143" s="42"/>
      <c r="DR143" s="42" t="s">
        <v>30</v>
      </c>
      <c r="DS143" s="42" t="s">
        <v>30</v>
      </c>
      <c r="DT143" s="42" t="s">
        <v>30</v>
      </c>
      <c r="DU143" s="42" t="s">
        <v>30</v>
      </c>
      <c r="DV143" s="42" t="s">
        <v>30</v>
      </c>
      <c r="DW143" s="42" t="s">
        <v>30</v>
      </c>
      <c r="DX143" s="42" t="s">
        <v>30</v>
      </c>
      <c r="DY143" s="42" t="s">
        <v>30</v>
      </c>
      <c r="DZ143" s="42" t="s">
        <v>30</v>
      </c>
      <c r="EA143" s="42" t="s">
        <v>30</v>
      </c>
      <c r="EB143" s="42" t="s">
        <v>30</v>
      </c>
      <c r="EC143" s="42"/>
      <c r="ED143" s="42" t="s">
        <v>30</v>
      </c>
      <c r="EE143" s="42" t="s">
        <v>30</v>
      </c>
      <c r="EF143" s="42" t="s">
        <v>30</v>
      </c>
      <c r="EG143" s="42" t="s">
        <v>30</v>
      </c>
      <c r="EH143" s="42" t="s">
        <v>30</v>
      </c>
      <c r="EI143" s="42"/>
      <c r="EJ143" s="63" t="s">
        <v>30</v>
      </c>
      <c r="EK143" s="63" t="s">
        <v>30</v>
      </c>
      <c r="EL143" s="42"/>
      <c r="EM143" s="42" t="s">
        <v>30</v>
      </c>
      <c r="EN143" s="42" t="s">
        <v>30</v>
      </c>
      <c r="EO143" s="42" t="s">
        <v>30</v>
      </c>
      <c r="EP143" s="42" t="s">
        <v>30</v>
      </c>
      <c r="EQ143" s="42" t="s">
        <v>30</v>
      </c>
      <c r="ER143" s="42" t="s">
        <v>30</v>
      </c>
      <c r="ES143" s="42" t="s">
        <v>30</v>
      </c>
      <c r="ET143" s="42" t="s">
        <v>30</v>
      </c>
      <c r="EU143" s="42" t="s">
        <v>30</v>
      </c>
      <c r="EV143" s="42" t="s">
        <v>30</v>
      </c>
      <c r="EW143" s="42"/>
      <c r="EX143" s="42" t="s">
        <v>30</v>
      </c>
      <c r="EY143" s="42" t="s">
        <v>30</v>
      </c>
      <c r="EZ143" s="42" t="s">
        <v>30</v>
      </c>
      <c r="FA143" s="42" t="s">
        <v>30</v>
      </c>
      <c r="FB143" s="42"/>
      <c r="FC143" s="42" t="s">
        <v>30</v>
      </c>
      <c r="FD143" s="42" t="s">
        <v>30</v>
      </c>
      <c r="FE143" s="42"/>
      <c r="FF143" s="42"/>
      <c r="FG143" s="42" t="s">
        <v>30</v>
      </c>
      <c r="FH143" s="42"/>
      <c r="FI143" s="42" t="s">
        <v>30</v>
      </c>
      <c r="FJ143" s="42" t="s">
        <v>30</v>
      </c>
      <c r="FK143" s="42" t="s">
        <v>30</v>
      </c>
      <c r="FL143" s="42" t="s">
        <v>30</v>
      </c>
      <c r="FM143" s="42" t="s">
        <v>30</v>
      </c>
      <c r="FN143" s="42" t="s">
        <v>30</v>
      </c>
      <c r="FO143" s="42"/>
      <c r="FP143" s="42" t="s">
        <v>30</v>
      </c>
      <c r="FQ143" s="42" t="s">
        <v>30</v>
      </c>
      <c r="FR143" s="42" t="s">
        <v>30</v>
      </c>
      <c r="FS143" s="42" t="s">
        <v>30</v>
      </c>
      <c r="FT143" s="42" t="s">
        <v>30</v>
      </c>
      <c r="FU143" s="42" t="s">
        <v>30</v>
      </c>
      <c r="FV143" s="42" t="s">
        <v>30</v>
      </c>
      <c r="FW143" s="42"/>
      <c r="FX143" s="42" t="s">
        <v>30</v>
      </c>
      <c r="FY143" s="42" t="s">
        <v>30</v>
      </c>
      <c r="FZ143" s="42" t="s">
        <v>30</v>
      </c>
      <c r="GA143" s="42" t="s">
        <v>30</v>
      </c>
      <c r="GB143" s="42" t="s">
        <v>30</v>
      </c>
      <c r="GC143" s="42" t="s">
        <v>30</v>
      </c>
      <c r="GD143" s="42"/>
      <c r="GE143" s="42" t="s">
        <v>30</v>
      </c>
      <c r="GF143" s="42" t="s">
        <v>30</v>
      </c>
      <c r="GG143" s="42" t="s">
        <v>30</v>
      </c>
      <c r="GH143" s="42" t="s">
        <v>30</v>
      </c>
      <c r="GI143" s="42" t="s">
        <v>30</v>
      </c>
      <c r="GJ143" s="42"/>
      <c r="GK143" s="42"/>
      <c r="GL143" s="42"/>
      <c r="GM143" s="42"/>
      <c r="GN143" s="42"/>
      <c r="GO143" s="42"/>
      <c r="GP143" s="13"/>
      <c r="GQ143" s="75" t="s">
        <v>30</v>
      </c>
      <c r="GR143" s="27" t="s">
        <v>30</v>
      </c>
      <c r="GS143" s="27" t="s">
        <v>30</v>
      </c>
      <c r="GT143" s="13"/>
      <c r="GU143" s="3" t="s">
        <v>30</v>
      </c>
      <c r="GV143" s="3" t="s">
        <v>30</v>
      </c>
      <c r="GW143" s="3" t="s">
        <v>30</v>
      </c>
      <c r="GX143" s="3" t="s">
        <v>30</v>
      </c>
      <c r="GY143" s="3" t="s">
        <v>30</v>
      </c>
      <c r="GZ143" s="3" t="s">
        <v>30</v>
      </c>
      <c r="HA143" s="3" t="s">
        <v>30</v>
      </c>
      <c r="HB143" s="3" t="s">
        <v>30</v>
      </c>
      <c r="HC143" s="3" t="s">
        <v>30</v>
      </c>
      <c r="HD143" s="3" t="s">
        <v>30</v>
      </c>
      <c r="HE143" s="3" t="s">
        <v>30</v>
      </c>
      <c r="HF143" s="3" t="s">
        <v>30</v>
      </c>
      <c r="HG143" s="3" t="s">
        <v>30</v>
      </c>
      <c r="HH143" s="3" t="s">
        <v>30</v>
      </c>
      <c r="HI143" s="3" t="s">
        <v>30</v>
      </c>
      <c r="HJ143" s="3" t="s">
        <v>30</v>
      </c>
      <c r="HK143" s="3" t="s">
        <v>30</v>
      </c>
      <c r="HL143" s="3" t="s">
        <v>30</v>
      </c>
      <c r="HM143" s="3" t="s">
        <v>30</v>
      </c>
      <c r="HN143" s="3" t="s">
        <v>30</v>
      </c>
      <c r="HO143" s="3" t="s">
        <v>30</v>
      </c>
      <c r="HP143" s="69"/>
      <c r="HQ143" s="3" t="str">
        <f t="shared" si="146"/>
        <v>-</v>
      </c>
      <c r="HR143" s="3" t="str">
        <f t="shared" si="146"/>
        <v>-</v>
      </c>
      <c r="HS143" s="3" t="str">
        <f t="shared" si="146"/>
        <v>-</v>
      </c>
      <c r="HU143" s="6" t="s">
        <v>30</v>
      </c>
      <c r="HV143" s="6" t="s">
        <v>30</v>
      </c>
      <c r="HW143" s="6"/>
      <c r="HX143" s="6" t="s">
        <v>30</v>
      </c>
      <c r="HY143" s="6" t="s">
        <v>30</v>
      </c>
      <c r="HZ143" s="6" t="s">
        <v>30</v>
      </c>
      <c r="IA143" s="6" t="s">
        <v>30</v>
      </c>
      <c r="IB143" s="6"/>
      <c r="IC143" s="6" t="s">
        <v>30</v>
      </c>
      <c r="ID143" s="6" t="s">
        <v>30</v>
      </c>
      <c r="IE143" s="6" t="s">
        <v>30</v>
      </c>
      <c r="IF143" s="6" t="s">
        <v>30</v>
      </c>
      <c r="IG143" s="6"/>
      <c r="IH143" s="6" t="s">
        <v>30</v>
      </c>
      <c r="II143" s="6" t="s">
        <v>30</v>
      </c>
      <c r="IJ143" s="6" t="s">
        <v>30</v>
      </c>
      <c r="IK143" s="6" t="s">
        <v>30</v>
      </c>
      <c r="IL143" s="6"/>
      <c r="IM143" s="6" t="s">
        <v>30</v>
      </c>
      <c r="IN143" s="6" t="s">
        <v>30</v>
      </c>
      <c r="IO143" s="6" t="s">
        <v>30</v>
      </c>
      <c r="IP143" s="6"/>
      <c r="IQ143" s="6" t="s">
        <v>30</v>
      </c>
      <c r="IR143" s="6" t="s">
        <v>30</v>
      </c>
      <c r="IS143" s="6" t="s">
        <v>30</v>
      </c>
      <c r="IT143" s="6"/>
      <c r="IU143" s="6" t="s">
        <v>30</v>
      </c>
      <c r="IV143" s="6" t="s">
        <v>30</v>
      </c>
      <c r="IW143" s="6" t="s">
        <v>30</v>
      </c>
      <c r="IX143" s="6"/>
      <c r="IY143" s="6" t="s">
        <v>30</v>
      </c>
      <c r="IZ143" s="6" t="s">
        <v>30</v>
      </c>
      <c r="JA143" s="6" t="s">
        <v>30</v>
      </c>
      <c r="JB143" s="6" t="s">
        <v>30</v>
      </c>
      <c r="JC143" s="6" t="s">
        <v>30</v>
      </c>
      <c r="JD143" s="6" t="s">
        <v>30</v>
      </c>
      <c r="JE143" s="6" t="s">
        <v>30</v>
      </c>
      <c r="JF143" s="6" t="s">
        <v>30</v>
      </c>
      <c r="JG143" s="6" t="s">
        <v>30</v>
      </c>
      <c r="JH143" s="6" t="s">
        <v>30</v>
      </c>
      <c r="JI143" s="6" t="s">
        <v>30</v>
      </c>
      <c r="JJ143" s="6" t="s">
        <v>30</v>
      </c>
      <c r="JK143" s="6" t="s">
        <v>30</v>
      </c>
      <c r="JL143" s="6" t="s">
        <v>30</v>
      </c>
      <c r="JM143" s="6"/>
      <c r="JN143" s="3" t="s">
        <v>30</v>
      </c>
      <c r="JO143" s="3" t="s">
        <v>30</v>
      </c>
      <c r="JP143" s="3" t="s">
        <v>30</v>
      </c>
      <c r="JQ143" s="3" t="s">
        <v>30</v>
      </c>
      <c r="JR143" s="3" t="s">
        <v>30</v>
      </c>
      <c r="JS143" s="3" t="s">
        <v>30</v>
      </c>
      <c r="JT143" s="3" t="s">
        <v>30</v>
      </c>
      <c r="JU143" s="3" t="s">
        <v>30</v>
      </c>
      <c r="JV143" s="3" t="s">
        <v>30</v>
      </c>
      <c r="JW143" s="3" t="s">
        <v>30</v>
      </c>
      <c r="JX143" s="3" t="s">
        <v>30</v>
      </c>
      <c r="JY143" s="3" t="s">
        <v>30</v>
      </c>
      <c r="JZ143" s="3" t="s">
        <v>30</v>
      </c>
      <c r="KA143" s="3" t="s">
        <v>30</v>
      </c>
      <c r="KB143" s="3" t="s">
        <v>30</v>
      </c>
      <c r="KC143" s="3" t="s">
        <v>30</v>
      </c>
      <c r="KD143" s="3" t="s">
        <v>30</v>
      </c>
      <c r="KE143" s="3" t="s">
        <v>30</v>
      </c>
      <c r="KF143" s="6"/>
      <c r="KG143" s="6" t="s">
        <v>30</v>
      </c>
      <c r="KH143" s="6" t="s">
        <v>30</v>
      </c>
      <c r="KI143" s="6" t="s">
        <v>30</v>
      </c>
      <c r="KJ143" s="6" t="s">
        <v>30</v>
      </c>
      <c r="KK143" s="6" t="s">
        <v>30</v>
      </c>
      <c r="KL143" s="6" t="s">
        <v>30</v>
      </c>
      <c r="KM143" s="6" t="s">
        <v>30</v>
      </c>
      <c r="KN143" s="6" t="s">
        <v>30</v>
      </c>
    </row>
    <row r="144" spans="1:302" x14ac:dyDescent="0.3">
      <c r="A144" s="8">
        <v>2015</v>
      </c>
      <c r="B144" s="40">
        <f>'[13]EU PIByPOB'!B144</f>
        <v>322.113</v>
      </c>
      <c r="C144" s="49">
        <f>'[13]EU PIByPOB'!H144</f>
        <v>2294.3507783581099</v>
      </c>
      <c r="D144" s="40">
        <f t="shared" ref="D144:D154" si="177">((C144/C143)-1)*100</f>
        <v>2.9455504559977141</v>
      </c>
      <c r="E144" s="49">
        <f>'[13]EU PIByPOB'!N144</f>
        <v>18295.019</v>
      </c>
      <c r="F144" s="40">
        <f t="shared" si="173"/>
        <v>3.9009292180695265</v>
      </c>
      <c r="G144" s="49">
        <f>'[13]EU PIByPOB'!Q144</f>
        <v>797.39415492047544</v>
      </c>
      <c r="H144" s="40">
        <f t="shared" si="173"/>
        <v>0.92804279334071094</v>
      </c>
      <c r="I144" s="49">
        <f>'[13]EU PIByPOB'!T144</f>
        <v>56796.897362105847</v>
      </c>
      <c r="J144" s="49"/>
      <c r="K144" s="49">
        <f>'[13]EU INF'!U144</f>
        <v>845.48604220478182</v>
      </c>
      <c r="L144" s="28">
        <f t="shared" si="167"/>
        <v>0.12113723253697195</v>
      </c>
      <c r="M144" s="49">
        <f>'[13]EU INF'!W144</f>
        <v>848.19460987377136</v>
      </c>
      <c r="N144" s="28">
        <f t="shared" si="168"/>
        <v>0.63872475153643471</v>
      </c>
      <c r="O144" s="28"/>
      <c r="P144" s="40">
        <f>'[13]EU tasas'!B144</f>
        <v>3.26</v>
      </c>
      <c r="Q144" s="40">
        <f>'[13]EU tasas'!C144</f>
        <v>3.37</v>
      </c>
      <c r="R144" s="24" t="str">
        <f>'[13]EU tasas'!D144</f>
        <v>-</v>
      </c>
      <c r="S144" s="24" t="str">
        <f>'[13]EU tasas'!E144</f>
        <v>-</v>
      </c>
      <c r="T144" s="49">
        <f>'[13]EU tasas'!F144</f>
        <v>5.2499999999999998E-2</v>
      </c>
      <c r="U144" s="49">
        <f>'[13]EU tasas'!G144</f>
        <v>0.23</v>
      </c>
      <c r="V144" s="24" t="str">
        <f>'[13]EU tasas'!H144</f>
        <v>-</v>
      </c>
      <c r="W144" s="24"/>
      <c r="X144" s="49">
        <f>'[13]EU Fiscal'!B144</f>
        <v>-2.41574</v>
      </c>
      <c r="Y144" s="49"/>
      <c r="Z144" s="49" t="str">
        <f>[13]Petróleo!B144</f>
        <v>-</v>
      </c>
      <c r="AA144" s="49" t="str">
        <f>[13]Petróleo!C144</f>
        <v>-</v>
      </c>
      <c r="AB144" s="49">
        <f>[13]Petróleo!D144</f>
        <v>48.688333333333333</v>
      </c>
      <c r="AC144" s="28">
        <f t="shared" si="169"/>
        <v>-47.791975694754704</v>
      </c>
      <c r="AD144" s="49">
        <f>[13]Petróleo!E144</f>
        <v>37.19</v>
      </c>
      <c r="AE144" s="28">
        <f t="shared" si="169"/>
        <v>-37.274413897790524</v>
      </c>
      <c r="AG144" s="40">
        <f>[14]Población!E144</f>
        <v>119.938473</v>
      </c>
      <c r="AH144" s="28">
        <f t="shared" si="99"/>
        <v>1.3182070794234502</v>
      </c>
      <c r="AI144" s="52">
        <f>[14]Población!G144</f>
        <v>119938473</v>
      </c>
      <c r="AJ144" s="52">
        <f>[14]Población!H144</f>
        <v>97989732.441000015</v>
      </c>
      <c r="AK144" s="52">
        <f>[14]Población!I144</f>
        <v>21948740.558999997</v>
      </c>
      <c r="AL144" s="49">
        <f>[14]Población!J144</f>
        <v>81.7</v>
      </c>
      <c r="AM144" s="49">
        <f>[14]Población!K144</f>
        <v>18.299999999999997</v>
      </c>
      <c r="AN144" s="49"/>
      <c r="AO144" s="43">
        <f>[15]PIB!E144</f>
        <v>591720.44439543481</v>
      </c>
      <c r="AP144" s="28">
        <f t="shared" si="108"/>
        <v>2.7211352746775441</v>
      </c>
      <c r="AQ144" s="41">
        <f>[15]PIB!H144</f>
        <v>3249611.3415340954</v>
      </c>
      <c r="AR144" s="28">
        <f t="shared" si="109"/>
        <v>3.2065247190646406</v>
      </c>
      <c r="AS144" s="58">
        <f>[15]PIB!B144</f>
        <v>19228614671.25</v>
      </c>
      <c r="AT144" s="28">
        <f t="shared" si="110"/>
        <v>6.0149138689639337</v>
      </c>
      <c r="AU144" s="28"/>
      <c r="AV144" s="51" t="s">
        <v>30</v>
      </c>
      <c r="AW144" s="51" t="s">
        <v>30</v>
      </c>
      <c r="AX144" s="51" t="s">
        <v>30</v>
      </c>
      <c r="AY144" s="51" t="s">
        <v>30</v>
      </c>
      <c r="AZ144" s="51" t="s">
        <v>30</v>
      </c>
      <c r="BA144" s="51" t="s">
        <v>30</v>
      </c>
      <c r="BB144" s="51" t="s">
        <v>30</v>
      </c>
      <c r="BC144" s="51" t="s">
        <v>30</v>
      </c>
      <c r="BD144" s="51" t="s">
        <v>30</v>
      </c>
      <c r="BE144" s="51" t="s">
        <v>30</v>
      </c>
      <c r="BF144" s="51" t="s">
        <v>30</v>
      </c>
      <c r="BG144" s="51" t="s">
        <v>30</v>
      </c>
      <c r="BH144" s="51" t="s">
        <v>30</v>
      </c>
      <c r="BI144" s="51" t="s">
        <v>30</v>
      </c>
      <c r="BJ144" s="51" t="s">
        <v>30</v>
      </c>
      <c r="BK144" s="51" t="s">
        <v>30</v>
      </c>
      <c r="BL144" s="51" t="s">
        <v>30</v>
      </c>
      <c r="BM144" s="51" t="s">
        <v>30</v>
      </c>
      <c r="BN144" s="51" t="s">
        <v>30</v>
      </c>
      <c r="BO144" s="28"/>
      <c r="BP144" s="63" t="s">
        <v>30</v>
      </c>
      <c r="BQ144" s="63" t="s">
        <v>30</v>
      </c>
      <c r="BR144" s="63" t="s">
        <v>30</v>
      </c>
      <c r="BS144" s="63" t="s">
        <v>30</v>
      </c>
      <c r="BT144" s="63"/>
      <c r="BU144" s="45">
        <f t="shared" si="165"/>
        <v>1210793.4216837503</v>
      </c>
      <c r="BV144" s="32">
        <f t="shared" si="170"/>
        <v>-11.193556472247979</v>
      </c>
      <c r="BW144" s="30">
        <f t="shared" si="166"/>
        <v>10095.121201716069</v>
      </c>
      <c r="BX144" s="28">
        <f t="shared" si="171"/>
        <v>-12.34897844359153</v>
      </c>
      <c r="BY144" s="28"/>
      <c r="BZ144" s="41">
        <f>[20]PAnual!B144</f>
        <v>1689609.9592341811</v>
      </c>
      <c r="CA144" s="35">
        <f t="shared" si="94"/>
        <v>2.7206413252663708</v>
      </c>
      <c r="CB144" s="44">
        <f>[20]PAnual!D144</f>
        <v>1720598.0236819705</v>
      </c>
      <c r="CC144" s="35">
        <f t="shared" si="94"/>
        <v>2.1308127641445962</v>
      </c>
      <c r="CD144" s="35"/>
      <c r="CE144" s="44">
        <f>[16]TCA!B144</f>
        <v>15881.003585657374</v>
      </c>
      <c r="CF144" s="27">
        <f t="shared" si="95"/>
        <v>19.377501966773703</v>
      </c>
      <c r="CG144" s="33">
        <f>[16]TCA!D144</f>
        <v>17001.899999999998</v>
      </c>
      <c r="CH144" s="27">
        <f t="shared" si="172"/>
        <v>17.851052916140997</v>
      </c>
      <c r="CI144" s="44">
        <f>[16]TCA!F144</f>
        <v>88.865287771945717</v>
      </c>
      <c r="CJ144" s="27">
        <f t="shared" si="150"/>
        <v>-14.055052701061289</v>
      </c>
      <c r="CK144" s="40">
        <f>[16]TCA!H144</f>
        <v>108.93141007942918</v>
      </c>
      <c r="CL144" s="27">
        <f t="shared" si="151"/>
        <v>-0.26751161869393858</v>
      </c>
      <c r="CM144" s="27"/>
      <c r="CN144" s="42" t="s">
        <v>30</v>
      </c>
      <c r="CO144" s="42" t="s">
        <v>30</v>
      </c>
      <c r="CP144" s="42" t="s">
        <v>30</v>
      </c>
      <c r="CQ144" s="42" t="s">
        <v>30</v>
      </c>
      <c r="CR144" s="42" t="s">
        <v>30</v>
      </c>
      <c r="CS144" s="42" t="s">
        <v>30</v>
      </c>
      <c r="CT144" s="42" t="s">
        <v>30</v>
      </c>
      <c r="CU144" s="42" t="s">
        <v>30</v>
      </c>
      <c r="CV144" s="42" t="s">
        <v>30</v>
      </c>
      <c r="CW144" s="42" t="s">
        <v>30</v>
      </c>
      <c r="CX144" s="42" t="s">
        <v>30</v>
      </c>
      <c r="CY144" s="42" t="s">
        <v>30</v>
      </c>
      <c r="CZ144" s="42" t="s">
        <v>30</v>
      </c>
      <c r="DA144" s="42" t="s">
        <v>30</v>
      </c>
      <c r="DB144" s="42" t="s">
        <v>30</v>
      </c>
      <c r="DC144" s="42" t="s">
        <v>30</v>
      </c>
      <c r="DD144" s="42"/>
      <c r="DE144" s="42" t="s">
        <v>30</v>
      </c>
      <c r="DF144" s="42" t="s">
        <v>30</v>
      </c>
      <c r="DG144" s="42" t="s">
        <v>30</v>
      </c>
      <c r="DH144" s="42" t="s">
        <v>30</v>
      </c>
      <c r="DI144" s="42" t="s">
        <v>30</v>
      </c>
      <c r="DJ144" s="42" t="s">
        <v>30</v>
      </c>
      <c r="DK144" s="42" t="s">
        <v>30</v>
      </c>
      <c r="DL144" s="42"/>
      <c r="DM144" s="42" t="s">
        <v>30</v>
      </c>
      <c r="DN144" s="42" t="s">
        <v>30</v>
      </c>
      <c r="DO144" s="42" t="s">
        <v>30</v>
      </c>
      <c r="DP144" s="42" t="s">
        <v>30</v>
      </c>
      <c r="DQ144" s="42"/>
      <c r="DR144" s="42" t="s">
        <v>30</v>
      </c>
      <c r="DS144" s="42" t="s">
        <v>30</v>
      </c>
      <c r="DT144" s="42" t="s">
        <v>30</v>
      </c>
      <c r="DU144" s="42" t="s">
        <v>30</v>
      </c>
      <c r="DV144" s="42" t="s">
        <v>30</v>
      </c>
      <c r="DW144" s="42" t="s">
        <v>30</v>
      </c>
      <c r="DX144" s="42" t="s">
        <v>30</v>
      </c>
      <c r="DY144" s="42" t="s">
        <v>30</v>
      </c>
      <c r="DZ144" s="42" t="s">
        <v>30</v>
      </c>
      <c r="EA144" s="42" t="s">
        <v>30</v>
      </c>
      <c r="EB144" s="42" t="s">
        <v>30</v>
      </c>
      <c r="EC144" s="42"/>
      <c r="ED144" s="42" t="s">
        <v>30</v>
      </c>
      <c r="EE144" s="42" t="s">
        <v>30</v>
      </c>
      <c r="EF144" s="42" t="s">
        <v>30</v>
      </c>
      <c r="EG144" s="42" t="s">
        <v>30</v>
      </c>
      <c r="EH144" s="42" t="s">
        <v>30</v>
      </c>
      <c r="EI144" s="42"/>
      <c r="EJ144" s="63" t="s">
        <v>30</v>
      </c>
      <c r="EK144" s="63" t="s">
        <v>30</v>
      </c>
      <c r="EL144" s="42"/>
      <c r="EM144" s="42" t="s">
        <v>30</v>
      </c>
      <c r="EN144" s="42" t="s">
        <v>30</v>
      </c>
      <c r="EO144" s="42" t="s">
        <v>30</v>
      </c>
      <c r="EP144" s="42" t="s">
        <v>30</v>
      </c>
      <c r="EQ144" s="42" t="s">
        <v>30</v>
      </c>
      <c r="ER144" s="42" t="s">
        <v>30</v>
      </c>
      <c r="ES144" s="42" t="s">
        <v>30</v>
      </c>
      <c r="ET144" s="42" t="s">
        <v>30</v>
      </c>
      <c r="EU144" s="42" t="s">
        <v>30</v>
      </c>
      <c r="EV144" s="42" t="s">
        <v>30</v>
      </c>
      <c r="EW144" s="42"/>
      <c r="EX144" s="42" t="s">
        <v>30</v>
      </c>
      <c r="EY144" s="42" t="s">
        <v>30</v>
      </c>
      <c r="EZ144" s="42" t="s">
        <v>30</v>
      </c>
      <c r="FA144" s="42" t="s">
        <v>30</v>
      </c>
      <c r="FB144" s="42"/>
      <c r="FC144" s="42" t="s">
        <v>30</v>
      </c>
      <c r="FD144" s="42" t="s">
        <v>30</v>
      </c>
      <c r="FE144" s="42"/>
      <c r="FF144" s="42"/>
      <c r="FG144" s="42" t="s">
        <v>30</v>
      </c>
      <c r="FH144" s="42"/>
      <c r="FI144" s="42" t="s">
        <v>30</v>
      </c>
      <c r="FJ144" s="42" t="s">
        <v>30</v>
      </c>
      <c r="FK144" s="42" t="s">
        <v>30</v>
      </c>
      <c r="FL144" s="42" t="s">
        <v>30</v>
      </c>
      <c r="FM144" s="42" t="s">
        <v>30</v>
      </c>
      <c r="FN144" s="42" t="s">
        <v>30</v>
      </c>
      <c r="FO144" s="42"/>
      <c r="FP144" s="42" t="s">
        <v>30</v>
      </c>
      <c r="FQ144" s="42" t="s">
        <v>30</v>
      </c>
      <c r="FR144" s="42" t="s">
        <v>30</v>
      </c>
      <c r="FS144" s="42" t="s">
        <v>30</v>
      </c>
      <c r="FT144" s="42" t="s">
        <v>30</v>
      </c>
      <c r="FU144" s="42" t="s">
        <v>30</v>
      </c>
      <c r="FV144" s="42" t="s">
        <v>30</v>
      </c>
      <c r="FW144" s="42"/>
      <c r="FX144" s="42" t="s">
        <v>30</v>
      </c>
      <c r="FY144" s="42" t="s">
        <v>30</v>
      </c>
      <c r="FZ144" s="42" t="s">
        <v>30</v>
      </c>
      <c r="GA144" s="42" t="s">
        <v>30</v>
      </c>
      <c r="GB144" s="42" t="s">
        <v>30</v>
      </c>
      <c r="GC144" s="42" t="s">
        <v>30</v>
      </c>
      <c r="GD144" s="42"/>
      <c r="GE144" s="42" t="s">
        <v>30</v>
      </c>
      <c r="GF144" s="42" t="s">
        <v>30</v>
      </c>
      <c r="GG144" s="42" t="s">
        <v>30</v>
      </c>
      <c r="GH144" s="42" t="s">
        <v>30</v>
      </c>
      <c r="GI144" s="42" t="s">
        <v>30</v>
      </c>
      <c r="GJ144" s="42"/>
      <c r="GK144" s="42"/>
      <c r="GL144" s="42"/>
      <c r="GM144" s="42"/>
      <c r="GN144" s="42"/>
      <c r="GO144" s="42"/>
      <c r="GP144" s="13"/>
      <c r="GQ144" s="75" t="s">
        <v>30</v>
      </c>
      <c r="GR144" s="27" t="s">
        <v>30</v>
      </c>
      <c r="GS144" s="27" t="s">
        <v>30</v>
      </c>
      <c r="GT144" s="13"/>
      <c r="GU144" s="69" t="s">
        <v>30</v>
      </c>
      <c r="GV144" s="69" t="s">
        <v>30</v>
      </c>
      <c r="GW144" s="69" t="s">
        <v>30</v>
      </c>
      <c r="GX144" s="69" t="s">
        <v>30</v>
      </c>
      <c r="GY144" s="69" t="s">
        <v>30</v>
      </c>
      <c r="GZ144" s="69" t="s">
        <v>30</v>
      </c>
      <c r="HA144" s="69" t="s">
        <v>30</v>
      </c>
      <c r="HB144" s="69" t="s">
        <v>30</v>
      </c>
      <c r="HC144" s="69" t="s">
        <v>30</v>
      </c>
      <c r="HD144" s="69" t="s">
        <v>30</v>
      </c>
      <c r="HE144" s="69" t="s">
        <v>30</v>
      </c>
      <c r="HF144" s="69" t="s">
        <v>30</v>
      </c>
      <c r="HG144" s="69" t="s">
        <v>30</v>
      </c>
      <c r="HH144" s="69" t="s">
        <v>30</v>
      </c>
      <c r="HI144" s="69" t="s">
        <v>30</v>
      </c>
      <c r="HJ144" s="69" t="s">
        <v>30</v>
      </c>
      <c r="HK144" s="69" t="s">
        <v>30</v>
      </c>
      <c r="HL144" s="69" t="s">
        <v>30</v>
      </c>
      <c r="HM144" s="69" t="s">
        <v>30</v>
      </c>
      <c r="HN144" s="69" t="s">
        <v>30</v>
      </c>
      <c r="HO144" s="69" t="s">
        <v>30</v>
      </c>
      <c r="HP144" s="69"/>
      <c r="HQ144" s="3" t="str">
        <f t="shared" si="146"/>
        <v>-</v>
      </c>
      <c r="HR144" s="3" t="str">
        <f t="shared" si="146"/>
        <v>-</v>
      </c>
      <c r="HS144" s="3" t="str">
        <f t="shared" si="146"/>
        <v>-</v>
      </c>
      <c r="HU144" s="6" t="s">
        <v>30</v>
      </c>
      <c r="HV144" s="6" t="s">
        <v>30</v>
      </c>
      <c r="HW144" s="6"/>
      <c r="HX144" s="6" t="s">
        <v>30</v>
      </c>
      <c r="HY144" s="6" t="s">
        <v>30</v>
      </c>
      <c r="HZ144" s="6" t="s">
        <v>30</v>
      </c>
      <c r="IA144" s="6" t="s">
        <v>30</v>
      </c>
      <c r="IB144" s="6"/>
      <c r="IC144" s="6" t="s">
        <v>30</v>
      </c>
      <c r="ID144" s="6" t="s">
        <v>30</v>
      </c>
      <c r="IE144" s="6" t="s">
        <v>30</v>
      </c>
      <c r="IF144" s="6" t="s">
        <v>30</v>
      </c>
      <c r="IG144" s="6"/>
      <c r="IH144" s="6" t="s">
        <v>30</v>
      </c>
      <c r="II144" s="6" t="s">
        <v>30</v>
      </c>
      <c r="IJ144" s="6" t="s">
        <v>30</v>
      </c>
      <c r="IK144" s="6" t="s">
        <v>30</v>
      </c>
      <c r="IL144" s="6"/>
      <c r="IM144" s="6" t="s">
        <v>30</v>
      </c>
      <c r="IN144" s="6" t="s">
        <v>30</v>
      </c>
      <c r="IO144" s="6" t="s">
        <v>30</v>
      </c>
      <c r="IP144" s="6"/>
      <c r="IQ144" s="6" t="s">
        <v>30</v>
      </c>
      <c r="IR144" s="6" t="s">
        <v>30</v>
      </c>
      <c r="IS144" s="6" t="s">
        <v>30</v>
      </c>
      <c r="IT144" s="6"/>
      <c r="IU144" s="6" t="s">
        <v>30</v>
      </c>
      <c r="IV144" s="6" t="s">
        <v>30</v>
      </c>
      <c r="IW144" s="6" t="s">
        <v>30</v>
      </c>
      <c r="IX144" s="6"/>
      <c r="IY144" s="6" t="s">
        <v>30</v>
      </c>
      <c r="IZ144" s="6" t="s">
        <v>30</v>
      </c>
      <c r="JA144" s="6" t="s">
        <v>30</v>
      </c>
      <c r="JB144" s="6" t="s">
        <v>30</v>
      </c>
      <c r="JC144" s="6" t="s">
        <v>30</v>
      </c>
      <c r="JD144" s="6" t="s">
        <v>30</v>
      </c>
      <c r="JE144" s="6" t="s">
        <v>30</v>
      </c>
      <c r="JF144" s="6" t="s">
        <v>30</v>
      </c>
      <c r="JG144" s="6" t="s">
        <v>30</v>
      </c>
      <c r="JH144" s="6" t="s">
        <v>30</v>
      </c>
      <c r="JI144" s="6" t="s">
        <v>30</v>
      </c>
      <c r="JJ144" s="6" t="s">
        <v>30</v>
      </c>
      <c r="JK144" s="6" t="s">
        <v>30</v>
      </c>
      <c r="JL144" s="6" t="s">
        <v>30</v>
      </c>
      <c r="JM144" s="6"/>
      <c r="JN144" s="3" t="s">
        <v>30</v>
      </c>
      <c r="JO144" s="3" t="s">
        <v>30</v>
      </c>
      <c r="JP144" s="3" t="s">
        <v>30</v>
      </c>
      <c r="JQ144" s="3" t="s">
        <v>30</v>
      </c>
      <c r="JR144" s="3" t="s">
        <v>30</v>
      </c>
      <c r="JS144" s="3" t="s">
        <v>30</v>
      </c>
      <c r="JT144" s="3" t="s">
        <v>30</v>
      </c>
      <c r="JU144" s="3" t="s">
        <v>30</v>
      </c>
      <c r="JV144" s="3" t="s">
        <v>30</v>
      </c>
      <c r="JW144" s="3" t="s">
        <v>30</v>
      </c>
      <c r="JX144" s="3" t="s">
        <v>30</v>
      </c>
      <c r="JY144" s="3" t="s">
        <v>30</v>
      </c>
      <c r="JZ144" s="3" t="s">
        <v>30</v>
      </c>
      <c r="KA144" s="3" t="s">
        <v>30</v>
      </c>
      <c r="KB144" s="3" t="s">
        <v>30</v>
      </c>
      <c r="KC144" s="3" t="s">
        <v>30</v>
      </c>
      <c r="KD144" s="3" t="s">
        <v>30</v>
      </c>
      <c r="KE144" s="3" t="s">
        <v>30</v>
      </c>
      <c r="KF144" s="6"/>
      <c r="KG144" s="6" t="s">
        <v>30</v>
      </c>
      <c r="KH144" s="6" t="s">
        <v>30</v>
      </c>
      <c r="KI144" s="6" t="s">
        <v>30</v>
      </c>
      <c r="KJ144" s="6" t="s">
        <v>30</v>
      </c>
      <c r="KK144" s="6" t="s">
        <v>30</v>
      </c>
      <c r="KL144" s="6" t="s">
        <v>30</v>
      </c>
      <c r="KM144" s="6" t="s">
        <v>30</v>
      </c>
      <c r="KN144" s="6" t="s">
        <v>30</v>
      </c>
    </row>
    <row r="145" spans="1:304" x14ac:dyDescent="0.3">
      <c r="A145" s="8">
        <v>2016</v>
      </c>
      <c r="B145" s="40">
        <f>'[13]EU PIByPOB'!B145</f>
        <v>324.60899999999998</v>
      </c>
      <c r="C145" s="49">
        <f>'[13]EU PIByPOB'!H145</f>
        <v>2336.0953774642721</v>
      </c>
      <c r="D145" s="40">
        <f t="shared" si="177"/>
        <v>1.8194514762052139</v>
      </c>
      <c r="E145" s="49">
        <f>'[13]EU PIByPOB'!N145</f>
        <v>18804.913</v>
      </c>
      <c r="F145" s="40">
        <f t="shared" si="173"/>
        <v>2.7870646103182573</v>
      </c>
      <c r="G145" s="49">
        <f>'[13]EU PIByPOB'!Q145</f>
        <v>804.97197081105048</v>
      </c>
      <c r="H145" s="40">
        <f t="shared" si="173"/>
        <v>0.95032247776267731</v>
      </c>
      <c r="I145" s="49">
        <f>'[13]EU PIByPOB'!T145</f>
        <v>57930.966177770795</v>
      </c>
      <c r="J145" s="49"/>
      <c r="K145" s="49">
        <f>'[13]EU INF'!U145</f>
        <v>856.20139870363619</v>
      </c>
      <c r="L145" s="28">
        <f t="shared" si="167"/>
        <v>1.2673605433995982</v>
      </c>
      <c r="M145" s="49">
        <f>'[13]EU INF'!W145</f>
        <v>865.58937570056571</v>
      </c>
      <c r="N145" s="28">
        <f t="shared" si="168"/>
        <v>2.0507989115119418</v>
      </c>
      <c r="O145" s="28"/>
      <c r="P145" s="40">
        <f>'[13]EU tasas'!B145</f>
        <v>3.5116666666666667</v>
      </c>
      <c r="Q145" s="40">
        <f>'[13]EU tasas'!C145</f>
        <v>3.64</v>
      </c>
      <c r="R145" s="24" t="str">
        <f>'[13]EU tasas'!D145</f>
        <v>-</v>
      </c>
      <c r="S145" s="24" t="str">
        <f>'[13]EU tasas'!E145</f>
        <v>-</v>
      </c>
      <c r="T145" s="49">
        <f>'[13]EU tasas'!F145</f>
        <v>0.31750000000000006</v>
      </c>
      <c r="U145" s="49">
        <f>'[13]EU tasas'!G145</f>
        <v>0.51</v>
      </c>
      <c r="V145" s="24" t="str">
        <f>'[13]EU tasas'!H145</f>
        <v>-</v>
      </c>
      <c r="W145" s="24"/>
      <c r="X145" s="49">
        <f>'[13]EU Fiscal'!B145</f>
        <v>-3.1090300000000002</v>
      </c>
      <c r="Y145" s="49"/>
      <c r="Z145" s="49" t="str">
        <f>[13]Petróleo!B145</f>
        <v>-</v>
      </c>
      <c r="AA145" s="49" t="str">
        <f>[13]Petróleo!C145</f>
        <v>-</v>
      </c>
      <c r="AB145" s="49">
        <f>[13]Petróleo!D145</f>
        <v>43.144166666666671</v>
      </c>
      <c r="AC145" s="28">
        <f t="shared" si="169"/>
        <v>-11.387053708965178</v>
      </c>
      <c r="AD145" s="49">
        <f>[13]Petróleo!E145</f>
        <v>51.97</v>
      </c>
      <c r="AE145" s="28">
        <f t="shared" si="169"/>
        <v>39.74186609303576</v>
      </c>
      <c r="AG145" s="40">
        <f>[14]Población!E145</f>
        <v>121.12968511997531</v>
      </c>
      <c r="AH145" s="28">
        <f t="shared" si="99"/>
        <v>0.99318599793687401</v>
      </c>
      <c r="AI145" s="52">
        <f>[14]Población!G145</f>
        <v>121129685.11997531</v>
      </c>
      <c r="AJ145" s="52">
        <f>[14]Población!H145</f>
        <v>99205212.113259792</v>
      </c>
      <c r="AK145" s="52">
        <f>[14]Población!I145</f>
        <v>21924473.006715525</v>
      </c>
      <c r="AL145" s="49">
        <f>[14]Población!J145</f>
        <v>81.900000000000006</v>
      </c>
      <c r="AM145" s="49">
        <f>[14]Población!K145</f>
        <v>18.099999999999994</v>
      </c>
      <c r="AN145" s="49"/>
      <c r="AO145" s="43">
        <f>[15]PIB!E145</f>
        <v>600832.39641791</v>
      </c>
      <c r="AP145" s="28">
        <f t="shared" si="108"/>
        <v>1.5399082639074413</v>
      </c>
      <c r="AQ145" s="41">
        <f>[15]PIB!H145</f>
        <v>3455005.1942956792</v>
      </c>
      <c r="AR145" s="28">
        <f t="shared" si="109"/>
        <v>6.3205667132063992</v>
      </c>
      <c r="AS145" s="58">
        <f>[15]PIB!B145</f>
        <v>20758790505.25</v>
      </c>
      <c r="AT145" s="28">
        <f t="shared" si="110"/>
        <v>7.9578059062563211</v>
      </c>
      <c r="AU145" s="28"/>
      <c r="AV145" s="51" t="s">
        <v>30</v>
      </c>
      <c r="AW145" s="51" t="s">
        <v>30</v>
      </c>
      <c r="AX145" s="51" t="s">
        <v>30</v>
      </c>
      <c r="AY145" s="51" t="s">
        <v>30</v>
      </c>
      <c r="AZ145" s="51" t="s">
        <v>30</v>
      </c>
      <c r="BA145" s="51" t="s">
        <v>30</v>
      </c>
      <c r="BB145" s="51" t="s">
        <v>30</v>
      </c>
      <c r="BC145" s="51" t="s">
        <v>30</v>
      </c>
      <c r="BD145" s="51" t="s">
        <v>30</v>
      </c>
      <c r="BE145" s="51" t="s">
        <v>30</v>
      </c>
      <c r="BF145" s="51" t="s">
        <v>30</v>
      </c>
      <c r="BG145" s="51" t="s">
        <v>30</v>
      </c>
      <c r="BH145" s="51" t="s">
        <v>30</v>
      </c>
      <c r="BI145" s="51" t="s">
        <v>30</v>
      </c>
      <c r="BJ145" s="51" t="s">
        <v>30</v>
      </c>
      <c r="BK145" s="51" t="s">
        <v>30</v>
      </c>
      <c r="BL145" s="51" t="s">
        <v>30</v>
      </c>
      <c r="BM145" s="51" t="s">
        <v>30</v>
      </c>
      <c r="BN145" s="51" t="s">
        <v>30</v>
      </c>
      <c r="BO145" s="28"/>
      <c r="BP145" s="63" t="s">
        <v>30</v>
      </c>
      <c r="BQ145" s="63" t="s">
        <v>30</v>
      </c>
      <c r="BR145" s="63" t="s">
        <v>30</v>
      </c>
      <c r="BS145" s="63" t="s">
        <v>30</v>
      </c>
      <c r="BT145" s="63"/>
      <c r="BU145" s="45">
        <f t="shared" si="165"/>
        <v>1110771.7960935775</v>
      </c>
      <c r="BV145" s="32">
        <f t="shared" si="170"/>
        <v>-8.260833251892052</v>
      </c>
      <c r="BW145" s="30">
        <f t="shared" si="166"/>
        <v>9170.1038848849603</v>
      </c>
      <c r="BX145" s="28">
        <f t="shared" si="171"/>
        <v>-9.163013482927429</v>
      </c>
      <c r="BY145" s="28"/>
      <c r="BZ145" s="41">
        <f>[20]PAnual!B145</f>
        <v>1737285.8123797518</v>
      </c>
      <c r="CA145" s="35">
        <f t="shared" ref="CA145:CA154" si="178">((BZ145/BZ144)-1)*100</f>
        <v>2.8217076305101729</v>
      </c>
      <c r="CB145" s="44">
        <f>[20]PAnual!D145</f>
        <v>1778414.8303041633</v>
      </c>
      <c r="CC145" s="35">
        <f t="shared" ref="CC145:CC154" si="179">((CB145/CB144)-1)*100</f>
        <v>3.360273917929324</v>
      </c>
      <c r="CD145" s="35"/>
      <c r="CE145" s="44">
        <f>[16]TCA!B145</f>
        <v>18688.618650793655</v>
      </c>
      <c r="CF145" s="27">
        <f t="shared" ref="CF145:CF154" si="180">((CE145/CE144)-1)*100</f>
        <v>17.679078340312969</v>
      </c>
      <c r="CG145" s="33">
        <f>[16]TCA!D145</f>
        <v>20513.7</v>
      </c>
      <c r="CH145" s="27">
        <f t="shared" si="172"/>
        <v>20.655338520988842</v>
      </c>
      <c r="CI145" s="44">
        <f>[16]TCA!F145</f>
        <v>76.678391189894441</v>
      </c>
      <c r="CJ145" s="27">
        <f t="shared" si="150"/>
        <v>-13.713899867546042</v>
      </c>
      <c r="CK145" s="40">
        <f>[16]TCA!H145</f>
        <v>107.71561186163517</v>
      </c>
      <c r="CL145" s="27">
        <f t="shared" si="151"/>
        <v>-1.1161135405366562</v>
      </c>
      <c r="CM145" s="27"/>
      <c r="CN145" s="42" t="s">
        <v>30</v>
      </c>
      <c r="CO145" s="42" t="s">
        <v>30</v>
      </c>
      <c r="CP145" s="42" t="s">
        <v>30</v>
      </c>
      <c r="CQ145" s="42" t="s">
        <v>30</v>
      </c>
      <c r="CR145" s="42" t="s">
        <v>30</v>
      </c>
      <c r="CS145" s="42" t="s">
        <v>30</v>
      </c>
      <c r="CT145" s="42" t="s">
        <v>30</v>
      </c>
      <c r="CU145" s="42" t="s">
        <v>30</v>
      </c>
      <c r="CV145" s="42" t="s">
        <v>30</v>
      </c>
      <c r="CW145" s="42" t="s">
        <v>30</v>
      </c>
      <c r="CX145" s="42" t="s">
        <v>30</v>
      </c>
      <c r="CY145" s="42" t="s">
        <v>30</v>
      </c>
      <c r="CZ145" s="42" t="s">
        <v>30</v>
      </c>
      <c r="DA145" s="42" t="s">
        <v>30</v>
      </c>
      <c r="DB145" s="42" t="s">
        <v>30</v>
      </c>
      <c r="DC145" s="42" t="s">
        <v>30</v>
      </c>
      <c r="DD145" s="42"/>
      <c r="DE145" s="42" t="s">
        <v>30</v>
      </c>
      <c r="DF145" s="42" t="s">
        <v>30</v>
      </c>
      <c r="DG145" s="42" t="s">
        <v>30</v>
      </c>
      <c r="DH145" s="42" t="s">
        <v>30</v>
      </c>
      <c r="DI145" s="42" t="s">
        <v>30</v>
      </c>
      <c r="DJ145" s="42" t="s">
        <v>30</v>
      </c>
      <c r="DK145" s="42" t="s">
        <v>30</v>
      </c>
      <c r="DL145" s="42"/>
      <c r="DM145" s="42" t="s">
        <v>30</v>
      </c>
      <c r="DN145" s="42" t="s">
        <v>30</v>
      </c>
      <c r="DO145" s="42" t="s">
        <v>30</v>
      </c>
      <c r="DP145" s="42" t="s">
        <v>30</v>
      </c>
      <c r="DQ145" s="42"/>
      <c r="DR145" s="42" t="s">
        <v>30</v>
      </c>
      <c r="DS145" s="42" t="s">
        <v>30</v>
      </c>
      <c r="DT145" s="42" t="s">
        <v>30</v>
      </c>
      <c r="DU145" s="42" t="s">
        <v>30</v>
      </c>
      <c r="DV145" s="42" t="s">
        <v>30</v>
      </c>
      <c r="DW145" s="42" t="s">
        <v>30</v>
      </c>
      <c r="DX145" s="42" t="s">
        <v>30</v>
      </c>
      <c r="DY145" s="42" t="s">
        <v>30</v>
      </c>
      <c r="DZ145" s="42" t="s">
        <v>30</v>
      </c>
      <c r="EA145" s="42" t="s">
        <v>30</v>
      </c>
      <c r="EB145" s="42" t="s">
        <v>30</v>
      </c>
      <c r="EC145" s="42"/>
      <c r="ED145" s="42" t="s">
        <v>30</v>
      </c>
      <c r="EE145" s="42" t="s">
        <v>30</v>
      </c>
      <c r="EF145" s="42" t="s">
        <v>30</v>
      </c>
      <c r="EG145" s="42" t="s">
        <v>30</v>
      </c>
      <c r="EH145" s="42" t="s">
        <v>30</v>
      </c>
      <c r="EI145" s="42"/>
      <c r="EJ145" s="63" t="s">
        <v>30</v>
      </c>
      <c r="EK145" s="63" t="s">
        <v>30</v>
      </c>
      <c r="EL145" s="42"/>
      <c r="EM145" s="42" t="s">
        <v>30</v>
      </c>
      <c r="EN145" s="42" t="s">
        <v>30</v>
      </c>
      <c r="EO145" s="42" t="s">
        <v>30</v>
      </c>
      <c r="EP145" s="42" t="s">
        <v>30</v>
      </c>
      <c r="EQ145" s="42" t="s">
        <v>30</v>
      </c>
      <c r="ER145" s="42" t="s">
        <v>30</v>
      </c>
      <c r="ES145" s="42" t="s">
        <v>30</v>
      </c>
      <c r="ET145" s="42" t="s">
        <v>30</v>
      </c>
      <c r="EU145" s="42" t="s">
        <v>30</v>
      </c>
      <c r="EV145" s="42" t="s">
        <v>30</v>
      </c>
      <c r="EW145" s="42"/>
      <c r="EX145" s="42" t="s">
        <v>30</v>
      </c>
      <c r="EY145" s="42" t="s">
        <v>30</v>
      </c>
      <c r="EZ145" s="42" t="s">
        <v>30</v>
      </c>
      <c r="FA145" s="42" t="s">
        <v>30</v>
      </c>
      <c r="FB145" s="42"/>
      <c r="FC145" s="42" t="s">
        <v>30</v>
      </c>
      <c r="FD145" s="42" t="s">
        <v>30</v>
      </c>
      <c r="FE145" s="42"/>
      <c r="FF145" s="42"/>
      <c r="FG145" s="42" t="s">
        <v>30</v>
      </c>
      <c r="FH145" s="42"/>
      <c r="FI145" s="42" t="s">
        <v>30</v>
      </c>
      <c r="FJ145" s="42" t="s">
        <v>30</v>
      </c>
      <c r="FK145" s="42" t="s">
        <v>30</v>
      </c>
      <c r="FL145" s="42" t="s">
        <v>30</v>
      </c>
      <c r="FM145" s="42" t="s">
        <v>30</v>
      </c>
      <c r="FN145" s="42" t="s">
        <v>30</v>
      </c>
      <c r="FO145" s="42"/>
      <c r="FP145" s="42" t="s">
        <v>30</v>
      </c>
      <c r="FQ145" s="42" t="s">
        <v>30</v>
      </c>
      <c r="FR145" s="42" t="s">
        <v>30</v>
      </c>
      <c r="FS145" s="42" t="s">
        <v>30</v>
      </c>
      <c r="FT145" s="42" t="s">
        <v>30</v>
      </c>
      <c r="FU145" s="42" t="s">
        <v>30</v>
      </c>
      <c r="FV145" s="42" t="s">
        <v>30</v>
      </c>
      <c r="FW145" s="42"/>
      <c r="FX145" s="42" t="s">
        <v>30</v>
      </c>
      <c r="FY145" s="42" t="s">
        <v>30</v>
      </c>
      <c r="FZ145" s="42" t="s">
        <v>30</v>
      </c>
      <c r="GA145" s="42" t="s">
        <v>30</v>
      </c>
      <c r="GB145" s="42" t="s">
        <v>30</v>
      </c>
      <c r="GC145" s="42" t="s">
        <v>30</v>
      </c>
      <c r="GD145" s="42"/>
      <c r="GE145" s="42" t="s">
        <v>30</v>
      </c>
      <c r="GF145" s="42" t="s">
        <v>30</v>
      </c>
      <c r="GG145" s="42" t="s">
        <v>30</v>
      </c>
      <c r="GH145" s="42" t="s">
        <v>30</v>
      </c>
      <c r="GI145" s="42" t="s">
        <v>30</v>
      </c>
      <c r="GJ145" s="42"/>
      <c r="GK145" s="42"/>
      <c r="GL145" s="42"/>
      <c r="GM145" s="42"/>
      <c r="GN145" s="42"/>
      <c r="GO145" s="42"/>
      <c r="GQ145" s="27" t="s">
        <v>30</v>
      </c>
      <c r="GR145" s="27" t="s">
        <v>30</v>
      </c>
      <c r="GS145" s="27" t="s">
        <v>30</v>
      </c>
      <c r="GU145" s="69" t="s">
        <v>30</v>
      </c>
      <c r="GV145" s="69" t="s">
        <v>30</v>
      </c>
      <c r="GW145" s="69" t="s">
        <v>30</v>
      </c>
      <c r="GX145" s="69" t="s">
        <v>30</v>
      </c>
      <c r="GY145" s="69" t="s">
        <v>30</v>
      </c>
      <c r="GZ145" s="69" t="s">
        <v>30</v>
      </c>
      <c r="HA145" s="69" t="s">
        <v>30</v>
      </c>
      <c r="HB145" s="69" t="s">
        <v>30</v>
      </c>
      <c r="HC145" s="69" t="s">
        <v>30</v>
      </c>
      <c r="HD145" s="69" t="s">
        <v>30</v>
      </c>
      <c r="HE145" s="69" t="s">
        <v>30</v>
      </c>
      <c r="HF145" s="69" t="s">
        <v>30</v>
      </c>
      <c r="HG145" s="69" t="s">
        <v>30</v>
      </c>
      <c r="HH145" s="69" t="s">
        <v>30</v>
      </c>
      <c r="HI145" s="69" t="s">
        <v>30</v>
      </c>
      <c r="HJ145" s="69" t="s">
        <v>30</v>
      </c>
      <c r="HK145" s="69" t="s">
        <v>30</v>
      </c>
      <c r="HL145" s="69" t="s">
        <v>30</v>
      </c>
      <c r="HM145" s="69" t="s">
        <v>30</v>
      </c>
      <c r="HN145" s="69" t="s">
        <v>30</v>
      </c>
      <c r="HO145" s="69" t="s">
        <v>30</v>
      </c>
      <c r="HP145" s="69"/>
      <c r="HQ145" s="3" t="str">
        <f t="shared" si="146"/>
        <v>-</v>
      </c>
      <c r="HR145" s="3" t="str">
        <f t="shared" si="146"/>
        <v>-</v>
      </c>
      <c r="HS145" s="3" t="str">
        <f t="shared" si="146"/>
        <v>-</v>
      </c>
      <c r="HU145" s="6" t="s">
        <v>30</v>
      </c>
      <c r="HV145" s="6" t="s">
        <v>30</v>
      </c>
      <c r="HW145" s="6"/>
      <c r="HX145" s="6" t="s">
        <v>30</v>
      </c>
      <c r="HY145" s="6" t="s">
        <v>30</v>
      </c>
      <c r="HZ145" s="6" t="s">
        <v>30</v>
      </c>
      <c r="IA145" s="6" t="s">
        <v>30</v>
      </c>
      <c r="IB145" s="6"/>
      <c r="IC145" s="6" t="s">
        <v>30</v>
      </c>
      <c r="ID145" s="6" t="s">
        <v>30</v>
      </c>
      <c r="IE145" s="6" t="s">
        <v>30</v>
      </c>
      <c r="IF145" s="6" t="s">
        <v>30</v>
      </c>
      <c r="IG145" s="6"/>
      <c r="IH145" s="6" t="s">
        <v>30</v>
      </c>
      <c r="II145" s="6" t="s">
        <v>30</v>
      </c>
      <c r="IJ145" s="6" t="s">
        <v>30</v>
      </c>
      <c r="IK145" s="6" t="s">
        <v>30</v>
      </c>
      <c r="IL145" s="6"/>
      <c r="IM145" s="6" t="s">
        <v>30</v>
      </c>
      <c r="IN145" s="6" t="s">
        <v>30</v>
      </c>
      <c r="IO145" s="6" t="s">
        <v>30</v>
      </c>
      <c r="IP145" s="6"/>
      <c r="IQ145" s="6" t="s">
        <v>30</v>
      </c>
      <c r="IR145" s="6" t="s">
        <v>30</v>
      </c>
      <c r="IS145" s="6" t="s">
        <v>30</v>
      </c>
      <c r="IT145" s="6"/>
      <c r="IU145" s="6" t="s">
        <v>30</v>
      </c>
      <c r="IV145" s="6" t="s">
        <v>30</v>
      </c>
      <c r="IW145" s="6" t="s">
        <v>30</v>
      </c>
      <c r="IX145" s="6"/>
      <c r="IY145" s="6" t="s">
        <v>30</v>
      </c>
      <c r="IZ145" s="6" t="s">
        <v>30</v>
      </c>
      <c r="JA145" s="6" t="s">
        <v>30</v>
      </c>
      <c r="JB145" s="6" t="s">
        <v>30</v>
      </c>
      <c r="JC145" s="6" t="s">
        <v>30</v>
      </c>
      <c r="JD145" s="6" t="s">
        <v>30</v>
      </c>
      <c r="JE145" s="6" t="s">
        <v>30</v>
      </c>
      <c r="JF145" s="6" t="s">
        <v>30</v>
      </c>
      <c r="JG145" s="6" t="s">
        <v>30</v>
      </c>
      <c r="JH145" s="6" t="s">
        <v>30</v>
      </c>
      <c r="JI145" s="6" t="s">
        <v>30</v>
      </c>
      <c r="JJ145" s="6" t="s">
        <v>30</v>
      </c>
      <c r="JK145" s="6" t="s">
        <v>30</v>
      </c>
      <c r="JL145" s="6" t="s">
        <v>30</v>
      </c>
      <c r="JM145" s="6"/>
      <c r="JN145" s="3" t="s">
        <v>30</v>
      </c>
      <c r="JO145" s="3" t="s">
        <v>30</v>
      </c>
      <c r="JP145" s="3" t="s">
        <v>30</v>
      </c>
      <c r="JQ145" s="3" t="s">
        <v>30</v>
      </c>
      <c r="JR145" s="3" t="s">
        <v>30</v>
      </c>
      <c r="JS145" s="3" t="s">
        <v>30</v>
      </c>
      <c r="JT145" s="3" t="s">
        <v>30</v>
      </c>
      <c r="JU145" s="3" t="s">
        <v>30</v>
      </c>
      <c r="JV145" s="3" t="s">
        <v>30</v>
      </c>
      <c r="JW145" s="3" t="s">
        <v>30</v>
      </c>
      <c r="JX145" s="3" t="s">
        <v>30</v>
      </c>
      <c r="JY145" s="3" t="s">
        <v>30</v>
      </c>
      <c r="JZ145" s="3" t="s">
        <v>30</v>
      </c>
      <c r="KA145" s="3" t="s">
        <v>30</v>
      </c>
      <c r="KB145" s="3" t="s">
        <v>30</v>
      </c>
      <c r="KC145" s="3" t="s">
        <v>30</v>
      </c>
      <c r="KD145" s="3" t="s">
        <v>30</v>
      </c>
      <c r="KE145" s="3" t="s">
        <v>30</v>
      </c>
      <c r="KF145" s="6"/>
      <c r="KG145" s="6" t="s">
        <v>30</v>
      </c>
      <c r="KH145" s="6" t="s">
        <v>30</v>
      </c>
      <c r="KI145" s="6" t="s">
        <v>30</v>
      </c>
      <c r="KJ145" s="6" t="s">
        <v>30</v>
      </c>
      <c r="KK145" s="6" t="s">
        <v>30</v>
      </c>
      <c r="KL145" s="6" t="s">
        <v>30</v>
      </c>
      <c r="KM145" s="6" t="s">
        <v>30</v>
      </c>
      <c r="KN145" s="6" t="s">
        <v>30</v>
      </c>
    </row>
    <row r="146" spans="1:304" x14ac:dyDescent="0.3">
      <c r="A146" s="8">
        <v>2017</v>
      </c>
      <c r="B146" s="40">
        <f>'[13]EU PIByPOB'!B146</f>
        <v>326.86</v>
      </c>
      <c r="C146" s="49">
        <f>'[13]EU PIByPOB'!H146</f>
        <v>2393.5077784510049</v>
      </c>
      <c r="D146" s="40">
        <f t="shared" si="177"/>
        <v>2.4576223017508614</v>
      </c>
      <c r="E146" s="49">
        <f>'[13]EU PIByPOB'!N146</f>
        <v>19612.101999999999</v>
      </c>
      <c r="F146" s="40">
        <f t="shared" si="173"/>
        <v>4.2924367690507115</v>
      </c>
      <c r="G146" s="49">
        <f>'[13]EU PIByPOB'!Q146</f>
        <v>819.38743531856289</v>
      </c>
      <c r="H146" s="40">
        <f t="shared" si="173"/>
        <v>1.790803286353948</v>
      </c>
      <c r="I146" s="49">
        <f>'[13]EU PIByPOB'!T146</f>
        <v>60001.535825735788</v>
      </c>
      <c r="J146" s="49"/>
      <c r="K146" s="49">
        <f>'[13]EU INF'!U146</f>
        <v>874.45086017836672</v>
      </c>
      <c r="L146" s="28">
        <f t="shared" si="167"/>
        <v>2.1314449500271504</v>
      </c>
      <c r="M146" s="49">
        <f>'[13]EU INF'!W146</f>
        <v>884.02582971879247</v>
      </c>
      <c r="N146" s="28">
        <f t="shared" si="168"/>
        <v>2.129930719552231</v>
      </c>
      <c r="O146" s="28"/>
      <c r="P146" s="40">
        <f>'[13]EU tasas'!B146</f>
        <v>4.0966666666666667</v>
      </c>
      <c r="Q146" s="40">
        <f>'[13]EU tasas'!C146</f>
        <v>4.4000000000000004</v>
      </c>
      <c r="R146" s="24" t="str">
        <f>'[13]EU tasas'!D146</f>
        <v>-</v>
      </c>
      <c r="S146" s="24" t="str">
        <f>'[13]EU tasas'!E146</f>
        <v>-</v>
      </c>
      <c r="T146" s="49">
        <f>'[13]EU tasas'!F146</f>
        <v>0.93083333333333351</v>
      </c>
      <c r="U146" s="49">
        <f>'[13]EU tasas'!G146</f>
        <v>1.32</v>
      </c>
      <c r="V146" s="24" t="str">
        <f>'[13]EU tasas'!H146</f>
        <v>-</v>
      </c>
      <c r="W146" s="24"/>
      <c r="X146" s="49">
        <f>'[13]EU Fiscal'!B146</f>
        <v>-3.3930600000000002</v>
      </c>
      <c r="Y146" s="49"/>
      <c r="Z146" s="49" t="str">
        <f>[13]Petróleo!B146</f>
        <v>-</v>
      </c>
      <c r="AA146" s="49" t="str">
        <f>[13]Petróleo!C146</f>
        <v>-</v>
      </c>
      <c r="AB146" s="49">
        <f>[13]Petróleo!D146</f>
        <v>50.884166666666665</v>
      </c>
      <c r="AC146" s="28">
        <f t="shared" si="169"/>
        <v>17.93985281903694</v>
      </c>
      <c r="AD146" s="49">
        <f>[13]Petróleo!E146</f>
        <v>57.88</v>
      </c>
      <c r="AE146" s="28">
        <f t="shared" si="169"/>
        <v>11.37194535308832</v>
      </c>
      <c r="AG146" s="40">
        <f>[14]Población!E146</f>
        <v>122.33272819193192</v>
      </c>
      <c r="AH146" s="28">
        <f t="shared" si="99"/>
        <v>0.99318599793687401</v>
      </c>
      <c r="AI146" s="52">
        <f>[14]Población!G146</f>
        <v>122332728.19193192</v>
      </c>
      <c r="AJ146" s="52">
        <f>[14]Población!H146</f>
        <v>100190504.38919225</v>
      </c>
      <c r="AK146" s="52">
        <f>[14]Población!I146</f>
        <v>22142223.802739669</v>
      </c>
      <c r="AL146" s="49">
        <f>[14]Población!J146</f>
        <v>81.900000000000006</v>
      </c>
      <c r="AM146" s="49">
        <f>[14]Población!K146</f>
        <v>18.099999999999994</v>
      </c>
      <c r="AN146" s="49"/>
      <c r="AO146" s="43">
        <f>[15]PIB!E146</f>
        <v>613439.22167208372</v>
      </c>
      <c r="AP146" s="28">
        <f t="shared" si="108"/>
        <v>2.0982266151648998</v>
      </c>
      <c r="AQ146" s="41">
        <f>[15]PIB!H146</f>
        <v>3673747.8563600583</v>
      </c>
      <c r="AR146" s="28">
        <f t="shared" si="109"/>
        <v>6.3311818582944435</v>
      </c>
      <c r="AS146" s="58">
        <f>[15]PIB!B146</f>
        <v>22536210256.25</v>
      </c>
      <c r="AT146" s="28">
        <f t="shared" si="110"/>
        <v>8.562251016264554</v>
      </c>
      <c r="AU146" s="28"/>
      <c r="AV146" s="51" t="s">
        <v>30</v>
      </c>
      <c r="AW146" s="51" t="s">
        <v>30</v>
      </c>
      <c r="AX146" s="51" t="s">
        <v>30</v>
      </c>
      <c r="AY146" s="51" t="s">
        <v>30</v>
      </c>
      <c r="AZ146" s="51" t="s">
        <v>30</v>
      </c>
      <c r="BA146" s="51" t="s">
        <v>30</v>
      </c>
      <c r="BB146" s="51" t="s">
        <v>30</v>
      </c>
      <c r="BC146" s="51" t="s">
        <v>30</v>
      </c>
      <c r="BD146" s="51" t="s">
        <v>30</v>
      </c>
      <c r="BE146" s="51" t="s">
        <v>30</v>
      </c>
      <c r="BF146" s="51" t="s">
        <v>30</v>
      </c>
      <c r="BG146" s="51" t="s">
        <v>30</v>
      </c>
      <c r="BH146" s="51" t="s">
        <v>30</v>
      </c>
      <c r="BI146" s="51" t="s">
        <v>30</v>
      </c>
      <c r="BJ146" s="51" t="s">
        <v>30</v>
      </c>
      <c r="BK146" s="51" t="s">
        <v>30</v>
      </c>
      <c r="BL146" s="51" t="s">
        <v>30</v>
      </c>
      <c r="BM146" s="51" t="s">
        <v>30</v>
      </c>
      <c r="BN146" s="51" t="s">
        <v>30</v>
      </c>
      <c r="BO146" s="28"/>
      <c r="BP146" s="63" t="s">
        <v>30</v>
      </c>
      <c r="BQ146" s="63" t="s">
        <v>30</v>
      </c>
      <c r="BR146" s="63" t="s">
        <v>30</v>
      </c>
      <c r="BS146" s="63" t="s">
        <v>30</v>
      </c>
      <c r="BT146" s="63"/>
      <c r="BU146" s="45">
        <f t="shared" si="165"/>
        <v>1191976.4594652399</v>
      </c>
      <c r="BV146" s="32">
        <f t="shared" si="170"/>
        <v>7.3106522561382503</v>
      </c>
      <c r="BW146" s="30">
        <f t="shared" si="166"/>
        <v>9743.7249792639959</v>
      </c>
      <c r="BX146" s="28">
        <f t="shared" si="171"/>
        <v>6.2553391060763408</v>
      </c>
      <c r="BY146" s="28"/>
      <c r="BZ146" s="41">
        <f>[20]PAnual!B146</f>
        <v>1842243.167003481</v>
      </c>
      <c r="CA146" s="35">
        <f t="shared" si="178"/>
        <v>6.041455808584395</v>
      </c>
      <c r="CB146" s="44">
        <f>[20]PAnual!D146</f>
        <v>1898867.7200271154</v>
      </c>
      <c r="CC146" s="35">
        <f t="shared" si="179"/>
        <v>6.773047979044966</v>
      </c>
      <c r="CD146" s="35"/>
      <c r="CE146" s="44">
        <f>[16]TCA!B146</f>
        <v>18906.590039840627</v>
      </c>
      <c r="CF146" s="27">
        <f t="shared" si="180"/>
        <v>1.1663322641436435</v>
      </c>
      <c r="CG146" s="33">
        <f>[16]TCA!D146</f>
        <v>19062.5</v>
      </c>
      <c r="CH146" s="27">
        <f t="shared" si="172"/>
        <v>-7.0742966895294357</v>
      </c>
      <c r="CI146" s="44">
        <f>[16]TCA!F146</f>
        <v>78.69712536438233</v>
      </c>
      <c r="CJ146" s="27">
        <f t="shared" si="150"/>
        <v>2.6327289124891573</v>
      </c>
      <c r="CK146" s="40">
        <f>[16]TCA!H146</f>
        <v>109.21116224159677</v>
      </c>
      <c r="CL146" s="27">
        <f t="shared" si="151"/>
        <v>1.388424903423191</v>
      </c>
      <c r="CM146" s="27"/>
      <c r="CN146" s="42" t="s">
        <v>30</v>
      </c>
      <c r="CO146" s="42" t="s">
        <v>30</v>
      </c>
      <c r="CP146" s="42" t="s">
        <v>30</v>
      </c>
      <c r="CQ146" s="42" t="s">
        <v>30</v>
      </c>
      <c r="CR146" s="42" t="s">
        <v>30</v>
      </c>
      <c r="CS146" s="42" t="s">
        <v>30</v>
      </c>
      <c r="CT146" s="42" t="s">
        <v>30</v>
      </c>
      <c r="CU146" s="42" t="s">
        <v>30</v>
      </c>
      <c r="CV146" s="42" t="s">
        <v>30</v>
      </c>
      <c r="CW146" s="42" t="s">
        <v>30</v>
      </c>
      <c r="CX146" s="42" t="s">
        <v>30</v>
      </c>
      <c r="CY146" s="42" t="s">
        <v>30</v>
      </c>
      <c r="CZ146" s="42" t="s">
        <v>30</v>
      </c>
      <c r="DA146" s="42" t="s">
        <v>30</v>
      </c>
      <c r="DB146" s="42" t="s">
        <v>30</v>
      </c>
      <c r="DC146" s="42" t="s">
        <v>30</v>
      </c>
      <c r="DD146" s="42"/>
      <c r="DE146" s="42" t="s">
        <v>30</v>
      </c>
      <c r="DF146" s="42" t="s">
        <v>30</v>
      </c>
      <c r="DG146" s="42" t="s">
        <v>30</v>
      </c>
      <c r="DH146" s="42" t="s">
        <v>30</v>
      </c>
      <c r="DI146" s="42" t="s">
        <v>30</v>
      </c>
      <c r="DJ146" s="42" t="s">
        <v>30</v>
      </c>
      <c r="DK146" s="42" t="s">
        <v>30</v>
      </c>
      <c r="DL146" s="42"/>
      <c r="DM146" s="42" t="s">
        <v>30</v>
      </c>
      <c r="DN146" s="42" t="s">
        <v>30</v>
      </c>
      <c r="DO146" s="42" t="s">
        <v>30</v>
      </c>
      <c r="DP146" s="42" t="s">
        <v>30</v>
      </c>
      <c r="DQ146" s="42"/>
      <c r="DR146" s="42" t="s">
        <v>30</v>
      </c>
      <c r="DS146" s="42" t="s">
        <v>30</v>
      </c>
      <c r="DT146" s="42" t="s">
        <v>30</v>
      </c>
      <c r="DU146" s="42" t="s">
        <v>30</v>
      </c>
      <c r="DV146" s="42" t="s">
        <v>30</v>
      </c>
      <c r="DW146" s="42" t="s">
        <v>30</v>
      </c>
      <c r="DX146" s="42" t="s">
        <v>30</v>
      </c>
      <c r="DY146" s="42" t="s">
        <v>30</v>
      </c>
      <c r="DZ146" s="42" t="s">
        <v>30</v>
      </c>
      <c r="EA146" s="42" t="s">
        <v>30</v>
      </c>
      <c r="EB146" s="42" t="s">
        <v>30</v>
      </c>
      <c r="EC146" s="42"/>
      <c r="ED146" s="42" t="s">
        <v>30</v>
      </c>
      <c r="EE146" s="42" t="s">
        <v>30</v>
      </c>
      <c r="EF146" s="42" t="s">
        <v>30</v>
      </c>
      <c r="EG146" s="42" t="s">
        <v>30</v>
      </c>
      <c r="EH146" s="42" t="s">
        <v>30</v>
      </c>
      <c r="EI146" s="42"/>
      <c r="EJ146" s="63" t="s">
        <v>30</v>
      </c>
      <c r="EK146" s="63" t="s">
        <v>30</v>
      </c>
      <c r="EL146" s="42"/>
      <c r="EM146" s="42" t="s">
        <v>30</v>
      </c>
      <c r="EN146" s="42" t="s">
        <v>30</v>
      </c>
      <c r="EO146" s="42" t="s">
        <v>30</v>
      </c>
      <c r="EP146" s="42" t="s">
        <v>30</v>
      </c>
      <c r="EQ146" s="42" t="s">
        <v>30</v>
      </c>
      <c r="ER146" s="42" t="s">
        <v>30</v>
      </c>
      <c r="ES146" s="42" t="s">
        <v>30</v>
      </c>
      <c r="ET146" s="42" t="s">
        <v>30</v>
      </c>
      <c r="EU146" s="42" t="s">
        <v>30</v>
      </c>
      <c r="EV146" s="42" t="s">
        <v>30</v>
      </c>
      <c r="EW146" s="42"/>
      <c r="EX146" s="42" t="s">
        <v>30</v>
      </c>
      <c r="EY146" s="42" t="s">
        <v>30</v>
      </c>
      <c r="EZ146" s="42" t="s">
        <v>30</v>
      </c>
      <c r="FA146" s="42" t="s">
        <v>30</v>
      </c>
      <c r="FB146" s="42"/>
      <c r="FC146" s="42" t="s">
        <v>30</v>
      </c>
      <c r="FD146" s="42" t="s">
        <v>30</v>
      </c>
      <c r="FE146" s="42"/>
      <c r="FF146" s="42"/>
      <c r="FG146" s="42" t="s">
        <v>30</v>
      </c>
      <c r="FH146" s="42"/>
      <c r="FI146" s="42" t="s">
        <v>30</v>
      </c>
      <c r="FJ146" s="42" t="s">
        <v>30</v>
      </c>
      <c r="FK146" s="42" t="s">
        <v>30</v>
      </c>
      <c r="FL146" s="42" t="s">
        <v>30</v>
      </c>
      <c r="FM146" s="42" t="s">
        <v>30</v>
      </c>
      <c r="FN146" s="42" t="s">
        <v>30</v>
      </c>
      <c r="FO146" s="42"/>
      <c r="FP146" s="42" t="s">
        <v>30</v>
      </c>
      <c r="FQ146" s="42" t="s">
        <v>30</v>
      </c>
      <c r="FR146" s="42" t="s">
        <v>30</v>
      </c>
      <c r="FS146" s="42" t="s">
        <v>30</v>
      </c>
      <c r="FT146" s="42" t="s">
        <v>30</v>
      </c>
      <c r="FU146" s="42" t="s">
        <v>30</v>
      </c>
      <c r="FV146" s="42" t="s">
        <v>30</v>
      </c>
      <c r="FW146" s="42"/>
      <c r="FX146" s="42" t="s">
        <v>30</v>
      </c>
      <c r="FY146" s="42" t="s">
        <v>30</v>
      </c>
      <c r="FZ146" s="42" t="s">
        <v>30</v>
      </c>
      <c r="GA146" s="42" t="s">
        <v>30</v>
      </c>
      <c r="GB146" s="42" t="s">
        <v>30</v>
      </c>
      <c r="GC146" s="42" t="s">
        <v>30</v>
      </c>
      <c r="GD146" s="42"/>
      <c r="GE146" s="42" t="s">
        <v>30</v>
      </c>
      <c r="GF146" s="42" t="s">
        <v>30</v>
      </c>
      <c r="GG146" s="42" t="s">
        <v>30</v>
      </c>
      <c r="GH146" s="42" t="s">
        <v>30</v>
      </c>
      <c r="GI146" s="42" t="s">
        <v>30</v>
      </c>
      <c r="GJ146" s="42"/>
      <c r="GK146" s="42"/>
      <c r="GL146" s="42"/>
      <c r="GM146" s="42"/>
      <c r="GN146" s="42"/>
      <c r="GO146" s="42"/>
      <c r="GQ146" s="27" t="s">
        <v>30</v>
      </c>
      <c r="GR146" s="27" t="s">
        <v>30</v>
      </c>
      <c r="GS146" s="27" t="s">
        <v>30</v>
      </c>
      <c r="GU146" s="69" t="s">
        <v>30</v>
      </c>
      <c r="GV146" s="69" t="s">
        <v>30</v>
      </c>
      <c r="GW146" s="69" t="s">
        <v>30</v>
      </c>
      <c r="GX146" s="69" t="s">
        <v>30</v>
      </c>
      <c r="GY146" s="69" t="s">
        <v>30</v>
      </c>
      <c r="GZ146" s="69" t="s">
        <v>30</v>
      </c>
      <c r="HA146" s="69" t="s">
        <v>30</v>
      </c>
      <c r="HB146" s="69" t="s">
        <v>30</v>
      </c>
      <c r="HC146" s="69" t="s">
        <v>30</v>
      </c>
      <c r="HD146" s="69" t="s">
        <v>30</v>
      </c>
      <c r="HE146" s="69" t="s">
        <v>30</v>
      </c>
      <c r="HF146" s="69" t="s">
        <v>30</v>
      </c>
      <c r="HG146" s="69" t="s">
        <v>30</v>
      </c>
      <c r="HH146" s="69" t="s">
        <v>30</v>
      </c>
      <c r="HI146" s="69" t="s">
        <v>30</v>
      </c>
      <c r="HJ146" s="69" t="s">
        <v>30</v>
      </c>
      <c r="HK146" s="69" t="s">
        <v>30</v>
      </c>
      <c r="HL146" s="69" t="s">
        <v>30</v>
      </c>
      <c r="HM146" s="69" t="s">
        <v>30</v>
      </c>
      <c r="HN146" s="69" t="s">
        <v>30</v>
      </c>
      <c r="HO146" s="69" t="s">
        <v>30</v>
      </c>
      <c r="HP146" s="69"/>
      <c r="HQ146" s="3" t="str">
        <f t="shared" si="146"/>
        <v>-</v>
      </c>
      <c r="HR146" s="3" t="str">
        <f t="shared" si="146"/>
        <v>-</v>
      </c>
      <c r="HS146" s="3" t="str">
        <f t="shared" si="146"/>
        <v>-</v>
      </c>
      <c r="HU146" s="6" t="s">
        <v>30</v>
      </c>
      <c r="HV146" s="6" t="s">
        <v>30</v>
      </c>
      <c r="HW146" s="6"/>
      <c r="HX146" s="6" t="s">
        <v>30</v>
      </c>
      <c r="HY146" s="6" t="s">
        <v>30</v>
      </c>
      <c r="HZ146" s="6" t="s">
        <v>30</v>
      </c>
      <c r="IA146" s="6" t="s">
        <v>30</v>
      </c>
      <c r="IB146" s="6"/>
      <c r="IC146" s="6" t="s">
        <v>30</v>
      </c>
      <c r="ID146" s="6" t="s">
        <v>30</v>
      </c>
      <c r="IE146" s="6" t="s">
        <v>30</v>
      </c>
      <c r="IF146" s="6" t="s">
        <v>30</v>
      </c>
      <c r="IG146" s="6"/>
      <c r="IH146" s="6" t="s">
        <v>30</v>
      </c>
      <c r="II146" s="6" t="s">
        <v>30</v>
      </c>
      <c r="IJ146" s="6" t="s">
        <v>30</v>
      </c>
      <c r="IK146" s="6" t="s">
        <v>30</v>
      </c>
      <c r="IL146" s="6"/>
      <c r="IM146" s="6" t="s">
        <v>30</v>
      </c>
      <c r="IN146" s="6" t="s">
        <v>30</v>
      </c>
      <c r="IO146" s="6" t="s">
        <v>30</v>
      </c>
      <c r="IP146" s="6"/>
      <c r="IQ146" s="6" t="s">
        <v>30</v>
      </c>
      <c r="IR146" s="6" t="s">
        <v>30</v>
      </c>
      <c r="IS146" s="6" t="s">
        <v>30</v>
      </c>
      <c r="IT146" s="6"/>
      <c r="IU146" s="6" t="s">
        <v>30</v>
      </c>
      <c r="IV146" s="6" t="s">
        <v>30</v>
      </c>
      <c r="IW146" s="6" t="s">
        <v>30</v>
      </c>
      <c r="IX146" s="6"/>
      <c r="IY146" s="6" t="s">
        <v>30</v>
      </c>
      <c r="IZ146" s="6" t="s">
        <v>30</v>
      </c>
      <c r="JA146" s="6" t="s">
        <v>30</v>
      </c>
      <c r="JB146" s="6" t="s">
        <v>30</v>
      </c>
      <c r="JC146" s="6" t="s">
        <v>30</v>
      </c>
      <c r="JD146" s="6" t="s">
        <v>30</v>
      </c>
      <c r="JE146" s="6" t="s">
        <v>30</v>
      </c>
      <c r="JF146" s="6" t="s">
        <v>30</v>
      </c>
      <c r="JG146" s="6" t="s">
        <v>30</v>
      </c>
      <c r="JH146" s="6" t="s">
        <v>30</v>
      </c>
      <c r="JI146" s="6" t="s">
        <v>30</v>
      </c>
      <c r="JJ146" s="6" t="s">
        <v>30</v>
      </c>
      <c r="JK146" s="6" t="s">
        <v>30</v>
      </c>
      <c r="JL146" s="6" t="s">
        <v>30</v>
      </c>
      <c r="JM146" s="6"/>
      <c r="JN146" s="3" t="s">
        <v>30</v>
      </c>
      <c r="JO146" s="3" t="s">
        <v>30</v>
      </c>
      <c r="JP146" s="3" t="s">
        <v>30</v>
      </c>
      <c r="JQ146" s="3" t="s">
        <v>30</v>
      </c>
      <c r="JR146" s="3" t="s">
        <v>30</v>
      </c>
      <c r="JS146" s="3" t="s">
        <v>30</v>
      </c>
      <c r="JT146" s="3" t="s">
        <v>30</v>
      </c>
      <c r="JU146" s="3" t="s">
        <v>30</v>
      </c>
      <c r="JV146" s="3" t="s">
        <v>30</v>
      </c>
      <c r="JW146" s="3" t="s">
        <v>30</v>
      </c>
      <c r="JX146" s="3" t="s">
        <v>30</v>
      </c>
      <c r="JY146" s="3" t="s">
        <v>30</v>
      </c>
      <c r="JZ146" s="3" t="s">
        <v>30</v>
      </c>
      <c r="KA146" s="3" t="s">
        <v>30</v>
      </c>
      <c r="KB146" s="3" t="s">
        <v>30</v>
      </c>
      <c r="KC146" s="3" t="s">
        <v>30</v>
      </c>
      <c r="KD146" s="3" t="s">
        <v>30</v>
      </c>
      <c r="KE146" s="3" t="s">
        <v>30</v>
      </c>
      <c r="KF146" s="6"/>
      <c r="KG146" s="6" t="s">
        <v>30</v>
      </c>
      <c r="KH146" s="6" t="s">
        <v>30</v>
      </c>
      <c r="KI146" s="6" t="s">
        <v>30</v>
      </c>
      <c r="KJ146" s="6" t="s">
        <v>30</v>
      </c>
      <c r="KK146" s="6" t="s">
        <v>30</v>
      </c>
      <c r="KL146" s="6" t="s">
        <v>30</v>
      </c>
      <c r="KM146" s="6" t="s">
        <v>30</v>
      </c>
      <c r="KN146" s="6" t="s">
        <v>30</v>
      </c>
    </row>
    <row r="147" spans="1:304" x14ac:dyDescent="0.3">
      <c r="A147" s="8">
        <v>2018</v>
      </c>
      <c r="B147" s="40">
        <f>'[13]EU PIByPOB'!B147</f>
        <v>328.79399999999998</v>
      </c>
      <c r="C147" s="49">
        <f>'[13]EU PIByPOB'!H147</f>
        <v>2464.511308029636</v>
      </c>
      <c r="D147" s="40">
        <f t="shared" si="177"/>
        <v>2.9665050691659811</v>
      </c>
      <c r="E147" s="49">
        <f>'[13]EU PIByPOB'!N147</f>
        <v>20656.516</v>
      </c>
      <c r="F147" s="40">
        <f t="shared" si="173"/>
        <v>5.3253547223035991</v>
      </c>
      <c r="G147" s="49">
        <f>'[13]EU PIByPOB'!Q147</f>
        <v>838.1587024047692</v>
      </c>
      <c r="H147" s="40">
        <f t="shared" si="173"/>
        <v>2.2908902769430917</v>
      </c>
      <c r="I147" s="49">
        <f>'[13]EU PIByPOB'!T147</f>
        <v>62825.100214724116</v>
      </c>
      <c r="J147" s="49"/>
      <c r="K147" s="49">
        <f>'[13]EU INF'!U147</f>
        <v>895.77871241288051</v>
      </c>
      <c r="L147" s="28">
        <f t="shared" si="167"/>
        <v>2.4389995145254195</v>
      </c>
      <c r="M147" s="49">
        <f>'[13]EU INF'!W147</f>
        <v>901.72739412251542</v>
      </c>
      <c r="N147" s="28">
        <f t="shared" si="168"/>
        <v>2.002380904340062</v>
      </c>
      <c r="O147" s="28"/>
      <c r="P147" s="40">
        <f>'[13]EU tasas'!B147</f>
        <v>4.9041666666666668</v>
      </c>
      <c r="Q147" s="40">
        <f>'[13]EU tasas'!C147</f>
        <v>5.35</v>
      </c>
      <c r="R147" s="24" t="str">
        <f>'[13]EU tasas'!D147</f>
        <v>-</v>
      </c>
      <c r="S147" s="24" t="str">
        <f>'[13]EU tasas'!E147</f>
        <v>-</v>
      </c>
      <c r="T147" s="49">
        <f>'[13]EU tasas'!F147</f>
        <v>1.9391666666666667</v>
      </c>
      <c r="U147" s="49">
        <f>'[13]EU tasas'!G147</f>
        <v>2.37</v>
      </c>
      <c r="V147" s="24" t="str">
        <f>'[13]EU tasas'!H147</f>
        <v>-</v>
      </c>
      <c r="W147" s="24"/>
      <c r="X147" s="49">
        <f>'[13]EU Fiscal'!B147</f>
        <v>-3.7715700000000001</v>
      </c>
      <c r="Y147" s="49"/>
      <c r="Z147" s="49" t="str">
        <f>[13]Petróleo!B147</f>
        <v>-</v>
      </c>
      <c r="AA147" s="49" t="str">
        <f>[13]Petróleo!C147</f>
        <v>-</v>
      </c>
      <c r="AB147" s="49">
        <f>[13]Petróleo!D147</f>
        <v>64.938333333333333</v>
      </c>
      <c r="AC147" s="28">
        <f t="shared" si="169"/>
        <v>27.619921062544005</v>
      </c>
      <c r="AD147" s="49">
        <f>[13]Petróleo!E147</f>
        <v>49.52</v>
      </c>
      <c r="AE147" s="28">
        <f t="shared" si="169"/>
        <v>-14.443676572218378</v>
      </c>
      <c r="AG147" s="40">
        <f>[14]Población!E147</f>
        <v>123.54771971922837</v>
      </c>
      <c r="AH147" s="28">
        <f t="shared" si="99"/>
        <v>0.99318599793687401</v>
      </c>
      <c r="AI147" s="52">
        <f>[14]Población!G147</f>
        <v>123547719.71922837</v>
      </c>
      <c r="AJ147" s="52">
        <f>[14]Población!H147</f>
        <v>101185582.45004804</v>
      </c>
      <c r="AK147" s="52">
        <f>[14]Población!I147</f>
        <v>22362137.269180328</v>
      </c>
      <c r="AL147" s="49">
        <f>[14]Población!J147</f>
        <v>81.900000000000006</v>
      </c>
      <c r="AM147" s="49">
        <f>[14]Población!K147</f>
        <v>18.099999999999994</v>
      </c>
      <c r="AN147" s="49"/>
      <c r="AO147" s="43">
        <f>[15]PIB!E147</f>
        <v>625468.89168417815</v>
      </c>
      <c r="AP147" s="28">
        <f t="shared" si="108"/>
        <v>1.9610206825876775</v>
      </c>
      <c r="AQ147" s="41">
        <f>[15]PIB!H147</f>
        <v>3865367.3581031873</v>
      </c>
      <c r="AR147" s="28">
        <f t="shared" si="109"/>
        <v>5.2159132644717054</v>
      </c>
      <c r="AS147" s="58">
        <f>[15]PIB!B147</f>
        <v>24176670374.25</v>
      </c>
      <c r="AT147" s="28">
        <f t="shared" si="110"/>
        <v>7.2792190849614968</v>
      </c>
      <c r="AU147" s="28"/>
      <c r="AV147" s="51" t="s">
        <v>30</v>
      </c>
      <c r="AW147" s="51" t="s">
        <v>30</v>
      </c>
      <c r="AX147" s="51" t="s">
        <v>30</v>
      </c>
      <c r="AY147" s="51" t="s">
        <v>30</v>
      </c>
      <c r="AZ147" s="51" t="s">
        <v>30</v>
      </c>
      <c r="BA147" s="51" t="s">
        <v>30</v>
      </c>
      <c r="BB147" s="51" t="s">
        <v>30</v>
      </c>
      <c r="BC147" s="51" t="s">
        <v>30</v>
      </c>
      <c r="BD147" s="51" t="s">
        <v>30</v>
      </c>
      <c r="BE147" s="51" t="s">
        <v>30</v>
      </c>
      <c r="BF147" s="51" t="s">
        <v>30</v>
      </c>
      <c r="BG147" s="51" t="s">
        <v>30</v>
      </c>
      <c r="BH147" s="51" t="s">
        <v>30</v>
      </c>
      <c r="BI147" s="51" t="s">
        <v>30</v>
      </c>
      <c r="BJ147" s="51" t="s">
        <v>30</v>
      </c>
      <c r="BK147" s="51" t="s">
        <v>30</v>
      </c>
      <c r="BL147" s="51" t="s">
        <v>30</v>
      </c>
      <c r="BM147" s="51" t="s">
        <v>30</v>
      </c>
      <c r="BN147" s="51" t="s">
        <v>30</v>
      </c>
      <c r="BO147" s="28"/>
      <c r="BP147" s="63" t="s">
        <v>30</v>
      </c>
      <c r="BQ147" s="63" t="s">
        <v>30</v>
      </c>
      <c r="BR147" s="63" t="s">
        <v>30</v>
      </c>
      <c r="BS147" s="63" t="s">
        <v>30</v>
      </c>
      <c r="BT147" s="63"/>
      <c r="BU147" s="45">
        <f t="shared" si="165"/>
        <v>1256762.2760953289</v>
      </c>
      <c r="BV147" s="32">
        <f t="shared" si="170"/>
        <v>5.4351590684227125</v>
      </c>
      <c r="BW147" s="30">
        <f t="shared" si="166"/>
        <v>10172.282248117708</v>
      </c>
      <c r="BX147" s="28">
        <f t="shared" si="171"/>
        <v>4.3982898713350593</v>
      </c>
      <c r="BY147" s="28"/>
      <c r="BZ147" s="41">
        <f>[20]PAnual!B147</f>
        <v>1932501.1261130187</v>
      </c>
      <c r="CA147" s="35">
        <f t="shared" si="178"/>
        <v>4.8993510045879374</v>
      </c>
      <c r="CB147" s="44">
        <f>[20]PAnual!D147</f>
        <v>1990593.4022225994</v>
      </c>
      <c r="CC147" s="35">
        <f t="shared" si="179"/>
        <v>4.8305461843426434</v>
      </c>
      <c r="CD147" s="35"/>
      <c r="CE147" s="44">
        <f>[16]TCA!B147</f>
        <v>19237.266135458169</v>
      </c>
      <c r="CF147" s="27">
        <f t="shared" si="180"/>
        <v>1.7489991316294029</v>
      </c>
      <c r="CG147" s="33">
        <f>[16]TCA!D147</f>
        <v>20177.5</v>
      </c>
      <c r="CH147" s="27">
        <f t="shared" si="172"/>
        <v>5.8491803278688526</v>
      </c>
      <c r="CI147" s="44">
        <f>[16]TCA!F147</f>
        <v>79.199237909856819</v>
      </c>
      <c r="CJ147" s="27">
        <f t="shared" si="150"/>
        <v>0.63803162205686714</v>
      </c>
      <c r="CK147" s="40">
        <f>[16]TCA!H147</f>
        <v>104.6511285848767</v>
      </c>
      <c r="CL147" s="27">
        <f t="shared" si="151"/>
        <v>-4.1754281917011031</v>
      </c>
      <c r="CM147" s="27"/>
      <c r="CN147" s="42" t="s">
        <v>30</v>
      </c>
      <c r="CO147" s="42" t="s">
        <v>30</v>
      </c>
      <c r="CP147" s="42" t="s">
        <v>30</v>
      </c>
      <c r="CQ147" s="42" t="s">
        <v>30</v>
      </c>
      <c r="CR147" s="42" t="s">
        <v>30</v>
      </c>
      <c r="CS147" s="42" t="s">
        <v>30</v>
      </c>
      <c r="CT147" s="42" t="s">
        <v>30</v>
      </c>
      <c r="CU147" s="42" t="s">
        <v>30</v>
      </c>
      <c r="CV147" s="42" t="s">
        <v>30</v>
      </c>
      <c r="CW147" s="42" t="s">
        <v>30</v>
      </c>
      <c r="CX147" s="42" t="s">
        <v>30</v>
      </c>
      <c r="CY147" s="42" t="s">
        <v>30</v>
      </c>
      <c r="CZ147" s="42" t="s">
        <v>30</v>
      </c>
      <c r="DA147" s="42" t="s">
        <v>30</v>
      </c>
      <c r="DB147" s="42" t="s">
        <v>30</v>
      </c>
      <c r="DC147" s="42" t="s">
        <v>30</v>
      </c>
      <c r="DD147" s="42"/>
      <c r="DE147" s="42" t="s">
        <v>30</v>
      </c>
      <c r="DF147" s="42" t="s">
        <v>30</v>
      </c>
      <c r="DG147" s="42" t="s">
        <v>30</v>
      </c>
      <c r="DH147" s="42" t="s">
        <v>30</v>
      </c>
      <c r="DI147" s="42" t="s">
        <v>30</v>
      </c>
      <c r="DJ147" s="42" t="s">
        <v>30</v>
      </c>
      <c r="DK147" s="42" t="s">
        <v>30</v>
      </c>
      <c r="DL147" s="42"/>
      <c r="DM147" s="42" t="s">
        <v>30</v>
      </c>
      <c r="DN147" s="42" t="s">
        <v>30</v>
      </c>
      <c r="DO147" s="42" t="s">
        <v>30</v>
      </c>
      <c r="DP147" s="42" t="s">
        <v>30</v>
      </c>
      <c r="DQ147" s="42"/>
      <c r="DR147" s="42" t="s">
        <v>30</v>
      </c>
      <c r="DS147" s="42" t="s">
        <v>30</v>
      </c>
      <c r="DT147" s="42" t="s">
        <v>30</v>
      </c>
      <c r="DU147" s="42" t="s">
        <v>30</v>
      </c>
      <c r="DV147" s="42" t="s">
        <v>30</v>
      </c>
      <c r="DW147" s="42" t="s">
        <v>30</v>
      </c>
      <c r="DX147" s="42" t="s">
        <v>30</v>
      </c>
      <c r="DY147" s="42" t="s">
        <v>30</v>
      </c>
      <c r="DZ147" s="42" t="s">
        <v>30</v>
      </c>
      <c r="EA147" s="42" t="s">
        <v>30</v>
      </c>
      <c r="EB147" s="42" t="s">
        <v>30</v>
      </c>
      <c r="EC147" s="42"/>
      <c r="ED147" s="42" t="s">
        <v>30</v>
      </c>
      <c r="EE147" s="42" t="s">
        <v>30</v>
      </c>
      <c r="EF147" s="42" t="s">
        <v>30</v>
      </c>
      <c r="EG147" s="42" t="s">
        <v>30</v>
      </c>
      <c r="EH147" s="42" t="s">
        <v>30</v>
      </c>
      <c r="EI147" s="42"/>
      <c r="EJ147" s="63" t="s">
        <v>30</v>
      </c>
      <c r="EK147" s="63" t="s">
        <v>30</v>
      </c>
      <c r="EL147" s="42"/>
      <c r="EM147" s="42" t="s">
        <v>30</v>
      </c>
      <c r="EN147" s="42" t="s">
        <v>30</v>
      </c>
      <c r="EO147" s="42" t="s">
        <v>30</v>
      </c>
      <c r="EP147" s="42" t="s">
        <v>30</v>
      </c>
      <c r="EQ147" s="42" t="s">
        <v>30</v>
      </c>
      <c r="ER147" s="42" t="s">
        <v>30</v>
      </c>
      <c r="ES147" s="42" t="s">
        <v>30</v>
      </c>
      <c r="ET147" s="42" t="s">
        <v>30</v>
      </c>
      <c r="EU147" s="42" t="s">
        <v>30</v>
      </c>
      <c r="EV147" s="42" t="s">
        <v>30</v>
      </c>
      <c r="EW147" s="42"/>
      <c r="EX147" s="42" t="s">
        <v>30</v>
      </c>
      <c r="EY147" s="42" t="s">
        <v>30</v>
      </c>
      <c r="EZ147" s="42" t="s">
        <v>30</v>
      </c>
      <c r="FA147" s="42" t="s">
        <v>30</v>
      </c>
      <c r="FB147" s="42"/>
      <c r="FC147" s="42" t="s">
        <v>30</v>
      </c>
      <c r="FD147" s="42" t="s">
        <v>30</v>
      </c>
      <c r="FE147" s="42"/>
      <c r="FF147" s="42"/>
      <c r="FG147" s="42" t="s">
        <v>30</v>
      </c>
      <c r="FH147" s="42"/>
      <c r="FI147" s="42" t="s">
        <v>30</v>
      </c>
      <c r="FJ147" s="42" t="s">
        <v>30</v>
      </c>
      <c r="FK147" s="42" t="s">
        <v>30</v>
      </c>
      <c r="FL147" s="42" t="s">
        <v>30</v>
      </c>
      <c r="FM147" s="42" t="s">
        <v>30</v>
      </c>
      <c r="FN147" s="42" t="s">
        <v>30</v>
      </c>
      <c r="FO147" s="42"/>
      <c r="FP147" s="42" t="s">
        <v>30</v>
      </c>
      <c r="FQ147" s="42" t="s">
        <v>30</v>
      </c>
      <c r="FR147" s="42" t="s">
        <v>30</v>
      </c>
      <c r="FS147" s="42" t="s">
        <v>30</v>
      </c>
      <c r="FT147" s="42" t="s">
        <v>30</v>
      </c>
      <c r="FU147" s="42" t="s">
        <v>30</v>
      </c>
      <c r="FV147" s="42" t="s">
        <v>30</v>
      </c>
      <c r="FW147" s="42"/>
      <c r="FX147" s="42" t="s">
        <v>30</v>
      </c>
      <c r="FY147" s="42" t="s">
        <v>30</v>
      </c>
      <c r="FZ147" s="42" t="s">
        <v>30</v>
      </c>
      <c r="GA147" s="42" t="s">
        <v>30</v>
      </c>
      <c r="GB147" s="42" t="s">
        <v>30</v>
      </c>
      <c r="GC147" s="42" t="s">
        <v>30</v>
      </c>
      <c r="GD147" s="42"/>
      <c r="GE147" s="42" t="s">
        <v>30</v>
      </c>
      <c r="GF147" s="42" t="s">
        <v>30</v>
      </c>
      <c r="GG147" s="42" t="s">
        <v>30</v>
      </c>
      <c r="GH147" s="42" t="s">
        <v>30</v>
      </c>
      <c r="GI147" s="42" t="s">
        <v>30</v>
      </c>
      <c r="GJ147" s="42"/>
      <c r="GK147" s="42"/>
      <c r="GL147" s="42"/>
      <c r="GM147" s="42"/>
      <c r="GN147" s="42"/>
      <c r="GO147" s="42"/>
      <c r="GQ147" s="27" t="s">
        <v>30</v>
      </c>
      <c r="GR147" s="27" t="s">
        <v>30</v>
      </c>
      <c r="GS147" s="27" t="s">
        <v>30</v>
      </c>
      <c r="GU147" s="69" t="s">
        <v>30</v>
      </c>
      <c r="GV147" s="69" t="s">
        <v>30</v>
      </c>
      <c r="GW147" s="69" t="s">
        <v>30</v>
      </c>
      <c r="GX147" s="69" t="s">
        <v>30</v>
      </c>
      <c r="GY147" s="69" t="s">
        <v>30</v>
      </c>
      <c r="GZ147" s="69" t="s">
        <v>30</v>
      </c>
      <c r="HA147" s="69" t="s">
        <v>30</v>
      </c>
      <c r="HB147" s="69" t="s">
        <v>30</v>
      </c>
      <c r="HC147" s="69" t="s">
        <v>30</v>
      </c>
      <c r="HD147" s="69" t="s">
        <v>30</v>
      </c>
      <c r="HE147" s="69" t="s">
        <v>30</v>
      </c>
      <c r="HF147" s="69" t="s">
        <v>30</v>
      </c>
      <c r="HG147" s="69" t="s">
        <v>30</v>
      </c>
      <c r="HH147" s="69" t="s">
        <v>30</v>
      </c>
      <c r="HI147" s="69" t="s">
        <v>30</v>
      </c>
      <c r="HJ147" s="69" t="s">
        <v>30</v>
      </c>
      <c r="HK147" s="69" t="s">
        <v>30</v>
      </c>
      <c r="HL147" s="69" t="s">
        <v>30</v>
      </c>
      <c r="HM147" s="69" t="s">
        <v>30</v>
      </c>
      <c r="HN147" s="69" t="s">
        <v>30</v>
      </c>
      <c r="HO147" s="69" t="s">
        <v>30</v>
      </c>
      <c r="HP147" s="69"/>
      <c r="HQ147" s="3" t="str">
        <f t="shared" si="146"/>
        <v>-</v>
      </c>
      <c r="HR147" s="3" t="str">
        <f t="shared" si="146"/>
        <v>-</v>
      </c>
      <c r="HS147" s="3" t="str">
        <f t="shared" si="146"/>
        <v>-</v>
      </c>
      <c r="HU147" s="6" t="s">
        <v>30</v>
      </c>
      <c r="HV147" s="6" t="s">
        <v>30</v>
      </c>
      <c r="HW147" s="6"/>
      <c r="HX147" s="6" t="s">
        <v>30</v>
      </c>
      <c r="HY147" s="6" t="s">
        <v>30</v>
      </c>
      <c r="HZ147" s="6" t="s">
        <v>30</v>
      </c>
      <c r="IA147" s="6" t="s">
        <v>30</v>
      </c>
      <c r="IB147" s="6"/>
      <c r="IC147" s="6" t="s">
        <v>30</v>
      </c>
      <c r="ID147" s="6" t="s">
        <v>30</v>
      </c>
      <c r="IE147" s="6" t="s">
        <v>30</v>
      </c>
      <c r="IF147" s="6" t="s">
        <v>30</v>
      </c>
      <c r="IG147" s="6"/>
      <c r="IH147" s="6" t="s">
        <v>30</v>
      </c>
      <c r="II147" s="6" t="s">
        <v>30</v>
      </c>
      <c r="IJ147" s="6" t="s">
        <v>30</v>
      </c>
      <c r="IK147" s="6" t="s">
        <v>30</v>
      </c>
      <c r="IL147" s="6"/>
      <c r="IM147" s="6" t="s">
        <v>30</v>
      </c>
      <c r="IN147" s="6" t="s">
        <v>30</v>
      </c>
      <c r="IO147" s="6" t="s">
        <v>30</v>
      </c>
      <c r="IP147" s="6"/>
      <c r="IQ147" s="6" t="s">
        <v>30</v>
      </c>
      <c r="IR147" s="6" t="s">
        <v>30</v>
      </c>
      <c r="IS147" s="6" t="s">
        <v>30</v>
      </c>
      <c r="IT147" s="6"/>
      <c r="IU147" s="6" t="s">
        <v>30</v>
      </c>
      <c r="IV147" s="6" t="s">
        <v>30</v>
      </c>
      <c r="IW147" s="6" t="s">
        <v>30</v>
      </c>
      <c r="IX147" s="6"/>
      <c r="IY147" s="6" t="s">
        <v>30</v>
      </c>
      <c r="IZ147" s="6" t="s">
        <v>30</v>
      </c>
      <c r="JA147" s="6" t="s">
        <v>30</v>
      </c>
      <c r="JB147" s="6" t="s">
        <v>30</v>
      </c>
      <c r="JC147" s="6" t="s">
        <v>30</v>
      </c>
      <c r="JD147" s="6" t="s">
        <v>30</v>
      </c>
      <c r="JE147" s="6" t="s">
        <v>30</v>
      </c>
      <c r="JF147" s="6" t="s">
        <v>30</v>
      </c>
      <c r="JG147" s="6" t="s">
        <v>30</v>
      </c>
      <c r="JH147" s="6" t="s">
        <v>30</v>
      </c>
      <c r="JI147" s="6" t="s">
        <v>30</v>
      </c>
      <c r="JJ147" s="6" t="s">
        <v>30</v>
      </c>
      <c r="JK147" s="6" t="s">
        <v>30</v>
      </c>
      <c r="JL147" s="6" t="s">
        <v>30</v>
      </c>
      <c r="JM147" s="6"/>
      <c r="JN147" s="3" t="s">
        <v>30</v>
      </c>
      <c r="JO147" s="3" t="s">
        <v>30</v>
      </c>
      <c r="JP147" s="3" t="s">
        <v>30</v>
      </c>
      <c r="JQ147" s="3" t="s">
        <v>30</v>
      </c>
      <c r="JR147" s="3" t="s">
        <v>30</v>
      </c>
      <c r="JS147" s="3" t="s">
        <v>30</v>
      </c>
      <c r="JT147" s="3" t="s">
        <v>30</v>
      </c>
      <c r="JU147" s="3" t="s">
        <v>30</v>
      </c>
      <c r="JV147" s="3" t="s">
        <v>30</v>
      </c>
      <c r="JW147" s="3" t="s">
        <v>30</v>
      </c>
      <c r="JX147" s="3" t="s">
        <v>30</v>
      </c>
      <c r="JY147" s="3" t="s">
        <v>30</v>
      </c>
      <c r="JZ147" s="3" t="s">
        <v>30</v>
      </c>
      <c r="KA147" s="3" t="s">
        <v>30</v>
      </c>
      <c r="KB147" s="3" t="s">
        <v>30</v>
      </c>
      <c r="KC147" s="3" t="s">
        <v>30</v>
      </c>
      <c r="KD147" s="3" t="s">
        <v>30</v>
      </c>
      <c r="KE147" s="3" t="s">
        <v>30</v>
      </c>
      <c r="KF147" s="6"/>
      <c r="KG147" s="6" t="s">
        <v>30</v>
      </c>
      <c r="KH147" s="6" t="s">
        <v>30</v>
      </c>
      <c r="KI147" s="6" t="s">
        <v>30</v>
      </c>
      <c r="KJ147" s="6" t="s">
        <v>30</v>
      </c>
      <c r="KK147" s="6" t="s">
        <v>30</v>
      </c>
      <c r="KL147" s="6" t="s">
        <v>30</v>
      </c>
      <c r="KM147" s="6" t="s">
        <v>30</v>
      </c>
      <c r="KN147" s="6" t="s">
        <v>30</v>
      </c>
    </row>
    <row r="148" spans="1:304" x14ac:dyDescent="0.3">
      <c r="A148" s="8">
        <v>2019</v>
      </c>
      <c r="B148" s="40">
        <f>'[13]EU PIByPOB'!B148</f>
        <v>330.51299999999998</v>
      </c>
      <c r="C148" s="49">
        <f>'[13]EU PIByPOB'!H148</f>
        <v>2528.1899754718752</v>
      </c>
      <c r="D148" s="40">
        <f t="shared" si="177"/>
        <v>2.5838253301888825</v>
      </c>
      <c r="E148" s="49">
        <f>'[13]EU PIByPOB'!N148</f>
        <v>21539.982</v>
      </c>
      <c r="F148" s="40">
        <f t="shared" si="173"/>
        <v>4.2769361493487201</v>
      </c>
      <c r="G148" s="49">
        <f>'[13]EU PIByPOB'!Q148</f>
        <v>851.99222404082434</v>
      </c>
      <c r="H148" s="40">
        <f t="shared" si="173"/>
        <v>1.6504656691346486</v>
      </c>
      <c r="I148" s="49">
        <f>'[13]EU PIByPOB'!T148</f>
        <v>65171.360884443275</v>
      </c>
      <c r="J148" s="49"/>
      <c r="K148" s="49">
        <f>'[13]EU INF'!U148</f>
        <v>912.0214971489786</v>
      </c>
      <c r="L148" s="28">
        <f t="shared" si="167"/>
        <v>1.8132586219141489</v>
      </c>
      <c r="M148" s="49">
        <f>'[13]EU INF'!W148</f>
        <v>922.64320873336374</v>
      </c>
      <c r="N148" s="28">
        <f t="shared" si="168"/>
        <v>2.3195274699624457</v>
      </c>
      <c r="O148" s="28"/>
      <c r="P148" s="40">
        <f>'[13]EU tasas'!B148</f>
        <v>5.2824999999999998</v>
      </c>
      <c r="Q148" s="40">
        <f>'[13]EU tasas'!C148</f>
        <v>4.75</v>
      </c>
      <c r="R148" s="24" t="str">
        <f>'[13]EU tasas'!D148</f>
        <v>-</v>
      </c>
      <c r="S148" s="24" t="str">
        <f>'[13]EU tasas'!E148</f>
        <v>-</v>
      </c>
      <c r="T148" s="49">
        <f>'[13]EU tasas'!F148</f>
        <v>2.0608333333333331</v>
      </c>
      <c r="U148" s="49">
        <f>'[13]EU tasas'!G148</f>
        <v>1.54</v>
      </c>
      <c r="V148" s="24" t="str">
        <f>'[13]EU tasas'!H148</f>
        <v>-</v>
      </c>
      <c r="W148" s="24"/>
      <c r="X148" s="49">
        <f>'[13]EU Fiscal'!B148</f>
        <v>-4.5663400000000003</v>
      </c>
      <c r="Y148" s="49"/>
      <c r="Z148" s="49" t="str">
        <f>[13]Petróleo!B148</f>
        <v>-</v>
      </c>
      <c r="AA148" s="49" t="str">
        <f>[13]Petróleo!C148</f>
        <v>-</v>
      </c>
      <c r="AB148" s="49">
        <f>[13]Petróleo!D148</f>
        <v>56.984166666666674</v>
      </c>
      <c r="AC148" s="28">
        <f t="shared" si="169"/>
        <v>-12.24880014372609</v>
      </c>
      <c r="AD148" s="49">
        <f>[13]Petróleo!E148</f>
        <v>59.88</v>
      </c>
      <c r="AE148" s="28">
        <f t="shared" si="169"/>
        <v>20.920840064620361</v>
      </c>
      <c r="AG148" s="40">
        <f>[14]Población!E148</f>
        <v>124.77477837225004</v>
      </c>
      <c r="AH148" s="28">
        <f t="shared" si="99"/>
        <v>0.99318599793687401</v>
      </c>
      <c r="AI148" s="52">
        <f>[14]Población!G148</f>
        <v>124774778.37225004</v>
      </c>
      <c r="AJ148" s="52">
        <f>[14]Población!H148</f>
        <v>102190543.48687279</v>
      </c>
      <c r="AK148" s="52">
        <f>[14]Población!I148</f>
        <v>22584234.885377251</v>
      </c>
      <c r="AL148" s="49">
        <f>[14]Población!J148</f>
        <v>81.900000000000006</v>
      </c>
      <c r="AM148" s="49">
        <f>[14]Población!K148</f>
        <v>18.099999999999994</v>
      </c>
      <c r="AN148" s="49"/>
      <c r="AO148" s="43">
        <f>[15]PIB!E148</f>
        <v>623951.99726353004</v>
      </c>
      <c r="AP148" s="28">
        <f t="shared" si="108"/>
        <v>-0.24252116145434544</v>
      </c>
      <c r="AQ148" s="41">
        <f>[15]PIB!H148</f>
        <v>4029654.2707243958</v>
      </c>
      <c r="AR148" s="28">
        <f t="shared" si="109"/>
        <v>4.2502276601680489</v>
      </c>
      <c r="AS148" s="58">
        <f>[15]PIB!B148</f>
        <v>25143108305</v>
      </c>
      <c r="AT148" s="28">
        <f t="shared" si="110"/>
        <v>3.9973987972278024</v>
      </c>
      <c r="AU148" s="28"/>
      <c r="AV148" s="51" t="s">
        <v>30</v>
      </c>
      <c r="AW148" s="51" t="s">
        <v>30</v>
      </c>
      <c r="AX148" s="51" t="s">
        <v>30</v>
      </c>
      <c r="AY148" s="51" t="s">
        <v>30</v>
      </c>
      <c r="AZ148" s="51" t="s">
        <v>30</v>
      </c>
      <c r="BA148" s="51" t="s">
        <v>30</v>
      </c>
      <c r="BB148" s="51" t="s">
        <v>30</v>
      </c>
      <c r="BC148" s="51" t="s">
        <v>30</v>
      </c>
      <c r="BD148" s="51" t="s">
        <v>30</v>
      </c>
      <c r="BE148" s="51" t="s">
        <v>30</v>
      </c>
      <c r="BF148" s="51" t="s">
        <v>30</v>
      </c>
      <c r="BG148" s="51" t="s">
        <v>30</v>
      </c>
      <c r="BH148" s="51" t="s">
        <v>30</v>
      </c>
      <c r="BI148" s="51" t="s">
        <v>30</v>
      </c>
      <c r="BJ148" s="51" t="s">
        <v>30</v>
      </c>
      <c r="BK148" s="51" t="s">
        <v>30</v>
      </c>
      <c r="BL148" s="51" t="s">
        <v>30</v>
      </c>
      <c r="BM148" s="51" t="s">
        <v>30</v>
      </c>
      <c r="BN148" s="51" t="s">
        <v>30</v>
      </c>
      <c r="BO148" s="28"/>
      <c r="BP148" s="63" t="s">
        <v>30</v>
      </c>
      <c r="BQ148" s="63" t="s">
        <v>30</v>
      </c>
      <c r="BR148" s="63" t="s">
        <v>30</v>
      </c>
      <c r="BS148" s="63" t="s">
        <v>30</v>
      </c>
      <c r="BT148" s="63"/>
      <c r="BU148" s="45">
        <f t="shared" si="165"/>
        <v>1305634.2387420982</v>
      </c>
      <c r="BV148" s="32">
        <f t="shared" si="170"/>
        <v>3.8887197345397029</v>
      </c>
      <c r="BW148" s="30">
        <f t="shared" si="166"/>
        <v>10463.927532268586</v>
      </c>
      <c r="BX148" s="28">
        <f t="shared" si="171"/>
        <v>2.8670585129000337</v>
      </c>
      <c r="BY148" s="28"/>
      <c r="BZ148" s="41">
        <f>[20]PAnual!B148</f>
        <v>2002766.1175001217</v>
      </c>
      <c r="CA148" s="35">
        <f t="shared" si="178"/>
        <v>3.635961213043748</v>
      </c>
      <c r="CB148" s="44">
        <f>[20]PAnual!D148</f>
        <v>2046898.8688705964</v>
      </c>
      <c r="CC148" s="35">
        <f t="shared" si="179"/>
        <v>2.8285769753445988</v>
      </c>
      <c r="CD148" s="35"/>
      <c r="CE148" s="44">
        <f>[16]TCA!B148</f>
        <v>19257.390438247014</v>
      </c>
      <c r="CF148" s="27">
        <f t="shared" si="180"/>
        <v>0.1046110328106975</v>
      </c>
      <c r="CG148" s="33">
        <f>[16]TCA!D148</f>
        <v>19177.600000000002</v>
      </c>
      <c r="CH148" s="27">
        <f t="shared" si="172"/>
        <v>-4.9555197621112494</v>
      </c>
      <c r="CI148" s="44">
        <f>[16]TCA!F148</f>
        <v>80.533678203709485</v>
      </c>
      <c r="CJ148" s="27">
        <f t="shared" si="150"/>
        <v>1.6849155737729493</v>
      </c>
      <c r="CK148" s="40">
        <f>[16]TCA!H148</f>
        <v>98.609010521295971</v>
      </c>
      <c r="CL148" s="27">
        <f t="shared" si="151"/>
        <v>-5.7735813701046741</v>
      </c>
      <c r="CM148" s="27"/>
      <c r="CN148" s="42" t="s">
        <v>30</v>
      </c>
      <c r="CO148" s="42" t="s">
        <v>30</v>
      </c>
      <c r="CP148" s="42" t="s">
        <v>30</v>
      </c>
      <c r="CQ148" s="42" t="s">
        <v>30</v>
      </c>
      <c r="CR148" s="42" t="s">
        <v>30</v>
      </c>
      <c r="CS148" s="42" t="s">
        <v>30</v>
      </c>
      <c r="CT148" s="42" t="s">
        <v>30</v>
      </c>
      <c r="CU148" s="42" t="s">
        <v>30</v>
      </c>
      <c r="CV148" s="42" t="s">
        <v>30</v>
      </c>
      <c r="CW148" s="42" t="s">
        <v>30</v>
      </c>
      <c r="CX148" s="42" t="s">
        <v>30</v>
      </c>
      <c r="CY148" s="42" t="s">
        <v>30</v>
      </c>
      <c r="CZ148" s="42" t="s">
        <v>30</v>
      </c>
      <c r="DA148" s="42" t="s">
        <v>30</v>
      </c>
      <c r="DB148" s="42" t="s">
        <v>30</v>
      </c>
      <c r="DC148" s="42" t="s">
        <v>30</v>
      </c>
      <c r="DD148" s="42"/>
      <c r="DE148" s="42" t="s">
        <v>30</v>
      </c>
      <c r="DF148" s="42" t="s">
        <v>30</v>
      </c>
      <c r="DG148" s="42" t="s">
        <v>30</v>
      </c>
      <c r="DH148" s="42" t="s">
        <v>30</v>
      </c>
      <c r="DI148" s="42" t="s">
        <v>30</v>
      </c>
      <c r="DJ148" s="42" t="s">
        <v>30</v>
      </c>
      <c r="DK148" s="42" t="s">
        <v>30</v>
      </c>
      <c r="DL148" s="42"/>
      <c r="DM148" s="42" t="s">
        <v>30</v>
      </c>
      <c r="DN148" s="42" t="s">
        <v>30</v>
      </c>
      <c r="DO148" s="42" t="s">
        <v>30</v>
      </c>
      <c r="DP148" s="42" t="s">
        <v>30</v>
      </c>
      <c r="DQ148" s="42"/>
      <c r="DR148" s="42" t="s">
        <v>30</v>
      </c>
      <c r="DS148" s="42" t="s">
        <v>30</v>
      </c>
      <c r="DT148" s="42" t="s">
        <v>30</v>
      </c>
      <c r="DU148" s="42" t="s">
        <v>30</v>
      </c>
      <c r="DV148" s="42" t="s">
        <v>30</v>
      </c>
      <c r="DW148" s="42" t="s">
        <v>30</v>
      </c>
      <c r="DX148" s="42" t="s">
        <v>30</v>
      </c>
      <c r="DY148" s="42" t="s">
        <v>30</v>
      </c>
      <c r="DZ148" s="42" t="s">
        <v>30</v>
      </c>
      <c r="EA148" s="42" t="s">
        <v>30</v>
      </c>
      <c r="EB148" s="42" t="s">
        <v>30</v>
      </c>
      <c r="EC148" s="42"/>
      <c r="ED148" s="42" t="s">
        <v>30</v>
      </c>
      <c r="EE148" s="42" t="s">
        <v>30</v>
      </c>
      <c r="EF148" s="42" t="s">
        <v>30</v>
      </c>
      <c r="EG148" s="42" t="s">
        <v>30</v>
      </c>
      <c r="EH148" s="42" t="s">
        <v>30</v>
      </c>
      <c r="EI148" s="42"/>
      <c r="EJ148" s="63" t="s">
        <v>30</v>
      </c>
      <c r="EK148" s="63" t="s">
        <v>30</v>
      </c>
      <c r="EL148" s="42"/>
      <c r="EM148" s="42" t="s">
        <v>30</v>
      </c>
      <c r="EN148" s="42" t="s">
        <v>30</v>
      </c>
      <c r="EO148" s="42" t="s">
        <v>30</v>
      </c>
      <c r="EP148" s="42" t="s">
        <v>30</v>
      </c>
      <c r="EQ148" s="42" t="s">
        <v>30</v>
      </c>
      <c r="ER148" s="42" t="s">
        <v>30</v>
      </c>
      <c r="ES148" s="42" t="s">
        <v>30</v>
      </c>
      <c r="ET148" s="42" t="s">
        <v>30</v>
      </c>
      <c r="EU148" s="42" t="s">
        <v>30</v>
      </c>
      <c r="EV148" s="42" t="s">
        <v>30</v>
      </c>
      <c r="EW148" s="42"/>
      <c r="EX148" s="42" t="s">
        <v>30</v>
      </c>
      <c r="EY148" s="42" t="s">
        <v>30</v>
      </c>
      <c r="EZ148" s="42" t="s">
        <v>30</v>
      </c>
      <c r="FA148" s="42" t="s">
        <v>30</v>
      </c>
      <c r="FB148" s="42"/>
      <c r="FC148" s="42" t="s">
        <v>30</v>
      </c>
      <c r="FD148" s="42" t="s">
        <v>30</v>
      </c>
      <c r="FE148" s="42"/>
      <c r="FF148" s="42"/>
      <c r="FG148" s="42" t="s">
        <v>30</v>
      </c>
      <c r="FH148" s="42"/>
      <c r="FI148" s="42" t="s">
        <v>30</v>
      </c>
      <c r="FJ148" s="42" t="s">
        <v>30</v>
      </c>
      <c r="FK148" s="42" t="s">
        <v>30</v>
      </c>
      <c r="FL148" s="42" t="s">
        <v>30</v>
      </c>
      <c r="FM148" s="42" t="s">
        <v>30</v>
      </c>
      <c r="FN148" s="42" t="s">
        <v>30</v>
      </c>
      <c r="FO148" s="42"/>
      <c r="FP148" s="42" t="s">
        <v>30</v>
      </c>
      <c r="FQ148" s="42" t="s">
        <v>30</v>
      </c>
      <c r="FR148" s="42" t="s">
        <v>30</v>
      </c>
      <c r="FS148" s="42" t="s">
        <v>30</v>
      </c>
      <c r="FT148" s="42" t="s">
        <v>30</v>
      </c>
      <c r="FU148" s="42" t="s">
        <v>30</v>
      </c>
      <c r="FV148" s="42" t="s">
        <v>30</v>
      </c>
      <c r="FW148" s="42"/>
      <c r="FX148" s="42" t="s">
        <v>30</v>
      </c>
      <c r="FY148" s="42" t="s">
        <v>30</v>
      </c>
      <c r="FZ148" s="42" t="s">
        <v>30</v>
      </c>
      <c r="GA148" s="42" t="s">
        <v>30</v>
      </c>
      <c r="GB148" s="42" t="s">
        <v>30</v>
      </c>
      <c r="GC148" s="42" t="s">
        <v>30</v>
      </c>
      <c r="GD148" s="42"/>
      <c r="GE148" s="42" t="s">
        <v>30</v>
      </c>
      <c r="GF148" s="42" t="s">
        <v>30</v>
      </c>
      <c r="GG148" s="42" t="s">
        <v>30</v>
      </c>
      <c r="GH148" s="42" t="s">
        <v>30</v>
      </c>
      <c r="GI148" s="42" t="s">
        <v>30</v>
      </c>
      <c r="GJ148" s="42"/>
      <c r="GK148" s="42"/>
      <c r="GL148" s="42"/>
      <c r="GM148" s="42"/>
      <c r="GN148" s="42"/>
      <c r="GO148" s="42"/>
      <c r="GQ148" s="27" t="s">
        <v>30</v>
      </c>
      <c r="GR148" s="27" t="s">
        <v>30</v>
      </c>
      <c r="GS148" s="27" t="s">
        <v>30</v>
      </c>
      <c r="GU148" s="69" t="s">
        <v>30</v>
      </c>
      <c r="GV148" s="69" t="s">
        <v>30</v>
      </c>
      <c r="GW148" s="69" t="s">
        <v>30</v>
      </c>
      <c r="GX148" s="69" t="s">
        <v>30</v>
      </c>
      <c r="GY148" s="69" t="s">
        <v>30</v>
      </c>
      <c r="GZ148" s="69" t="s">
        <v>30</v>
      </c>
      <c r="HA148" s="69" t="s">
        <v>30</v>
      </c>
      <c r="HB148" s="69" t="s">
        <v>30</v>
      </c>
      <c r="HC148" s="69" t="s">
        <v>30</v>
      </c>
      <c r="HD148" s="69" t="s">
        <v>30</v>
      </c>
      <c r="HE148" s="69" t="s">
        <v>30</v>
      </c>
      <c r="HF148" s="69" t="s">
        <v>30</v>
      </c>
      <c r="HG148" s="69" t="s">
        <v>30</v>
      </c>
      <c r="HH148" s="69" t="s">
        <v>30</v>
      </c>
      <c r="HI148" s="69" t="s">
        <v>30</v>
      </c>
      <c r="HJ148" s="69" t="s">
        <v>30</v>
      </c>
      <c r="HK148" s="69" t="s">
        <v>30</v>
      </c>
      <c r="HL148" s="69" t="s">
        <v>30</v>
      </c>
      <c r="HM148" s="69" t="s">
        <v>30</v>
      </c>
      <c r="HN148" s="69" t="s">
        <v>30</v>
      </c>
      <c r="HO148" s="69" t="s">
        <v>30</v>
      </c>
      <c r="HP148" s="69"/>
      <c r="HQ148" s="3" t="str">
        <f t="shared" si="146"/>
        <v>-</v>
      </c>
      <c r="HR148" s="3" t="str">
        <f t="shared" si="146"/>
        <v>-</v>
      </c>
      <c r="HS148" s="3" t="str">
        <f t="shared" si="146"/>
        <v>-</v>
      </c>
      <c r="HU148" s="6" t="s">
        <v>30</v>
      </c>
      <c r="HV148" s="6" t="s">
        <v>30</v>
      </c>
      <c r="HW148" s="6"/>
      <c r="HX148" s="6" t="s">
        <v>30</v>
      </c>
      <c r="HY148" s="6" t="s">
        <v>30</v>
      </c>
      <c r="HZ148" s="6" t="s">
        <v>30</v>
      </c>
      <c r="IA148" s="6" t="s">
        <v>30</v>
      </c>
      <c r="IB148" s="6"/>
      <c r="IC148" s="6" t="s">
        <v>30</v>
      </c>
      <c r="ID148" s="6" t="s">
        <v>30</v>
      </c>
      <c r="IE148" s="6" t="s">
        <v>30</v>
      </c>
      <c r="IF148" s="6" t="s">
        <v>30</v>
      </c>
      <c r="IG148" s="6"/>
      <c r="IH148" s="6" t="s">
        <v>30</v>
      </c>
      <c r="II148" s="6" t="s">
        <v>30</v>
      </c>
      <c r="IJ148" s="6" t="s">
        <v>30</v>
      </c>
      <c r="IK148" s="6" t="s">
        <v>30</v>
      </c>
      <c r="IL148" s="6"/>
      <c r="IM148" s="6" t="s">
        <v>30</v>
      </c>
      <c r="IN148" s="6" t="s">
        <v>30</v>
      </c>
      <c r="IO148" s="6" t="s">
        <v>30</v>
      </c>
      <c r="IP148" s="6"/>
      <c r="IQ148" s="6" t="s">
        <v>30</v>
      </c>
      <c r="IR148" s="6" t="s">
        <v>30</v>
      </c>
      <c r="IS148" s="6" t="s">
        <v>30</v>
      </c>
      <c r="IT148" s="6"/>
      <c r="IU148" s="6" t="s">
        <v>30</v>
      </c>
      <c r="IV148" s="6" t="s">
        <v>30</v>
      </c>
      <c r="IW148" s="6" t="s">
        <v>30</v>
      </c>
      <c r="IX148" s="6"/>
      <c r="IY148" s="6" t="s">
        <v>30</v>
      </c>
      <c r="IZ148" s="6" t="s">
        <v>30</v>
      </c>
      <c r="JA148" s="6" t="s">
        <v>30</v>
      </c>
      <c r="JB148" s="6" t="s">
        <v>30</v>
      </c>
      <c r="JC148" s="6" t="s">
        <v>30</v>
      </c>
      <c r="JD148" s="6" t="s">
        <v>30</v>
      </c>
      <c r="JE148" s="6" t="s">
        <v>30</v>
      </c>
      <c r="JF148" s="6" t="s">
        <v>30</v>
      </c>
      <c r="JG148" s="6" t="s">
        <v>30</v>
      </c>
      <c r="JH148" s="6" t="s">
        <v>30</v>
      </c>
      <c r="JI148" s="6" t="s">
        <v>30</v>
      </c>
      <c r="JJ148" s="6" t="s">
        <v>30</v>
      </c>
      <c r="JK148" s="6" t="s">
        <v>30</v>
      </c>
      <c r="JL148" s="6" t="s">
        <v>30</v>
      </c>
      <c r="JM148" s="6"/>
      <c r="JN148" s="3" t="s">
        <v>30</v>
      </c>
      <c r="JO148" s="3" t="s">
        <v>30</v>
      </c>
      <c r="JP148" s="3" t="s">
        <v>30</v>
      </c>
      <c r="JQ148" s="3" t="s">
        <v>30</v>
      </c>
      <c r="JR148" s="3" t="s">
        <v>30</v>
      </c>
      <c r="JS148" s="3" t="s">
        <v>30</v>
      </c>
      <c r="JT148" s="3" t="s">
        <v>30</v>
      </c>
      <c r="JU148" s="3" t="s">
        <v>30</v>
      </c>
      <c r="JV148" s="3" t="s">
        <v>30</v>
      </c>
      <c r="JW148" s="3" t="s">
        <v>30</v>
      </c>
      <c r="JX148" s="3" t="s">
        <v>30</v>
      </c>
      <c r="JY148" s="3" t="s">
        <v>30</v>
      </c>
      <c r="JZ148" s="3" t="s">
        <v>30</v>
      </c>
      <c r="KA148" s="3" t="s">
        <v>30</v>
      </c>
      <c r="KB148" s="3" t="s">
        <v>30</v>
      </c>
      <c r="KC148" s="3" t="s">
        <v>30</v>
      </c>
      <c r="KD148" s="3" t="s">
        <v>30</v>
      </c>
      <c r="KE148" s="3" t="s">
        <v>30</v>
      </c>
      <c r="KF148" s="6"/>
      <c r="KG148" s="6" t="s">
        <v>30</v>
      </c>
      <c r="KH148" s="6" t="s">
        <v>30</v>
      </c>
      <c r="KI148" s="6" t="s">
        <v>30</v>
      </c>
      <c r="KJ148" s="6" t="s">
        <v>30</v>
      </c>
      <c r="KK148" s="6" t="s">
        <v>30</v>
      </c>
      <c r="KL148" s="6" t="s">
        <v>30</v>
      </c>
      <c r="KM148" s="6" t="s">
        <v>30</v>
      </c>
      <c r="KN148" s="6" t="s">
        <v>30</v>
      </c>
    </row>
    <row r="149" spans="1:304" x14ac:dyDescent="0.3">
      <c r="A149" s="8">
        <v>2020</v>
      </c>
      <c r="B149" s="40">
        <f>'[13]EU PIByPOB'!B149</f>
        <v>331.84</v>
      </c>
      <c r="C149" s="49">
        <f>'[13]EU PIByPOB'!H149</f>
        <v>2473.5044896216082</v>
      </c>
      <c r="D149" s="40">
        <f t="shared" si="177"/>
        <v>-2.1630291386651068</v>
      </c>
      <c r="E149" s="49">
        <f>'[13]EU PIByPOB'!N149</f>
        <v>21354.105</v>
      </c>
      <c r="F149" s="40">
        <f t="shared" si="173"/>
        <v>-0.86293943978226206</v>
      </c>
      <c r="G149" s="49">
        <f>'[13]EU PIByPOB'!Q149</f>
        <v>863.31377564092099</v>
      </c>
      <c r="H149" s="40">
        <f t="shared" si="173"/>
        <v>1.328832738214536</v>
      </c>
      <c r="I149" s="49">
        <f>'[13]EU PIByPOB'!T149</f>
        <v>64350.605713596917</v>
      </c>
      <c r="J149" s="49"/>
      <c r="K149" s="49">
        <f>'[13]EU INF'!U149</f>
        <v>923.44855499780169</v>
      </c>
      <c r="L149" s="28">
        <f t="shared" si="167"/>
        <v>1.2529373358571627</v>
      </c>
      <c r="M149" s="49">
        <f>'[13]EU INF'!W149</f>
        <v>934.82596617768388</v>
      </c>
      <c r="N149" s="28">
        <f t="shared" si="168"/>
        <v>1.3204191315779656</v>
      </c>
      <c r="O149" s="28"/>
      <c r="P149" s="40">
        <f>'[13]EU tasas'!B149</f>
        <v>3.5441666666666669</v>
      </c>
      <c r="Q149" s="40">
        <f>'[13]EU tasas'!C149</f>
        <v>3.25</v>
      </c>
      <c r="R149" s="24" t="str">
        <f>'[13]EU tasas'!D149</f>
        <v>-</v>
      </c>
      <c r="S149" s="24" t="str">
        <f>'[13]EU tasas'!E149</f>
        <v>-</v>
      </c>
      <c r="T149" s="49">
        <f>'[13]EU tasas'!F149</f>
        <v>0.36499999999999999</v>
      </c>
      <c r="U149" s="49">
        <f>'[13]EU tasas'!G149</f>
        <v>0.09</v>
      </c>
      <c r="V149" s="24" t="str">
        <f>'[13]EU tasas'!H149</f>
        <v>-</v>
      </c>
      <c r="W149" s="24"/>
      <c r="X149" s="49">
        <f>'[13]EU Fiscal'!B149</f>
        <v>-14.6691</v>
      </c>
      <c r="Y149" s="49"/>
      <c r="Z149" s="49" t="str">
        <f>[13]Petróleo!B149</f>
        <v>-</v>
      </c>
      <c r="AA149" s="49" t="str">
        <f>[13]Petróleo!C149</f>
        <v>-</v>
      </c>
      <c r="AB149" s="49">
        <f>[13]Petróleo!D149</f>
        <v>39.227499999999999</v>
      </c>
      <c r="AC149" s="28">
        <f t="shared" si="169"/>
        <v>-31.160702534329722</v>
      </c>
      <c r="AD149" s="49">
        <f>[13]Petróleo!E149</f>
        <v>47.02</v>
      </c>
      <c r="AE149" s="28">
        <f t="shared" si="169"/>
        <v>-21.476285905143623</v>
      </c>
      <c r="AG149" s="40">
        <f>[14]Población!E149</f>
        <v>126.01402399999999</v>
      </c>
      <c r="AH149" s="28">
        <f t="shared" si="99"/>
        <v>0.99318599793687401</v>
      </c>
      <c r="AI149" s="52">
        <f>[14]Población!G149</f>
        <v>126014023.99999999</v>
      </c>
      <c r="AJ149" s="52">
        <f>[14]Población!H149</f>
        <v>103331499.67999998</v>
      </c>
      <c r="AK149" s="52">
        <f>[14]Población!I149</f>
        <v>22682524.319999997</v>
      </c>
      <c r="AL149" s="49">
        <f>[14]Población!J149</f>
        <v>82</v>
      </c>
      <c r="AM149" s="49">
        <f>[14]Población!K149</f>
        <v>18</v>
      </c>
      <c r="AN149" s="49"/>
      <c r="AO149" s="43">
        <f>[15]PIB!E149</f>
        <v>568935.20107429358</v>
      </c>
      <c r="AP149" s="28">
        <f t="shared" si="108"/>
        <v>-8.8174725668839766</v>
      </c>
      <c r="AQ149" s="41">
        <f>[15]PIB!H149</f>
        <v>4232778.3202335751</v>
      </c>
      <c r="AR149" s="28">
        <f t="shared" si="109"/>
        <v>5.0407314340806808</v>
      </c>
      <c r="AS149" s="58">
        <f>[15]PIB!B149</f>
        <v>24081765847.25</v>
      </c>
      <c r="AT149" s="28">
        <f t="shared" si="110"/>
        <v>-4.2212062441736364</v>
      </c>
      <c r="AU149" s="28"/>
      <c r="AV149" s="51" t="s">
        <v>30</v>
      </c>
      <c r="AW149" s="51" t="s">
        <v>30</v>
      </c>
      <c r="AX149" s="51" t="s">
        <v>30</v>
      </c>
      <c r="AY149" s="51" t="s">
        <v>30</v>
      </c>
      <c r="AZ149" s="51" t="s">
        <v>30</v>
      </c>
      <c r="BA149" s="51" t="s">
        <v>30</v>
      </c>
      <c r="BB149" s="51" t="s">
        <v>30</v>
      </c>
      <c r="BC149" s="51" t="s">
        <v>30</v>
      </c>
      <c r="BD149" s="51" t="s">
        <v>30</v>
      </c>
      <c r="BE149" s="51" t="s">
        <v>30</v>
      </c>
      <c r="BF149" s="51" t="s">
        <v>30</v>
      </c>
      <c r="BG149" s="51" t="s">
        <v>30</v>
      </c>
      <c r="BH149" s="51" t="s">
        <v>30</v>
      </c>
      <c r="BI149" s="51" t="s">
        <v>30</v>
      </c>
      <c r="BJ149" s="51" t="s">
        <v>30</v>
      </c>
      <c r="BK149" s="51" t="s">
        <v>30</v>
      </c>
      <c r="BL149" s="51" t="s">
        <v>30</v>
      </c>
      <c r="BM149" s="51" t="s">
        <v>30</v>
      </c>
      <c r="BN149" s="51" t="s">
        <v>30</v>
      </c>
      <c r="BO149" s="28"/>
      <c r="BP149" s="63" t="s">
        <v>30</v>
      </c>
      <c r="BQ149" s="63" t="s">
        <v>30</v>
      </c>
      <c r="BR149" s="63" t="s">
        <v>30</v>
      </c>
      <c r="BS149" s="63" t="s">
        <v>30</v>
      </c>
      <c r="BT149" s="63"/>
      <c r="BU149" s="45">
        <f t="shared" si="165"/>
        <v>1120206.8479656132</v>
      </c>
      <c r="BV149" s="32">
        <f t="shared" si="170"/>
        <v>-14.202093149390238</v>
      </c>
      <c r="BW149" s="30">
        <f t="shared" si="166"/>
        <v>8889.5411193726613</v>
      </c>
      <c r="BX149" s="28">
        <f t="shared" si="171"/>
        <v>-15.045845912453458</v>
      </c>
      <c r="BY149" s="28"/>
      <c r="BZ149" s="41">
        <f>[20]PAnual!B149</f>
        <v>2070796.7610381523</v>
      </c>
      <c r="CA149" s="35">
        <f t="shared" si="178"/>
        <v>3.3968341556999793</v>
      </c>
      <c r="CB149" s="44">
        <f>[20]PAnual!D149</f>
        <v>2111377.709709432</v>
      </c>
      <c r="CC149" s="35">
        <f t="shared" si="179"/>
        <v>3.1500745747352177</v>
      </c>
      <c r="CD149" s="35"/>
      <c r="CE149" s="44">
        <f>[16]TCA!B149</f>
        <v>21497.606349206351</v>
      </c>
      <c r="CF149" s="27">
        <f t="shared" si="180"/>
        <v>11.633019116183331</v>
      </c>
      <c r="CG149" s="33">
        <f>[16]TCA!D149</f>
        <v>19982.099999999999</v>
      </c>
      <c r="CH149" s="27">
        <f t="shared" si="172"/>
        <v>4.1949983313865902</v>
      </c>
      <c r="CI149" s="44">
        <f>[16]TCA!F149</f>
        <v>73.683032590120732</v>
      </c>
      <c r="CJ149" s="27">
        <f t="shared" si="150"/>
        <v>-8.5065599465854351</v>
      </c>
      <c r="CK149" s="40">
        <f>[16]TCA!H149</f>
        <v>95.403879530487828</v>
      </c>
      <c r="CL149" s="27">
        <f t="shared" si="151"/>
        <v>-3.2503429188308841</v>
      </c>
      <c r="CM149" s="27"/>
      <c r="CN149" s="42" t="s">
        <v>30</v>
      </c>
      <c r="CO149" s="42" t="s">
        <v>30</v>
      </c>
      <c r="CP149" s="42" t="s">
        <v>30</v>
      </c>
      <c r="CQ149" s="42" t="s">
        <v>30</v>
      </c>
      <c r="CR149" s="42" t="s">
        <v>30</v>
      </c>
      <c r="CS149" s="42" t="s">
        <v>30</v>
      </c>
      <c r="CT149" s="42" t="s">
        <v>30</v>
      </c>
      <c r="CU149" s="42" t="s">
        <v>30</v>
      </c>
      <c r="CV149" s="42" t="s">
        <v>30</v>
      </c>
      <c r="CW149" s="42" t="s">
        <v>30</v>
      </c>
      <c r="CX149" s="42" t="s">
        <v>30</v>
      </c>
      <c r="CY149" s="42" t="s">
        <v>30</v>
      </c>
      <c r="CZ149" s="42" t="s">
        <v>30</v>
      </c>
      <c r="DA149" s="42" t="s">
        <v>30</v>
      </c>
      <c r="DB149" s="42" t="s">
        <v>30</v>
      </c>
      <c r="DC149" s="42" t="s">
        <v>30</v>
      </c>
      <c r="DD149" s="42"/>
      <c r="DE149" s="42" t="s">
        <v>30</v>
      </c>
      <c r="DF149" s="42" t="s">
        <v>30</v>
      </c>
      <c r="DG149" s="42" t="s">
        <v>30</v>
      </c>
      <c r="DH149" s="42" t="s">
        <v>30</v>
      </c>
      <c r="DI149" s="42" t="s">
        <v>30</v>
      </c>
      <c r="DJ149" s="42" t="s">
        <v>30</v>
      </c>
      <c r="DK149" s="42" t="s">
        <v>30</v>
      </c>
      <c r="DL149" s="42"/>
      <c r="DM149" s="42" t="s">
        <v>30</v>
      </c>
      <c r="DN149" s="42" t="s">
        <v>30</v>
      </c>
      <c r="DO149" s="42" t="s">
        <v>30</v>
      </c>
      <c r="DP149" s="42" t="s">
        <v>30</v>
      </c>
      <c r="DQ149" s="42"/>
      <c r="DR149" s="42" t="s">
        <v>30</v>
      </c>
      <c r="DS149" s="42" t="s">
        <v>30</v>
      </c>
      <c r="DT149" s="42" t="s">
        <v>30</v>
      </c>
      <c r="DU149" s="42" t="s">
        <v>30</v>
      </c>
      <c r="DV149" s="42" t="s">
        <v>30</v>
      </c>
      <c r="DW149" s="42" t="s">
        <v>30</v>
      </c>
      <c r="DX149" s="42" t="s">
        <v>30</v>
      </c>
      <c r="DY149" s="42" t="s">
        <v>30</v>
      </c>
      <c r="DZ149" s="42" t="s">
        <v>30</v>
      </c>
      <c r="EA149" s="42" t="s">
        <v>30</v>
      </c>
      <c r="EB149" s="42" t="s">
        <v>30</v>
      </c>
      <c r="EC149" s="42"/>
      <c r="ED149" s="42" t="s">
        <v>30</v>
      </c>
      <c r="EE149" s="42" t="s">
        <v>30</v>
      </c>
      <c r="EF149" s="42" t="s">
        <v>30</v>
      </c>
      <c r="EG149" s="42" t="s">
        <v>30</v>
      </c>
      <c r="EH149" s="42" t="s">
        <v>30</v>
      </c>
      <c r="EI149" s="42"/>
      <c r="EJ149" s="63" t="s">
        <v>30</v>
      </c>
      <c r="EK149" s="63" t="s">
        <v>30</v>
      </c>
      <c r="EL149" s="42"/>
      <c r="EM149" s="42" t="s">
        <v>30</v>
      </c>
      <c r="EN149" s="42" t="s">
        <v>30</v>
      </c>
      <c r="EO149" s="42" t="s">
        <v>30</v>
      </c>
      <c r="EP149" s="42" t="s">
        <v>30</v>
      </c>
      <c r="EQ149" s="42" t="s">
        <v>30</v>
      </c>
      <c r="ER149" s="42" t="s">
        <v>30</v>
      </c>
      <c r="ES149" s="42" t="s">
        <v>30</v>
      </c>
      <c r="ET149" s="42" t="s">
        <v>30</v>
      </c>
      <c r="EU149" s="42" t="s">
        <v>30</v>
      </c>
      <c r="EV149" s="42" t="s">
        <v>30</v>
      </c>
      <c r="EW149" s="42"/>
      <c r="EX149" s="42" t="s">
        <v>30</v>
      </c>
      <c r="EY149" s="42" t="s">
        <v>30</v>
      </c>
      <c r="EZ149" s="42" t="s">
        <v>30</v>
      </c>
      <c r="FA149" s="42" t="s">
        <v>30</v>
      </c>
      <c r="FB149" s="42"/>
      <c r="FC149" s="42" t="s">
        <v>30</v>
      </c>
      <c r="FD149" s="42" t="s">
        <v>30</v>
      </c>
      <c r="FE149" s="42"/>
      <c r="FF149" s="42"/>
      <c r="FG149" s="42" t="s">
        <v>30</v>
      </c>
      <c r="FH149" s="42"/>
      <c r="FI149" s="42" t="s">
        <v>30</v>
      </c>
      <c r="FJ149" s="42" t="s">
        <v>30</v>
      </c>
      <c r="FK149" s="42" t="s">
        <v>30</v>
      </c>
      <c r="FL149" s="42" t="s">
        <v>30</v>
      </c>
      <c r="FM149" s="42" t="s">
        <v>30</v>
      </c>
      <c r="FN149" s="42" t="s">
        <v>30</v>
      </c>
      <c r="FO149" s="42"/>
      <c r="FP149" s="42" t="s">
        <v>30</v>
      </c>
      <c r="FQ149" s="42" t="s">
        <v>30</v>
      </c>
      <c r="FR149" s="42" t="s">
        <v>30</v>
      </c>
      <c r="FS149" s="42" t="s">
        <v>30</v>
      </c>
      <c r="FT149" s="42" t="s">
        <v>30</v>
      </c>
      <c r="FU149" s="42" t="s">
        <v>30</v>
      </c>
      <c r="FV149" s="42" t="s">
        <v>30</v>
      </c>
      <c r="FW149" s="42"/>
      <c r="FX149" s="42" t="s">
        <v>30</v>
      </c>
      <c r="FY149" s="42" t="s">
        <v>30</v>
      </c>
      <c r="FZ149" s="42" t="s">
        <v>30</v>
      </c>
      <c r="GA149" s="42" t="s">
        <v>30</v>
      </c>
      <c r="GB149" s="42" t="s">
        <v>30</v>
      </c>
      <c r="GC149" s="42" t="s">
        <v>30</v>
      </c>
      <c r="GD149" s="42"/>
      <c r="GE149" s="42" t="s">
        <v>30</v>
      </c>
      <c r="GF149" s="42" t="s">
        <v>30</v>
      </c>
      <c r="GG149" s="42" t="s">
        <v>30</v>
      </c>
      <c r="GH149" s="42" t="s">
        <v>30</v>
      </c>
      <c r="GI149" s="42" t="s">
        <v>30</v>
      </c>
      <c r="GJ149" s="42"/>
      <c r="GK149" s="42"/>
      <c r="GL149" s="42"/>
      <c r="GM149" s="42"/>
      <c r="GN149" s="42"/>
      <c r="GO149" s="42"/>
      <c r="GQ149" s="27" t="s">
        <v>30</v>
      </c>
      <c r="GR149" s="27" t="s">
        <v>30</v>
      </c>
      <c r="GS149" s="27" t="s">
        <v>30</v>
      </c>
      <c r="GU149" s="69" t="s">
        <v>30</v>
      </c>
      <c r="GV149" s="69" t="s">
        <v>30</v>
      </c>
      <c r="GW149" s="69" t="s">
        <v>30</v>
      </c>
      <c r="GX149" s="69" t="s">
        <v>30</v>
      </c>
      <c r="GY149" s="69" t="s">
        <v>30</v>
      </c>
      <c r="GZ149" s="69" t="s">
        <v>30</v>
      </c>
      <c r="HA149" s="69" t="s">
        <v>30</v>
      </c>
      <c r="HB149" s="69" t="s">
        <v>30</v>
      </c>
      <c r="HC149" s="69" t="s">
        <v>30</v>
      </c>
      <c r="HD149" s="69" t="s">
        <v>30</v>
      </c>
      <c r="HE149" s="69" t="s">
        <v>30</v>
      </c>
      <c r="HF149" s="69" t="s">
        <v>30</v>
      </c>
      <c r="HG149" s="69" t="s">
        <v>30</v>
      </c>
      <c r="HH149" s="69" t="s">
        <v>30</v>
      </c>
      <c r="HI149" s="69" t="s">
        <v>30</v>
      </c>
      <c r="HJ149" s="69" t="s">
        <v>30</v>
      </c>
      <c r="HK149" s="69" t="s">
        <v>30</v>
      </c>
      <c r="HL149" s="69" t="s">
        <v>30</v>
      </c>
      <c r="HM149" s="69" t="s">
        <v>30</v>
      </c>
      <c r="HN149" s="69" t="s">
        <v>30</v>
      </c>
      <c r="HO149" s="69" t="s">
        <v>30</v>
      </c>
      <c r="HP149" s="69"/>
      <c r="HQ149" s="3" t="str">
        <f t="shared" si="146"/>
        <v>-</v>
      </c>
      <c r="HR149" s="3" t="str">
        <f t="shared" si="146"/>
        <v>-</v>
      </c>
      <c r="HS149" s="3" t="str">
        <f t="shared" si="146"/>
        <v>-</v>
      </c>
      <c r="HU149" s="6" t="s">
        <v>30</v>
      </c>
      <c r="HV149" s="6" t="s">
        <v>30</v>
      </c>
      <c r="HW149" s="6"/>
      <c r="HX149" s="6" t="s">
        <v>30</v>
      </c>
      <c r="HY149" s="6" t="s">
        <v>30</v>
      </c>
      <c r="HZ149" s="6" t="s">
        <v>30</v>
      </c>
      <c r="IA149" s="6" t="s">
        <v>30</v>
      </c>
      <c r="IB149" s="6"/>
      <c r="IC149" s="6" t="s">
        <v>30</v>
      </c>
      <c r="ID149" s="6" t="s">
        <v>30</v>
      </c>
      <c r="IE149" s="6" t="s">
        <v>30</v>
      </c>
      <c r="IF149" s="6" t="s">
        <v>30</v>
      </c>
      <c r="IG149" s="6"/>
      <c r="IH149" s="6" t="s">
        <v>30</v>
      </c>
      <c r="II149" s="6" t="s">
        <v>30</v>
      </c>
      <c r="IJ149" s="6" t="s">
        <v>30</v>
      </c>
      <c r="IK149" s="6" t="s">
        <v>30</v>
      </c>
      <c r="IL149" s="6"/>
      <c r="IM149" s="6" t="s">
        <v>30</v>
      </c>
      <c r="IN149" s="6" t="s">
        <v>30</v>
      </c>
      <c r="IO149" s="6" t="s">
        <v>30</v>
      </c>
      <c r="IP149" s="6"/>
      <c r="IQ149" s="6" t="s">
        <v>30</v>
      </c>
      <c r="IR149" s="6" t="s">
        <v>30</v>
      </c>
      <c r="IS149" s="6" t="s">
        <v>30</v>
      </c>
      <c r="IT149" s="6"/>
      <c r="IU149" s="6" t="s">
        <v>30</v>
      </c>
      <c r="IV149" s="6" t="s">
        <v>30</v>
      </c>
      <c r="IW149" s="6" t="s">
        <v>30</v>
      </c>
      <c r="IX149" s="6"/>
      <c r="IY149" s="6" t="s">
        <v>30</v>
      </c>
      <c r="IZ149" s="6" t="s">
        <v>30</v>
      </c>
      <c r="JA149" s="6" t="s">
        <v>30</v>
      </c>
      <c r="JB149" s="6" t="s">
        <v>30</v>
      </c>
      <c r="JC149" s="6" t="s">
        <v>30</v>
      </c>
      <c r="JD149" s="6" t="s">
        <v>30</v>
      </c>
      <c r="JE149" s="6" t="s">
        <v>30</v>
      </c>
      <c r="JF149" s="6" t="s">
        <v>30</v>
      </c>
      <c r="JG149" s="6" t="s">
        <v>30</v>
      </c>
      <c r="JH149" s="6" t="s">
        <v>30</v>
      </c>
      <c r="JI149" s="6" t="s">
        <v>30</v>
      </c>
      <c r="JJ149" s="6" t="s">
        <v>30</v>
      </c>
      <c r="JK149" s="6" t="s">
        <v>30</v>
      </c>
      <c r="JL149" s="6" t="s">
        <v>30</v>
      </c>
      <c r="JM149" s="6"/>
      <c r="JN149" s="3" t="s">
        <v>30</v>
      </c>
      <c r="JO149" s="3" t="s">
        <v>30</v>
      </c>
      <c r="JP149" s="3" t="s">
        <v>30</v>
      </c>
      <c r="JQ149" s="3" t="s">
        <v>30</v>
      </c>
      <c r="JR149" s="3" t="s">
        <v>30</v>
      </c>
      <c r="JS149" s="3" t="s">
        <v>30</v>
      </c>
      <c r="JT149" s="3" t="s">
        <v>30</v>
      </c>
      <c r="JU149" s="3" t="s">
        <v>30</v>
      </c>
      <c r="JV149" s="3" t="s">
        <v>30</v>
      </c>
      <c r="JW149" s="3" t="s">
        <v>30</v>
      </c>
      <c r="JX149" s="3" t="s">
        <v>30</v>
      </c>
      <c r="JY149" s="3" t="s">
        <v>30</v>
      </c>
      <c r="JZ149" s="3" t="s">
        <v>30</v>
      </c>
      <c r="KA149" s="3" t="s">
        <v>30</v>
      </c>
      <c r="KB149" s="3" t="s">
        <v>30</v>
      </c>
      <c r="KC149" s="3" t="s">
        <v>30</v>
      </c>
      <c r="KD149" s="3" t="s">
        <v>30</v>
      </c>
      <c r="KE149" s="3" t="s">
        <v>30</v>
      </c>
      <c r="KF149" s="6"/>
      <c r="KG149" s="6" t="s">
        <v>30</v>
      </c>
      <c r="KH149" s="6" t="s">
        <v>30</v>
      </c>
      <c r="KI149" s="6" t="s">
        <v>30</v>
      </c>
      <c r="KJ149" s="6" t="s">
        <v>30</v>
      </c>
      <c r="KK149" s="6" t="s">
        <v>30</v>
      </c>
      <c r="KL149" s="6" t="s">
        <v>30</v>
      </c>
      <c r="KM149" s="6" t="s">
        <v>30</v>
      </c>
      <c r="KN149" s="6" t="s">
        <v>30</v>
      </c>
    </row>
    <row r="150" spans="1:304" x14ac:dyDescent="0.3">
      <c r="A150" s="8">
        <v>2021</v>
      </c>
      <c r="B150" s="40">
        <f>'[13]EU PIByPOB'!B150</f>
        <v>332.505</v>
      </c>
      <c r="C150" s="49">
        <f>'[13]EU PIByPOB'!H150</f>
        <v>2623.2764957694549</v>
      </c>
      <c r="D150" s="40">
        <f t="shared" si="177"/>
        <v>6.0550529330455571</v>
      </c>
      <c r="E150" s="49">
        <f>'[13]EU PIByPOB'!N150</f>
        <v>23681.170999999998</v>
      </c>
      <c r="F150" s="40">
        <f t="shared" si="173"/>
        <v>10.897511274764259</v>
      </c>
      <c r="G150" s="49">
        <f>'[13]EU PIByPOB'!Q150</f>
        <v>902.7325574788058</v>
      </c>
      <c r="H150" s="40">
        <f t="shared" si="173"/>
        <v>4.5659855026198848</v>
      </c>
      <c r="I150" s="49">
        <f>'[13]EU PIByPOB'!T150</f>
        <v>71220.49593239199</v>
      </c>
      <c r="J150" s="49"/>
      <c r="K150" s="49">
        <f>'[13]EU INF'!U150</f>
        <v>966.65780496124989</v>
      </c>
      <c r="L150" s="28">
        <f t="shared" si="167"/>
        <v>4.6791182605241177</v>
      </c>
      <c r="M150" s="49">
        <f>'[13]EU INF'!W150</f>
        <v>1001.7544324772107</v>
      </c>
      <c r="N150" s="28">
        <f t="shared" si="168"/>
        <v>7.1594573451124743</v>
      </c>
      <c r="O150" s="28"/>
      <c r="P150" s="40">
        <f>'[13]EU tasas'!B150</f>
        <v>3.25</v>
      </c>
      <c r="Q150" s="40">
        <f>'[13]EU tasas'!C150</f>
        <v>3.25</v>
      </c>
      <c r="R150" s="24" t="str">
        <f>'[13]EU tasas'!D150</f>
        <v>-</v>
      </c>
      <c r="S150" s="24" t="str">
        <f>'[13]EU tasas'!E150</f>
        <v>-</v>
      </c>
      <c r="T150" s="49">
        <f>'[13]EU tasas'!F150</f>
        <v>4.416666666666666E-2</v>
      </c>
      <c r="U150" s="49">
        <f>'[13]EU tasas'!G150</f>
        <v>0.06</v>
      </c>
      <c r="V150" s="24" t="str">
        <f>'[13]EU tasas'!H150</f>
        <v>-</v>
      </c>
      <c r="W150" s="24"/>
      <c r="X150" s="49">
        <f>'[13]EU Fiscal'!B150</f>
        <v>-11.71965</v>
      </c>
      <c r="Y150" s="49"/>
      <c r="Z150" s="49" t="str">
        <f>[13]Petróleo!B150</f>
        <v>-</v>
      </c>
      <c r="AA150" s="49" t="str">
        <f>[13]Petróleo!C150</f>
        <v>-</v>
      </c>
      <c r="AB150" s="49">
        <f>[13]Petróleo!D150</f>
        <v>67.987499999999997</v>
      </c>
      <c r="AC150" s="28">
        <f t="shared" si="169"/>
        <v>73.315913581033712</v>
      </c>
      <c r="AD150" s="49">
        <f>[13]Petróleo!E150</f>
        <v>71.709999999999994</v>
      </c>
      <c r="AE150" s="28">
        <f t="shared" si="169"/>
        <v>52.509570395576333</v>
      </c>
      <c r="AG150" s="40">
        <f>[14]Población!E150</f>
        <v>127.24685959397408</v>
      </c>
      <c r="AH150" s="28">
        <f t="shared" ref="AH150:AH154" si="181">((AG150/AG149)-1)*100</f>
        <v>0.97833205768755871</v>
      </c>
      <c r="AI150" s="52">
        <f>[14]Población!G150</f>
        <v>127246859.59397408</v>
      </c>
      <c r="AJ150" s="52">
        <f>[14]Población!H150</f>
        <v>104342424.86705874</v>
      </c>
      <c r="AK150" s="52">
        <f>[14]Población!I150</f>
        <v>22904434.726915333</v>
      </c>
      <c r="AL150" s="49">
        <f>[14]Población!J150</f>
        <v>82</v>
      </c>
      <c r="AM150" s="49">
        <f>[14]Población!K150</f>
        <v>18</v>
      </c>
      <c r="AN150" s="49"/>
      <c r="AO150" s="43">
        <f>[15]PIB!E150</f>
        <v>602864.59867809364</v>
      </c>
      <c r="AP150" s="28">
        <f t="shared" si="108"/>
        <v>5.9636664315606991</v>
      </c>
      <c r="AQ150" s="41">
        <f>[15]PIB!H150</f>
        <v>4415433.5893362947</v>
      </c>
      <c r="AR150" s="28">
        <f t="shared" si="109"/>
        <v>4.3152571498863646</v>
      </c>
      <c r="AS150" s="58">
        <f>[15]PIB!B150</f>
        <v>26619085988.25</v>
      </c>
      <c r="AT150" s="28">
        <f t="shared" si="110"/>
        <v>10.536271123530373</v>
      </c>
      <c r="AU150" s="28"/>
      <c r="AV150" s="51" t="s">
        <v>30</v>
      </c>
      <c r="AW150" s="51" t="s">
        <v>30</v>
      </c>
      <c r="AX150" s="51" t="s">
        <v>30</v>
      </c>
      <c r="AY150" s="51" t="s">
        <v>30</v>
      </c>
      <c r="AZ150" s="51" t="s">
        <v>30</v>
      </c>
      <c r="BA150" s="51" t="s">
        <v>30</v>
      </c>
      <c r="BB150" s="51" t="s">
        <v>30</v>
      </c>
      <c r="BC150" s="51" t="s">
        <v>30</v>
      </c>
      <c r="BD150" s="51" t="s">
        <v>30</v>
      </c>
      <c r="BE150" s="51" t="s">
        <v>30</v>
      </c>
      <c r="BF150" s="51" t="s">
        <v>30</v>
      </c>
      <c r="BG150" s="51" t="s">
        <v>30</v>
      </c>
      <c r="BH150" s="51" t="s">
        <v>30</v>
      </c>
      <c r="BI150" s="51" t="s">
        <v>30</v>
      </c>
      <c r="BJ150" s="51" t="s">
        <v>30</v>
      </c>
      <c r="BK150" s="51" t="s">
        <v>30</v>
      </c>
      <c r="BL150" s="51" t="s">
        <v>30</v>
      </c>
      <c r="BM150" s="51" t="s">
        <v>30</v>
      </c>
      <c r="BN150" s="51" t="s">
        <v>30</v>
      </c>
      <c r="BO150" s="28"/>
      <c r="BP150" s="63" t="s">
        <v>30</v>
      </c>
      <c r="BQ150" s="63" t="s">
        <v>30</v>
      </c>
      <c r="BR150" s="63" t="s">
        <v>30</v>
      </c>
      <c r="BS150" s="63" t="s">
        <v>30</v>
      </c>
      <c r="BT150" s="63"/>
      <c r="BU150" s="45">
        <f t="shared" si="165"/>
        <v>1312434.5254489151</v>
      </c>
      <c r="BV150" s="32">
        <f t="shared" si="170"/>
        <v>17.160016280243507</v>
      </c>
      <c r="BW150" s="30">
        <f t="shared" si="166"/>
        <v>10314.081853467344</v>
      </c>
      <c r="BX150" s="28">
        <f t="shared" si="171"/>
        <v>16.024907416089572</v>
      </c>
      <c r="BY150" s="28"/>
      <c r="BZ150" s="41">
        <f>[20]PAnual!B150</f>
        <v>2188608.705905214</v>
      </c>
      <c r="CA150" s="35">
        <f t="shared" si="178"/>
        <v>5.6892084768376261</v>
      </c>
      <c r="CB150" s="44">
        <f>[20]PAnual!D150</f>
        <v>2266671.8193353591</v>
      </c>
      <c r="CC150" s="35">
        <f t="shared" si="179"/>
        <v>7.3551079426380284</v>
      </c>
      <c r="CD150" s="35"/>
      <c r="CE150" s="44">
        <f>[16]TCA!B150</f>
        <v>20282.220158102748</v>
      </c>
      <c r="CF150" s="27">
        <f t="shared" si="180"/>
        <v>-5.6535884570631412</v>
      </c>
      <c r="CG150" s="33">
        <f>[16]TCA!D150</f>
        <v>20987.300000000003</v>
      </c>
      <c r="CH150" s="27">
        <f t="shared" si="172"/>
        <v>5.0305022995581261</v>
      </c>
      <c r="CI150" s="44">
        <f>[16]TCA!F150</f>
        <v>78.837882428124701</v>
      </c>
      <c r="CJ150" s="27">
        <f t="shared" si="150"/>
        <v>6.9959794769564265</v>
      </c>
      <c r="CK150" s="40">
        <f>[16]TCA!H150</f>
        <v>95.418551643386834</v>
      </c>
      <c r="CL150" s="27">
        <f t="shared" si="151"/>
        <v>1.5378947870048343E-2</v>
      </c>
      <c r="CM150" s="27"/>
      <c r="CN150" s="42" t="s">
        <v>30</v>
      </c>
      <c r="CO150" s="42" t="s">
        <v>30</v>
      </c>
      <c r="CP150" s="42" t="s">
        <v>30</v>
      </c>
      <c r="CQ150" s="42" t="s">
        <v>30</v>
      </c>
      <c r="CR150" s="42" t="s">
        <v>30</v>
      </c>
      <c r="CS150" s="42" t="s">
        <v>30</v>
      </c>
      <c r="CT150" s="42" t="s">
        <v>30</v>
      </c>
      <c r="CU150" s="42" t="s">
        <v>30</v>
      </c>
      <c r="CV150" s="42" t="s">
        <v>30</v>
      </c>
      <c r="CW150" s="42" t="s">
        <v>30</v>
      </c>
      <c r="CX150" s="42" t="s">
        <v>30</v>
      </c>
      <c r="CY150" s="42" t="s">
        <v>30</v>
      </c>
      <c r="CZ150" s="42" t="s">
        <v>30</v>
      </c>
      <c r="DA150" s="42" t="s">
        <v>30</v>
      </c>
      <c r="DB150" s="42" t="s">
        <v>30</v>
      </c>
      <c r="DC150" s="42" t="s">
        <v>30</v>
      </c>
      <c r="DD150" s="42"/>
      <c r="DE150" s="42" t="s">
        <v>30</v>
      </c>
      <c r="DF150" s="42" t="s">
        <v>30</v>
      </c>
      <c r="DG150" s="42" t="s">
        <v>30</v>
      </c>
      <c r="DH150" s="42" t="s">
        <v>30</v>
      </c>
      <c r="DI150" s="42" t="s">
        <v>30</v>
      </c>
      <c r="DJ150" s="42" t="s">
        <v>30</v>
      </c>
      <c r="DK150" s="42" t="s">
        <v>30</v>
      </c>
      <c r="DL150" s="42"/>
      <c r="DM150" s="42" t="s">
        <v>30</v>
      </c>
      <c r="DN150" s="42" t="s">
        <v>30</v>
      </c>
      <c r="DO150" s="42" t="s">
        <v>30</v>
      </c>
      <c r="DP150" s="42" t="s">
        <v>30</v>
      </c>
      <c r="DQ150" s="42"/>
      <c r="DR150" s="42" t="s">
        <v>30</v>
      </c>
      <c r="DS150" s="42" t="s">
        <v>30</v>
      </c>
      <c r="DT150" s="42" t="s">
        <v>30</v>
      </c>
      <c r="DU150" s="42" t="s">
        <v>30</v>
      </c>
      <c r="DV150" s="42" t="s">
        <v>30</v>
      </c>
      <c r="DW150" s="42" t="s">
        <v>30</v>
      </c>
      <c r="DX150" s="42" t="s">
        <v>30</v>
      </c>
      <c r="DY150" s="42" t="s">
        <v>30</v>
      </c>
      <c r="DZ150" s="42" t="s">
        <v>30</v>
      </c>
      <c r="EA150" s="42" t="s">
        <v>30</v>
      </c>
      <c r="EB150" s="42" t="s">
        <v>30</v>
      </c>
      <c r="EC150" s="42"/>
      <c r="ED150" s="42" t="s">
        <v>30</v>
      </c>
      <c r="EE150" s="42" t="s">
        <v>30</v>
      </c>
      <c r="EF150" s="42" t="s">
        <v>30</v>
      </c>
      <c r="EG150" s="42" t="s">
        <v>30</v>
      </c>
      <c r="EH150" s="42" t="s">
        <v>30</v>
      </c>
      <c r="EI150" s="42"/>
      <c r="EJ150" s="63" t="s">
        <v>30</v>
      </c>
      <c r="EK150" s="63" t="s">
        <v>30</v>
      </c>
      <c r="EL150" s="42"/>
      <c r="EM150" s="42" t="s">
        <v>30</v>
      </c>
      <c r="EN150" s="42" t="s">
        <v>30</v>
      </c>
      <c r="EO150" s="42" t="s">
        <v>30</v>
      </c>
      <c r="EP150" s="42" t="s">
        <v>30</v>
      </c>
      <c r="EQ150" s="42" t="s">
        <v>30</v>
      </c>
      <c r="ER150" s="42" t="s">
        <v>30</v>
      </c>
      <c r="ES150" s="42" t="s">
        <v>30</v>
      </c>
      <c r="ET150" s="42" t="s">
        <v>30</v>
      </c>
      <c r="EU150" s="42" t="s">
        <v>30</v>
      </c>
      <c r="EV150" s="42" t="s">
        <v>30</v>
      </c>
      <c r="EW150" s="42"/>
      <c r="EX150" s="42" t="s">
        <v>30</v>
      </c>
      <c r="EY150" s="42" t="s">
        <v>30</v>
      </c>
      <c r="EZ150" s="42" t="s">
        <v>30</v>
      </c>
      <c r="FA150" s="42" t="s">
        <v>30</v>
      </c>
      <c r="FB150" s="42"/>
      <c r="FC150" s="42" t="s">
        <v>30</v>
      </c>
      <c r="FD150" s="42" t="s">
        <v>30</v>
      </c>
      <c r="FE150" s="42"/>
      <c r="FF150" s="42"/>
      <c r="FG150" s="42" t="s">
        <v>30</v>
      </c>
      <c r="FH150" s="42"/>
      <c r="FI150" s="42" t="s">
        <v>30</v>
      </c>
      <c r="FJ150" s="42" t="s">
        <v>30</v>
      </c>
      <c r="FK150" s="42" t="s">
        <v>30</v>
      </c>
      <c r="FL150" s="42" t="s">
        <v>30</v>
      </c>
      <c r="FM150" s="42" t="s">
        <v>30</v>
      </c>
      <c r="FN150" s="42" t="s">
        <v>30</v>
      </c>
      <c r="FO150" s="42"/>
      <c r="FP150" s="42" t="s">
        <v>30</v>
      </c>
      <c r="FQ150" s="42" t="s">
        <v>30</v>
      </c>
      <c r="FR150" s="42" t="s">
        <v>30</v>
      </c>
      <c r="FS150" s="42" t="s">
        <v>30</v>
      </c>
      <c r="FT150" s="42" t="s">
        <v>30</v>
      </c>
      <c r="FU150" s="42" t="s">
        <v>30</v>
      </c>
      <c r="FV150" s="42" t="s">
        <v>30</v>
      </c>
      <c r="FW150" s="42"/>
      <c r="FX150" s="42" t="s">
        <v>30</v>
      </c>
      <c r="FY150" s="42" t="s">
        <v>30</v>
      </c>
      <c r="FZ150" s="42" t="s">
        <v>30</v>
      </c>
      <c r="GA150" s="42" t="s">
        <v>30</v>
      </c>
      <c r="GB150" s="42" t="s">
        <v>30</v>
      </c>
      <c r="GC150" s="42" t="s">
        <v>30</v>
      </c>
      <c r="GD150" s="42"/>
      <c r="GE150" s="42" t="s">
        <v>30</v>
      </c>
      <c r="GF150" s="42" t="s">
        <v>30</v>
      </c>
      <c r="GG150" s="42" t="s">
        <v>30</v>
      </c>
      <c r="GH150" s="42" t="s">
        <v>30</v>
      </c>
      <c r="GI150" s="42" t="s">
        <v>30</v>
      </c>
      <c r="GJ150" s="42"/>
      <c r="GK150" s="42"/>
      <c r="GL150" s="42"/>
      <c r="GM150" s="42"/>
      <c r="GN150" s="42"/>
      <c r="GO150" s="42"/>
      <c r="GQ150" s="27" t="s">
        <v>30</v>
      </c>
      <c r="GR150" s="27" t="s">
        <v>30</v>
      </c>
      <c r="GS150" s="27" t="s">
        <v>30</v>
      </c>
      <c r="GU150" s="69" t="s">
        <v>30</v>
      </c>
      <c r="GV150" s="69" t="s">
        <v>30</v>
      </c>
      <c r="GW150" s="69" t="s">
        <v>30</v>
      </c>
      <c r="GX150" s="69" t="s">
        <v>30</v>
      </c>
      <c r="GY150" s="69" t="s">
        <v>30</v>
      </c>
      <c r="GZ150" s="69" t="s">
        <v>30</v>
      </c>
      <c r="HA150" s="69" t="s">
        <v>30</v>
      </c>
      <c r="HB150" s="69" t="s">
        <v>30</v>
      </c>
      <c r="HC150" s="69" t="s">
        <v>30</v>
      </c>
      <c r="HD150" s="69" t="s">
        <v>30</v>
      </c>
      <c r="HE150" s="69" t="s">
        <v>30</v>
      </c>
      <c r="HF150" s="69" t="s">
        <v>30</v>
      </c>
      <c r="HG150" s="69" t="s">
        <v>30</v>
      </c>
      <c r="HH150" s="69" t="s">
        <v>30</v>
      </c>
      <c r="HI150" s="69" t="s">
        <v>30</v>
      </c>
      <c r="HJ150" s="69" t="s">
        <v>30</v>
      </c>
      <c r="HK150" s="69" t="s">
        <v>30</v>
      </c>
      <c r="HL150" s="69" t="s">
        <v>30</v>
      </c>
      <c r="HM150" s="69" t="s">
        <v>30</v>
      </c>
      <c r="HN150" s="69" t="s">
        <v>30</v>
      </c>
      <c r="HO150" s="69" t="s">
        <v>30</v>
      </c>
      <c r="HP150" s="69"/>
      <c r="HQ150" s="3" t="str">
        <f t="shared" si="146"/>
        <v>-</v>
      </c>
      <c r="HR150" s="3" t="str">
        <f t="shared" si="146"/>
        <v>-</v>
      </c>
      <c r="HS150" s="3" t="str">
        <f t="shared" si="146"/>
        <v>-</v>
      </c>
      <c r="HU150" s="6" t="s">
        <v>30</v>
      </c>
      <c r="HV150" s="6" t="s">
        <v>30</v>
      </c>
      <c r="HW150" s="6"/>
      <c r="HX150" s="6" t="s">
        <v>30</v>
      </c>
      <c r="HY150" s="6" t="s">
        <v>30</v>
      </c>
      <c r="HZ150" s="6" t="s">
        <v>30</v>
      </c>
      <c r="IA150" s="6" t="s">
        <v>30</v>
      </c>
      <c r="IB150" s="6"/>
      <c r="IC150" s="6" t="s">
        <v>30</v>
      </c>
      <c r="ID150" s="6" t="s">
        <v>30</v>
      </c>
      <c r="IE150" s="6" t="s">
        <v>30</v>
      </c>
      <c r="IF150" s="6" t="s">
        <v>30</v>
      </c>
      <c r="IG150" s="6"/>
      <c r="IH150" s="6" t="s">
        <v>30</v>
      </c>
      <c r="II150" s="6" t="s">
        <v>30</v>
      </c>
      <c r="IJ150" s="6" t="s">
        <v>30</v>
      </c>
      <c r="IK150" s="6" t="s">
        <v>30</v>
      </c>
      <c r="IL150" s="6"/>
      <c r="IM150" s="6" t="s">
        <v>30</v>
      </c>
      <c r="IN150" s="6" t="s">
        <v>30</v>
      </c>
      <c r="IO150" s="6" t="s">
        <v>30</v>
      </c>
      <c r="IP150" s="6"/>
      <c r="IQ150" s="6" t="s">
        <v>30</v>
      </c>
      <c r="IR150" s="6" t="s">
        <v>30</v>
      </c>
      <c r="IS150" s="6" t="s">
        <v>30</v>
      </c>
      <c r="IT150" s="6"/>
      <c r="IU150" s="6" t="s">
        <v>30</v>
      </c>
      <c r="IV150" s="6" t="s">
        <v>30</v>
      </c>
      <c r="IW150" s="6" t="s">
        <v>30</v>
      </c>
      <c r="IX150" s="6"/>
      <c r="IY150" s="6" t="s">
        <v>30</v>
      </c>
      <c r="IZ150" s="6" t="s">
        <v>30</v>
      </c>
      <c r="JA150" s="6" t="s">
        <v>30</v>
      </c>
      <c r="JB150" s="6" t="s">
        <v>30</v>
      </c>
      <c r="JC150" s="6" t="s">
        <v>30</v>
      </c>
      <c r="JD150" s="6" t="s">
        <v>30</v>
      </c>
      <c r="JE150" s="6" t="s">
        <v>30</v>
      </c>
      <c r="JF150" s="6" t="s">
        <v>30</v>
      </c>
      <c r="JG150" s="6" t="s">
        <v>30</v>
      </c>
      <c r="JH150" s="6" t="s">
        <v>30</v>
      </c>
      <c r="JI150" s="6" t="s">
        <v>30</v>
      </c>
      <c r="JJ150" s="6" t="s">
        <v>30</v>
      </c>
      <c r="JK150" s="6" t="s">
        <v>30</v>
      </c>
      <c r="JL150" s="6" t="s">
        <v>30</v>
      </c>
      <c r="JM150" s="6"/>
      <c r="JN150" s="3" t="s">
        <v>30</v>
      </c>
      <c r="JO150" s="3" t="s">
        <v>30</v>
      </c>
      <c r="JP150" s="3" t="s">
        <v>30</v>
      </c>
      <c r="JQ150" s="3" t="s">
        <v>30</v>
      </c>
      <c r="JR150" s="3" t="s">
        <v>30</v>
      </c>
      <c r="JS150" s="3" t="s">
        <v>30</v>
      </c>
      <c r="JT150" s="3" t="s">
        <v>30</v>
      </c>
      <c r="JU150" s="3" t="s">
        <v>30</v>
      </c>
      <c r="JV150" s="3" t="s">
        <v>30</v>
      </c>
      <c r="JW150" s="3" t="s">
        <v>30</v>
      </c>
      <c r="JX150" s="3" t="s">
        <v>30</v>
      </c>
      <c r="JY150" s="3" t="s">
        <v>30</v>
      </c>
      <c r="JZ150" s="3" t="s">
        <v>30</v>
      </c>
      <c r="KA150" s="3" t="s">
        <v>30</v>
      </c>
      <c r="KB150" s="3" t="s">
        <v>30</v>
      </c>
      <c r="KC150" s="3" t="s">
        <v>30</v>
      </c>
      <c r="KD150" s="3" t="s">
        <v>30</v>
      </c>
      <c r="KE150" s="3" t="s">
        <v>30</v>
      </c>
      <c r="KF150" s="6"/>
      <c r="KG150" s="6" t="s">
        <v>30</v>
      </c>
      <c r="KH150" s="6" t="s">
        <v>30</v>
      </c>
      <c r="KI150" s="6" t="s">
        <v>30</v>
      </c>
      <c r="KJ150" s="6" t="s">
        <v>30</v>
      </c>
      <c r="KK150" s="6" t="s">
        <v>30</v>
      </c>
      <c r="KL150" s="6" t="s">
        <v>30</v>
      </c>
      <c r="KM150" s="6" t="s">
        <v>30</v>
      </c>
      <c r="KN150" s="6" t="s">
        <v>30</v>
      </c>
    </row>
    <row r="151" spans="1:304" x14ac:dyDescent="0.3">
      <c r="A151" s="8">
        <v>2022</v>
      </c>
      <c r="B151" s="40">
        <f>'[13]EU PIByPOB'!B151</f>
        <v>334.37200000000001</v>
      </c>
      <c r="C151" s="49">
        <f>'[13]EU PIByPOB'!H151</f>
        <v>2689.1830470201521</v>
      </c>
      <c r="D151" s="40">
        <f t="shared" si="177"/>
        <v>2.5123753198332155</v>
      </c>
      <c r="E151" s="49">
        <f>'[13]EU PIByPOB'!N151</f>
        <v>26006.893</v>
      </c>
      <c r="F151" s="40">
        <f t="shared" si="173"/>
        <v>9.8209754914569061</v>
      </c>
      <c r="G151" s="49">
        <f>'[13]EU PIByPOB'!Q151</f>
        <v>967.09270232898029</v>
      </c>
      <c r="H151" s="40">
        <f t="shared" si="173"/>
        <v>7.1294808542103016</v>
      </c>
      <c r="I151" s="49">
        <f>'[13]EU PIByPOB'!T151</f>
        <v>77778.321749428767</v>
      </c>
      <c r="J151" s="49"/>
      <c r="K151" s="49">
        <f>'[13]EU INF'!U151</f>
        <v>1043.9193186802415</v>
      </c>
      <c r="L151" s="28">
        <f t="shared" si="167"/>
        <v>7.9926436555373126</v>
      </c>
      <c r="M151" s="49">
        <f>'[13]EU INF'!W151</f>
        <v>1065.9752229640758</v>
      </c>
      <c r="N151" s="28">
        <f t="shared" si="168"/>
        <v>6.4108316773857643</v>
      </c>
      <c r="O151" s="28"/>
      <c r="P151" s="40">
        <f>'[13]EU tasas'!B151</f>
        <v>4.8533333333333326</v>
      </c>
      <c r="Q151" s="40">
        <f>'[13]EU tasas'!C151</f>
        <v>7.27</v>
      </c>
      <c r="R151" s="24" t="str">
        <f>'[13]EU tasas'!D151</f>
        <v>-</v>
      </c>
      <c r="S151" s="24" t="str">
        <f>'[13]EU tasas'!E151</f>
        <v>-</v>
      </c>
      <c r="T151" s="49">
        <f>'[13]EU tasas'!F151</f>
        <v>2.0216666666666669</v>
      </c>
      <c r="U151" s="49">
        <f>'[13]EU tasas'!G151</f>
        <v>4.25</v>
      </c>
      <c r="V151" s="24" t="str">
        <f>'[13]EU tasas'!H151</f>
        <v>-</v>
      </c>
      <c r="W151" s="24"/>
      <c r="X151" s="49">
        <f>'[13]EU Fiscal'!B151</f>
        <v>-5.2906000000000004</v>
      </c>
      <c r="Y151" s="49"/>
      <c r="Z151" s="49" t="str">
        <f>[13]Petróleo!B151</f>
        <v>-</v>
      </c>
      <c r="AA151" s="49" t="str">
        <f>[13]Petróleo!C151</f>
        <v>-</v>
      </c>
      <c r="AB151" s="49">
        <f>[13]Petróleo!D151</f>
        <v>94.786666666666676</v>
      </c>
      <c r="AC151" s="28">
        <f t="shared" si="169"/>
        <v>39.417785132070861</v>
      </c>
      <c r="AD151" s="49">
        <f>[13]Petróleo!E151</f>
        <v>76.44</v>
      </c>
      <c r="AE151" s="28">
        <f t="shared" si="169"/>
        <v>6.5960117138474494</v>
      </c>
      <c r="AG151" s="40">
        <f>[14]Población!E151</f>
        <v>128.49175641378258</v>
      </c>
      <c r="AH151" s="28">
        <f t="shared" si="181"/>
        <v>0.9783320576875365</v>
      </c>
      <c r="AI151" s="52">
        <f>[14]Población!G151</f>
        <v>128491756.41378258</v>
      </c>
      <c r="AJ151" s="52">
        <f>[14]Población!H151</f>
        <v>105363240.25930171</v>
      </c>
      <c r="AK151" s="52">
        <f>[14]Población!I151</f>
        <v>23128516.154480863</v>
      </c>
      <c r="AL151" s="49">
        <f>[14]Población!J151</f>
        <v>82</v>
      </c>
      <c r="AM151" s="49">
        <f>[14]Población!K151</f>
        <v>18</v>
      </c>
      <c r="AN151" s="49"/>
      <c r="AO151" s="43">
        <f>[15]PIB!E151</f>
        <v>626645.98763325019</v>
      </c>
      <c r="AP151" s="28">
        <f t="shared" si="108"/>
        <v>3.9447313720696542</v>
      </c>
      <c r="AQ151" s="41">
        <f>[15]PIB!H151</f>
        <v>4700075.107596078</v>
      </c>
      <c r="AR151" s="28">
        <f t="shared" si="109"/>
        <v>6.446513405777865</v>
      </c>
      <c r="AS151" s="58">
        <f>[15]PIB!B151</f>
        <v>29452832077.499985</v>
      </c>
      <c r="AT151" s="28">
        <f t="shared" si="110"/>
        <v>10.645542414569897</v>
      </c>
      <c r="AU151" s="28"/>
      <c r="AV151" s="51" t="s">
        <v>30</v>
      </c>
      <c r="AW151" s="51" t="s">
        <v>30</v>
      </c>
      <c r="AX151" s="51" t="s">
        <v>30</v>
      </c>
      <c r="AY151" s="51" t="s">
        <v>30</v>
      </c>
      <c r="AZ151" s="51" t="s">
        <v>30</v>
      </c>
      <c r="BA151" s="51" t="s">
        <v>30</v>
      </c>
      <c r="BB151" s="51" t="s">
        <v>30</v>
      </c>
      <c r="BC151" s="51" t="s">
        <v>30</v>
      </c>
      <c r="BD151" s="51" t="s">
        <v>30</v>
      </c>
      <c r="BE151" s="51" t="s">
        <v>30</v>
      </c>
      <c r="BF151" s="51" t="s">
        <v>30</v>
      </c>
      <c r="BG151" s="51" t="s">
        <v>30</v>
      </c>
      <c r="BH151" s="51" t="s">
        <v>30</v>
      </c>
      <c r="BI151" s="51" t="s">
        <v>30</v>
      </c>
      <c r="BJ151" s="51" t="s">
        <v>30</v>
      </c>
      <c r="BK151" s="51" t="s">
        <v>30</v>
      </c>
      <c r="BL151" s="51" t="s">
        <v>30</v>
      </c>
      <c r="BM151" s="51" t="s">
        <v>30</v>
      </c>
      <c r="BN151" s="51" t="s">
        <v>30</v>
      </c>
      <c r="BO151" s="28"/>
      <c r="BP151" s="63" t="s">
        <v>30</v>
      </c>
      <c r="BQ151" s="63" t="s">
        <v>30</v>
      </c>
      <c r="BR151" s="63" t="s">
        <v>30</v>
      </c>
      <c r="BS151" s="63" t="s">
        <v>30</v>
      </c>
      <c r="BT151" s="63"/>
      <c r="BU151" s="45">
        <f t="shared" si="165"/>
        <v>1463825.0206287301</v>
      </c>
      <c r="BV151" s="32">
        <f t="shared" si="170"/>
        <v>11.535089350688343</v>
      </c>
      <c r="BW151" s="30">
        <f t="shared" si="166"/>
        <v>11392.365249602222</v>
      </c>
      <c r="BX151" s="28">
        <f t="shared" si="171"/>
        <v>10.454477785362792</v>
      </c>
      <c r="BY151" s="28"/>
      <c r="BZ151" s="41">
        <f>[20]PAnual!B151</f>
        <v>2361427.2940787622</v>
      </c>
      <c r="CA151" s="35">
        <f t="shared" si="178"/>
        <v>7.8962761916854474</v>
      </c>
      <c r="CB151" s="44">
        <f>[20]PAnual!D151</f>
        <v>2443858.2054582597</v>
      </c>
      <c r="CC151" s="35">
        <f t="shared" si="179"/>
        <v>7.8170286766460872</v>
      </c>
      <c r="CD151" s="35"/>
      <c r="CE151" s="44">
        <f>[16]TCA!B151</f>
        <v>20120.45952380951</v>
      </c>
      <c r="CF151" s="27">
        <f t="shared" si="180"/>
        <v>-0.79754895190117248</v>
      </c>
      <c r="CG151" s="33">
        <f>[16]TCA!D151</f>
        <v>19582.5</v>
      </c>
      <c r="CH151" s="27">
        <f t="shared" si="172"/>
        <v>-6.6935718267714384</v>
      </c>
      <c r="CI151" s="44">
        <f>[16]TCA!F151</f>
        <v>79.393324914254848</v>
      </c>
      <c r="CJ151" s="27">
        <f t="shared" si="150"/>
        <v>0.7045375510136731</v>
      </c>
      <c r="CK151" s="40">
        <f>[16]TCA!H151</f>
        <v>95.626755797291636</v>
      </c>
      <c r="CL151" s="27">
        <f t="shared" si="151"/>
        <v>0.21820091619388915</v>
      </c>
      <c r="CM151" s="27"/>
      <c r="CN151" s="42" t="s">
        <v>30</v>
      </c>
      <c r="CO151" s="42" t="s">
        <v>30</v>
      </c>
      <c r="CP151" s="42" t="s">
        <v>30</v>
      </c>
      <c r="CQ151" s="42" t="s">
        <v>30</v>
      </c>
      <c r="CR151" s="42" t="s">
        <v>30</v>
      </c>
      <c r="CS151" s="42" t="s">
        <v>30</v>
      </c>
      <c r="CT151" s="42" t="s">
        <v>30</v>
      </c>
      <c r="CU151" s="42" t="s">
        <v>30</v>
      </c>
      <c r="CV151" s="42" t="s">
        <v>30</v>
      </c>
      <c r="CW151" s="42" t="s">
        <v>30</v>
      </c>
      <c r="CX151" s="42" t="s">
        <v>30</v>
      </c>
      <c r="CY151" s="42" t="s">
        <v>30</v>
      </c>
      <c r="CZ151" s="42" t="s">
        <v>30</v>
      </c>
      <c r="DA151" s="42" t="s">
        <v>30</v>
      </c>
      <c r="DB151" s="42" t="s">
        <v>30</v>
      </c>
      <c r="DC151" s="42" t="s">
        <v>30</v>
      </c>
      <c r="DD151" s="42"/>
      <c r="DE151" s="42" t="s">
        <v>30</v>
      </c>
      <c r="DF151" s="42" t="s">
        <v>30</v>
      </c>
      <c r="DG151" s="42" t="s">
        <v>30</v>
      </c>
      <c r="DH151" s="42" t="s">
        <v>30</v>
      </c>
      <c r="DI151" s="42" t="s">
        <v>30</v>
      </c>
      <c r="DJ151" s="42" t="s">
        <v>30</v>
      </c>
      <c r="DK151" s="42" t="s">
        <v>30</v>
      </c>
      <c r="DL151" s="42"/>
      <c r="DM151" s="42" t="s">
        <v>30</v>
      </c>
      <c r="DN151" s="42" t="s">
        <v>30</v>
      </c>
      <c r="DO151" s="42" t="s">
        <v>30</v>
      </c>
      <c r="DP151" s="42" t="s">
        <v>30</v>
      </c>
      <c r="DQ151" s="42"/>
      <c r="DR151" s="42" t="s">
        <v>30</v>
      </c>
      <c r="DS151" s="42" t="s">
        <v>30</v>
      </c>
      <c r="DT151" s="42" t="s">
        <v>30</v>
      </c>
      <c r="DU151" s="42" t="s">
        <v>30</v>
      </c>
      <c r="DV151" s="42" t="s">
        <v>30</v>
      </c>
      <c r="DW151" s="42" t="s">
        <v>30</v>
      </c>
      <c r="DX151" s="42" t="s">
        <v>30</v>
      </c>
      <c r="DY151" s="42" t="s">
        <v>30</v>
      </c>
      <c r="DZ151" s="42" t="s">
        <v>30</v>
      </c>
      <c r="EA151" s="42" t="s">
        <v>30</v>
      </c>
      <c r="EB151" s="42" t="s">
        <v>30</v>
      </c>
      <c r="EC151" s="42"/>
      <c r="ED151" s="42" t="s">
        <v>30</v>
      </c>
      <c r="EE151" s="42" t="s">
        <v>30</v>
      </c>
      <c r="EF151" s="42" t="s">
        <v>30</v>
      </c>
      <c r="EG151" s="42" t="s">
        <v>30</v>
      </c>
      <c r="EH151" s="42" t="s">
        <v>30</v>
      </c>
      <c r="EI151" s="42"/>
      <c r="EJ151" s="63" t="s">
        <v>30</v>
      </c>
      <c r="EK151" s="63" t="s">
        <v>30</v>
      </c>
      <c r="EL151" s="42"/>
      <c r="EM151" s="42" t="s">
        <v>30</v>
      </c>
      <c r="EN151" s="42" t="s">
        <v>30</v>
      </c>
      <c r="EO151" s="42" t="s">
        <v>30</v>
      </c>
      <c r="EP151" s="42" t="s">
        <v>30</v>
      </c>
      <c r="EQ151" s="42" t="s">
        <v>30</v>
      </c>
      <c r="ER151" s="42" t="s">
        <v>30</v>
      </c>
      <c r="ES151" s="42" t="s">
        <v>30</v>
      </c>
      <c r="ET151" s="42" t="s">
        <v>30</v>
      </c>
      <c r="EU151" s="42" t="s">
        <v>30</v>
      </c>
      <c r="EV151" s="42" t="s">
        <v>30</v>
      </c>
      <c r="EW151" s="42"/>
      <c r="EX151" s="42" t="s">
        <v>30</v>
      </c>
      <c r="EY151" s="42" t="s">
        <v>30</v>
      </c>
      <c r="EZ151" s="42" t="s">
        <v>30</v>
      </c>
      <c r="FA151" s="42" t="s">
        <v>30</v>
      </c>
      <c r="FB151" s="42"/>
      <c r="FC151" s="42" t="s">
        <v>30</v>
      </c>
      <c r="FD151" s="42" t="s">
        <v>30</v>
      </c>
      <c r="FE151" s="42"/>
      <c r="FF151" s="42"/>
      <c r="FG151" s="42" t="s">
        <v>30</v>
      </c>
      <c r="FH151" s="42"/>
      <c r="FI151" s="42" t="s">
        <v>30</v>
      </c>
      <c r="FJ151" s="42" t="s">
        <v>30</v>
      </c>
      <c r="FK151" s="42" t="s">
        <v>30</v>
      </c>
      <c r="FL151" s="42" t="s">
        <v>30</v>
      </c>
      <c r="FM151" s="42" t="s">
        <v>30</v>
      </c>
      <c r="FN151" s="42" t="s">
        <v>30</v>
      </c>
      <c r="FO151" s="42"/>
      <c r="FP151" s="42" t="s">
        <v>30</v>
      </c>
      <c r="FQ151" s="42" t="s">
        <v>30</v>
      </c>
      <c r="FR151" s="42" t="s">
        <v>30</v>
      </c>
      <c r="FS151" s="42" t="s">
        <v>30</v>
      </c>
      <c r="FT151" s="42" t="s">
        <v>30</v>
      </c>
      <c r="FU151" s="42" t="s">
        <v>30</v>
      </c>
      <c r="FV151" s="42" t="s">
        <v>30</v>
      </c>
      <c r="FW151" s="42"/>
      <c r="FX151" s="42" t="s">
        <v>30</v>
      </c>
      <c r="FY151" s="42" t="s">
        <v>30</v>
      </c>
      <c r="FZ151" s="42" t="s">
        <v>30</v>
      </c>
      <c r="GA151" s="42" t="s">
        <v>30</v>
      </c>
      <c r="GB151" s="42" t="s">
        <v>30</v>
      </c>
      <c r="GC151" s="42" t="s">
        <v>30</v>
      </c>
      <c r="GD151" s="42"/>
      <c r="GE151" s="42" t="s">
        <v>30</v>
      </c>
      <c r="GF151" s="42" t="s">
        <v>30</v>
      </c>
      <c r="GG151" s="42" t="s">
        <v>30</v>
      </c>
      <c r="GH151" s="42" t="s">
        <v>30</v>
      </c>
      <c r="GI151" s="42" t="s">
        <v>30</v>
      </c>
      <c r="GJ151" s="42"/>
      <c r="GK151" s="42"/>
      <c r="GL151" s="42"/>
      <c r="GM151" s="42"/>
      <c r="GN151" s="42"/>
      <c r="GO151" s="42"/>
      <c r="GQ151" s="27" t="s">
        <v>30</v>
      </c>
      <c r="GR151" s="27" t="s">
        <v>30</v>
      </c>
      <c r="GS151" s="27" t="s">
        <v>30</v>
      </c>
      <c r="GU151" s="69" t="s">
        <v>30</v>
      </c>
      <c r="GV151" s="69" t="s">
        <v>30</v>
      </c>
      <c r="GW151" s="69" t="s">
        <v>30</v>
      </c>
      <c r="GX151" s="69" t="s">
        <v>30</v>
      </c>
      <c r="GY151" s="69" t="s">
        <v>30</v>
      </c>
      <c r="GZ151" s="69" t="s">
        <v>30</v>
      </c>
      <c r="HA151" s="69" t="s">
        <v>30</v>
      </c>
      <c r="HB151" s="69" t="s">
        <v>30</v>
      </c>
      <c r="HC151" s="69" t="s">
        <v>30</v>
      </c>
      <c r="HD151" s="69" t="s">
        <v>30</v>
      </c>
      <c r="HE151" s="69" t="s">
        <v>30</v>
      </c>
      <c r="HF151" s="69" t="s">
        <v>30</v>
      </c>
      <c r="HG151" s="69" t="s">
        <v>30</v>
      </c>
      <c r="HH151" s="69" t="s">
        <v>30</v>
      </c>
      <c r="HI151" s="69" t="s">
        <v>30</v>
      </c>
      <c r="HJ151" s="69" t="s">
        <v>30</v>
      </c>
      <c r="HK151" s="69" t="s">
        <v>30</v>
      </c>
      <c r="HL151" s="69" t="s">
        <v>30</v>
      </c>
      <c r="HM151" s="69" t="s">
        <v>30</v>
      </c>
      <c r="HN151" s="69" t="s">
        <v>30</v>
      </c>
      <c r="HO151" s="69" t="s">
        <v>30</v>
      </c>
      <c r="HP151" s="69"/>
      <c r="HQ151" s="3" t="str">
        <f t="shared" si="146"/>
        <v>-</v>
      </c>
      <c r="HR151" s="3" t="str">
        <f t="shared" si="146"/>
        <v>-</v>
      </c>
      <c r="HS151" s="3" t="str">
        <f t="shared" si="146"/>
        <v>-</v>
      </c>
      <c r="HU151" s="6" t="s">
        <v>30</v>
      </c>
      <c r="HV151" s="6" t="s">
        <v>30</v>
      </c>
      <c r="HW151" s="6"/>
      <c r="HX151" s="6" t="s">
        <v>30</v>
      </c>
      <c r="HY151" s="6" t="s">
        <v>30</v>
      </c>
      <c r="HZ151" s="6" t="s">
        <v>30</v>
      </c>
      <c r="IA151" s="6" t="s">
        <v>30</v>
      </c>
      <c r="IB151" s="6"/>
      <c r="IC151" s="6" t="s">
        <v>30</v>
      </c>
      <c r="ID151" s="6" t="s">
        <v>30</v>
      </c>
      <c r="IE151" s="6" t="s">
        <v>30</v>
      </c>
      <c r="IF151" s="6" t="s">
        <v>30</v>
      </c>
      <c r="IG151" s="6"/>
      <c r="IH151" s="6" t="s">
        <v>30</v>
      </c>
      <c r="II151" s="6" t="s">
        <v>30</v>
      </c>
      <c r="IJ151" s="6" t="s">
        <v>30</v>
      </c>
      <c r="IK151" s="6" t="s">
        <v>30</v>
      </c>
      <c r="IL151" s="6"/>
      <c r="IM151" s="6" t="s">
        <v>30</v>
      </c>
      <c r="IN151" s="6" t="s">
        <v>30</v>
      </c>
      <c r="IO151" s="6" t="s">
        <v>30</v>
      </c>
      <c r="IP151" s="6"/>
      <c r="IQ151" s="6" t="s">
        <v>30</v>
      </c>
      <c r="IR151" s="6" t="s">
        <v>30</v>
      </c>
      <c r="IS151" s="6" t="s">
        <v>30</v>
      </c>
      <c r="IT151" s="6"/>
      <c r="IU151" s="6" t="s">
        <v>30</v>
      </c>
      <c r="IV151" s="6" t="s">
        <v>30</v>
      </c>
      <c r="IW151" s="6" t="s">
        <v>30</v>
      </c>
      <c r="IX151" s="6"/>
      <c r="IY151" s="6" t="s">
        <v>30</v>
      </c>
      <c r="IZ151" s="6" t="s">
        <v>30</v>
      </c>
      <c r="JA151" s="6" t="s">
        <v>30</v>
      </c>
      <c r="JB151" s="6" t="s">
        <v>30</v>
      </c>
      <c r="JC151" s="6" t="s">
        <v>30</v>
      </c>
      <c r="JD151" s="6" t="s">
        <v>30</v>
      </c>
      <c r="JE151" s="6" t="s">
        <v>30</v>
      </c>
      <c r="JF151" s="6" t="s">
        <v>30</v>
      </c>
      <c r="JG151" s="6" t="s">
        <v>30</v>
      </c>
      <c r="JH151" s="6" t="s">
        <v>30</v>
      </c>
      <c r="JI151" s="6" t="s">
        <v>30</v>
      </c>
      <c r="JJ151" s="6" t="s">
        <v>30</v>
      </c>
      <c r="JK151" s="6" t="s">
        <v>30</v>
      </c>
      <c r="JL151" s="6" t="s">
        <v>30</v>
      </c>
      <c r="JM151" s="6"/>
      <c r="JN151" s="3" t="s">
        <v>30</v>
      </c>
      <c r="JO151" s="3" t="s">
        <v>30</v>
      </c>
      <c r="JP151" s="3" t="s">
        <v>30</v>
      </c>
      <c r="JQ151" s="3" t="s">
        <v>30</v>
      </c>
      <c r="JR151" s="3" t="s">
        <v>30</v>
      </c>
      <c r="JS151" s="3" t="s">
        <v>30</v>
      </c>
      <c r="JT151" s="3" t="s">
        <v>30</v>
      </c>
      <c r="JU151" s="3" t="s">
        <v>30</v>
      </c>
      <c r="JV151" s="3" t="s">
        <v>30</v>
      </c>
      <c r="JW151" s="3" t="s">
        <v>30</v>
      </c>
      <c r="JX151" s="3" t="s">
        <v>30</v>
      </c>
      <c r="JY151" s="3" t="s">
        <v>30</v>
      </c>
      <c r="JZ151" s="3" t="s">
        <v>30</v>
      </c>
      <c r="KA151" s="3" t="s">
        <v>30</v>
      </c>
      <c r="KB151" s="3" t="s">
        <v>30</v>
      </c>
      <c r="KC151" s="3" t="s">
        <v>30</v>
      </c>
      <c r="KD151" s="3" t="s">
        <v>30</v>
      </c>
      <c r="KE151" s="3" t="s">
        <v>30</v>
      </c>
      <c r="KF151" s="6"/>
      <c r="KG151" s="6" t="s">
        <v>30</v>
      </c>
      <c r="KH151" s="6" t="s">
        <v>30</v>
      </c>
      <c r="KI151" s="6" t="s">
        <v>30</v>
      </c>
      <c r="KJ151" s="6" t="s">
        <v>30</v>
      </c>
      <c r="KK151" s="6" t="s">
        <v>30</v>
      </c>
      <c r="KL151" s="6" t="s">
        <v>30</v>
      </c>
      <c r="KM151" s="6" t="s">
        <v>30</v>
      </c>
      <c r="KN151" s="6" t="s">
        <v>30</v>
      </c>
    </row>
    <row r="152" spans="1:304" x14ac:dyDescent="0.3">
      <c r="A152" s="8">
        <v>2023</v>
      </c>
      <c r="B152" s="40">
        <f>'[13]EU PIByPOB'!B152</f>
        <v>337.14100000000002</v>
      </c>
      <c r="C152" s="49">
        <f>'[13]EU PIByPOB'!H152</f>
        <v>2766.8347136890006</v>
      </c>
      <c r="D152" s="40">
        <f t="shared" si="177"/>
        <v>2.8875560090598329</v>
      </c>
      <c r="E152" s="49">
        <f>'[13]EU PIByPOB'!N152</f>
        <v>27720.708999999999</v>
      </c>
      <c r="F152" s="40">
        <f t="shared" si="173"/>
        <v>6.5898529286062768</v>
      </c>
      <c r="G152" s="49">
        <f>'[13]EU PIByPOB'!Q152</f>
        <v>1001.8924825126319</v>
      </c>
      <c r="H152" s="40">
        <f t="shared" si="173"/>
        <v>3.5983913537808387</v>
      </c>
      <c r="I152" s="49">
        <f>'[13]EU PIByPOB'!T152</f>
        <v>82222.894871878525</v>
      </c>
      <c r="J152" s="49"/>
      <c r="K152" s="49">
        <f>'[13]EU INF'!U152</f>
        <v>1087.0093571811428</v>
      </c>
      <c r="L152" s="28">
        <f t="shared" si="167"/>
        <v>4.1277173177882265</v>
      </c>
      <c r="M152" s="49">
        <f>'[13]EU INF'!W152</f>
        <v>1101.389054047462</v>
      </c>
      <c r="N152" s="28">
        <f t="shared" si="168"/>
        <v>3.3222002088297842</v>
      </c>
      <c r="O152" s="28"/>
      <c r="P152" s="40">
        <f>'[13]EU tasas'!B152</f>
        <v>8.1941666666666677</v>
      </c>
      <c r="Q152" s="40">
        <f>'[13]EU tasas'!C152</f>
        <v>8.5</v>
      </c>
      <c r="R152" s="24" t="str">
        <f>'[13]EU tasas'!D152</f>
        <v>-</v>
      </c>
      <c r="S152" s="24" t="str">
        <f>'[13]EU tasas'!E152</f>
        <v>-</v>
      </c>
      <c r="T152" s="49">
        <f>'[13]EU tasas'!F152</f>
        <v>5.0683333333333334</v>
      </c>
      <c r="U152" s="49">
        <f>'[13]EU tasas'!G152</f>
        <v>5.24</v>
      </c>
      <c r="V152" s="24" t="str">
        <f>'[13]EU tasas'!H152</f>
        <v>-</v>
      </c>
      <c r="W152" s="24"/>
      <c r="X152" s="49">
        <f>'[13]EU Fiscal'!B152</f>
        <v>-6.1154299999999999</v>
      </c>
      <c r="Y152" s="49"/>
      <c r="Z152" s="49" t="str">
        <f>[13]Petróleo!B152</f>
        <v>-</v>
      </c>
      <c r="AA152" s="49" t="str">
        <f>[13]Petróleo!C152</f>
        <v>-</v>
      </c>
      <c r="AB152" s="49">
        <f>[13]Petróleo!D152</f>
        <v>77.635833333333309</v>
      </c>
      <c r="AC152" s="28">
        <f t="shared" si="169"/>
        <v>-18.094141229427517</v>
      </c>
      <c r="AD152" s="49">
        <f>[13]Petróleo!E152</f>
        <v>71.900000000000006</v>
      </c>
      <c r="AE152" s="28">
        <f t="shared" si="169"/>
        <v>-5.9392987964416388</v>
      </c>
      <c r="AG152" s="40">
        <f>[14]Población!E152</f>
        <v>129.74883245826439</v>
      </c>
      <c r="AH152" s="28">
        <f t="shared" si="181"/>
        <v>0.9783320576875365</v>
      </c>
      <c r="AI152" s="52">
        <f>[14]Población!G152</f>
        <v>129748832.4582644</v>
      </c>
      <c r="AJ152" s="52">
        <f>[14]Población!H152</f>
        <v>106523791.44823506</v>
      </c>
      <c r="AK152" s="52">
        <f>[14]Población!I152</f>
        <v>23225041.010029335</v>
      </c>
      <c r="AL152" s="49">
        <f>[14]Población!J152</f>
        <v>82.1</v>
      </c>
      <c r="AM152" s="49">
        <f>[14]Población!K152</f>
        <v>17.900000000000006</v>
      </c>
      <c r="AN152" s="49"/>
      <c r="AO152" s="43">
        <f>[15]PIB!E152</f>
        <v>646882.03084890544</v>
      </c>
      <c r="AP152" s="28">
        <f t="shared" si="108"/>
        <v>3.2292623929635056</v>
      </c>
      <c r="AQ152" s="41">
        <f>[15]PIB!H152</f>
        <v>4910993.5520716654</v>
      </c>
      <c r="AR152" s="28">
        <f t="shared" si="109"/>
        <v>4.4875547655548909</v>
      </c>
      <c r="AS152" s="58">
        <f>[15]PIB!B152</f>
        <v>31768334824.499989</v>
      </c>
      <c r="AT152" s="28">
        <f t="shared" si="110"/>
        <v>7.8617320769261312</v>
      </c>
      <c r="AU152" s="28"/>
      <c r="AV152" s="51" t="s">
        <v>30</v>
      </c>
      <c r="AW152" s="51" t="s">
        <v>30</v>
      </c>
      <c r="AX152" s="51" t="s">
        <v>30</v>
      </c>
      <c r="AY152" s="51" t="s">
        <v>30</v>
      </c>
      <c r="AZ152" s="51" t="s">
        <v>30</v>
      </c>
      <c r="BA152" s="51" t="s">
        <v>30</v>
      </c>
      <c r="BB152" s="51" t="s">
        <v>30</v>
      </c>
      <c r="BC152" s="51" t="s">
        <v>30</v>
      </c>
      <c r="BD152" s="51" t="s">
        <v>30</v>
      </c>
      <c r="BE152" s="51" t="s">
        <v>30</v>
      </c>
      <c r="BF152" s="51" t="s">
        <v>30</v>
      </c>
      <c r="BG152" s="51" t="s">
        <v>30</v>
      </c>
      <c r="BH152" s="51" t="s">
        <v>30</v>
      </c>
      <c r="BI152" s="51" t="s">
        <v>30</v>
      </c>
      <c r="BJ152" s="51" t="s">
        <v>30</v>
      </c>
      <c r="BK152" s="51" t="s">
        <v>30</v>
      </c>
      <c r="BL152" s="51" t="s">
        <v>30</v>
      </c>
      <c r="BM152" s="51" t="s">
        <v>30</v>
      </c>
      <c r="BN152" s="51" t="s">
        <v>30</v>
      </c>
      <c r="BO152" s="28"/>
      <c r="BP152" s="63" t="s">
        <v>30</v>
      </c>
      <c r="BQ152" s="63" t="s">
        <v>30</v>
      </c>
      <c r="BR152" s="63" t="s">
        <v>30</v>
      </c>
      <c r="BS152" s="63" t="s">
        <v>30</v>
      </c>
      <c r="BT152" s="63"/>
      <c r="BU152" s="45">
        <f t="shared" si="165"/>
        <v>1791396.5675740947</v>
      </c>
      <c r="BV152" s="32">
        <f t="shared" si="170"/>
        <v>22.377780289933071</v>
      </c>
      <c r="BW152" s="30">
        <f t="shared" si="166"/>
        <v>13806.648843258945</v>
      </c>
      <c r="BX152" s="28">
        <f t="shared" si="171"/>
        <v>21.192118938962402</v>
      </c>
      <c r="BY152" s="28"/>
      <c r="BZ152" s="41">
        <f>[20]PAnual!B152</f>
        <v>2491966.0709431744</v>
      </c>
      <c r="CA152" s="35">
        <f t="shared" si="178"/>
        <v>5.5279608731438001</v>
      </c>
      <c r="CB152" s="44">
        <f>[20]PAnual!D152</f>
        <v>2557763.73939441</v>
      </c>
      <c r="CC152" s="35">
        <f t="shared" si="179"/>
        <v>4.6608896408861566</v>
      </c>
      <c r="CD152" s="35"/>
      <c r="CE152" s="44">
        <f>[16]TCA!B152</f>
        <v>17733.837051792834</v>
      </c>
      <c r="CF152" s="27">
        <f t="shared" si="180"/>
        <v>-11.861669805266972</v>
      </c>
      <c r="CG152" s="33">
        <f>[16]TCA!D152</f>
        <v>17225.3</v>
      </c>
      <c r="CH152" s="27">
        <f t="shared" si="172"/>
        <v>-12.037278182050304</v>
      </c>
      <c r="CI152" s="44">
        <f>[16]TCA!F152</f>
        <v>91.2993807360548</v>
      </c>
      <c r="CJ152" s="27">
        <f t="shared" si="150"/>
        <v>14.996293245885028</v>
      </c>
      <c r="CK152" s="40">
        <f>[16]TCA!H152</f>
        <v>97.63679653194221</v>
      </c>
      <c r="CL152" s="27">
        <f t="shared" si="151"/>
        <v>2.1019647878794734</v>
      </c>
      <c r="CM152" s="27"/>
      <c r="CN152" s="42" t="s">
        <v>30</v>
      </c>
      <c r="CO152" s="42" t="s">
        <v>30</v>
      </c>
      <c r="CP152" s="42" t="s">
        <v>30</v>
      </c>
      <c r="CQ152" s="42" t="s">
        <v>30</v>
      </c>
      <c r="CR152" s="42" t="s">
        <v>30</v>
      </c>
      <c r="CS152" s="42" t="s">
        <v>30</v>
      </c>
      <c r="CT152" s="42" t="s">
        <v>30</v>
      </c>
      <c r="CU152" s="42" t="s">
        <v>30</v>
      </c>
      <c r="CV152" s="42" t="s">
        <v>30</v>
      </c>
      <c r="CW152" s="42" t="s">
        <v>30</v>
      </c>
      <c r="CX152" s="42" t="s">
        <v>30</v>
      </c>
      <c r="CY152" s="42" t="s">
        <v>30</v>
      </c>
      <c r="CZ152" s="42" t="s">
        <v>30</v>
      </c>
      <c r="DA152" s="42" t="s">
        <v>30</v>
      </c>
      <c r="DB152" s="42" t="s">
        <v>30</v>
      </c>
      <c r="DC152" s="42" t="s">
        <v>30</v>
      </c>
      <c r="DD152" s="42"/>
      <c r="DE152" s="42" t="s">
        <v>30</v>
      </c>
      <c r="DF152" s="42" t="s">
        <v>30</v>
      </c>
      <c r="DG152" s="42" t="s">
        <v>30</v>
      </c>
      <c r="DH152" s="42" t="s">
        <v>30</v>
      </c>
      <c r="DI152" s="42" t="s">
        <v>30</v>
      </c>
      <c r="DJ152" s="42" t="s">
        <v>30</v>
      </c>
      <c r="DK152" s="42" t="s">
        <v>30</v>
      </c>
      <c r="DL152" s="42"/>
      <c r="DM152" s="42" t="s">
        <v>30</v>
      </c>
      <c r="DN152" s="42" t="s">
        <v>30</v>
      </c>
      <c r="DO152" s="42" t="s">
        <v>30</v>
      </c>
      <c r="DP152" s="42" t="s">
        <v>30</v>
      </c>
      <c r="DQ152" s="42"/>
      <c r="DR152" s="42" t="s">
        <v>30</v>
      </c>
      <c r="DS152" s="42" t="s">
        <v>30</v>
      </c>
      <c r="DT152" s="42" t="s">
        <v>30</v>
      </c>
      <c r="DU152" s="42" t="s">
        <v>30</v>
      </c>
      <c r="DV152" s="42" t="s">
        <v>30</v>
      </c>
      <c r="DW152" s="42" t="s">
        <v>30</v>
      </c>
      <c r="DX152" s="42" t="s">
        <v>30</v>
      </c>
      <c r="DY152" s="42" t="s">
        <v>30</v>
      </c>
      <c r="DZ152" s="42" t="s">
        <v>30</v>
      </c>
      <c r="EA152" s="42" t="s">
        <v>30</v>
      </c>
      <c r="EB152" s="42" t="s">
        <v>30</v>
      </c>
      <c r="EC152" s="42"/>
      <c r="ED152" s="42" t="s">
        <v>30</v>
      </c>
      <c r="EE152" s="42" t="s">
        <v>30</v>
      </c>
      <c r="EF152" s="42" t="s">
        <v>30</v>
      </c>
      <c r="EG152" s="42" t="s">
        <v>30</v>
      </c>
      <c r="EH152" s="42" t="s">
        <v>30</v>
      </c>
      <c r="EI152" s="42"/>
      <c r="EJ152" s="63" t="s">
        <v>30</v>
      </c>
      <c r="EK152" s="63" t="s">
        <v>30</v>
      </c>
      <c r="EL152" s="42"/>
      <c r="EM152" s="42" t="s">
        <v>30</v>
      </c>
      <c r="EN152" s="42" t="s">
        <v>30</v>
      </c>
      <c r="EO152" s="42" t="s">
        <v>30</v>
      </c>
      <c r="EP152" s="42" t="s">
        <v>30</v>
      </c>
      <c r="EQ152" s="42" t="s">
        <v>30</v>
      </c>
      <c r="ER152" s="42" t="s">
        <v>30</v>
      </c>
      <c r="ES152" s="42" t="s">
        <v>30</v>
      </c>
      <c r="ET152" s="42" t="s">
        <v>30</v>
      </c>
      <c r="EU152" s="42" t="s">
        <v>30</v>
      </c>
      <c r="EV152" s="42" t="s">
        <v>30</v>
      </c>
      <c r="EW152" s="42"/>
      <c r="EX152" s="42" t="s">
        <v>30</v>
      </c>
      <c r="EY152" s="42" t="s">
        <v>30</v>
      </c>
      <c r="EZ152" s="42" t="s">
        <v>30</v>
      </c>
      <c r="FA152" s="42" t="s">
        <v>30</v>
      </c>
      <c r="FB152" s="42"/>
      <c r="FC152" s="42" t="s">
        <v>30</v>
      </c>
      <c r="FD152" s="42" t="s">
        <v>30</v>
      </c>
      <c r="FE152" s="42"/>
      <c r="FF152" s="42"/>
      <c r="FG152" s="42" t="s">
        <v>30</v>
      </c>
      <c r="FH152" s="42"/>
      <c r="FI152" s="42" t="s">
        <v>30</v>
      </c>
      <c r="FJ152" s="42" t="s">
        <v>30</v>
      </c>
      <c r="FK152" s="42" t="s">
        <v>30</v>
      </c>
      <c r="FL152" s="42" t="s">
        <v>30</v>
      </c>
      <c r="FM152" s="42" t="s">
        <v>30</v>
      </c>
      <c r="FN152" s="42" t="s">
        <v>30</v>
      </c>
      <c r="FO152" s="42"/>
      <c r="FP152" s="42" t="s">
        <v>30</v>
      </c>
      <c r="FQ152" s="42" t="s">
        <v>30</v>
      </c>
      <c r="FR152" s="42" t="s">
        <v>30</v>
      </c>
      <c r="FS152" s="42" t="s">
        <v>30</v>
      </c>
      <c r="FT152" s="42" t="s">
        <v>30</v>
      </c>
      <c r="FU152" s="42" t="s">
        <v>30</v>
      </c>
      <c r="FV152" s="42" t="s">
        <v>30</v>
      </c>
      <c r="FW152" s="42"/>
      <c r="FX152" s="42" t="s">
        <v>30</v>
      </c>
      <c r="FY152" s="42" t="s">
        <v>30</v>
      </c>
      <c r="FZ152" s="42" t="s">
        <v>30</v>
      </c>
      <c r="GA152" s="42" t="s">
        <v>30</v>
      </c>
      <c r="GB152" s="42" t="s">
        <v>30</v>
      </c>
      <c r="GC152" s="42" t="s">
        <v>30</v>
      </c>
      <c r="GD152" s="42"/>
      <c r="GE152" s="42" t="s">
        <v>30</v>
      </c>
      <c r="GF152" s="42" t="s">
        <v>30</v>
      </c>
      <c r="GG152" s="42" t="s">
        <v>30</v>
      </c>
      <c r="GH152" s="42" t="s">
        <v>30</v>
      </c>
      <c r="GI152" s="42" t="s">
        <v>30</v>
      </c>
      <c r="GJ152" s="42"/>
      <c r="GK152" s="42"/>
      <c r="GL152" s="42"/>
      <c r="GM152" s="42"/>
      <c r="GN152" s="42"/>
      <c r="GO152" s="42"/>
      <c r="GQ152" s="27" t="s">
        <v>30</v>
      </c>
      <c r="GR152" s="27" t="s">
        <v>30</v>
      </c>
      <c r="GS152" s="27" t="s">
        <v>30</v>
      </c>
      <c r="GU152" s="69" t="s">
        <v>30</v>
      </c>
      <c r="GV152" s="69" t="s">
        <v>30</v>
      </c>
      <c r="GW152" s="69" t="s">
        <v>30</v>
      </c>
      <c r="GX152" s="69" t="s">
        <v>30</v>
      </c>
      <c r="GY152" s="69" t="s">
        <v>30</v>
      </c>
      <c r="GZ152" s="69" t="s">
        <v>30</v>
      </c>
      <c r="HA152" s="69" t="s">
        <v>30</v>
      </c>
      <c r="HB152" s="69" t="s">
        <v>30</v>
      </c>
      <c r="HC152" s="69" t="s">
        <v>30</v>
      </c>
      <c r="HD152" s="69" t="s">
        <v>30</v>
      </c>
      <c r="HE152" s="69" t="s">
        <v>30</v>
      </c>
      <c r="HF152" s="69" t="s">
        <v>30</v>
      </c>
      <c r="HG152" s="69" t="s">
        <v>30</v>
      </c>
      <c r="HH152" s="69" t="s">
        <v>30</v>
      </c>
      <c r="HI152" s="69" t="s">
        <v>30</v>
      </c>
      <c r="HJ152" s="69" t="s">
        <v>30</v>
      </c>
      <c r="HK152" s="69" t="s">
        <v>30</v>
      </c>
      <c r="HL152" s="69" t="s">
        <v>30</v>
      </c>
      <c r="HM152" s="69" t="s">
        <v>30</v>
      </c>
      <c r="HN152" s="69" t="s">
        <v>30</v>
      </c>
      <c r="HO152" s="69" t="s">
        <v>30</v>
      </c>
      <c r="HP152" s="69"/>
      <c r="HQ152" s="3" t="str">
        <f t="shared" si="146"/>
        <v>-</v>
      </c>
      <c r="HR152" s="3" t="str">
        <f t="shared" si="146"/>
        <v>-</v>
      </c>
      <c r="HS152" s="3" t="str">
        <f t="shared" si="146"/>
        <v>-</v>
      </c>
      <c r="HU152" s="6" t="s">
        <v>30</v>
      </c>
      <c r="HV152" s="6" t="s">
        <v>30</v>
      </c>
      <c r="HW152" s="6"/>
      <c r="HX152" s="6" t="s">
        <v>30</v>
      </c>
      <c r="HY152" s="6" t="s">
        <v>30</v>
      </c>
      <c r="HZ152" s="6" t="s">
        <v>30</v>
      </c>
      <c r="IA152" s="6" t="s">
        <v>30</v>
      </c>
      <c r="IB152" s="6"/>
      <c r="IC152" s="6" t="s">
        <v>30</v>
      </c>
      <c r="ID152" s="6" t="s">
        <v>30</v>
      </c>
      <c r="IE152" s="6" t="s">
        <v>30</v>
      </c>
      <c r="IF152" s="6" t="s">
        <v>30</v>
      </c>
      <c r="IG152" s="6"/>
      <c r="IH152" s="6" t="s">
        <v>30</v>
      </c>
      <c r="II152" s="6" t="s">
        <v>30</v>
      </c>
      <c r="IJ152" s="6" t="s">
        <v>30</v>
      </c>
      <c r="IK152" s="6" t="s">
        <v>30</v>
      </c>
      <c r="IL152" s="6"/>
      <c r="IM152" s="6" t="s">
        <v>30</v>
      </c>
      <c r="IN152" s="6" t="s">
        <v>30</v>
      </c>
      <c r="IO152" s="6" t="s">
        <v>30</v>
      </c>
      <c r="IP152" s="6"/>
      <c r="IQ152" s="6" t="s">
        <v>30</v>
      </c>
      <c r="IR152" s="6" t="s">
        <v>30</v>
      </c>
      <c r="IS152" s="6" t="s">
        <v>30</v>
      </c>
      <c r="IT152" s="6"/>
      <c r="IU152" s="6" t="s">
        <v>30</v>
      </c>
      <c r="IV152" s="6" t="s">
        <v>30</v>
      </c>
      <c r="IW152" s="6" t="s">
        <v>30</v>
      </c>
      <c r="IX152" s="6"/>
      <c r="IY152" s="6" t="s">
        <v>30</v>
      </c>
      <c r="IZ152" s="6" t="s">
        <v>30</v>
      </c>
      <c r="JA152" s="6" t="s">
        <v>30</v>
      </c>
      <c r="JB152" s="6" t="s">
        <v>30</v>
      </c>
      <c r="JC152" s="6" t="s">
        <v>30</v>
      </c>
      <c r="JD152" s="6" t="s">
        <v>30</v>
      </c>
      <c r="JE152" s="6" t="s">
        <v>30</v>
      </c>
      <c r="JF152" s="6" t="s">
        <v>30</v>
      </c>
      <c r="JG152" s="6" t="s">
        <v>30</v>
      </c>
      <c r="JH152" s="6" t="s">
        <v>30</v>
      </c>
      <c r="JI152" s="6" t="s">
        <v>30</v>
      </c>
      <c r="JJ152" s="6" t="s">
        <v>30</v>
      </c>
      <c r="JK152" s="6" t="s">
        <v>30</v>
      </c>
      <c r="JL152" s="6" t="s">
        <v>30</v>
      </c>
      <c r="JM152" s="6"/>
      <c r="JN152" s="3" t="s">
        <v>30</v>
      </c>
      <c r="JO152" s="3" t="s">
        <v>30</v>
      </c>
      <c r="JP152" s="3" t="s">
        <v>30</v>
      </c>
      <c r="JQ152" s="3" t="s">
        <v>30</v>
      </c>
      <c r="JR152" s="3" t="s">
        <v>30</v>
      </c>
      <c r="JS152" s="3" t="s">
        <v>30</v>
      </c>
      <c r="JT152" s="3" t="s">
        <v>30</v>
      </c>
      <c r="JU152" s="3" t="s">
        <v>30</v>
      </c>
      <c r="JV152" s="3" t="s">
        <v>30</v>
      </c>
      <c r="JW152" s="3" t="s">
        <v>30</v>
      </c>
      <c r="JX152" s="3" t="s">
        <v>30</v>
      </c>
      <c r="JY152" s="3" t="s">
        <v>30</v>
      </c>
      <c r="JZ152" s="3" t="s">
        <v>30</v>
      </c>
      <c r="KA152" s="3" t="s">
        <v>30</v>
      </c>
      <c r="KB152" s="3" t="s">
        <v>30</v>
      </c>
      <c r="KC152" s="3" t="s">
        <v>30</v>
      </c>
      <c r="KD152" s="3" t="s">
        <v>30</v>
      </c>
      <c r="KE152" s="3" t="s">
        <v>30</v>
      </c>
      <c r="KF152" s="6"/>
      <c r="KG152" s="6" t="s">
        <v>30</v>
      </c>
      <c r="KH152" s="6" t="s">
        <v>30</v>
      </c>
      <c r="KI152" s="6" t="s">
        <v>30</v>
      </c>
      <c r="KJ152" s="6" t="s">
        <v>30</v>
      </c>
      <c r="KK152" s="6" t="s">
        <v>30</v>
      </c>
      <c r="KL152" s="6" t="s">
        <v>30</v>
      </c>
      <c r="KM152" s="6" t="s">
        <v>30</v>
      </c>
      <c r="KN152" s="6" t="s">
        <v>30</v>
      </c>
    </row>
    <row r="153" spans="1:304" x14ac:dyDescent="0.3">
      <c r="A153" s="8">
        <v>2024</v>
      </c>
      <c r="B153" s="40">
        <f>'[13]EU PIByPOB'!B153</f>
        <v>340.21199999999999</v>
      </c>
      <c r="C153" s="49">
        <f>'[13]EU PIByPOB'!H153</f>
        <v>2844.2006791255517</v>
      </c>
      <c r="D153" s="40">
        <f t="shared" si="177"/>
        <v>2.7961903562139234</v>
      </c>
      <c r="E153" s="49">
        <f>'[13]EU PIByPOB'!N153</f>
        <v>29183.835999999999</v>
      </c>
      <c r="F153" s="40">
        <f t="shared" ref="F153:H154" si="182">((E153/E152)-1)*100</f>
        <v>5.2781009316897443</v>
      </c>
      <c r="G153" s="49">
        <f>'[13]EU PIByPOB'!Q153</f>
        <v>1026.0821683290139</v>
      </c>
      <c r="H153" s="40">
        <f t="shared" si="182"/>
        <v>2.4143993730462165</v>
      </c>
      <c r="I153" s="49">
        <f>'[13]EU PIByPOB'!T153</f>
        <v>85781.32458584648</v>
      </c>
      <c r="J153" s="49"/>
      <c r="K153" s="49">
        <f>'[13]EU INF'!U153</f>
        <v>1119.093591305613</v>
      </c>
      <c r="L153" s="28">
        <f t="shared" si="167"/>
        <v>2.9516060659930066</v>
      </c>
      <c r="M153" s="49">
        <f>'[13]EU INF'!W153</f>
        <v>1133.0249817242488</v>
      </c>
      <c r="N153" s="28">
        <f t="shared" si="168"/>
        <v>2.8723662688065588</v>
      </c>
      <c r="O153" s="28"/>
      <c r="P153" s="40">
        <f>'[13]EU tasas'!B153</f>
        <v>8.3133333333333344</v>
      </c>
      <c r="Q153" s="40">
        <f>'[13]EU tasas'!C153</f>
        <v>7.65</v>
      </c>
      <c r="R153" s="24" t="str">
        <f>'[13]EU tasas'!D153</f>
        <v>-</v>
      </c>
      <c r="S153" s="24" t="str">
        <f>'[13]EU tasas'!E153</f>
        <v>-</v>
      </c>
      <c r="T153" s="49">
        <f>'[13]EU tasas'!F153</f>
        <v>4.9666666666666659</v>
      </c>
      <c r="U153" s="49">
        <f>'[13]EU tasas'!G153</f>
        <v>4.2699999999999996</v>
      </c>
      <c r="V153" s="24" t="str">
        <f>'[13]EU tasas'!H153</f>
        <v>-</v>
      </c>
      <c r="W153" s="24"/>
      <c r="X153" s="49">
        <f>'[13]EU Fiscal'!B153</f>
        <v>-6.2800200000000004</v>
      </c>
      <c r="Y153" s="49"/>
      <c r="Z153" s="49" t="str">
        <f>[13]Petróleo!B153</f>
        <v>-</v>
      </c>
      <c r="AA153" s="49" t="str">
        <f>[13]Petróleo!C153</f>
        <v>-</v>
      </c>
      <c r="AB153" s="49">
        <f>[13]Petróleo!D153</f>
        <v>76.55</v>
      </c>
      <c r="AC153" s="28">
        <f t="shared" si="169"/>
        <v>-1.3986239172203319</v>
      </c>
      <c r="AD153" s="49">
        <f>[13]Petróleo!E153</f>
        <v>70.12</v>
      </c>
      <c r="AE153" s="28">
        <f t="shared" si="169"/>
        <v>-2.4756606397774661</v>
      </c>
      <c r="AG153" s="40">
        <f>[14]Población!E153</f>
        <v>131.01820688067889</v>
      </c>
      <c r="AH153" s="28">
        <f t="shared" si="181"/>
        <v>0.9783320576875365</v>
      </c>
      <c r="AI153" s="52">
        <f>[14]Población!G153</f>
        <v>131018206.88067889</v>
      </c>
      <c r="AJ153" s="52">
        <f>[14]Población!H153</f>
        <v>107565947.84903736</v>
      </c>
      <c r="AK153" s="52">
        <f>[14]Población!I153</f>
        <v>23452259.031641528</v>
      </c>
      <c r="AL153" s="49">
        <f>[14]Población!J153</f>
        <v>82.1</v>
      </c>
      <c r="AM153" s="49">
        <f>[14]Población!K153</f>
        <v>17.900000000000006</v>
      </c>
      <c r="AN153" s="49"/>
      <c r="AO153" s="43">
        <f>[15]PIB!E153</f>
        <v>654644.61521909235</v>
      </c>
      <c r="AP153" s="28">
        <f t="shared" si="108"/>
        <v>1.2000000000000011</v>
      </c>
      <c r="AQ153" s="41">
        <f>[15]PIB!H153</f>
        <v>5143926.0525651826</v>
      </c>
      <c r="AR153" s="28">
        <f t="shared" si="109"/>
        <v>4.743083003952564</v>
      </c>
      <c r="AS153" s="58">
        <f>[15]PIB!B153</f>
        <v>33674434913.96999</v>
      </c>
      <c r="AT153" s="28">
        <f t="shared" si="110"/>
        <v>6.0000000000000053</v>
      </c>
      <c r="AU153" s="28"/>
      <c r="AV153" s="51" t="s">
        <v>30</v>
      </c>
      <c r="AW153" s="51" t="s">
        <v>30</v>
      </c>
      <c r="AX153" s="51" t="s">
        <v>30</v>
      </c>
      <c r="AY153" s="51" t="s">
        <v>30</v>
      </c>
      <c r="AZ153" s="51" t="s">
        <v>30</v>
      </c>
      <c r="BA153" s="51" t="s">
        <v>30</v>
      </c>
      <c r="BB153" s="51" t="s">
        <v>30</v>
      </c>
      <c r="BC153" s="51" t="s">
        <v>30</v>
      </c>
      <c r="BD153" s="51" t="s">
        <v>30</v>
      </c>
      <c r="BE153" s="51" t="s">
        <v>30</v>
      </c>
      <c r="BF153" s="51" t="s">
        <v>30</v>
      </c>
      <c r="BG153" s="51" t="s">
        <v>30</v>
      </c>
      <c r="BH153" s="51" t="s">
        <v>30</v>
      </c>
      <c r="BI153" s="51" t="s">
        <v>30</v>
      </c>
      <c r="BJ153" s="51" t="s">
        <v>30</v>
      </c>
      <c r="BK153" s="51" t="s">
        <v>30</v>
      </c>
      <c r="BL153" s="51" t="s">
        <v>30</v>
      </c>
      <c r="BM153" s="51" t="s">
        <v>30</v>
      </c>
      <c r="BN153" s="51" t="s">
        <v>30</v>
      </c>
      <c r="BO153" s="28"/>
      <c r="BP153" s="63" t="s">
        <v>30</v>
      </c>
      <c r="BQ153" s="63" t="s">
        <v>30</v>
      </c>
      <c r="BR153" s="63" t="s">
        <v>30</v>
      </c>
      <c r="BS153" s="63" t="s">
        <v>30</v>
      </c>
      <c r="BT153" s="63"/>
      <c r="BU153" s="45">
        <f t="shared" si="165"/>
        <v>1837121.3810130928</v>
      </c>
      <c r="BV153" s="32">
        <f t="shared" si="170"/>
        <v>2.5524674026208727</v>
      </c>
      <c r="BW153" s="30">
        <f t="shared" si="166"/>
        <v>14021.878521709574</v>
      </c>
      <c r="BX153" s="28">
        <f t="shared" si="171"/>
        <v>1.5588842802771286</v>
      </c>
      <c r="BY153" s="28"/>
      <c r="BZ153" s="41">
        <f>[20]PAnual!B153</f>
        <v>2609643.0853687651</v>
      </c>
      <c r="CA153" s="35">
        <f t="shared" si="178"/>
        <v>4.7222558845294138</v>
      </c>
      <c r="CB153" s="44">
        <f>[20]PAnual!D153</f>
        <v>2665505.4284916073</v>
      </c>
      <c r="CC153" s="35">
        <f t="shared" si="179"/>
        <v>4.2123393743437321</v>
      </c>
      <c r="CD153" s="35"/>
      <c r="CE153" s="44">
        <f>[16]TCA!B153</f>
        <v>18330</v>
      </c>
      <c r="CF153" s="27">
        <f t="shared" si="180"/>
        <v>3.361725646096958</v>
      </c>
      <c r="CG153" s="33">
        <f>[16]TCA!D153</f>
        <v>20238.2</v>
      </c>
      <c r="CH153" s="27">
        <f t="shared" si="172"/>
        <v>17.491132229917628</v>
      </c>
      <c r="CI153" s="44">
        <f>[16]TCA!F153</f>
        <v>89.850959969572457</v>
      </c>
      <c r="CJ153" s="27">
        <f t="shared" si="150"/>
        <v>-1.586451906688946</v>
      </c>
      <c r="CK153" s="40">
        <f>[16]TCA!H153</f>
        <v>102.75447070219809</v>
      </c>
      <c r="CL153" s="27">
        <f t="shared" si="151"/>
        <v>5.2415424840179137</v>
      </c>
      <c r="CM153" s="27"/>
      <c r="CN153" s="42" t="s">
        <v>30</v>
      </c>
      <c r="CO153" s="42" t="s">
        <v>30</v>
      </c>
      <c r="CP153" s="42" t="s">
        <v>30</v>
      </c>
      <c r="CQ153" s="42" t="s">
        <v>30</v>
      </c>
      <c r="CR153" s="42" t="s">
        <v>30</v>
      </c>
      <c r="CS153" s="42" t="s">
        <v>30</v>
      </c>
      <c r="CT153" s="42" t="s">
        <v>30</v>
      </c>
      <c r="CU153" s="42" t="s">
        <v>30</v>
      </c>
      <c r="CV153" s="42" t="s">
        <v>30</v>
      </c>
      <c r="CW153" s="42" t="s">
        <v>30</v>
      </c>
      <c r="CX153" s="42" t="s">
        <v>30</v>
      </c>
      <c r="CY153" s="42" t="s">
        <v>30</v>
      </c>
      <c r="CZ153" s="42" t="s">
        <v>30</v>
      </c>
      <c r="DA153" s="42" t="s">
        <v>30</v>
      </c>
      <c r="DB153" s="42" t="s">
        <v>30</v>
      </c>
      <c r="DC153" s="42" t="s">
        <v>30</v>
      </c>
      <c r="DD153" s="42"/>
      <c r="DE153" s="42" t="s">
        <v>30</v>
      </c>
      <c r="DF153" s="42" t="s">
        <v>30</v>
      </c>
      <c r="DG153" s="42" t="s">
        <v>30</v>
      </c>
      <c r="DH153" s="42" t="s">
        <v>30</v>
      </c>
      <c r="DI153" s="42" t="s">
        <v>30</v>
      </c>
      <c r="DJ153" s="42" t="s">
        <v>30</v>
      </c>
      <c r="DK153" s="42" t="s">
        <v>30</v>
      </c>
      <c r="DL153" s="42"/>
      <c r="DM153" s="42" t="s">
        <v>30</v>
      </c>
      <c r="DN153" s="42" t="s">
        <v>30</v>
      </c>
      <c r="DO153" s="42" t="s">
        <v>30</v>
      </c>
      <c r="DP153" s="42" t="s">
        <v>30</v>
      </c>
      <c r="DQ153" s="42"/>
      <c r="DR153" s="42" t="s">
        <v>30</v>
      </c>
      <c r="DS153" s="42" t="s">
        <v>30</v>
      </c>
      <c r="DT153" s="42" t="s">
        <v>30</v>
      </c>
      <c r="DU153" s="42" t="s">
        <v>30</v>
      </c>
      <c r="DV153" s="42" t="s">
        <v>30</v>
      </c>
      <c r="DW153" s="42" t="s">
        <v>30</v>
      </c>
      <c r="DX153" s="42" t="s">
        <v>30</v>
      </c>
      <c r="DY153" s="42" t="s">
        <v>30</v>
      </c>
      <c r="DZ153" s="42" t="s">
        <v>30</v>
      </c>
      <c r="EA153" s="42" t="s">
        <v>30</v>
      </c>
      <c r="EB153" s="42" t="s">
        <v>30</v>
      </c>
      <c r="EC153" s="42"/>
      <c r="ED153" s="42" t="s">
        <v>30</v>
      </c>
      <c r="EE153" s="42" t="s">
        <v>30</v>
      </c>
      <c r="EF153" s="42" t="s">
        <v>30</v>
      </c>
      <c r="EG153" s="42" t="s">
        <v>30</v>
      </c>
      <c r="EH153" s="42" t="s">
        <v>30</v>
      </c>
      <c r="EI153" s="42"/>
      <c r="EJ153" s="63" t="s">
        <v>30</v>
      </c>
      <c r="EK153" s="63" t="s">
        <v>30</v>
      </c>
      <c r="EL153" s="42"/>
      <c r="EM153" s="42" t="s">
        <v>30</v>
      </c>
      <c r="EN153" s="42" t="s">
        <v>30</v>
      </c>
      <c r="EO153" s="42" t="s">
        <v>30</v>
      </c>
      <c r="EP153" s="42" t="s">
        <v>30</v>
      </c>
      <c r="EQ153" s="42" t="s">
        <v>30</v>
      </c>
      <c r="ER153" s="42" t="s">
        <v>30</v>
      </c>
      <c r="ES153" s="42" t="s">
        <v>30</v>
      </c>
      <c r="ET153" s="42" t="s">
        <v>30</v>
      </c>
      <c r="EU153" s="42" t="s">
        <v>30</v>
      </c>
      <c r="EV153" s="42" t="s">
        <v>30</v>
      </c>
      <c r="EW153" s="42"/>
      <c r="EX153" s="42" t="s">
        <v>30</v>
      </c>
      <c r="EY153" s="42" t="s">
        <v>30</v>
      </c>
      <c r="EZ153" s="42" t="s">
        <v>30</v>
      </c>
      <c r="FA153" s="42" t="s">
        <v>30</v>
      </c>
      <c r="FB153" s="42"/>
      <c r="FC153" s="42" t="s">
        <v>30</v>
      </c>
      <c r="FD153" s="42" t="s">
        <v>30</v>
      </c>
      <c r="FE153" s="42"/>
      <c r="FF153" s="42"/>
      <c r="FG153" s="42" t="s">
        <v>30</v>
      </c>
      <c r="FH153" s="42"/>
      <c r="FI153" s="42" t="s">
        <v>30</v>
      </c>
      <c r="FJ153" s="42" t="s">
        <v>30</v>
      </c>
      <c r="FK153" s="42" t="s">
        <v>30</v>
      </c>
      <c r="FL153" s="42" t="s">
        <v>30</v>
      </c>
      <c r="FM153" s="42" t="s">
        <v>30</v>
      </c>
      <c r="FN153" s="42" t="s">
        <v>30</v>
      </c>
      <c r="FO153" s="42"/>
      <c r="FP153" s="42" t="s">
        <v>30</v>
      </c>
      <c r="FQ153" s="42" t="s">
        <v>30</v>
      </c>
      <c r="FR153" s="42" t="s">
        <v>30</v>
      </c>
      <c r="FS153" s="42" t="s">
        <v>30</v>
      </c>
      <c r="FT153" s="42" t="s">
        <v>30</v>
      </c>
      <c r="FU153" s="42" t="s">
        <v>30</v>
      </c>
      <c r="FV153" s="42" t="s">
        <v>30</v>
      </c>
      <c r="FW153" s="42"/>
      <c r="FX153" s="42" t="s">
        <v>30</v>
      </c>
      <c r="FY153" s="42" t="s">
        <v>30</v>
      </c>
      <c r="FZ153" s="42" t="s">
        <v>30</v>
      </c>
      <c r="GA153" s="42" t="s">
        <v>30</v>
      </c>
      <c r="GB153" s="42" t="s">
        <v>30</v>
      </c>
      <c r="GC153" s="42" t="s">
        <v>30</v>
      </c>
      <c r="GD153" s="42"/>
      <c r="GE153" s="42" t="s">
        <v>30</v>
      </c>
      <c r="GF153" s="42" t="s">
        <v>30</v>
      </c>
      <c r="GG153" s="42" t="s">
        <v>30</v>
      </c>
      <c r="GH153" s="42" t="s">
        <v>30</v>
      </c>
      <c r="GI153" s="42" t="s">
        <v>30</v>
      </c>
      <c r="GJ153" s="42"/>
      <c r="GK153" s="42"/>
      <c r="GL153" s="42"/>
      <c r="GM153" s="42"/>
      <c r="GN153" s="42"/>
      <c r="GO153" s="42"/>
      <c r="GQ153" s="27" t="s">
        <v>30</v>
      </c>
      <c r="GR153" s="27" t="s">
        <v>30</v>
      </c>
      <c r="GS153" s="27" t="s">
        <v>30</v>
      </c>
      <c r="GU153" s="69" t="s">
        <v>30</v>
      </c>
      <c r="GV153" s="69" t="s">
        <v>30</v>
      </c>
      <c r="GW153" s="69" t="s">
        <v>30</v>
      </c>
      <c r="GX153" s="69" t="s">
        <v>30</v>
      </c>
      <c r="GY153" s="69" t="s">
        <v>30</v>
      </c>
      <c r="GZ153" s="69" t="s">
        <v>30</v>
      </c>
      <c r="HA153" s="69" t="s">
        <v>30</v>
      </c>
      <c r="HB153" s="69" t="s">
        <v>30</v>
      </c>
      <c r="HC153" s="69" t="s">
        <v>30</v>
      </c>
      <c r="HD153" s="69" t="s">
        <v>30</v>
      </c>
      <c r="HE153" s="69" t="s">
        <v>30</v>
      </c>
      <c r="HF153" s="69" t="s">
        <v>30</v>
      </c>
      <c r="HG153" s="69" t="s">
        <v>30</v>
      </c>
      <c r="HH153" s="69" t="s">
        <v>30</v>
      </c>
      <c r="HI153" s="69" t="s">
        <v>30</v>
      </c>
      <c r="HJ153" s="69" t="s">
        <v>30</v>
      </c>
      <c r="HK153" s="69" t="s">
        <v>30</v>
      </c>
      <c r="HL153" s="69" t="s">
        <v>30</v>
      </c>
      <c r="HM153" s="69" t="s">
        <v>30</v>
      </c>
      <c r="HN153" s="69" t="s">
        <v>30</v>
      </c>
      <c r="HO153" s="69" t="s">
        <v>30</v>
      </c>
      <c r="HP153" s="69"/>
      <c r="HQ153" s="3" t="str">
        <f t="shared" si="146"/>
        <v>-</v>
      </c>
      <c r="HR153" s="3" t="str">
        <f t="shared" si="146"/>
        <v>-</v>
      </c>
      <c r="HS153" s="3" t="str">
        <f t="shared" si="146"/>
        <v>-</v>
      </c>
      <c r="HU153" s="6" t="s">
        <v>30</v>
      </c>
      <c r="HV153" s="6" t="s">
        <v>30</v>
      </c>
      <c r="HW153" s="6"/>
      <c r="HX153" s="6" t="s">
        <v>30</v>
      </c>
      <c r="HY153" s="6" t="s">
        <v>30</v>
      </c>
      <c r="HZ153" s="6" t="s">
        <v>30</v>
      </c>
      <c r="IA153" s="6" t="s">
        <v>30</v>
      </c>
      <c r="IB153" s="6"/>
      <c r="IC153" s="6" t="s">
        <v>30</v>
      </c>
      <c r="ID153" s="6" t="s">
        <v>30</v>
      </c>
      <c r="IE153" s="6" t="s">
        <v>30</v>
      </c>
      <c r="IF153" s="6" t="s">
        <v>30</v>
      </c>
      <c r="IG153" s="6"/>
      <c r="IH153" s="6" t="s">
        <v>30</v>
      </c>
      <c r="II153" s="6" t="s">
        <v>30</v>
      </c>
      <c r="IJ153" s="6" t="s">
        <v>30</v>
      </c>
      <c r="IK153" s="6" t="s">
        <v>30</v>
      </c>
      <c r="IL153" s="6"/>
      <c r="IM153" s="6" t="s">
        <v>30</v>
      </c>
      <c r="IN153" s="6" t="s">
        <v>30</v>
      </c>
      <c r="IO153" s="6" t="s">
        <v>30</v>
      </c>
      <c r="IP153" s="6"/>
      <c r="IQ153" s="6" t="s">
        <v>30</v>
      </c>
      <c r="IR153" s="6" t="s">
        <v>30</v>
      </c>
      <c r="IS153" s="6" t="s">
        <v>30</v>
      </c>
      <c r="IT153" s="6"/>
      <c r="IU153" s="6" t="s">
        <v>30</v>
      </c>
      <c r="IV153" s="6" t="s">
        <v>30</v>
      </c>
      <c r="IW153" s="6" t="s">
        <v>30</v>
      </c>
      <c r="IX153" s="6"/>
      <c r="IY153" s="6" t="s">
        <v>30</v>
      </c>
      <c r="IZ153" s="6" t="s">
        <v>30</v>
      </c>
      <c r="JA153" s="6" t="s">
        <v>30</v>
      </c>
      <c r="JB153" s="6" t="s">
        <v>30</v>
      </c>
      <c r="JC153" s="6" t="s">
        <v>30</v>
      </c>
      <c r="JD153" s="6" t="s">
        <v>30</v>
      </c>
      <c r="JE153" s="6" t="s">
        <v>30</v>
      </c>
      <c r="JF153" s="6" t="s">
        <v>30</v>
      </c>
      <c r="JG153" s="6" t="s">
        <v>30</v>
      </c>
      <c r="JH153" s="6" t="s">
        <v>30</v>
      </c>
      <c r="JI153" s="6" t="s">
        <v>30</v>
      </c>
      <c r="JJ153" s="6" t="s">
        <v>30</v>
      </c>
      <c r="JK153" s="6" t="s">
        <v>30</v>
      </c>
      <c r="JL153" s="6" t="s">
        <v>30</v>
      </c>
      <c r="JM153" s="6"/>
      <c r="JN153" s="3" t="s">
        <v>30</v>
      </c>
      <c r="JO153" s="3" t="s">
        <v>30</v>
      </c>
      <c r="JP153" s="3" t="s">
        <v>30</v>
      </c>
      <c r="JQ153" s="3" t="s">
        <v>30</v>
      </c>
      <c r="JR153" s="3" t="s">
        <v>30</v>
      </c>
      <c r="JS153" s="3" t="s">
        <v>30</v>
      </c>
      <c r="JT153" s="3" t="s">
        <v>30</v>
      </c>
      <c r="JU153" s="3" t="s">
        <v>30</v>
      </c>
      <c r="JV153" s="3" t="s">
        <v>30</v>
      </c>
      <c r="JW153" s="3" t="s">
        <v>30</v>
      </c>
      <c r="JX153" s="3" t="s">
        <v>30</v>
      </c>
      <c r="JY153" s="3" t="s">
        <v>30</v>
      </c>
      <c r="JZ153" s="3" t="s">
        <v>30</v>
      </c>
      <c r="KA153" s="3" t="s">
        <v>30</v>
      </c>
      <c r="KB153" s="3" t="s">
        <v>30</v>
      </c>
      <c r="KC153" s="3" t="s">
        <v>30</v>
      </c>
      <c r="KD153" s="3" t="s">
        <v>30</v>
      </c>
      <c r="KE153" s="3" t="s">
        <v>30</v>
      </c>
      <c r="KF153" s="6"/>
      <c r="KG153" s="6" t="s">
        <v>30</v>
      </c>
      <c r="KH153" s="6" t="s">
        <v>30</v>
      </c>
      <c r="KI153" s="6" t="s">
        <v>30</v>
      </c>
      <c r="KJ153" s="6" t="s">
        <v>30</v>
      </c>
      <c r="KK153" s="6" t="s">
        <v>30</v>
      </c>
      <c r="KL153" s="6" t="s">
        <v>30</v>
      </c>
      <c r="KM153" s="6" t="s">
        <v>30</v>
      </c>
      <c r="KN153" s="6" t="s">
        <v>30</v>
      </c>
    </row>
    <row r="154" spans="1:304" x14ac:dyDescent="0.3">
      <c r="A154" s="18">
        <v>2025</v>
      </c>
      <c r="B154" s="77">
        <f>'[13]EU PIByPOB'!B154</f>
        <v>344.21199999999999</v>
      </c>
      <c r="C154" s="78">
        <f>'[13]EU PIByPOB'!H154</f>
        <v>2915.30569610369</v>
      </c>
      <c r="D154" s="77">
        <f t="shared" si="177"/>
        <v>2.4999999999999911</v>
      </c>
      <c r="E154" s="78">
        <f>'[13]EU PIByPOB'!N154</f>
        <v>30642.7</v>
      </c>
      <c r="F154" s="77">
        <f t="shared" si="182"/>
        <v>4.9988767754862717</v>
      </c>
      <c r="G154" s="78">
        <f>'[13]EU PIByPOB'!Q154</f>
        <v>1051.0973185746527</v>
      </c>
      <c r="H154" s="77">
        <f t="shared" si="182"/>
        <v>2.4379285614500201</v>
      </c>
      <c r="I154" s="78">
        <f>'[13]EU PIByPOB'!T154</f>
        <v>89022.753419404326</v>
      </c>
      <c r="J154" s="49"/>
      <c r="K154" s="78">
        <f>'[13]EU INF'!U154</f>
        <v>1149.4360300209496</v>
      </c>
      <c r="L154" s="80">
        <f t="shared" si="167"/>
        <v>2.7113405841183491</v>
      </c>
      <c r="M154" s="78">
        <f>'[13]EU INF'!W154</f>
        <v>1163.5592884643434</v>
      </c>
      <c r="N154" s="80">
        <f t="shared" si="168"/>
        <v>2.6949367606729391</v>
      </c>
      <c r="O154" s="28"/>
      <c r="P154" s="77">
        <f>'[13]EU tasas'!B154</f>
        <v>7.4657142857142853</v>
      </c>
      <c r="Q154" s="77">
        <f>'[13]EU tasas'!C154</f>
        <v>7.3857142857142897</v>
      </c>
      <c r="R154" s="81" t="str">
        <f>'[13]EU tasas'!D154</f>
        <v>-</v>
      </c>
      <c r="S154" s="81" t="str">
        <f>'[13]EU tasas'!E154</f>
        <v>-</v>
      </c>
      <c r="T154" s="78">
        <f>'[13]EU tasas'!F154</f>
        <v>4.0739166666666664</v>
      </c>
      <c r="U154" s="78">
        <f>'[13]EU tasas'!G154</f>
        <v>3.653</v>
      </c>
      <c r="V154" s="81" t="str">
        <f>'[13]EU tasas'!H154</f>
        <v>-</v>
      </c>
      <c r="W154" s="24"/>
      <c r="X154" s="78">
        <f>'[13]EU Fiscal'!B154</f>
        <v>-6.8</v>
      </c>
      <c r="Y154" s="49"/>
      <c r="Z154" s="78" t="str">
        <f>[13]Petróleo!B154</f>
        <v>-</v>
      </c>
      <c r="AA154" s="78" t="str">
        <f>[13]Petróleo!C154</f>
        <v>-</v>
      </c>
      <c r="AB154" s="78">
        <f>[13]Petróleo!D154</f>
        <v>65.322916666666671</v>
      </c>
      <c r="AC154" s="80">
        <f t="shared" si="169"/>
        <v>-14.666340082734585</v>
      </c>
      <c r="AD154" s="78">
        <f>[13]Petróleo!E154</f>
        <v>56.876666666666701</v>
      </c>
      <c r="AE154" s="80">
        <f t="shared" si="169"/>
        <v>-18.886670469670996</v>
      </c>
      <c r="AG154" s="77">
        <f>[14]Población!E154</f>
        <v>132.29999999999995</v>
      </c>
      <c r="AH154" s="80">
        <f t="shared" si="181"/>
        <v>0.9783320576875365</v>
      </c>
      <c r="AI154" s="83">
        <f>[14]Población!G154</f>
        <v>132299999.99999996</v>
      </c>
      <c r="AJ154" s="83">
        <f>[14]Población!H154</f>
        <v>108618299.99999996</v>
      </c>
      <c r="AK154" s="83">
        <f>[14]Población!I154</f>
        <v>23681700</v>
      </c>
      <c r="AL154" s="78">
        <f>[14]Población!J154</f>
        <v>82.1</v>
      </c>
      <c r="AM154" s="78">
        <f>[14]Población!K154</f>
        <v>17.900000000000006</v>
      </c>
      <c r="AN154" s="49"/>
      <c r="AO154" s="84">
        <f>[15]PIB!E154</f>
        <v>661044.01521909202</v>
      </c>
      <c r="AP154" s="80">
        <f t="shared" ref="AP154" si="183">((AO154/AO153)-1)*100</f>
        <v>0.97753801852598077</v>
      </c>
      <c r="AQ154" s="85">
        <f>[15]PIB!H154</f>
        <v>5348835.4550717194</v>
      </c>
      <c r="AR154" s="80">
        <f t="shared" ref="AR154" si="184">((AQ154/AQ153)-1)*100</f>
        <v>3.9835215439061766</v>
      </c>
      <c r="AS154" s="86">
        <f>[15]PIB!B154</f>
        <v>35358156659.668488</v>
      </c>
      <c r="AT154" s="80">
        <f t="shared" ref="AT154" si="185">((AS154/AS153)-1)*100</f>
        <v>5.0000000000000044</v>
      </c>
      <c r="AU154" s="28"/>
      <c r="AV154" s="106" t="s">
        <v>30</v>
      </c>
      <c r="AW154" s="106" t="s">
        <v>30</v>
      </c>
      <c r="AX154" s="106" t="s">
        <v>30</v>
      </c>
      <c r="AY154" s="106" t="s">
        <v>30</v>
      </c>
      <c r="AZ154" s="106" t="s">
        <v>30</v>
      </c>
      <c r="BA154" s="106" t="s">
        <v>30</v>
      </c>
      <c r="BB154" s="106" t="s">
        <v>30</v>
      </c>
      <c r="BC154" s="106" t="s">
        <v>30</v>
      </c>
      <c r="BD154" s="106" t="s">
        <v>30</v>
      </c>
      <c r="BE154" s="106" t="s">
        <v>30</v>
      </c>
      <c r="BF154" s="106" t="s">
        <v>30</v>
      </c>
      <c r="BG154" s="106" t="s">
        <v>30</v>
      </c>
      <c r="BH154" s="106" t="s">
        <v>30</v>
      </c>
      <c r="BI154" s="106" t="s">
        <v>30</v>
      </c>
      <c r="BJ154" s="106" t="s">
        <v>30</v>
      </c>
      <c r="BK154" s="106" t="s">
        <v>30</v>
      </c>
      <c r="BL154" s="106" t="s">
        <v>30</v>
      </c>
      <c r="BM154" s="106" t="s">
        <v>30</v>
      </c>
      <c r="BN154" s="106" t="s">
        <v>30</v>
      </c>
      <c r="BO154" s="28"/>
      <c r="BP154" s="87" t="s">
        <v>30</v>
      </c>
      <c r="BQ154" s="87" t="s">
        <v>30</v>
      </c>
      <c r="BR154" s="87" t="s">
        <v>30</v>
      </c>
      <c r="BS154" s="87" t="s">
        <v>30</v>
      </c>
      <c r="BT154" s="63"/>
      <c r="BU154" s="88">
        <f t="shared" si="165"/>
        <v>1813238.8030599225</v>
      </c>
      <c r="BV154" s="89">
        <f t="shared" si="170"/>
        <v>-1.3000000000000012</v>
      </c>
      <c r="BW154" s="90">
        <f t="shared" si="166"/>
        <v>13705.508715494507</v>
      </c>
      <c r="BX154" s="80">
        <f t="shared" si="171"/>
        <v>-2.2562583588585761</v>
      </c>
      <c r="BY154" s="28"/>
      <c r="BZ154" s="85">
        <f>[20]PAnual!B154</f>
        <v>2722100.1095328098</v>
      </c>
      <c r="CA154" s="91">
        <f t="shared" si="178"/>
        <v>4.3092875341669057</v>
      </c>
      <c r="CB154" s="92">
        <f>[20]PAnual!D154</f>
        <v>2765505.4284916101</v>
      </c>
      <c r="CC154" s="91">
        <f t="shared" si="179"/>
        <v>3.7516337026029634</v>
      </c>
      <c r="CD154" s="35"/>
      <c r="CE154" s="92">
        <f>[16]TCA!B154</f>
        <v>19500</v>
      </c>
      <c r="CF154" s="93">
        <f t="shared" si="180"/>
        <v>6.3829787234042534</v>
      </c>
      <c r="CG154" s="94">
        <f>[16]TCA!D154</f>
        <v>17918.872727272701</v>
      </c>
      <c r="CH154" s="93">
        <f t="shared" si="172"/>
        <v>-11.460146024484885</v>
      </c>
      <c r="CI154" s="92">
        <f>[16]TCA!F154</f>
        <v>85.575452864260654</v>
      </c>
      <c r="CJ154" s="93">
        <f t="shared" si="150"/>
        <v>-4.7584434342823663</v>
      </c>
      <c r="CK154" s="77">
        <f>[16]TCA!H154</f>
        <v>102.40353865812904</v>
      </c>
      <c r="CL154" s="93">
        <f t="shared" si="151"/>
        <v>-0.3415248423459083</v>
      </c>
      <c r="CM154" s="27"/>
      <c r="CN154" s="95" t="s">
        <v>30</v>
      </c>
      <c r="CO154" s="95" t="s">
        <v>30</v>
      </c>
      <c r="CP154" s="95" t="s">
        <v>30</v>
      </c>
      <c r="CQ154" s="95" t="s">
        <v>30</v>
      </c>
      <c r="CR154" s="95" t="s">
        <v>30</v>
      </c>
      <c r="CS154" s="95" t="s">
        <v>30</v>
      </c>
      <c r="CT154" s="95" t="s">
        <v>30</v>
      </c>
      <c r="CU154" s="95" t="s">
        <v>30</v>
      </c>
      <c r="CV154" s="95" t="s">
        <v>30</v>
      </c>
      <c r="CW154" s="95" t="s">
        <v>30</v>
      </c>
      <c r="CX154" s="95" t="s">
        <v>30</v>
      </c>
      <c r="CY154" s="95" t="s">
        <v>30</v>
      </c>
      <c r="CZ154" s="95" t="s">
        <v>30</v>
      </c>
      <c r="DA154" s="95" t="s">
        <v>30</v>
      </c>
      <c r="DB154" s="95" t="s">
        <v>30</v>
      </c>
      <c r="DC154" s="95" t="s">
        <v>30</v>
      </c>
      <c r="DD154" s="42"/>
      <c r="DE154" s="95" t="s">
        <v>30</v>
      </c>
      <c r="DF154" s="95" t="s">
        <v>30</v>
      </c>
      <c r="DG154" s="95" t="s">
        <v>30</v>
      </c>
      <c r="DH154" s="95" t="s">
        <v>30</v>
      </c>
      <c r="DI154" s="95" t="s">
        <v>30</v>
      </c>
      <c r="DJ154" s="95" t="s">
        <v>30</v>
      </c>
      <c r="DK154" s="95" t="s">
        <v>30</v>
      </c>
      <c r="DL154" s="42"/>
      <c r="DM154" s="95" t="s">
        <v>30</v>
      </c>
      <c r="DN154" s="95" t="s">
        <v>30</v>
      </c>
      <c r="DO154" s="95" t="s">
        <v>30</v>
      </c>
      <c r="DP154" s="95" t="s">
        <v>30</v>
      </c>
      <c r="DQ154" s="42"/>
      <c r="DR154" s="95" t="s">
        <v>30</v>
      </c>
      <c r="DS154" s="95" t="s">
        <v>30</v>
      </c>
      <c r="DT154" s="95" t="s">
        <v>30</v>
      </c>
      <c r="DU154" s="95" t="s">
        <v>30</v>
      </c>
      <c r="DV154" s="95" t="s">
        <v>30</v>
      </c>
      <c r="DW154" s="95" t="s">
        <v>30</v>
      </c>
      <c r="DX154" s="95" t="s">
        <v>30</v>
      </c>
      <c r="DY154" s="95" t="s">
        <v>30</v>
      </c>
      <c r="DZ154" s="95" t="s">
        <v>30</v>
      </c>
      <c r="EA154" s="95" t="s">
        <v>30</v>
      </c>
      <c r="EB154" s="95" t="s">
        <v>30</v>
      </c>
      <c r="EC154" s="42"/>
      <c r="ED154" s="42" t="s">
        <v>30</v>
      </c>
      <c r="EE154" s="42" t="s">
        <v>30</v>
      </c>
      <c r="EF154" s="42" t="s">
        <v>30</v>
      </c>
      <c r="EG154" s="42" t="s">
        <v>30</v>
      </c>
      <c r="EH154" s="42" t="s">
        <v>30</v>
      </c>
      <c r="EI154" s="42"/>
      <c r="EJ154" s="87" t="s">
        <v>30</v>
      </c>
      <c r="EK154" s="87" t="s">
        <v>30</v>
      </c>
      <c r="EL154" s="42"/>
      <c r="EM154" s="95" t="s">
        <v>30</v>
      </c>
      <c r="EN154" s="95" t="s">
        <v>30</v>
      </c>
      <c r="EO154" s="95" t="s">
        <v>30</v>
      </c>
      <c r="EP154" s="95" t="s">
        <v>30</v>
      </c>
      <c r="EQ154" s="95" t="s">
        <v>30</v>
      </c>
      <c r="ER154" s="95" t="s">
        <v>30</v>
      </c>
      <c r="ES154" s="95" t="s">
        <v>30</v>
      </c>
      <c r="ET154" s="95" t="s">
        <v>30</v>
      </c>
      <c r="EU154" s="95" t="s">
        <v>30</v>
      </c>
      <c r="EV154" s="95" t="s">
        <v>30</v>
      </c>
      <c r="EW154" s="42"/>
      <c r="EX154" s="95" t="s">
        <v>30</v>
      </c>
      <c r="EY154" s="95" t="s">
        <v>30</v>
      </c>
      <c r="EZ154" s="95" t="s">
        <v>30</v>
      </c>
      <c r="FA154" s="95" t="s">
        <v>30</v>
      </c>
      <c r="FB154" s="95"/>
      <c r="FC154" s="95" t="s">
        <v>30</v>
      </c>
      <c r="FD154" s="95" t="s">
        <v>30</v>
      </c>
      <c r="FE154" s="95"/>
      <c r="FF154" s="95"/>
      <c r="FG154" s="95" t="s">
        <v>30</v>
      </c>
      <c r="FH154" s="95"/>
      <c r="FI154" s="95" t="s">
        <v>30</v>
      </c>
      <c r="FJ154" s="95" t="s">
        <v>30</v>
      </c>
      <c r="FK154" s="95" t="s">
        <v>30</v>
      </c>
      <c r="FL154" s="95" t="s">
        <v>30</v>
      </c>
      <c r="FM154" s="95" t="s">
        <v>30</v>
      </c>
      <c r="FN154" s="95" t="s">
        <v>30</v>
      </c>
      <c r="FO154" s="42"/>
      <c r="FP154" s="95" t="s">
        <v>30</v>
      </c>
      <c r="FQ154" s="95" t="s">
        <v>30</v>
      </c>
      <c r="FR154" s="95" t="s">
        <v>30</v>
      </c>
      <c r="FS154" s="95" t="s">
        <v>30</v>
      </c>
      <c r="FT154" s="95" t="s">
        <v>30</v>
      </c>
      <c r="FU154" s="95" t="s">
        <v>30</v>
      </c>
      <c r="FV154" s="95" t="s">
        <v>30</v>
      </c>
      <c r="FW154" s="42"/>
      <c r="FX154" s="95" t="s">
        <v>30</v>
      </c>
      <c r="FY154" s="95" t="s">
        <v>30</v>
      </c>
      <c r="FZ154" s="95" t="s">
        <v>30</v>
      </c>
      <c r="GA154" s="95" t="s">
        <v>30</v>
      </c>
      <c r="GB154" s="95" t="s">
        <v>30</v>
      </c>
      <c r="GC154" s="95" t="s">
        <v>30</v>
      </c>
      <c r="GD154" s="95"/>
      <c r="GE154" s="95" t="s">
        <v>30</v>
      </c>
      <c r="GF154" s="95" t="s">
        <v>30</v>
      </c>
      <c r="GG154" s="95" t="s">
        <v>30</v>
      </c>
      <c r="GH154" s="95" t="s">
        <v>30</v>
      </c>
      <c r="GI154" s="95" t="s">
        <v>30</v>
      </c>
      <c r="GJ154" s="42"/>
      <c r="GK154" s="42"/>
      <c r="GL154" s="42"/>
      <c r="GM154" s="42"/>
      <c r="GN154" s="42"/>
      <c r="GO154" s="42"/>
      <c r="GQ154" s="93" t="s">
        <v>30</v>
      </c>
      <c r="GR154" s="93" t="s">
        <v>30</v>
      </c>
      <c r="GS154" s="93" t="s">
        <v>30</v>
      </c>
      <c r="GU154" s="98" t="s">
        <v>30</v>
      </c>
      <c r="GV154" s="98" t="s">
        <v>30</v>
      </c>
      <c r="GW154" s="98" t="s">
        <v>30</v>
      </c>
      <c r="GX154" s="98" t="s">
        <v>30</v>
      </c>
      <c r="GY154" s="98" t="s">
        <v>30</v>
      </c>
      <c r="GZ154" s="98" t="s">
        <v>30</v>
      </c>
      <c r="HA154" s="98" t="s">
        <v>30</v>
      </c>
      <c r="HB154" s="98" t="s">
        <v>30</v>
      </c>
      <c r="HC154" s="98" t="s">
        <v>30</v>
      </c>
      <c r="HD154" s="98" t="s">
        <v>30</v>
      </c>
      <c r="HE154" s="98" t="s">
        <v>30</v>
      </c>
      <c r="HF154" s="98" t="s">
        <v>30</v>
      </c>
      <c r="HG154" s="98" t="s">
        <v>30</v>
      </c>
      <c r="HH154" s="98" t="s">
        <v>30</v>
      </c>
      <c r="HI154" s="98" t="s">
        <v>30</v>
      </c>
      <c r="HJ154" s="98" t="s">
        <v>30</v>
      </c>
      <c r="HK154" s="98" t="s">
        <v>30</v>
      </c>
      <c r="HL154" s="98" t="s">
        <v>30</v>
      </c>
      <c r="HM154" s="98" t="s">
        <v>30</v>
      </c>
      <c r="HN154" s="98" t="s">
        <v>30</v>
      </c>
      <c r="HO154" s="98" t="s">
        <v>30</v>
      </c>
      <c r="HP154" s="69"/>
      <c r="HQ154" s="99" t="str">
        <f t="shared" si="146"/>
        <v>-</v>
      </c>
      <c r="HR154" s="99" t="str">
        <f t="shared" si="146"/>
        <v>-</v>
      </c>
      <c r="HS154" s="99" t="str">
        <f t="shared" si="146"/>
        <v>-</v>
      </c>
      <c r="HU154" s="101" t="s">
        <v>30</v>
      </c>
      <c r="HV154" s="101" t="s">
        <v>30</v>
      </c>
      <c r="HW154" s="6"/>
      <c r="HX154" s="101" t="s">
        <v>30</v>
      </c>
      <c r="HY154" s="101" t="s">
        <v>30</v>
      </c>
      <c r="HZ154" s="101" t="s">
        <v>30</v>
      </c>
      <c r="IA154" s="101" t="s">
        <v>30</v>
      </c>
      <c r="IB154" s="101"/>
      <c r="IC154" s="101" t="s">
        <v>30</v>
      </c>
      <c r="ID154" s="101" t="s">
        <v>30</v>
      </c>
      <c r="IE154" s="101" t="s">
        <v>30</v>
      </c>
      <c r="IF154" s="101" t="s">
        <v>30</v>
      </c>
      <c r="IG154" s="101"/>
      <c r="IH154" s="101" t="s">
        <v>30</v>
      </c>
      <c r="II154" s="101" t="s">
        <v>30</v>
      </c>
      <c r="IJ154" s="101" t="s">
        <v>30</v>
      </c>
      <c r="IK154" s="101" t="s">
        <v>30</v>
      </c>
      <c r="IL154" s="101"/>
      <c r="IM154" s="101" t="s">
        <v>30</v>
      </c>
      <c r="IN154" s="101" t="s">
        <v>30</v>
      </c>
      <c r="IO154" s="101" t="s">
        <v>30</v>
      </c>
      <c r="IP154" s="101"/>
      <c r="IQ154" s="101" t="s">
        <v>30</v>
      </c>
      <c r="IR154" s="101" t="s">
        <v>30</v>
      </c>
      <c r="IS154" s="101" t="s">
        <v>30</v>
      </c>
      <c r="IT154" s="101"/>
      <c r="IU154" s="101" t="s">
        <v>30</v>
      </c>
      <c r="IV154" s="101" t="s">
        <v>30</v>
      </c>
      <c r="IW154" s="101" t="s">
        <v>30</v>
      </c>
      <c r="IX154" s="101"/>
      <c r="IY154" s="101" t="s">
        <v>30</v>
      </c>
      <c r="IZ154" s="101" t="s">
        <v>30</v>
      </c>
      <c r="JA154" s="101" t="s">
        <v>30</v>
      </c>
      <c r="JB154" s="101" t="s">
        <v>30</v>
      </c>
      <c r="JC154" s="101" t="s">
        <v>30</v>
      </c>
      <c r="JD154" s="101" t="s">
        <v>30</v>
      </c>
      <c r="JE154" s="101" t="s">
        <v>30</v>
      </c>
      <c r="JF154" s="101" t="s">
        <v>30</v>
      </c>
      <c r="JG154" s="101" t="s">
        <v>30</v>
      </c>
      <c r="JH154" s="101" t="s">
        <v>30</v>
      </c>
      <c r="JI154" s="101" t="s">
        <v>30</v>
      </c>
      <c r="JJ154" s="101" t="s">
        <v>30</v>
      </c>
      <c r="JK154" s="101" t="s">
        <v>30</v>
      </c>
      <c r="JL154" s="101" t="s">
        <v>30</v>
      </c>
      <c r="JM154" s="6"/>
      <c r="JN154" s="99" t="s">
        <v>30</v>
      </c>
      <c r="JO154" s="99" t="s">
        <v>30</v>
      </c>
      <c r="JP154" s="99" t="s">
        <v>30</v>
      </c>
      <c r="JQ154" s="99" t="s">
        <v>30</v>
      </c>
      <c r="JR154" s="99" t="s">
        <v>30</v>
      </c>
      <c r="JS154" s="99" t="s">
        <v>30</v>
      </c>
      <c r="JT154" s="99" t="s">
        <v>30</v>
      </c>
      <c r="JU154" s="99" t="s">
        <v>30</v>
      </c>
      <c r="JV154" s="99" t="s">
        <v>30</v>
      </c>
      <c r="JW154" s="99" t="s">
        <v>30</v>
      </c>
      <c r="JX154" s="99" t="s">
        <v>30</v>
      </c>
      <c r="JY154" s="99" t="s">
        <v>30</v>
      </c>
      <c r="JZ154" s="99" t="s">
        <v>30</v>
      </c>
      <c r="KA154" s="99" t="s">
        <v>30</v>
      </c>
      <c r="KB154" s="99" t="s">
        <v>30</v>
      </c>
      <c r="KC154" s="99" t="s">
        <v>30</v>
      </c>
      <c r="KD154" s="99" t="s">
        <v>30</v>
      </c>
      <c r="KE154" s="99" t="s">
        <v>30</v>
      </c>
      <c r="KF154" s="6"/>
      <c r="KG154" s="101" t="s">
        <v>30</v>
      </c>
      <c r="KH154" s="101" t="s">
        <v>30</v>
      </c>
      <c r="KI154" s="101" t="s">
        <v>30</v>
      </c>
      <c r="KJ154" s="101" t="s">
        <v>30</v>
      </c>
      <c r="KK154" s="101" t="s">
        <v>30</v>
      </c>
      <c r="KL154" s="101" t="s">
        <v>30</v>
      </c>
      <c r="KM154" s="101" t="s">
        <v>30</v>
      </c>
      <c r="KN154" s="101" t="s">
        <v>30</v>
      </c>
    </row>
    <row r="155" spans="1:304" x14ac:dyDescent="0.3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  <c r="IM155" s="13"/>
      <c r="IN155" s="13"/>
      <c r="IO155" s="13"/>
      <c r="IP155" s="13"/>
      <c r="IQ155" s="13"/>
      <c r="IR155" s="13"/>
      <c r="IS155" s="13"/>
      <c r="IT155" s="13"/>
      <c r="IU155" s="13"/>
      <c r="IV155" s="13"/>
      <c r="IW155" s="13"/>
      <c r="IX155" s="13"/>
      <c r="IY155" s="13"/>
      <c r="IZ155" s="13"/>
      <c r="JA155" s="13"/>
      <c r="JB155" s="13"/>
      <c r="JC155" s="13"/>
      <c r="JD155" s="13"/>
      <c r="JE155" s="13"/>
      <c r="JF155" s="13"/>
      <c r="JG155" s="13"/>
      <c r="JH155" s="13"/>
      <c r="JI155" s="13"/>
      <c r="JJ155" s="13"/>
      <c r="JK155" s="13"/>
      <c r="JL155" s="13"/>
      <c r="JM155" s="13"/>
      <c r="JN155" s="13"/>
      <c r="JO155" s="13"/>
      <c r="JP155" s="13"/>
      <c r="JQ155" s="13"/>
      <c r="JR155" s="13"/>
      <c r="JS155" s="13"/>
      <c r="JT155" s="13"/>
      <c r="JU155" s="13"/>
      <c r="JV155" s="13"/>
      <c r="JW155" s="13"/>
      <c r="JX155" s="13"/>
      <c r="JY155" s="13"/>
      <c r="JZ155" s="13"/>
      <c r="KA155" s="13"/>
      <c r="KB155" s="13"/>
      <c r="KC155" s="13"/>
      <c r="KD155" s="13"/>
      <c r="KE155" s="13"/>
      <c r="KF155" s="13"/>
      <c r="KG155" s="13"/>
      <c r="KH155" s="13"/>
      <c r="KI155" s="13"/>
      <c r="KJ155" s="13"/>
      <c r="KK155" s="13"/>
      <c r="KL155" s="13"/>
      <c r="KM155" s="13"/>
      <c r="KN155" s="13"/>
      <c r="KO155" s="13"/>
      <c r="KP155" s="13"/>
      <c r="KQ155" s="13"/>
      <c r="KR155" s="13"/>
    </row>
    <row r="156" spans="1:304" x14ac:dyDescent="0.3">
      <c r="B156" s="47"/>
      <c r="W156" s="13"/>
      <c r="Z156" s="13"/>
      <c r="AA156" s="13"/>
      <c r="AB156" s="13"/>
      <c r="AC156" s="13"/>
      <c r="AD156" s="13"/>
      <c r="AE156" s="13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</row>
    <row r="157" spans="1:304" x14ac:dyDescent="0.3">
      <c r="B157" s="47"/>
      <c r="W157" s="13"/>
      <c r="Z157" s="13"/>
      <c r="AA157" s="13"/>
      <c r="AB157" s="13"/>
      <c r="AC157" s="13"/>
      <c r="AD157" s="13"/>
      <c r="AE157" s="13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</row>
    <row r="158" spans="1:304" x14ac:dyDescent="0.3">
      <c r="B158" s="47"/>
      <c r="W158" s="13"/>
    </row>
    <row r="159" spans="1:304" x14ac:dyDescent="0.3">
      <c r="B159" s="47"/>
      <c r="W159" s="13"/>
    </row>
    <row r="160" spans="1:304" x14ac:dyDescent="0.3">
      <c r="B160" s="47"/>
    </row>
    <row r="161" spans="2:2" x14ac:dyDescent="0.3">
      <c r="B161" s="47"/>
    </row>
    <row r="162" spans="2:2" x14ac:dyDescent="0.3">
      <c r="B162" s="47"/>
    </row>
    <row r="163" spans="2:2" x14ac:dyDescent="0.3">
      <c r="B163" s="47"/>
    </row>
    <row r="164" spans="2:2" x14ac:dyDescent="0.3">
      <c r="B164" s="47"/>
    </row>
    <row r="165" spans="2:2" x14ac:dyDescent="0.3">
      <c r="B165" s="47"/>
    </row>
  </sheetData>
  <mergeCells count="268">
    <mergeCell ref="GK2:GO2"/>
    <mergeCell ref="GL3:GL4"/>
    <mergeCell ref="DZ2:DZ4"/>
    <mergeCell ref="EA2:EA4"/>
    <mergeCell ref="EB2:EB4"/>
    <mergeCell ref="ED2:ED4"/>
    <mergeCell ref="EE2:EE4"/>
    <mergeCell ref="EF2:EF4"/>
    <mergeCell ref="EG2:EG4"/>
    <mergeCell ref="EH2:EH4"/>
    <mergeCell ref="FH2:FH4"/>
    <mergeCell ref="FN2:FN4"/>
    <mergeCell ref="BI2:BI4"/>
    <mergeCell ref="BJ2:BJ4"/>
    <mergeCell ref="BK2:BK4"/>
    <mergeCell ref="BL2:BL4"/>
    <mergeCell ref="BM2:BM4"/>
    <mergeCell ref="BN2:BN4"/>
    <mergeCell ref="CL2:CL4"/>
    <mergeCell ref="CZ2:CZ4"/>
    <mergeCell ref="DA2:DA4"/>
    <mergeCell ref="DB2:DB4"/>
    <mergeCell ref="DC2:DC4"/>
    <mergeCell ref="DE2:DE4"/>
    <mergeCell ref="DF2:DF4"/>
    <mergeCell ref="CT2:CT4"/>
    <mergeCell ref="CU2:CU4"/>
    <mergeCell ref="CV2:CV4"/>
    <mergeCell ref="CW2:CW4"/>
    <mergeCell ref="CX2:CX4"/>
    <mergeCell ref="CY2:CY4"/>
    <mergeCell ref="EN2:EN4"/>
    <mergeCell ref="EO2:EO4"/>
    <mergeCell ref="DM2:DM4"/>
    <mergeCell ref="CN2:CN4"/>
    <mergeCell ref="CO2:CO4"/>
    <mergeCell ref="CP2:CP4"/>
    <mergeCell ref="CQ2:CQ4"/>
    <mergeCell ref="CR2:CR4"/>
    <mergeCell ref="CS2:CS4"/>
    <mergeCell ref="CG2:CG4"/>
    <mergeCell ref="CH2:CH4"/>
    <mergeCell ref="CI2:CI4"/>
    <mergeCell ref="CJ2:CJ4"/>
    <mergeCell ref="CK2:CK4"/>
    <mergeCell ref="BZ2:BZ4"/>
    <mergeCell ref="CA2:CA4"/>
    <mergeCell ref="CB2:CB4"/>
    <mergeCell ref="CC2:CC4"/>
    <mergeCell ref="CE2:CE4"/>
    <mergeCell ref="CF2:CF4"/>
    <mergeCell ref="BR2:BR4"/>
    <mergeCell ref="BS2:BS4"/>
    <mergeCell ref="BU2:BU4"/>
    <mergeCell ref="BV2:BV4"/>
    <mergeCell ref="BW2:BW4"/>
    <mergeCell ref="BX2:BX4"/>
    <mergeCell ref="A2:A4"/>
    <mergeCell ref="B2:B4"/>
    <mergeCell ref="C2:C4"/>
    <mergeCell ref="D2:D4"/>
    <mergeCell ref="E2:E4"/>
    <mergeCell ref="F2:F4"/>
    <mergeCell ref="IY1:JB1"/>
    <mergeCell ref="P1:S1"/>
    <mergeCell ref="BP1:BS1"/>
    <mergeCell ref="BU1:BX1"/>
    <mergeCell ref="N2:N4"/>
    <mergeCell ref="P2:P4"/>
    <mergeCell ref="Q2:Q4"/>
    <mergeCell ref="R2:R4"/>
    <mergeCell ref="S2:S4"/>
    <mergeCell ref="T2:T4"/>
    <mergeCell ref="G2:G4"/>
    <mergeCell ref="H2:H4"/>
    <mergeCell ref="I2:I4"/>
    <mergeCell ref="K2:K4"/>
    <mergeCell ref="L2:L4"/>
    <mergeCell ref="M2:M4"/>
    <mergeCell ref="BH2:BH4"/>
    <mergeCell ref="HU1:HV1"/>
    <mergeCell ref="AC2:AC4"/>
    <mergeCell ref="AD2:AD4"/>
    <mergeCell ref="AE2:AE4"/>
    <mergeCell ref="AG2:AG4"/>
    <mergeCell ref="AH2:AH4"/>
    <mergeCell ref="AI2:AI4"/>
    <mergeCell ref="U2:U4"/>
    <mergeCell ref="V2:V4"/>
    <mergeCell ref="X2:X4"/>
    <mergeCell ref="Z2:Z4"/>
    <mergeCell ref="AA2:AA4"/>
    <mergeCell ref="AB2:AB4"/>
    <mergeCell ref="AQ2:AQ4"/>
    <mergeCell ref="AR2:AR4"/>
    <mergeCell ref="AS2:AS4"/>
    <mergeCell ref="AT2:AT4"/>
    <mergeCell ref="BP2:BP4"/>
    <mergeCell ref="BQ2:BQ4"/>
    <mergeCell ref="AJ2:AJ4"/>
    <mergeCell ref="AK2:AK4"/>
    <mergeCell ref="AL2:AL4"/>
    <mergeCell ref="AM2:AM4"/>
    <mergeCell ref="AO2:AO4"/>
    <mergeCell ref="AP2:AP4"/>
    <mergeCell ref="AV2:AV4"/>
    <mergeCell ref="AW2:AW4"/>
    <mergeCell ref="AX2:AX4"/>
    <mergeCell ref="AY2:AY4"/>
    <mergeCell ref="AZ2:AZ4"/>
    <mergeCell ref="BA2:BA4"/>
    <mergeCell ref="BB2:BB4"/>
    <mergeCell ref="BE2:BE4"/>
    <mergeCell ref="BC2:BC4"/>
    <mergeCell ref="BD2:BD4"/>
    <mergeCell ref="BF2:BF4"/>
    <mergeCell ref="BG2:BG4"/>
    <mergeCell ref="EU2:EU4"/>
    <mergeCell ref="EV2:EV4"/>
    <mergeCell ref="EX2:EX4"/>
    <mergeCell ref="DG2:DG4"/>
    <mergeCell ref="DH2:DH4"/>
    <mergeCell ref="DI2:DI4"/>
    <mergeCell ref="DJ2:DJ4"/>
    <mergeCell ref="DK2:DK4"/>
    <mergeCell ref="EM2:EM4"/>
    <mergeCell ref="EQ2:EQ4"/>
    <mergeCell ref="ER2:ER4"/>
    <mergeCell ref="ES2:ES4"/>
    <mergeCell ref="ET2:ET4"/>
    <mergeCell ref="DN2:DN4"/>
    <mergeCell ref="DO2:DO4"/>
    <mergeCell ref="DP2:DP4"/>
    <mergeCell ref="DR2:DR4"/>
    <mergeCell ref="DS2:DS4"/>
    <mergeCell ref="DT2:DT4"/>
    <mergeCell ref="DU2:DU4"/>
    <mergeCell ref="DV2:DV4"/>
    <mergeCell ref="DW2:DW4"/>
    <mergeCell ref="DX2:DX4"/>
    <mergeCell ref="DY2:DY4"/>
    <mergeCell ref="HR2:HR4"/>
    <mergeCell ref="HS2:HS4"/>
    <mergeCell ref="HU2:HU4"/>
    <mergeCell ref="HV2:HV4"/>
    <mergeCell ref="HX2:HX4"/>
    <mergeCell ref="HY2:HY4"/>
    <mergeCell ref="HA2:HC2"/>
    <mergeCell ref="HD2:HF2"/>
    <mergeCell ref="HG2:HI2"/>
    <mergeCell ref="HJ2:HL2"/>
    <mergeCell ref="HM2:HO2"/>
    <mergeCell ref="HQ2:HQ4"/>
    <mergeCell ref="HD3:HD4"/>
    <mergeCell ref="HE3:HE4"/>
    <mergeCell ref="HF3:HF4"/>
    <mergeCell ref="HG3:HG4"/>
    <mergeCell ref="HN3:HN4"/>
    <mergeCell ref="HO3:HO4"/>
    <mergeCell ref="HK3:HK4"/>
    <mergeCell ref="HL3:HL4"/>
    <mergeCell ref="HM3:HM4"/>
    <mergeCell ref="IH2:IH4"/>
    <mergeCell ref="II2:II4"/>
    <mergeCell ref="IJ2:IJ4"/>
    <mergeCell ref="IK2:IK4"/>
    <mergeCell ref="IM2:IM4"/>
    <mergeCell ref="IN2:IN4"/>
    <mergeCell ref="HZ2:HZ4"/>
    <mergeCell ref="IA2:IA4"/>
    <mergeCell ref="IC2:IC4"/>
    <mergeCell ref="ID2:ID4"/>
    <mergeCell ref="IE2:IE4"/>
    <mergeCell ref="IF2:IF4"/>
    <mergeCell ref="KM2:KM4"/>
    <mergeCell ref="KN2:KN4"/>
    <mergeCell ref="GX3:GX4"/>
    <mergeCell ref="GY3:GY4"/>
    <mergeCell ref="GZ3:GZ4"/>
    <mergeCell ref="HA3:HA4"/>
    <mergeCell ref="HB3:HB4"/>
    <mergeCell ref="HC3:HC4"/>
    <mergeCell ref="KD2:KD4"/>
    <mergeCell ref="KE2:KE4"/>
    <mergeCell ref="KG2:KG4"/>
    <mergeCell ref="KH2:KH4"/>
    <mergeCell ref="KI2:KI4"/>
    <mergeCell ref="KJ2:KJ4"/>
    <mergeCell ref="JR2:JT3"/>
    <mergeCell ref="JU2:JU4"/>
    <mergeCell ref="JV2:JX3"/>
    <mergeCell ref="JY2:JY4"/>
    <mergeCell ref="JZ2:KB3"/>
    <mergeCell ref="KC2:KC4"/>
    <mergeCell ref="JJ2:JJ4"/>
    <mergeCell ref="JK2:JK4"/>
    <mergeCell ref="JL2:JL4"/>
    <mergeCell ref="JN2:JN4"/>
    <mergeCell ref="KK2:KK4"/>
    <mergeCell ref="KL2:KL4"/>
    <mergeCell ref="JO2:JP3"/>
    <mergeCell ref="JQ2:JQ4"/>
    <mergeCell ref="JD2:JD4"/>
    <mergeCell ref="JE2:JE4"/>
    <mergeCell ref="JF2:JF4"/>
    <mergeCell ref="JG2:JG4"/>
    <mergeCell ref="JH2:JH4"/>
    <mergeCell ref="JI2:JI4"/>
    <mergeCell ref="IW2:IW4"/>
    <mergeCell ref="IY2:IY4"/>
    <mergeCell ref="IZ2:IZ4"/>
    <mergeCell ref="JA2:JA4"/>
    <mergeCell ref="JB2:JB4"/>
    <mergeCell ref="JC2:JC4"/>
    <mergeCell ref="IO2:IO4"/>
    <mergeCell ref="IQ2:IQ4"/>
    <mergeCell ref="IR2:IR4"/>
    <mergeCell ref="IS2:IS4"/>
    <mergeCell ref="IU2:IU4"/>
    <mergeCell ref="IV2:IV4"/>
    <mergeCell ref="HI3:HI4"/>
    <mergeCell ref="HJ3:HJ4"/>
    <mergeCell ref="EJ2:EJ4"/>
    <mergeCell ref="EK2:EK4"/>
    <mergeCell ref="GU2:GU4"/>
    <mergeCell ref="GV2:GV4"/>
    <mergeCell ref="GW2:GW4"/>
    <mergeCell ref="GX2:GZ2"/>
    <mergeCell ref="GF2:GF4"/>
    <mergeCell ref="GB2:GB4"/>
    <mergeCell ref="GC2:GC4"/>
    <mergeCell ref="GH2:GH4"/>
    <mergeCell ref="GI2:GI4"/>
    <mergeCell ref="FX2:FX4"/>
    <mergeCell ref="FY2:FY4"/>
    <mergeCell ref="GE2:GE4"/>
    <mergeCell ref="GQ2:GQ4"/>
    <mergeCell ref="FQ2:FQ4"/>
    <mergeCell ref="FR2:FR4"/>
    <mergeCell ref="FS2:FS4"/>
    <mergeCell ref="FT2:FT4"/>
    <mergeCell ref="FU2:FU4"/>
    <mergeCell ref="FV2:FV4"/>
    <mergeCell ref="FI2:FI4"/>
    <mergeCell ref="GR2:GR4"/>
    <mergeCell ref="GS2:GS4"/>
    <mergeCell ref="EJ54:EK57"/>
    <mergeCell ref="FZ2:FZ4"/>
    <mergeCell ref="GG2:GG4"/>
    <mergeCell ref="GA2:GA4"/>
    <mergeCell ref="FX1:GC1"/>
    <mergeCell ref="GE1:GI1"/>
    <mergeCell ref="HH3:HH4"/>
    <mergeCell ref="FJ2:FJ4"/>
    <mergeCell ref="FK2:FK4"/>
    <mergeCell ref="FL2:FL4"/>
    <mergeCell ref="FM2:FM4"/>
    <mergeCell ref="FP2:FP4"/>
    <mergeCell ref="EY2:EY4"/>
    <mergeCell ref="EZ2:EZ4"/>
    <mergeCell ref="FA2:FA4"/>
    <mergeCell ref="FC2:FC4"/>
    <mergeCell ref="FD2:FD4"/>
    <mergeCell ref="FG2:FG4"/>
    <mergeCell ref="FE2:FE4"/>
    <mergeCell ref="FF2:FF4"/>
    <mergeCell ref="FB2:FB4"/>
    <mergeCell ref="EP2:EP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Base de datos</vt:lpstr>
      <vt:lpstr>'Base de datos'!Área_de_impresión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sergiomartin007@gmail.com</cp:lastModifiedBy>
  <cp:lastPrinted>2025-10-31T13:02:56Z</cp:lastPrinted>
  <dcterms:created xsi:type="dcterms:W3CDTF">2021-04-24T23:40:05Z</dcterms:created>
  <dcterms:modified xsi:type="dcterms:W3CDTF">2025-11-20T18:30:12Z</dcterms:modified>
</cp:coreProperties>
</file>