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 Gala\BDH SIGLO XX\"/>
    </mc:Choice>
  </mc:AlternateContent>
  <bookViews>
    <workbookView xWindow="0" yWindow="468" windowWidth="25608" windowHeight="14520"/>
  </bookViews>
  <sheets>
    <sheet name="PIB POT" sheetId="10" r:id="rId1"/>
    <sheet name="PIB POT 1895-2010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#REF!</definedName>
    <definedName name="\A" localSheetId="1">#REF!</definedName>
    <definedName name="\A">#REF!</definedName>
    <definedName name="\S" localSheetId="0">#REF!</definedName>
    <definedName name="\S" localSheetId="1">#REF!</definedName>
    <definedName name="\S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IMPORTS" localSheetId="0" hidden="1">'[1]CA input'!#REF!</definedName>
    <definedName name="__123Graph_AIMPORTS" localSheetId="1" hidden="1">'[1]CA input'!#REF!</definedName>
    <definedName name="__123Graph_AIMPORTS" hidden="1">'[1]CA input'!#REF!</definedName>
    <definedName name="__123Graph_B" localSheetId="0" hidden="1">[2]TOC!#REF!</definedName>
    <definedName name="__123Graph_B" localSheetId="1" hidden="1">[2]TOC!#REF!</definedName>
    <definedName name="__123Graph_B" hidden="1">[2]TOC!#REF!</definedName>
    <definedName name="__123Graph_BIMPORTS" localSheetId="0" hidden="1">'[1]CA input'!#REF!</definedName>
    <definedName name="__123Graph_BIMPORTS" localSheetId="1" hidden="1">'[1]CA input'!#REF!</definedName>
    <definedName name="__123Graph_BIMPORTS" hidden="1">'[1]CA input'!#REF!</definedName>
    <definedName name="__123Graph_C" localSheetId="0" hidden="1">[2]TOC!#REF!</definedName>
    <definedName name="__123Graph_C" localSheetId="1" hidden="1">[2]TOC!#REF!</definedName>
    <definedName name="__123Graph_C" hidden="1">[2]TOC!#REF!</definedName>
    <definedName name="__123Graph_CIMPORTS" localSheetId="0" hidden="1">#REF!</definedName>
    <definedName name="__123Graph_CIMPORTS" localSheetId="1" hidden="1">#REF!</definedName>
    <definedName name="__123Graph_CIMPORTS" hidden="1">#REF!</definedName>
    <definedName name="__123Graph_D" localSheetId="0" hidden="1">[2]TOC!#REF!</definedName>
    <definedName name="__123Graph_D" localSheetId="1" hidden="1">[2]TOC!#REF!</definedName>
    <definedName name="__123Graph_D" hidden="1">[2]TOC!#REF!</definedName>
    <definedName name="__123Graph_E" localSheetId="0" hidden="1">[2]TOC!#REF!</definedName>
    <definedName name="__123Graph_E" localSheetId="1" hidden="1">[2]TOC!#REF!</definedName>
    <definedName name="__123Graph_E" hidden="1">[2]TOC!#REF!</definedName>
    <definedName name="__123Graph_F" localSheetId="0" hidden="1">[2]TOC!#REF!</definedName>
    <definedName name="__123Graph_F" localSheetId="1" hidden="1">[2]TOC!#REF!</definedName>
    <definedName name="__123Graph_F" hidden="1">[2]TOC!#REF!</definedName>
    <definedName name="__123Graph_X" localSheetId="0" hidden="1">#REF!</definedName>
    <definedName name="__123Graph_X" localSheetId="1" hidden="1">#REF!</definedName>
    <definedName name="__123Graph_X" hidden="1">#REF!</definedName>
    <definedName name="__123Graph_XIMPORTS" localSheetId="0" hidden="1">'[1]CA input'!#REF!</definedName>
    <definedName name="__123Graph_XIMPORTS" localSheetId="1" hidden="1">'[1]CA input'!#REF!</definedName>
    <definedName name="__123Graph_XIMPORTS" hidden="1">'[1]CA input'!#REF!</definedName>
    <definedName name="_1__123Graph_AFIG_D" localSheetId="0" hidden="1">#REF!</definedName>
    <definedName name="_1__123Graph_AFIG_D" localSheetId="1" hidden="1">#REF!</definedName>
    <definedName name="_1__123Graph_AFIG_D" hidden="1">#REF!</definedName>
    <definedName name="_2__123Graph_AGROWTH_CPI" localSheetId="0" hidden="1">[3]Data!#REF!</definedName>
    <definedName name="_2__123Graph_AGROWTH_CPI" localSheetId="1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localSheetId="1" hidden="1">#REF!</definedName>
    <definedName name="_3__123Graph_ATERMS_OF_TRADE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hidden="1">#REF!</definedName>
    <definedName name="_5__123Graph_DGROWTH_CPI" localSheetId="0" hidden="1">[3]Data!#REF!</definedName>
    <definedName name="_5__123Graph_DGROWTH_CPI" localSheetId="1" hidden="1">[3]Data!#REF!</definedName>
    <definedName name="_5__123Graph_DGROWTH_CPI" hidden="1">[3]Data!#REF!</definedName>
    <definedName name="_6__123Graph_XFIG_D" localSheetId="0" hidden="1">#REF!</definedName>
    <definedName name="_6__123Graph_XFIG_D" localSheetId="1" hidden="1">#REF!</definedName>
    <definedName name="_6__123Graph_XFIG_D" hidden="1">#REF!</definedName>
    <definedName name="_7__123Graph_XTERMS_OF_TRADE" localSheetId="0" hidden="1">#REF!</definedName>
    <definedName name="_7__123Graph_XTERMS_OF_TRADE" localSheetId="1" hidden="1">#REF!</definedName>
    <definedName name="_7__123Graph_XTERMS_OF_TRADE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localSheetId="1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ACTIVATE" localSheetId="0">#REF!</definedName>
    <definedName name="ACTIVATE" localSheetId="1">#REF!</definedName>
    <definedName name="ACTIVATE">#REF!</definedName>
    <definedName name="_xlnm.Print_Area" localSheetId="0">#REF!</definedName>
    <definedName name="_xlnm.Print_Area" localSheetId="1">#REF!</definedName>
    <definedName name="_xlnm.Print_Area">#REF!</definedName>
    <definedName name="ASSUMPT" localSheetId="0">#REF!</definedName>
    <definedName name="ASSUMPT" localSheetId="1">#REF!</definedName>
    <definedName name="ASSUMPT">#REF!</definedName>
    <definedName name="ASSUMPTIONS" localSheetId="0">#REF!</definedName>
    <definedName name="ASSUMPTIONS" localSheetId="1">#REF!</definedName>
    <definedName name="ASSUMPTIONS">#REF!</definedName>
    <definedName name="basicdata1" localSheetId="0">#REF!</definedName>
    <definedName name="basicdata1" localSheetId="1">#REF!</definedName>
    <definedName name="basicdata1">#REF!</definedName>
    <definedName name="basicdata2" localSheetId="0">#REF!</definedName>
    <definedName name="basicdata2" localSheetId="1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 localSheetId="1">#REF!</definedName>
    <definedName name="BOP">#REF!</definedName>
    <definedName name="BXG">[5]Q6!$E$19:$AH$19</definedName>
    <definedName name="CAPITAL" localSheetId="0">#REF!</definedName>
    <definedName name="CAPITAL" localSheetId="1">#REF!</definedName>
    <definedName name="CAPITAL">#REF!</definedName>
    <definedName name="CARGO_BY_TYPE" localSheetId="0">'[6]Table No.18-Exports goods+servi'!#REF!</definedName>
    <definedName name="CARGO_BY_TYPE" localSheetId="1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 localSheetId="1">#REF!</definedName>
    <definedName name="CENTRALG">#REF!</definedName>
    <definedName name="CFLOW" localSheetId="0">#REF!</definedName>
    <definedName name="CFLOW" localSheetId="1">#REF!</definedName>
    <definedName name="CFLOW">#REF!</definedName>
    <definedName name="chart1" localSheetId="0">#REF!</definedName>
    <definedName name="chart1" localSheetId="1">#REF!</definedName>
    <definedName name="chart1">#REF!</definedName>
    <definedName name="Chart11" localSheetId="0">#REF!</definedName>
    <definedName name="Chart11" localSheetId="1">#REF!</definedName>
    <definedName name="Chart11">#REF!</definedName>
    <definedName name="chart2" localSheetId="0">#REF!</definedName>
    <definedName name="chart2" localSheetId="1">#REF!</definedName>
    <definedName name="chart2">#REF!</definedName>
    <definedName name="Chart22" localSheetId="0">#REF!</definedName>
    <definedName name="Chart22" localSheetId="1">#REF!</definedName>
    <definedName name="Chart22">#REF!</definedName>
    <definedName name="COUNTER" localSheetId="0">#REF!</definedName>
    <definedName name="COUNTER" localSheetId="1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 localSheetId="1">#REF!</definedName>
    <definedName name="DEBT">#REF!</definedName>
    <definedName name="Discount_NC" localSheetId="0">[9]NPV_base!#REF!</definedName>
    <definedName name="Discount_NC" localSheetId="1">[9]NPV_base!#REF!</definedName>
    <definedName name="Discount_NC">[9]NPV_base!#REF!</definedName>
    <definedName name="DiscountRate" localSheetId="0">#REF!</definedName>
    <definedName name="DiscountRate" localSheetId="1">#REF!</definedName>
    <definedName name="DiscountRate">#REF!</definedName>
    <definedName name="empty" localSheetId="0">[1]Micro!#REF!</definedName>
    <definedName name="empty" localSheetId="1">[1]Micro!#REF!</definedName>
    <definedName name="empty">[1]Micro!#REF!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hidden="1">{"Main Economic Indicators",#N/A,FALSE,"C"}</definedName>
    <definedName name="EX_IMP" localSheetId="0">#REF!</definedName>
    <definedName name="EX_IMP" localSheetId="1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 localSheetId="1">[9]NPV_base!#REF!</definedName>
    <definedName name="Grace_NC">[9]NPV_base!#REF!</definedName>
    <definedName name="IMPORT" localSheetId="0">#REF!</definedName>
    <definedName name="IMPORT" localSheetId="1">#REF!</definedName>
    <definedName name="IMPORT">#REF!</definedName>
    <definedName name="IN_OUT" localSheetId="0">#REF!</definedName>
    <definedName name="IN_OUT" localSheetId="1">#REF!</definedName>
    <definedName name="IN_OUT">#REF!</definedName>
    <definedName name="IN1_" localSheetId="0">#REF!</definedName>
    <definedName name="IN1_" localSheetId="1">#REF!</definedName>
    <definedName name="IN1_">#REF!</definedName>
    <definedName name="Interest_NC" localSheetId="0">[9]NPV_base!#REF!</definedName>
    <definedName name="Interest_NC" localSheetId="1">[9]NPV_base!#REF!</definedName>
    <definedName name="Interest_NC">[9]NPV_base!#REF!</definedName>
    <definedName name="InterestRate" localSheetId="0">#REF!</definedName>
    <definedName name="InterestRate" localSheetId="1">#REF!</definedName>
    <definedName name="InterestRate">#REF!</definedName>
    <definedName name="LUR">[5]Q3!$E$16:$AH$16</definedName>
    <definedName name="MACRO" localSheetId="0">#REF!</definedName>
    <definedName name="MACRO" localSheetId="1">#REF!</definedName>
    <definedName name="MACRO">#REF!</definedName>
    <definedName name="Maturity_NC" localSheetId="0">[9]NPV_base!#REF!</definedName>
    <definedName name="Maturity_NC" localSheetId="1">[9]NPV_base!#REF!</definedName>
    <definedName name="Maturity_NC">[9]NPV_base!#REF!</definedName>
    <definedName name="MCV">[10]Q2!$E$101:$AH$101</definedName>
    <definedName name="MIDDLE" localSheetId="0">#REF!</definedName>
    <definedName name="MIDDLE" localSheetId="1">#REF!</definedName>
    <definedName name="MIDDLE">#REF!</definedName>
    <definedName name="NGDP">[10]Q2!$E$54:$AH$54</definedName>
    <definedName name="NGDP_RG">[5]Q1!$E$51:$AH$51</definedName>
    <definedName name="OnShow" localSheetId="0">'PIB POT'!OnShow</definedName>
    <definedName name="OnShow" localSheetId="1">'PIB POT 1895-2010'!OnShow</definedName>
    <definedName name="OnShow">[11]!OnShow</definedName>
    <definedName name="PCPIG">[5]Q3!$E$26:$AH$26</definedName>
    <definedName name="PRICES" localSheetId="0">#REF!</definedName>
    <definedName name="PRICES" localSheetId="1">#REF!</definedName>
    <definedName name="PRICES">#REF!</definedName>
    <definedName name="PSECTOR" localSheetId="0">#REF!</definedName>
    <definedName name="PSECTOR" localSheetId="1">#REF!</definedName>
    <definedName name="PSECTOR">#REF!</definedName>
    <definedName name="REDB1" localSheetId="0">#REF!</definedName>
    <definedName name="REDB1" localSheetId="1">#REF!</definedName>
    <definedName name="REDB1">#REF!</definedName>
    <definedName name="REDB2" localSheetId="0">#REF!</definedName>
    <definedName name="REDB2" localSheetId="1">#REF!</definedName>
    <definedName name="REDB2">#REF!</definedName>
    <definedName name="REDB3" localSheetId="0">#REF!</definedName>
    <definedName name="REDB3" localSheetId="1">#REF!</definedName>
    <definedName name="REDB3">#REF!</definedName>
    <definedName name="REDB4" localSheetId="0">#REF!</definedName>
    <definedName name="REDB4" localSheetId="1">#REF!</definedName>
    <definedName name="REDB4">#REF!</definedName>
    <definedName name="REDB5" localSheetId="0">#REF!</definedName>
    <definedName name="REDB5" localSheetId="1">#REF!</definedName>
    <definedName name="REDB5">#REF!</definedName>
    <definedName name="REDB6" localSheetId="0">#REF!</definedName>
    <definedName name="REDB6" localSheetId="1">#REF!</definedName>
    <definedName name="REDB6">#REF!</definedName>
    <definedName name="REDB7" localSheetId="0">#REF!</definedName>
    <definedName name="REDB7" localSheetId="1">#REF!</definedName>
    <definedName name="REDB7">#REF!</definedName>
    <definedName name="REDB8" localSheetId="0">#REF!</definedName>
    <definedName name="REDB8" localSheetId="1">#REF!</definedName>
    <definedName name="REDB8">#REF!</definedName>
    <definedName name="REDB9" localSheetId="0">#REF!</definedName>
    <definedName name="REDB9" localSheetId="1">#REF!</definedName>
    <definedName name="REDB9">#REF!</definedName>
    <definedName name="REDF1" localSheetId="0">#REF!</definedName>
    <definedName name="REDF1" localSheetId="1">#REF!</definedName>
    <definedName name="REDF1">#REF!</definedName>
    <definedName name="REDF2" localSheetId="0">#REF!</definedName>
    <definedName name="REDF2" localSheetId="1">#REF!</definedName>
    <definedName name="REDF2">#REF!</definedName>
    <definedName name="REDF3" localSheetId="0">#REF!</definedName>
    <definedName name="REDF3" localSheetId="1">#REF!</definedName>
    <definedName name="REDF3">#REF!</definedName>
    <definedName name="REDF4" localSheetId="0">#REF!</definedName>
    <definedName name="REDF4" localSheetId="1">#REF!</definedName>
    <definedName name="REDF4">#REF!</definedName>
    <definedName name="REDF5" localSheetId="0">#REF!</definedName>
    <definedName name="REDF5" localSheetId="1">#REF!</definedName>
    <definedName name="REDF5">#REF!</definedName>
    <definedName name="REDF6" localSheetId="0">#REF!</definedName>
    <definedName name="REDF6" localSheetId="1">#REF!</definedName>
    <definedName name="REDF6">#REF!</definedName>
    <definedName name="REDF7" localSheetId="0">#REF!</definedName>
    <definedName name="REDF7" localSheetId="1">#REF!</definedName>
    <definedName name="REDF7">#REF!</definedName>
    <definedName name="rtre" localSheetId="0" hidden="1">{"Main Economic Indicators",#N/A,FALSE,"C"}</definedName>
    <definedName name="rtre" localSheetId="1" hidden="1">{"Main Economic Indicators",#N/A,FALSE,"C"}</definedName>
    <definedName name="rtre" hidden="1">{"Main Economic Indicators",#N/A,FALSE,"C"}</definedName>
    <definedName name="SELECT" localSheetId="0">#REF!</definedName>
    <definedName name="SELECT" localSheetId="1">#REF!</definedName>
    <definedName name="SELECT">#REF!</definedName>
    <definedName name="SERV" localSheetId="0">#REF!</definedName>
    <definedName name="SERV" localSheetId="1">#REF!</definedName>
    <definedName name="SERV">#REF!</definedName>
    <definedName name="STOP" localSheetId="0">#REF!</definedName>
    <definedName name="STOP" localSheetId="1">#REF!</definedName>
    <definedName name="STOP">#REF!</definedName>
    <definedName name="Table1" localSheetId="0">#REF!</definedName>
    <definedName name="Table1" localSheetId="1">#REF!</definedName>
    <definedName name="Table1">#REF!</definedName>
    <definedName name="table19" localSheetId="0">#REF!</definedName>
    <definedName name="table19" localSheetId="1">#REF!</definedName>
    <definedName name="table19">#REF!</definedName>
    <definedName name="table2" localSheetId="0">#REF!</definedName>
    <definedName name="table2" localSheetId="1">#REF!</definedName>
    <definedName name="table2">#REF!</definedName>
    <definedName name="Table20" localSheetId="0">#REF!</definedName>
    <definedName name="Table20" localSheetId="1">#REF!</definedName>
    <definedName name="Table20">#REF!</definedName>
    <definedName name="Table21" localSheetId="0">#REF!</definedName>
    <definedName name="Table21" localSheetId="1">#REF!</definedName>
    <definedName name="Table21">#REF!</definedName>
    <definedName name="Table22" localSheetId="0">#REF!</definedName>
    <definedName name="Table22" localSheetId="1">#REF!</definedName>
    <definedName name="Table22">#REF!</definedName>
    <definedName name="Table222" localSheetId="0">#REF!</definedName>
    <definedName name="Table222" localSheetId="1">#REF!</definedName>
    <definedName name="Table222">#REF!</definedName>
    <definedName name="Table23a" localSheetId="0">#REF!</definedName>
    <definedName name="Table23a" localSheetId="1">#REF!</definedName>
    <definedName name="Table23a">#REF!</definedName>
    <definedName name="Table23b" localSheetId="0">#REF!</definedName>
    <definedName name="Table23b" localSheetId="1">#REF!</definedName>
    <definedName name="Table23b">#REF!</definedName>
    <definedName name="Table25" localSheetId="0">#REF!</definedName>
    <definedName name="Table25" localSheetId="1">#REF!</definedName>
    <definedName name="Table25">#REF!</definedName>
    <definedName name="Table25a" localSheetId="0">#REF!</definedName>
    <definedName name="Table25a" localSheetId="1">#REF!</definedName>
    <definedName name="Table25a">#REF!</definedName>
    <definedName name="Table25b" localSheetId="0">#REF!</definedName>
    <definedName name="Table25b" localSheetId="1">#REF!</definedName>
    <definedName name="Table25b">#REF!</definedName>
    <definedName name="Table26a" localSheetId="0">#REF!</definedName>
    <definedName name="Table26a" localSheetId="1">#REF!</definedName>
    <definedName name="Table26a">#REF!</definedName>
    <definedName name="Table26b" localSheetId="0">#REF!</definedName>
    <definedName name="Table26b" localSheetId="1">#REF!</definedName>
    <definedName name="Table26b">#REF!</definedName>
    <definedName name="table3" localSheetId="0">#REF!</definedName>
    <definedName name="table3" localSheetId="1">#REF!</definedName>
    <definedName name="table3">#REF!</definedName>
    <definedName name="table333" localSheetId="0">#REF!</definedName>
    <definedName name="table333" localSheetId="1">#REF!</definedName>
    <definedName name="table333">#REF!</definedName>
    <definedName name="table4" localSheetId="0">#REF!</definedName>
    <definedName name="table4" localSheetId="1">#REF!</definedName>
    <definedName name="table4">#REF!</definedName>
    <definedName name="table444" localSheetId="0">#REF!</definedName>
    <definedName name="table444" localSheetId="1">#REF!</definedName>
    <definedName name="table444">#REF!</definedName>
    <definedName name="table5" localSheetId="0">#REF!</definedName>
    <definedName name="table5" localSheetId="1">#REF!</definedName>
    <definedName name="table5">#REF!</definedName>
    <definedName name="table555" localSheetId="0">#REF!</definedName>
    <definedName name="table555" localSheetId="1">#REF!</definedName>
    <definedName name="table555">#REF!</definedName>
    <definedName name="_xlnm.Print_Titles">[12]Q5!$A$1:$C$65536,[12]Q5!$A$1:$IV$7</definedName>
    <definedName name="TMG_RPCH">[5]Q5!$E$40:$AH$40</definedName>
    <definedName name="TRISM" localSheetId="0">#REF!</definedName>
    <definedName name="TRISM" localSheetId="1">#REF!</definedName>
    <definedName name="TRISM">#REF!</definedName>
    <definedName name="TXG_RPCH">[5]Q5!$E$32:$AH$32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 localSheetId="1">#REF!</definedName>
    <definedName name="XGS">#REF!</definedName>
    <definedName name="xxWRS_1" localSheetId="0">#REF!</definedName>
    <definedName name="xxWRS_1" localSheetId="1">#REF!</definedName>
    <definedName name="xxWRS_1">#REF!</definedName>
    <definedName name="xxWRS_2" localSheetId="0">#REF!</definedName>
    <definedName name="xxWRS_2" localSheetId="1">#REF!</definedName>
    <definedName name="xxWRS_2">#REF!</definedName>
    <definedName name="xxWRS_3" localSheetId="0">#REF!</definedName>
    <definedName name="xxWRS_3" localSheetId="1">#REF!</definedName>
    <definedName name="xxWRS_3">#REF!</definedName>
    <definedName name="xxWRS_4" localSheetId="0">#REF!</definedName>
    <definedName name="xxWRS_4" localSheetId="1">#REF!</definedName>
    <definedName name="xxWRS_4">#REF!</definedName>
    <definedName name="xxWRS_5" localSheetId="0">#REF!</definedName>
    <definedName name="xxWRS_5" localSheetId="1">#REF!</definedName>
    <definedName name="xxWRS_5">#REF!</definedName>
    <definedName name="xxWRS_6" localSheetId="0">#REF!</definedName>
    <definedName name="xxWRS_6" localSheetId="1">#REF!</definedName>
    <definedName name="xxWRS_6">#REF!</definedName>
    <definedName name="xxWRS_7" localSheetId="0">#REF!</definedName>
    <definedName name="xxWRS_7" localSheetId="1">#REF!</definedName>
    <definedName name="xxWRS_7">#REF!</definedName>
    <definedName name="Year" localSheetId="0">#REF!</definedName>
    <definedName name="Year" localSheetId="1">#REF!</definedName>
    <definedName name="Year">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0" l="1"/>
  <c r="C139" i="10"/>
  <c r="D138" i="10"/>
  <c r="C138" i="10"/>
  <c r="D137" i="10"/>
  <c r="C137" i="10"/>
  <c r="D136" i="10"/>
  <c r="C136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C127" i="10"/>
  <c r="D126" i="10"/>
  <c r="C126" i="10"/>
  <c r="D125" i="10"/>
  <c r="C125" i="10"/>
  <c r="D124" i="10"/>
  <c r="C124" i="10"/>
  <c r="D123" i="10"/>
  <c r="C123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F120" i="10" l="1"/>
  <c r="F98" i="10"/>
  <c r="F76" i="10"/>
  <c r="F54" i="10"/>
  <c r="F32" i="10"/>
  <c r="F119" i="10"/>
  <c r="F97" i="10"/>
  <c r="F75" i="10"/>
  <c r="F53" i="10"/>
  <c r="F31" i="10"/>
  <c r="F118" i="10"/>
  <c r="F96" i="10"/>
  <c r="F74" i="10"/>
  <c r="F52" i="10"/>
  <c r="F30" i="10"/>
  <c r="F134" i="10"/>
  <c r="F112" i="10"/>
  <c r="F90" i="10"/>
  <c r="F68" i="10"/>
  <c r="F46" i="10"/>
  <c r="F24" i="10"/>
  <c r="I24" i="10" s="1"/>
  <c r="F132" i="10"/>
  <c r="F110" i="10"/>
  <c r="F88" i="10"/>
  <c r="F66" i="10"/>
  <c r="F44" i="10"/>
  <c r="F133" i="10"/>
  <c r="F111" i="10"/>
  <c r="F89" i="10"/>
  <c r="F67" i="10"/>
  <c r="F45" i="10"/>
  <c r="F122" i="10"/>
  <c r="F91" i="10"/>
  <c r="F60" i="10"/>
  <c r="F29" i="10"/>
  <c r="F121" i="10"/>
  <c r="F87" i="10"/>
  <c r="F59" i="10"/>
  <c r="F28" i="10"/>
  <c r="F116" i="10"/>
  <c r="F85" i="10"/>
  <c r="F57" i="10"/>
  <c r="F115" i="10"/>
  <c r="F56" i="10"/>
  <c r="F117" i="10"/>
  <c r="F86" i="10"/>
  <c r="F58" i="10"/>
  <c r="F27" i="10"/>
  <c r="F26" i="10"/>
  <c r="F84" i="10"/>
  <c r="F138" i="10"/>
  <c r="F107" i="10"/>
  <c r="F79" i="10"/>
  <c r="F48" i="10"/>
  <c r="F137" i="10"/>
  <c r="F106" i="10"/>
  <c r="F78" i="10"/>
  <c r="F47" i="10"/>
  <c r="F136" i="10"/>
  <c r="F105" i="10"/>
  <c r="F77" i="10"/>
  <c r="F43" i="10"/>
  <c r="F135" i="10"/>
  <c r="F104" i="10"/>
  <c r="F73" i="10"/>
  <c r="F42" i="10"/>
  <c r="F93" i="10"/>
  <c r="F38" i="10"/>
  <c r="F139" i="10"/>
  <c r="F37" i="10"/>
  <c r="F131" i="10"/>
  <c r="F83" i="10"/>
  <c r="F36" i="10"/>
  <c r="F82" i="10"/>
  <c r="F35" i="10"/>
  <c r="F129" i="10"/>
  <c r="F81" i="10"/>
  <c r="F34" i="10"/>
  <c r="F128" i="10"/>
  <c r="F80" i="10"/>
  <c r="F33" i="10"/>
  <c r="F127" i="10"/>
  <c r="F25" i="10"/>
  <c r="F92" i="10"/>
  <c r="F72" i="10"/>
  <c r="F130" i="10"/>
  <c r="F124" i="10"/>
  <c r="F69" i="10"/>
  <c r="F100" i="10"/>
  <c r="F99" i="10"/>
  <c r="F95" i="10"/>
  <c r="F94" i="10"/>
  <c r="F64" i="10"/>
  <c r="F63" i="10"/>
  <c r="F102" i="10"/>
  <c r="F71" i="10"/>
  <c r="F55" i="10"/>
  <c r="F50" i="10"/>
  <c r="F109" i="10"/>
  <c r="F70" i="10"/>
  <c r="F51" i="10"/>
  <c r="F123" i="10"/>
  <c r="F114" i="10"/>
  <c r="F39" i="10"/>
  <c r="F65" i="10"/>
  <c r="F126" i="10"/>
  <c r="F40" i="10"/>
  <c r="F125" i="10"/>
  <c r="F62" i="10"/>
  <c r="F61" i="10"/>
  <c r="F49" i="10"/>
  <c r="F41" i="10"/>
  <c r="F113" i="10"/>
  <c r="F108" i="10"/>
  <c r="F103" i="10"/>
  <c r="F101" i="10"/>
  <c r="G100" i="10" l="1"/>
  <c r="H100" i="10" s="1"/>
  <c r="I100" i="10"/>
  <c r="I110" i="10"/>
  <c r="G110" i="10"/>
  <c r="H110" i="10" s="1"/>
  <c r="I42" i="10"/>
  <c r="G42" i="10"/>
  <c r="H42" i="10" s="1"/>
  <c r="I132" i="10"/>
  <c r="G132" i="10"/>
  <c r="H132" i="10" s="1"/>
  <c r="I124" i="10"/>
  <c r="G124" i="10"/>
  <c r="H124" i="10" s="1"/>
  <c r="I115" i="10"/>
  <c r="G115" i="10"/>
  <c r="H115" i="10" s="1"/>
  <c r="I46" i="10"/>
  <c r="G46" i="10"/>
  <c r="H46" i="10" s="1"/>
  <c r="I85" i="10"/>
  <c r="G85" i="10"/>
  <c r="H85" i="10" s="1"/>
  <c r="G126" i="10"/>
  <c r="H126" i="10" s="1"/>
  <c r="I126" i="10"/>
  <c r="G116" i="10"/>
  <c r="H116" i="10" s="1"/>
  <c r="I116" i="10"/>
  <c r="I65" i="10"/>
  <c r="G65" i="10"/>
  <c r="H65" i="10" s="1"/>
  <c r="G28" i="10"/>
  <c r="H28" i="10" s="1"/>
  <c r="I28" i="10"/>
  <c r="G39" i="10"/>
  <c r="H39" i="10" s="1"/>
  <c r="I39" i="10"/>
  <c r="I59" i="10"/>
  <c r="G59" i="10"/>
  <c r="H59" i="10" s="1"/>
  <c r="I114" i="10"/>
  <c r="G114" i="10"/>
  <c r="H114" i="10" s="1"/>
  <c r="I87" i="10"/>
  <c r="G87" i="10"/>
  <c r="H87" i="10" s="1"/>
  <c r="I123" i="10"/>
  <c r="G123" i="10"/>
  <c r="H123" i="10" s="1"/>
  <c r="I52" i="10"/>
  <c r="G52" i="10"/>
  <c r="H52" i="10" s="1"/>
  <c r="I74" i="10"/>
  <c r="G74" i="10"/>
  <c r="H74" i="10" s="1"/>
  <c r="G60" i="10"/>
  <c r="H60" i="10" s="1"/>
  <c r="I60" i="10"/>
  <c r="G91" i="10"/>
  <c r="H91" i="10" s="1"/>
  <c r="I91" i="10"/>
  <c r="G31" i="10"/>
  <c r="H31" i="10" s="1"/>
  <c r="I31" i="10"/>
  <c r="G55" i="10"/>
  <c r="H55" i="10" s="1"/>
  <c r="I55" i="10"/>
  <c r="I35" i="10"/>
  <c r="G35" i="10"/>
  <c r="H35" i="10" s="1"/>
  <c r="I79" i="10"/>
  <c r="G79" i="10"/>
  <c r="H79" i="10" s="1"/>
  <c r="G45" i="10"/>
  <c r="H45" i="10" s="1"/>
  <c r="I45" i="10"/>
  <c r="I53" i="10"/>
  <c r="G53" i="10"/>
  <c r="H53" i="10" s="1"/>
  <c r="G120" i="10"/>
  <c r="H120" i="10" s="1"/>
  <c r="I120" i="10"/>
  <c r="G56" i="10"/>
  <c r="H56" i="10" s="1"/>
  <c r="I56" i="10"/>
  <c r="I57" i="10"/>
  <c r="G57" i="10"/>
  <c r="H57" i="10" s="1"/>
  <c r="G72" i="10"/>
  <c r="H72" i="10" s="1"/>
  <c r="I72" i="10"/>
  <c r="I68" i="10"/>
  <c r="G68" i="10"/>
  <c r="H68" i="10" s="1"/>
  <c r="I90" i="10"/>
  <c r="G90" i="10"/>
  <c r="H90" i="10" s="1"/>
  <c r="I25" i="10"/>
  <c r="G25" i="10"/>
  <c r="H25" i="10" s="1"/>
  <c r="I112" i="10"/>
  <c r="G112" i="10"/>
  <c r="H112" i="10" s="1"/>
  <c r="I134" i="10"/>
  <c r="G134" i="10"/>
  <c r="H134" i="10" s="1"/>
  <c r="I30" i="10"/>
  <c r="G30" i="10"/>
  <c r="H30" i="10" s="1"/>
  <c r="I121" i="10"/>
  <c r="G121" i="10"/>
  <c r="H121" i="10" s="1"/>
  <c r="I29" i="10"/>
  <c r="G29" i="10"/>
  <c r="H29" i="10" s="1"/>
  <c r="I96" i="10"/>
  <c r="G96" i="10"/>
  <c r="H96" i="10" s="1"/>
  <c r="I137" i="10"/>
  <c r="G137" i="10"/>
  <c r="H137" i="10" s="1"/>
  <c r="I118" i="10"/>
  <c r="G118" i="10"/>
  <c r="H118" i="10" s="1"/>
  <c r="G50" i="10"/>
  <c r="H50" i="10" s="1"/>
  <c r="I50" i="10"/>
  <c r="I71" i="10"/>
  <c r="G71" i="10"/>
  <c r="H71" i="10" s="1"/>
  <c r="G82" i="10"/>
  <c r="H82" i="10" s="1"/>
  <c r="I82" i="10"/>
  <c r="I107" i="10"/>
  <c r="G107" i="10"/>
  <c r="H107" i="10" s="1"/>
  <c r="G67" i="10"/>
  <c r="H67" i="10" s="1"/>
  <c r="I67" i="10"/>
  <c r="G75" i="10"/>
  <c r="H75" i="10" s="1"/>
  <c r="I75" i="10"/>
  <c r="I93" i="10"/>
  <c r="G93" i="10"/>
  <c r="H93" i="10" s="1"/>
  <c r="I69" i="10"/>
  <c r="G69" i="10"/>
  <c r="H69" i="10" s="1"/>
  <c r="I62" i="10"/>
  <c r="G62" i="10"/>
  <c r="H62" i="10" s="1"/>
  <c r="I130" i="10"/>
  <c r="G130" i="10"/>
  <c r="H130" i="10" s="1"/>
  <c r="I135" i="10"/>
  <c r="G135" i="10"/>
  <c r="H135" i="10" s="1"/>
  <c r="I77" i="10"/>
  <c r="G77" i="10"/>
  <c r="H77" i="10" s="1"/>
  <c r="G33" i="10"/>
  <c r="H33" i="10" s="1"/>
  <c r="I33" i="10"/>
  <c r="G80" i="10"/>
  <c r="H80" i="10" s="1"/>
  <c r="I80" i="10"/>
  <c r="I128" i="10"/>
  <c r="G128" i="10"/>
  <c r="H128" i="10" s="1"/>
  <c r="G34" i="10"/>
  <c r="H34" i="10" s="1"/>
  <c r="I34" i="10"/>
  <c r="G109" i="10"/>
  <c r="H109" i="10" s="1"/>
  <c r="I109" i="10"/>
  <c r="G48" i="10"/>
  <c r="H48" i="10" s="1"/>
  <c r="I48" i="10"/>
  <c r="G102" i="10"/>
  <c r="H102" i="10" s="1"/>
  <c r="I102" i="10"/>
  <c r="G36" i="10"/>
  <c r="H36" i="10" s="1"/>
  <c r="I36" i="10"/>
  <c r="G138" i="10"/>
  <c r="H138" i="10" s="1"/>
  <c r="I138" i="10"/>
  <c r="G89" i="10"/>
  <c r="H89" i="10" s="1"/>
  <c r="I89" i="10"/>
  <c r="I97" i="10"/>
  <c r="G97" i="10"/>
  <c r="H97" i="10" s="1"/>
  <c r="I49" i="10"/>
  <c r="G49" i="10"/>
  <c r="H49" i="10" s="1"/>
  <c r="G61" i="10"/>
  <c r="H61" i="10" s="1"/>
  <c r="I61" i="10"/>
  <c r="I104" i="10"/>
  <c r="G104" i="10"/>
  <c r="H104" i="10" s="1"/>
  <c r="G92" i="10"/>
  <c r="H92" i="10" s="1"/>
  <c r="I92" i="10"/>
  <c r="G127" i="10"/>
  <c r="H127" i="10" s="1"/>
  <c r="I127" i="10"/>
  <c r="I47" i="10"/>
  <c r="G47" i="10"/>
  <c r="H47" i="10" s="1"/>
  <c r="I51" i="10"/>
  <c r="G51" i="10"/>
  <c r="H51" i="10" s="1"/>
  <c r="I106" i="10"/>
  <c r="G106" i="10"/>
  <c r="H106" i="10" s="1"/>
  <c r="G122" i="10"/>
  <c r="H122" i="10" s="1"/>
  <c r="I122" i="10"/>
  <c r="I101" i="10"/>
  <c r="G101" i="10"/>
  <c r="H101" i="10" s="1"/>
  <c r="I63" i="10"/>
  <c r="G63" i="10"/>
  <c r="H63" i="10" s="1"/>
  <c r="G83" i="10"/>
  <c r="H83" i="10" s="1"/>
  <c r="I83" i="10"/>
  <c r="G84" i="10"/>
  <c r="H84" i="10" s="1"/>
  <c r="I84" i="10"/>
  <c r="G111" i="10"/>
  <c r="H111" i="10" s="1"/>
  <c r="I111" i="10"/>
  <c r="I119" i="10"/>
  <c r="G119" i="10"/>
  <c r="H119" i="10" s="1"/>
  <c r="I117" i="10"/>
  <c r="G117" i="10"/>
  <c r="H117" i="10" s="1"/>
  <c r="G73" i="10"/>
  <c r="H73" i="10" s="1"/>
  <c r="I73" i="10"/>
  <c r="I125" i="10"/>
  <c r="G125" i="10"/>
  <c r="H125" i="10" s="1"/>
  <c r="I40" i="10"/>
  <c r="G40" i="10"/>
  <c r="H40" i="10" s="1"/>
  <c r="I43" i="10"/>
  <c r="G43" i="10"/>
  <c r="H43" i="10" s="1"/>
  <c r="G105" i="10"/>
  <c r="H105" i="10" s="1"/>
  <c r="I105" i="10"/>
  <c r="I136" i="10"/>
  <c r="G136" i="10"/>
  <c r="H136" i="10" s="1"/>
  <c r="G78" i="10"/>
  <c r="H78" i="10" s="1"/>
  <c r="I78" i="10"/>
  <c r="I70" i="10"/>
  <c r="G70" i="10"/>
  <c r="H70" i="10" s="1"/>
  <c r="I81" i="10"/>
  <c r="G81" i="10"/>
  <c r="H81" i="10" s="1"/>
  <c r="G129" i="10"/>
  <c r="H129" i="10" s="1"/>
  <c r="I129" i="10"/>
  <c r="I103" i="10"/>
  <c r="G103" i="10"/>
  <c r="H103" i="10" s="1"/>
  <c r="G64" i="10"/>
  <c r="H64" i="10" s="1"/>
  <c r="I64" i="10"/>
  <c r="I131" i="10"/>
  <c r="G131" i="10"/>
  <c r="H131" i="10" s="1"/>
  <c r="G26" i="10"/>
  <c r="H26" i="10" s="1"/>
  <c r="I26" i="10"/>
  <c r="G133" i="10"/>
  <c r="H133" i="10" s="1"/>
  <c r="I133" i="10"/>
  <c r="I32" i="10"/>
  <c r="G32" i="10"/>
  <c r="H32" i="10" s="1"/>
  <c r="I108" i="10"/>
  <c r="G108" i="10"/>
  <c r="H108" i="10" s="1"/>
  <c r="G94" i="10"/>
  <c r="H94" i="10" s="1"/>
  <c r="I94" i="10"/>
  <c r="G37" i="10"/>
  <c r="H37" i="10" s="1"/>
  <c r="I37" i="10"/>
  <c r="I27" i="10"/>
  <c r="G27" i="10"/>
  <c r="H27" i="10" s="1"/>
  <c r="I44" i="10"/>
  <c r="G44" i="10"/>
  <c r="H44" i="10" s="1"/>
  <c r="I54" i="10"/>
  <c r="G54" i="10"/>
  <c r="H54" i="10" s="1"/>
  <c r="I113" i="10"/>
  <c r="G113" i="10"/>
  <c r="H113" i="10" s="1"/>
  <c r="I95" i="10"/>
  <c r="G95" i="10"/>
  <c r="H95" i="10" s="1"/>
  <c r="I139" i="10"/>
  <c r="G139" i="10"/>
  <c r="H139" i="10" s="1"/>
  <c r="I58" i="10"/>
  <c r="G58" i="10"/>
  <c r="H58" i="10" s="1"/>
  <c r="I66" i="10"/>
  <c r="G66" i="10"/>
  <c r="H66" i="10" s="1"/>
  <c r="G76" i="10"/>
  <c r="H76" i="10" s="1"/>
  <c r="I76" i="10"/>
  <c r="I41" i="10"/>
  <c r="G41" i="10"/>
  <c r="H41" i="10" s="1"/>
  <c r="I99" i="10"/>
  <c r="G99" i="10"/>
  <c r="H99" i="10" s="1"/>
  <c r="I38" i="10"/>
  <c r="G38" i="10"/>
  <c r="H38" i="10" s="1"/>
  <c r="I86" i="10"/>
  <c r="G86" i="10"/>
  <c r="H86" i="10" s="1"/>
  <c r="G88" i="10"/>
  <c r="H88" i="10" s="1"/>
  <c r="I88" i="10"/>
  <c r="I98" i="10"/>
  <c r="G98" i="10"/>
  <c r="H98" i="10" s="1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E139" i="8" l="1"/>
  <c r="D139" i="8"/>
  <c r="E138" i="8"/>
  <c r="D138" i="8"/>
  <c r="E137" i="8"/>
  <c r="D137" i="8"/>
  <c r="E136" i="8"/>
  <c r="D136" i="8"/>
  <c r="E135" i="8"/>
  <c r="D135" i="8"/>
  <c r="E134" i="8"/>
  <c r="D134" i="8"/>
  <c r="E133" i="8"/>
  <c r="D133" i="8"/>
  <c r="E132" i="8"/>
  <c r="D132" i="8"/>
  <c r="E131" i="8"/>
  <c r="D131" i="8"/>
  <c r="E130" i="8"/>
  <c r="D130" i="8"/>
  <c r="E129" i="8"/>
  <c r="D129" i="8"/>
  <c r="E128" i="8"/>
  <c r="D128" i="8"/>
  <c r="E127" i="8"/>
  <c r="D127" i="8"/>
  <c r="E126" i="8"/>
  <c r="D126" i="8"/>
  <c r="E125" i="8"/>
  <c r="D125" i="8"/>
  <c r="E124" i="8"/>
  <c r="D124" i="8"/>
  <c r="E123" i="8"/>
  <c r="D123" i="8"/>
  <c r="E122" i="8"/>
  <c r="D122" i="8"/>
  <c r="E121" i="8"/>
  <c r="D121" i="8"/>
  <c r="E120" i="8"/>
  <c r="D120" i="8"/>
  <c r="E119" i="8"/>
  <c r="D119" i="8"/>
  <c r="E118" i="8"/>
  <c r="D118" i="8"/>
  <c r="E117" i="8"/>
  <c r="D117" i="8"/>
  <c r="E116" i="8"/>
  <c r="D116" i="8"/>
  <c r="E115" i="8"/>
  <c r="D115" i="8"/>
  <c r="E114" i="8"/>
  <c r="D114" i="8"/>
  <c r="E113" i="8"/>
  <c r="D113" i="8"/>
  <c r="E112" i="8"/>
  <c r="D112" i="8"/>
  <c r="E111" i="8"/>
  <c r="D111" i="8"/>
  <c r="E110" i="8"/>
  <c r="D110" i="8"/>
  <c r="E109" i="8"/>
  <c r="D109" i="8"/>
  <c r="E108" i="8"/>
  <c r="D108" i="8"/>
  <c r="E107" i="8"/>
  <c r="D107" i="8"/>
  <c r="E106" i="8"/>
  <c r="D106" i="8"/>
  <c r="E105" i="8"/>
  <c r="D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G127" i="8" l="1"/>
  <c r="C127" i="8" s="1"/>
  <c r="G105" i="8"/>
  <c r="C105" i="8" s="1"/>
  <c r="G83" i="8"/>
  <c r="C83" i="8" s="1"/>
  <c r="G61" i="8"/>
  <c r="C61" i="8" s="1"/>
  <c r="G39" i="8"/>
  <c r="C39" i="8" s="1"/>
  <c r="G126" i="8"/>
  <c r="C126" i="8" s="1"/>
  <c r="G104" i="8"/>
  <c r="C104" i="8" s="1"/>
  <c r="G82" i="8"/>
  <c r="C82" i="8" s="1"/>
  <c r="G60" i="8"/>
  <c r="C60" i="8" s="1"/>
  <c r="G38" i="8"/>
  <c r="C38" i="8" s="1"/>
  <c r="G59" i="8"/>
  <c r="C59" i="8" s="1"/>
  <c r="G79" i="8"/>
  <c r="C79" i="8" s="1"/>
  <c r="G122" i="8"/>
  <c r="C122" i="8" s="1"/>
  <c r="G100" i="8"/>
  <c r="C100" i="8" s="1"/>
  <c r="G56" i="8"/>
  <c r="C56" i="8" s="1"/>
  <c r="G99" i="8"/>
  <c r="C99" i="8" s="1"/>
  <c r="G125" i="8"/>
  <c r="C125" i="8" s="1"/>
  <c r="G103" i="8"/>
  <c r="C103" i="8" s="1"/>
  <c r="G81" i="8"/>
  <c r="C81" i="8" s="1"/>
  <c r="G37" i="8"/>
  <c r="C37" i="8" s="1"/>
  <c r="G101" i="8"/>
  <c r="C101" i="8" s="1"/>
  <c r="G57" i="8"/>
  <c r="C57" i="8" s="1"/>
  <c r="G35" i="8"/>
  <c r="C35" i="8" s="1"/>
  <c r="G34" i="8"/>
  <c r="C34" i="8" s="1"/>
  <c r="G121" i="8"/>
  <c r="C121" i="8" s="1"/>
  <c r="G77" i="8"/>
  <c r="C77" i="8" s="1"/>
  <c r="G55" i="8"/>
  <c r="C55" i="8" s="1"/>
  <c r="G124" i="8"/>
  <c r="C124" i="8" s="1"/>
  <c r="G102" i="8"/>
  <c r="C102" i="8" s="1"/>
  <c r="G80" i="8"/>
  <c r="C80" i="8" s="1"/>
  <c r="G58" i="8"/>
  <c r="C58" i="8" s="1"/>
  <c r="G36" i="8"/>
  <c r="C36" i="8" s="1"/>
  <c r="G123" i="8"/>
  <c r="C123" i="8" s="1"/>
  <c r="G78" i="8"/>
  <c r="C78" i="8" s="1"/>
  <c r="G132" i="8"/>
  <c r="C132" i="8" s="1"/>
  <c r="G96" i="8"/>
  <c r="C96" i="8" s="1"/>
  <c r="G67" i="8"/>
  <c r="C67" i="8" s="1"/>
  <c r="G32" i="8"/>
  <c r="C32" i="8" s="1"/>
  <c r="G95" i="8"/>
  <c r="C95" i="8" s="1"/>
  <c r="G31" i="8"/>
  <c r="C31" i="8" s="1"/>
  <c r="G65" i="8"/>
  <c r="C65" i="8" s="1"/>
  <c r="G129" i="8"/>
  <c r="C129" i="8" s="1"/>
  <c r="G64" i="8"/>
  <c r="C64" i="8" s="1"/>
  <c r="G28" i="8"/>
  <c r="C28" i="8" s="1"/>
  <c r="G120" i="8"/>
  <c r="C120" i="8" s="1"/>
  <c r="G62" i="8"/>
  <c r="C62" i="8" s="1"/>
  <c r="G119" i="8"/>
  <c r="C119" i="8" s="1"/>
  <c r="G54" i="8"/>
  <c r="C54" i="8" s="1"/>
  <c r="G89" i="8"/>
  <c r="C89" i="8" s="1"/>
  <c r="G131" i="8"/>
  <c r="C131" i="8" s="1"/>
  <c r="G66" i="8"/>
  <c r="C66" i="8" s="1"/>
  <c r="G130" i="8"/>
  <c r="C130" i="8" s="1"/>
  <c r="G94" i="8"/>
  <c r="C94" i="8" s="1"/>
  <c r="G30" i="8"/>
  <c r="C30" i="8" s="1"/>
  <c r="G93" i="8"/>
  <c r="C93" i="8" s="1"/>
  <c r="G29" i="8"/>
  <c r="C29" i="8" s="1"/>
  <c r="G128" i="8"/>
  <c r="C128" i="8" s="1"/>
  <c r="G92" i="8"/>
  <c r="C92" i="8" s="1"/>
  <c r="G63" i="8"/>
  <c r="C63" i="8" s="1"/>
  <c r="G91" i="8"/>
  <c r="C91" i="8" s="1"/>
  <c r="G27" i="8"/>
  <c r="C27" i="8" s="1"/>
  <c r="G90" i="8"/>
  <c r="C90" i="8" s="1"/>
  <c r="G26" i="8"/>
  <c r="C26" i="8" s="1"/>
  <c r="G118" i="8"/>
  <c r="C118" i="8" s="1"/>
  <c r="G53" i="8"/>
  <c r="C53" i="8" s="1"/>
  <c r="G111" i="8"/>
  <c r="C111" i="8" s="1"/>
  <c r="G52" i="8"/>
  <c r="C52" i="8" s="1"/>
  <c r="G110" i="8"/>
  <c r="C110" i="8" s="1"/>
  <c r="G45" i="8"/>
  <c r="C45" i="8" s="1"/>
  <c r="G139" i="8"/>
  <c r="C139" i="8" s="1"/>
  <c r="G42" i="8"/>
  <c r="C42" i="8" s="1"/>
  <c r="G137" i="8"/>
  <c r="C137" i="8" s="1"/>
  <c r="G85" i="8"/>
  <c r="C85" i="8" s="1"/>
  <c r="G136" i="8"/>
  <c r="C136" i="8" s="1"/>
  <c r="G134" i="8"/>
  <c r="C134" i="8" s="1"/>
  <c r="G25" i="8"/>
  <c r="G51" i="8"/>
  <c r="C51" i="8" s="1"/>
  <c r="G109" i="8"/>
  <c r="C109" i="8" s="1"/>
  <c r="G50" i="8"/>
  <c r="C50" i="8" s="1"/>
  <c r="G106" i="8"/>
  <c r="C106" i="8" s="1"/>
  <c r="G46" i="8"/>
  <c r="C46" i="8" s="1"/>
  <c r="G44" i="8"/>
  <c r="C44" i="8" s="1"/>
  <c r="G87" i="8"/>
  <c r="C87" i="8" s="1"/>
  <c r="G84" i="8"/>
  <c r="C84" i="8" s="1"/>
  <c r="G108" i="8"/>
  <c r="C108" i="8" s="1"/>
  <c r="G49" i="8"/>
  <c r="C49" i="8" s="1"/>
  <c r="G107" i="8"/>
  <c r="C107" i="8" s="1"/>
  <c r="G48" i="8"/>
  <c r="C48" i="8" s="1"/>
  <c r="G47" i="8"/>
  <c r="C47" i="8" s="1"/>
  <c r="G98" i="8"/>
  <c r="C98" i="8" s="1"/>
  <c r="G97" i="8"/>
  <c r="C97" i="8" s="1"/>
  <c r="G88" i="8"/>
  <c r="C88" i="8" s="1"/>
  <c r="G43" i="8"/>
  <c r="C43" i="8" s="1"/>
  <c r="G138" i="8"/>
  <c r="C138" i="8" s="1"/>
  <c r="G86" i="8"/>
  <c r="C86" i="8" s="1"/>
  <c r="G41" i="8"/>
  <c r="C41" i="8" s="1"/>
  <c r="G40" i="8"/>
  <c r="C40" i="8" s="1"/>
  <c r="G135" i="8"/>
  <c r="C135" i="8" s="1"/>
  <c r="G76" i="8"/>
  <c r="C76" i="8" s="1"/>
  <c r="G33" i="8"/>
  <c r="C33" i="8" s="1"/>
  <c r="G75" i="8"/>
  <c r="C75" i="8" s="1"/>
  <c r="G133" i="8"/>
  <c r="C133" i="8" s="1"/>
  <c r="G117" i="8"/>
  <c r="C117" i="8" s="1"/>
  <c r="G116" i="8"/>
  <c r="C116" i="8" s="1"/>
  <c r="G115" i="8"/>
  <c r="C115" i="8" s="1"/>
  <c r="G74" i="8"/>
  <c r="C74" i="8" s="1"/>
  <c r="G71" i="8"/>
  <c r="C71" i="8" s="1"/>
  <c r="G70" i="8"/>
  <c r="C70" i="8" s="1"/>
  <c r="G68" i="8"/>
  <c r="C68" i="8" s="1"/>
  <c r="G114" i="8"/>
  <c r="C114" i="8" s="1"/>
  <c r="G113" i="8"/>
  <c r="C113" i="8" s="1"/>
  <c r="G112" i="8"/>
  <c r="C112" i="8" s="1"/>
  <c r="G73" i="8"/>
  <c r="C73" i="8" s="1"/>
  <c r="G72" i="8"/>
  <c r="C72" i="8" s="1"/>
  <c r="G69" i="8"/>
  <c r="C69" i="8" s="1"/>
  <c r="G24" i="8"/>
  <c r="C24" i="8" s="1"/>
  <c r="C25" i="8" l="1"/>
  <c r="H25" i="8"/>
  <c r="J114" i="8"/>
  <c r="H114" i="8"/>
  <c r="I114" i="8" s="1"/>
  <c r="H111" i="8"/>
  <c r="I111" i="8" s="1"/>
  <c r="J111" i="8"/>
  <c r="H68" i="8"/>
  <c r="I68" i="8" s="1"/>
  <c r="J68" i="8"/>
  <c r="J101" i="8"/>
  <c r="H101" i="8"/>
  <c r="I101" i="8" s="1"/>
  <c r="J70" i="8"/>
  <c r="H70" i="8"/>
  <c r="I70" i="8" s="1"/>
  <c r="J49" i="8"/>
  <c r="H49" i="8"/>
  <c r="I49" i="8" s="1"/>
  <c r="J118" i="8"/>
  <c r="H118" i="8"/>
  <c r="I118" i="8" s="1"/>
  <c r="H71" i="8"/>
  <c r="I71" i="8" s="1"/>
  <c r="J71" i="8"/>
  <c r="H65" i="8"/>
  <c r="I65" i="8" s="1"/>
  <c r="J65" i="8"/>
  <c r="J31" i="8"/>
  <c r="H31" i="8"/>
  <c r="I31" i="8" s="1"/>
  <c r="H115" i="8"/>
  <c r="I115" i="8" s="1"/>
  <c r="J115" i="8"/>
  <c r="J95" i="8"/>
  <c r="H95" i="8"/>
  <c r="I95" i="8" s="1"/>
  <c r="J91" i="8"/>
  <c r="H91" i="8"/>
  <c r="I91" i="8" s="1"/>
  <c r="J67" i="8"/>
  <c r="H67" i="8"/>
  <c r="I67" i="8" s="1"/>
  <c r="J133" i="8"/>
  <c r="H133" i="8"/>
  <c r="I133" i="8" s="1"/>
  <c r="H92" i="8"/>
  <c r="I92" i="8" s="1"/>
  <c r="J92" i="8"/>
  <c r="J75" i="8"/>
  <c r="H75" i="8"/>
  <c r="I75" i="8" s="1"/>
  <c r="H132" i="8"/>
  <c r="I132" i="8" s="1"/>
  <c r="J132" i="8"/>
  <c r="H33" i="8"/>
  <c r="I33" i="8" s="1"/>
  <c r="J33" i="8"/>
  <c r="J29" i="8"/>
  <c r="H29" i="8"/>
  <c r="I29" i="8" s="1"/>
  <c r="J123" i="8"/>
  <c r="H123" i="8"/>
  <c r="I123" i="8" s="1"/>
  <c r="J135" i="8"/>
  <c r="H135" i="8"/>
  <c r="I135" i="8" s="1"/>
  <c r="J36" i="8"/>
  <c r="H36" i="8"/>
  <c r="I36" i="8" s="1"/>
  <c r="H134" i="8"/>
  <c r="I134" i="8" s="1"/>
  <c r="J134" i="8"/>
  <c r="J58" i="8"/>
  <c r="H58" i="8"/>
  <c r="I58" i="8" s="1"/>
  <c r="J82" i="8"/>
  <c r="H82" i="8"/>
  <c r="I82" i="8" s="1"/>
  <c r="J102" i="8"/>
  <c r="H102" i="8"/>
  <c r="I102" i="8" s="1"/>
  <c r="J24" i="8"/>
  <c r="J124" i="8"/>
  <c r="H124" i="8"/>
  <c r="I124" i="8" s="1"/>
  <c r="J72" i="8"/>
  <c r="H72" i="8"/>
  <c r="I72" i="8" s="1"/>
  <c r="H88" i="8"/>
  <c r="I88" i="8" s="1"/>
  <c r="J88" i="8"/>
  <c r="J139" i="8"/>
  <c r="H139" i="8"/>
  <c r="I139" i="8" s="1"/>
  <c r="J54" i="8"/>
  <c r="H54" i="8"/>
  <c r="I54" i="8" s="1"/>
  <c r="H77" i="8"/>
  <c r="I77" i="8" s="1"/>
  <c r="J77" i="8"/>
  <c r="J61" i="8"/>
  <c r="H61" i="8"/>
  <c r="I61" i="8" s="1"/>
  <c r="J28" i="8"/>
  <c r="H28" i="8"/>
  <c r="I28" i="8" s="1"/>
  <c r="J64" i="8"/>
  <c r="H64" i="8"/>
  <c r="I64" i="8" s="1"/>
  <c r="J129" i="8"/>
  <c r="H129" i="8"/>
  <c r="I129" i="8" s="1"/>
  <c r="J26" i="8"/>
  <c r="H26" i="8"/>
  <c r="I26" i="8" s="1"/>
  <c r="H74" i="8"/>
  <c r="I74" i="8" s="1"/>
  <c r="J74" i="8"/>
  <c r="J90" i="8"/>
  <c r="H90" i="8"/>
  <c r="I90" i="8" s="1"/>
  <c r="H27" i="8"/>
  <c r="I27" i="8" s="1"/>
  <c r="J27" i="8"/>
  <c r="J116" i="8"/>
  <c r="H116" i="8"/>
  <c r="I116" i="8" s="1"/>
  <c r="H32" i="8"/>
  <c r="I32" i="8" s="1"/>
  <c r="J32" i="8"/>
  <c r="J117" i="8"/>
  <c r="H117" i="8"/>
  <c r="I117" i="8" s="1"/>
  <c r="J63" i="8"/>
  <c r="H63" i="8"/>
  <c r="I63" i="8" s="1"/>
  <c r="J96" i="8"/>
  <c r="H96" i="8"/>
  <c r="I96" i="8" s="1"/>
  <c r="J128" i="8"/>
  <c r="H128" i="8"/>
  <c r="I128" i="8" s="1"/>
  <c r="J78" i="8"/>
  <c r="H78" i="8"/>
  <c r="I78" i="8" s="1"/>
  <c r="J93" i="8"/>
  <c r="H93" i="8"/>
  <c r="I93" i="8" s="1"/>
  <c r="H30" i="8"/>
  <c r="I30" i="8" s="1"/>
  <c r="J30" i="8"/>
  <c r="J94" i="8"/>
  <c r="H94" i="8"/>
  <c r="I94" i="8" s="1"/>
  <c r="J41" i="8"/>
  <c r="H41" i="8"/>
  <c r="I41" i="8" s="1"/>
  <c r="J130" i="8"/>
  <c r="H130" i="8"/>
  <c r="I130" i="8" s="1"/>
  <c r="J86" i="8"/>
  <c r="H86" i="8"/>
  <c r="I86" i="8" s="1"/>
  <c r="H66" i="8"/>
  <c r="I66" i="8" s="1"/>
  <c r="J66" i="8"/>
  <c r="J138" i="8"/>
  <c r="H138" i="8"/>
  <c r="I138" i="8" s="1"/>
  <c r="J131" i="8"/>
  <c r="H131" i="8"/>
  <c r="I131" i="8" s="1"/>
  <c r="J43" i="8"/>
  <c r="H43" i="8"/>
  <c r="I43" i="8" s="1"/>
  <c r="H55" i="8"/>
  <c r="I55" i="8" s="1"/>
  <c r="J55" i="8"/>
  <c r="J98" i="8"/>
  <c r="H98" i="8"/>
  <c r="I98" i="8" s="1"/>
  <c r="J62" i="8"/>
  <c r="H62" i="8"/>
  <c r="I62" i="8" s="1"/>
  <c r="H34" i="8"/>
  <c r="I34" i="8" s="1"/>
  <c r="J34" i="8"/>
  <c r="J105" i="8"/>
  <c r="H105" i="8"/>
  <c r="I105" i="8" s="1"/>
  <c r="H48" i="8"/>
  <c r="I48" i="8" s="1"/>
  <c r="J48" i="8"/>
  <c r="J57" i="8"/>
  <c r="H57" i="8"/>
  <c r="I57" i="8" s="1"/>
  <c r="H107" i="8"/>
  <c r="I107" i="8" s="1"/>
  <c r="J107" i="8"/>
  <c r="J53" i="8"/>
  <c r="H53" i="8"/>
  <c r="I53" i="8" s="1"/>
  <c r="H37" i="8"/>
  <c r="I37" i="8" s="1"/>
  <c r="J37" i="8"/>
  <c r="J108" i="8"/>
  <c r="H108" i="8"/>
  <c r="I108" i="8" s="1"/>
  <c r="J81" i="8"/>
  <c r="H81" i="8"/>
  <c r="I81" i="8" s="1"/>
  <c r="J84" i="8"/>
  <c r="H84" i="8"/>
  <c r="I84" i="8" s="1"/>
  <c r="J103" i="8"/>
  <c r="H103" i="8"/>
  <c r="I103" i="8" s="1"/>
  <c r="H87" i="8"/>
  <c r="I87" i="8" s="1"/>
  <c r="J87" i="8"/>
  <c r="H125" i="8"/>
  <c r="I125" i="8" s="1"/>
  <c r="J125" i="8"/>
  <c r="H44" i="8"/>
  <c r="I44" i="8" s="1"/>
  <c r="J44" i="8"/>
  <c r="H99" i="8"/>
  <c r="I99" i="8" s="1"/>
  <c r="J99" i="8"/>
  <c r="J46" i="8"/>
  <c r="H46" i="8"/>
  <c r="I46" i="8" s="1"/>
  <c r="H56" i="8"/>
  <c r="I56" i="8" s="1"/>
  <c r="J56" i="8"/>
  <c r="J106" i="8"/>
  <c r="H106" i="8"/>
  <c r="I106" i="8" s="1"/>
  <c r="J100" i="8"/>
  <c r="H100" i="8"/>
  <c r="I100" i="8" s="1"/>
  <c r="J50" i="8"/>
  <c r="H50" i="8"/>
  <c r="I50" i="8" s="1"/>
  <c r="J122" i="8"/>
  <c r="H122" i="8"/>
  <c r="I122" i="8" s="1"/>
  <c r="H109" i="8"/>
  <c r="I109" i="8" s="1"/>
  <c r="J109" i="8"/>
  <c r="J79" i="8"/>
  <c r="H79" i="8"/>
  <c r="I79" i="8" s="1"/>
  <c r="H76" i="8"/>
  <c r="I76" i="8" s="1"/>
  <c r="J76" i="8"/>
  <c r="J51" i="8"/>
  <c r="H51" i="8"/>
  <c r="I51" i="8" s="1"/>
  <c r="H59" i="8"/>
  <c r="I59" i="8" s="1"/>
  <c r="J59" i="8"/>
  <c r="J25" i="8"/>
  <c r="I25" i="8"/>
  <c r="H38" i="8"/>
  <c r="I38" i="8" s="1"/>
  <c r="J38" i="8"/>
  <c r="J40" i="8"/>
  <c r="H40" i="8"/>
  <c r="I40" i="8" s="1"/>
  <c r="H60" i="8"/>
  <c r="I60" i="8" s="1"/>
  <c r="J60" i="8"/>
  <c r="J136" i="8"/>
  <c r="H136" i="8"/>
  <c r="I136" i="8" s="1"/>
  <c r="J80" i="8"/>
  <c r="H80" i="8"/>
  <c r="I80" i="8" s="1"/>
  <c r="J85" i="8"/>
  <c r="H85" i="8"/>
  <c r="I85" i="8" s="1"/>
  <c r="J104" i="8"/>
  <c r="H104" i="8"/>
  <c r="I104" i="8" s="1"/>
  <c r="J137" i="8"/>
  <c r="H137" i="8"/>
  <c r="I137" i="8" s="1"/>
  <c r="J126" i="8"/>
  <c r="H126" i="8"/>
  <c r="I126" i="8" s="1"/>
  <c r="J69" i="8"/>
  <c r="H69" i="8"/>
  <c r="I69" i="8" s="1"/>
  <c r="J42" i="8"/>
  <c r="H42" i="8"/>
  <c r="I42" i="8" s="1"/>
  <c r="J89" i="8"/>
  <c r="H89" i="8"/>
  <c r="I89" i="8" s="1"/>
  <c r="J39" i="8"/>
  <c r="H39" i="8"/>
  <c r="I39" i="8" s="1"/>
  <c r="J73" i="8"/>
  <c r="H73" i="8"/>
  <c r="I73" i="8" s="1"/>
  <c r="H97" i="8"/>
  <c r="I97" i="8" s="1"/>
  <c r="J97" i="8"/>
  <c r="J45" i="8"/>
  <c r="H45" i="8"/>
  <c r="I45" i="8" s="1"/>
  <c r="H119" i="8"/>
  <c r="I119" i="8" s="1"/>
  <c r="J119" i="8"/>
  <c r="H121" i="8"/>
  <c r="I121" i="8" s="1"/>
  <c r="J121" i="8"/>
  <c r="J83" i="8"/>
  <c r="H83" i="8"/>
  <c r="I83" i="8" s="1"/>
  <c r="H112" i="8"/>
  <c r="I112" i="8" s="1"/>
  <c r="J112" i="8"/>
  <c r="H110" i="8"/>
  <c r="I110" i="8" s="1"/>
  <c r="J110" i="8"/>
  <c r="J113" i="8"/>
  <c r="H113" i="8"/>
  <c r="I113" i="8" s="1"/>
  <c r="H47" i="8"/>
  <c r="I47" i="8" s="1"/>
  <c r="J47" i="8"/>
  <c r="J52" i="8"/>
  <c r="H52" i="8"/>
  <c r="I52" i="8" s="1"/>
  <c r="H120" i="8"/>
  <c r="I120" i="8" s="1"/>
  <c r="J120" i="8"/>
  <c r="J35" i="8"/>
  <c r="H35" i="8"/>
  <c r="I35" i="8" s="1"/>
  <c r="J127" i="8"/>
  <c r="H127" i="8"/>
  <c r="I127" i="8" s="1"/>
</calcChain>
</file>

<file path=xl/sharedStrings.xml><?xml version="1.0" encoding="utf-8"?>
<sst xmlns="http://schemas.openxmlformats.org/spreadsheetml/2006/main" count="401" uniqueCount="18">
  <si>
    <t>Año</t>
  </si>
  <si>
    <t>-</t>
  </si>
  <si>
    <t>PIB Potencial Índice 1950=100</t>
  </si>
  <si>
    <t>PIB Real t/c</t>
  </si>
  <si>
    <t>PIB Real LOG</t>
  </si>
  <si>
    <t>PIB Real HP trend</t>
  </si>
  <si>
    <t>Brecha PIB en %</t>
  </si>
  <si>
    <t>PIB potencial real t/c</t>
  </si>
  <si>
    <t>Años</t>
  </si>
  <si>
    <t>Brecha del producto de mayor a menor</t>
  </si>
  <si>
    <t>PIB potencial real tc</t>
  </si>
  <si>
    <t>PIB Real tc</t>
  </si>
  <si>
    <t>PIBR</t>
  </si>
  <si>
    <t>PIBPOT</t>
  </si>
  <si>
    <t xml:space="preserve">Potencial </t>
  </si>
  <si>
    <t>Brecha del producto de menor a mayor</t>
  </si>
  <si>
    <t xml:space="preserve">NOTA: NO ELIMINAR COLUMNAS DE ESTA MATRIZ; DE LA COLUMNA "A" A LA "L" </t>
  </si>
  <si>
    <t xml:space="preserve">PIBR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</si>
</sst>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1" fillId="0" borderId="0" xfId="6" applyFont="1"/>
    <xf numFmtId="0" fontId="1" fillId="0" borderId="0" xfId="6" applyFont="1" applyAlignment="1">
      <alignment horizontal="center"/>
    </xf>
    <xf numFmtId="167" fontId="1" fillId="0" borderId="0" xfId="7" applyNumberFormat="1" applyFont="1" applyAlignment="1">
      <alignment horizontal="center"/>
    </xf>
    <xf numFmtId="165" fontId="1" fillId="0" borderId="0" xfId="8" applyNumberFormat="1" applyFont="1" applyAlignment="1">
      <alignment horizontal="center"/>
    </xf>
    <xf numFmtId="166" fontId="1" fillId="0" borderId="0" xfId="6" applyNumberFormat="1" applyFont="1"/>
    <xf numFmtId="168" fontId="1" fillId="0" borderId="0" xfId="7" applyNumberFormat="1" applyFont="1" applyAlignment="1">
      <alignment horizontal="center"/>
    </xf>
    <xf numFmtId="167" fontId="1" fillId="0" borderId="0" xfId="7" applyNumberFormat="1" applyFont="1" applyBorder="1" applyAlignment="1">
      <alignment horizontal="center"/>
    </xf>
    <xf numFmtId="165" fontId="1" fillId="0" borderId="0" xfId="8" applyNumberFormat="1" applyFont="1" applyBorder="1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6" applyFont="1" applyBorder="1" applyAlignment="1">
      <alignment horizontal="center"/>
    </xf>
    <xf numFmtId="165" fontId="1" fillId="0" borderId="0" xfId="8" applyNumberFormat="1" applyFont="1" applyAlignment="1">
      <alignment horizontal="right"/>
    </xf>
    <xf numFmtId="165" fontId="1" fillId="0" borderId="0" xfId="8" applyNumberFormat="1" applyFont="1" applyBorder="1" applyAlignment="1">
      <alignment horizontal="right"/>
    </xf>
    <xf numFmtId="0" fontId="2" fillId="0" borderId="1" xfId="6" applyFont="1" applyBorder="1" applyAlignment="1">
      <alignment horizontal="center"/>
    </xf>
    <xf numFmtId="167" fontId="1" fillId="0" borderId="1" xfId="7" applyNumberFormat="1" applyFont="1" applyBorder="1" applyAlignment="1">
      <alignment horizontal="center"/>
    </xf>
    <xf numFmtId="165" fontId="1" fillId="0" borderId="1" xfId="8" applyNumberFormat="1" applyFont="1" applyBorder="1" applyAlignment="1">
      <alignment horizontal="right"/>
    </xf>
    <xf numFmtId="166" fontId="1" fillId="0" borderId="1" xfId="6" applyNumberFormat="1" applyFont="1" applyBorder="1"/>
    <xf numFmtId="168" fontId="1" fillId="0" borderId="1" xfId="7" applyNumberFormat="1" applyFont="1" applyBorder="1" applyAlignment="1">
      <alignment horizontal="center"/>
    </xf>
    <xf numFmtId="165" fontId="1" fillId="0" borderId="1" xfId="8" applyNumberFormat="1" applyFont="1" applyBorder="1" applyAlignment="1">
      <alignment horizontal="center"/>
    </xf>
    <xf numFmtId="165" fontId="1" fillId="0" borderId="0" xfId="6" applyNumberFormat="1" applyFont="1"/>
    <xf numFmtId="166" fontId="1" fillId="3" borderId="0" xfId="0" applyNumberFormat="1" applyFont="1" applyFill="1" applyBorder="1"/>
    <xf numFmtId="166" fontId="1" fillId="5" borderId="0" xfId="0" applyNumberFormat="1" applyFont="1" applyFill="1" applyBorder="1"/>
    <xf numFmtId="166" fontId="1" fillId="4" borderId="0" xfId="0" applyNumberFormat="1" applyFont="1" applyFill="1" applyBorder="1"/>
    <xf numFmtId="166" fontId="1" fillId="4" borderId="1" xfId="0" applyNumberFormat="1" applyFont="1" applyFill="1" applyBorder="1"/>
    <xf numFmtId="0" fontId="2" fillId="2" borderId="2" xfId="5" applyFont="1" applyFill="1" applyBorder="1" applyAlignment="1">
      <alignment horizontal="center"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 wrapText="1"/>
    </xf>
    <xf numFmtId="166" fontId="1" fillId="0" borderId="0" xfId="6" applyNumberFormat="1" applyFont="1" applyAlignment="1">
      <alignment horizontal="right"/>
    </xf>
    <xf numFmtId="1" fontId="1" fillId="0" borderId="0" xfId="6" applyNumberFormat="1" applyFont="1" applyAlignment="1">
      <alignment horizontal="right"/>
    </xf>
    <xf numFmtId="0" fontId="2" fillId="6" borderId="0" xfId="6" applyFont="1" applyFill="1" applyAlignment="1">
      <alignment horizontal="center"/>
    </xf>
    <xf numFmtId="167" fontId="1" fillId="6" borderId="0" xfId="7" applyNumberFormat="1" applyFont="1" applyFill="1" applyAlignment="1">
      <alignment horizontal="center"/>
    </xf>
    <xf numFmtId="165" fontId="10" fillId="6" borderId="0" xfId="8" applyNumberFormat="1" applyFont="1" applyFill="1" applyAlignment="1">
      <alignment horizontal="right"/>
    </xf>
    <xf numFmtId="166" fontId="1" fillId="6" borderId="0" xfId="6" applyNumberFormat="1" applyFont="1" applyFill="1"/>
    <xf numFmtId="168" fontId="1" fillId="6" borderId="0" xfId="7" applyNumberFormat="1" applyFont="1" applyFill="1" applyAlignment="1">
      <alignment horizontal="center"/>
    </xf>
    <xf numFmtId="0" fontId="1" fillId="6" borderId="0" xfId="6" applyFont="1" applyFill="1" applyAlignment="1">
      <alignment horizontal="right"/>
    </xf>
    <xf numFmtId="166" fontId="1" fillId="6" borderId="0" xfId="6" applyNumberFormat="1" applyFont="1" applyFill="1" applyAlignment="1">
      <alignment horizontal="right"/>
    </xf>
    <xf numFmtId="165" fontId="1" fillId="6" borderId="0" xfId="8" applyNumberFormat="1" applyFont="1" applyFill="1" applyAlignment="1">
      <alignment horizontal="right"/>
    </xf>
    <xf numFmtId="165" fontId="1" fillId="6" borderId="0" xfId="8" applyNumberFormat="1" applyFont="1" applyFill="1" applyAlignment="1">
      <alignment horizontal="center"/>
    </xf>
    <xf numFmtId="1" fontId="1" fillId="6" borderId="0" xfId="6" applyNumberFormat="1" applyFont="1" applyFill="1" applyAlignment="1">
      <alignment horizontal="right"/>
    </xf>
    <xf numFmtId="167" fontId="1" fillId="6" borderId="0" xfId="7" applyNumberFormat="1" applyFont="1" applyFill="1" applyBorder="1" applyAlignment="1">
      <alignment horizontal="center"/>
    </xf>
    <xf numFmtId="165" fontId="1" fillId="6" borderId="0" xfId="8" applyNumberFormat="1" applyFont="1" applyFill="1" applyBorder="1" applyAlignment="1">
      <alignment horizontal="right"/>
    </xf>
    <xf numFmtId="165" fontId="1" fillId="6" borderId="0" xfId="8" applyNumberFormat="1" applyFont="1" applyFill="1" applyBorder="1" applyAlignment="1">
      <alignment horizontal="center"/>
    </xf>
    <xf numFmtId="0" fontId="2" fillId="6" borderId="0" xfId="6" applyFont="1" applyFill="1" applyBorder="1" applyAlignment="1">
      <alignment horizontal="center"/>
    </xf>
    <xf numFmtId="0" fontId="2" fillId="6" borderId="1" xfId="6" applyFont="1" applyFill="1" applyBorder="1" applyAlignment="1">
      <alignment horizontal="center"/>
    </xf>
    <xf numFmtId="167" fontId="1" fillId="6" borderId="1" xfId="7" applyNumberFormat="1" applyFont="1" applyFill="1" applyBorder="1" applyAlignment="1">
      <alignment horizontal="center"/>
    </xf>
    <xf numFmtId="165" fontId="1" fillId="6" borderId="1" xfId="8" applyNumberFormat="1" applyFont="1" applyFill="1" applyBorder="1" applyAlignment="1">
      <alignment horizontal="right"/>
    </xf>
    <xf numFmtId="166" fontId="1" fillId="6" borderId="1" xfId="6" applyNumberFormat="1" applyFont="1" applyFill="1" applyBorder="1"/>
    <xf numFmtId="169" fontId="1" fillId="6" borderId="1" xfId="6" applyNumberFormat="1" applyFont="1" applyFill="1" applyBorder="1"/>
    <xf numFmtId="165" fontId="1" fillId="6" borderId="1" xfId="8" applyNumberFormat="1" applyFont="1" applyFill="1" applyBorder="1" applyAlignment="1">
      <alignment horizontal="center"/>
    </xf>
    <xf numFmtId="168" fontId="1" fillId="6" borderId="1" xfId="7" applyNumberFormat="1" applyFont="1" applyFill="1" applyBorder="1" applyAlignment="1">
      <alignment horizontal="center"/>
    </xf>
    <xf numFmtId="1" fontId="1" fillId="6" borderId="1" xfId="6" applyNumberFormat="1" applyFont="1" applyFill="1" applyBorder="1" applyAlignment="1">
      <alignment horizontal="right"/>
    </xf>
    <xf numFmtId="166" fontId="1" fillId="6" borderId="1" xfId="6" applyNumberFormat="1" applyFont="1" applyFill="1" applyBorder="1" applyAlignment="1">
      <alignment horizontal="right"/>
    </xf>
    <xf numFmtId="1" fontId="1" fillId="6" borderId="0" xfId="6" applyNumberFormat="1" applyFont="1" applyFill="1" applyAlignment="1">
      <alignment horizontal="center"/>
    </xf>
    <xf numFmtId="168" fontId="1" fillId="3" borderId="0" xfId="7" applyNumberFormat="1" applyFont="1" applyFill="1" applyAlignment="1">
      <alignment horizontal="center"/>
    </xf>
    <xf numFmtId="166" fontId="1" fillId="0" borderId="0" xfId="6" applyNumberFormat="1" applyFont="1" applyFill="1"/>
    <xf numFmtId="0" fontId="1" fillId="0" borderId="0" xfId="6" applyFont="1" applyFill="1" applyBorder="1"/>
    <xf numFmtId="0" fontId="2" fillId="0" borderId="0" xfId="5" applyFont="1" applyFill="1" applyBorder="1" applyAlignment="1">
      <alignment horizontal="center" vertical="center" wrapText="1"/>
    </xf>
    <xf numFmtId="167" fontId="1" fillId="0" borderId="0" xfId="7" applyNumberFormat="1" applyFont="1" applyFill="1" applyBorder="1" applyAlignment="1">
      <alignment horizontal="center"/>
    </xf>
    <xf numFmtId="166" fontId="1" fillId="7" borderId="0" xfId="0" applyNumberFormat="1" applyFont="1" applyFill="1" applyBorder="1"/>
    <xf numFmtId="0" fontId="2" fillId="2" borderId="2" xfId="5" applyFont="1" applyFill="1" applyBorder="1" applyAlignment="1">
      <alignment horizontal="center"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 wrapText="1"/>
    </xf>
    <xf numFmtId="167" fontId="1" fillId="3" borderId="0" xfId="7" applyNumberFormat="1" applyFont="1" applyFill="1" applyAlignment="1">
      <alignment horizontal="center"/>
    </xf>
  </cellXfs>
  <cellStyles count="10">
    <cellStyle name="Hipervínculo" xfId="1" builtinId="8" hidden="1"/>
    <cellStyle name="Hipervínculo visitado" xfId="2" builtinId="9" hidden="1"/>
    <cellStyle name="Millares 2" xfId="7"/>
    <cellStyle name="Normal" xfId="0" builtinId="0"/>
    <cellStyle name="Normal 2" xfId="3"/>
    <cellStyle name="Normal 2 2" xfId="5"/>
    <cellStyle name="Normal 3" xfId="4"/>
    <cellStyle name="Normal 4" xfId="6"/>
    <cellStyle name="Normal 5 2" xfId="9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1895-1920</a:t>
            </a:r>
          </a:p>
        </c:rich>
      </c:tx>
      <c:layout>
        <c:manualLayout>
          <c:xMode val="edge"/>
          <c:yMode val="edge"/>
          <c:x val="0.27487479480259308"/>
          <c:y val="5.050505050505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POT'!$A$24:$A$139</c:f>
              <c:numCache>
                <c:formatCode>General</c:formatCode>
                <c:ptCount val="116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  <c:pt idx="52">
                  <c:v>1947</c:v>
                </c:pt>
                <c:pt idx="53">
                  <c:v>1948</c:v>
                </c:pt>
                <c:pt idx="54">
                  <c:v>1949</c:v>
                </c:pt>
                <c:pt idx="55">
                  <c:v>1950</c:v>
                </c:pt>
                <c:pt idx="56">
                  <c:v>1951</c:v>
                </c:pt>
                <c:pt idx="57">
                  <c:v>1952</c:v>
                </c:pt>
                <c:pt idx="58">
                  <c:v>1953</c:v>
                </c:pt>
                <c:pt idx="59">
                  <c:v>1954</c:v>
                </c:pt>
                <c:pt idx="60">
                  <c:v>1955</c:v>
                </c:pt>
                <c:pt idx="61">
                  <c:v>1956</c:v>
                </c:pt>
                <c:pt idx="62">
                  <c:v>1957</c:v>
                </c:pt>
                <c:pt idx="63">
                  <c:v>1958</c:v>
                </c:pt>
                <c:pt idx="64">
                  <c:v>1959</c:v>
                </c:pt>
                <c:pt idx="65">
                  <c:v>1960</c:v>
                </c:pt>
                <c:pt idx="66">
                  <c:v>1961</c:v>
                </c:pt>
                <c:pt idx="67">
                  <c:v>1962</c:v>
                </c:pt>
                <c:pt idx="68">
                  <c:v>1963</c:v>
                </c:pt>
                <c:pt idx="69">
                  <c:v>1964</c:v>
                </c:pt>
                <c:pt idx="70">
                  <c:v>1965</c:v>
                </c:pt>
                <c:pt idx="71">
                  <c:v>1966</c:v>
                </c:pt>
                <c:pt idx="72">
                  <c:v>1967</c:v>
                </c:pt>
                <c:pt idx="73">
                  <c:v>1968</c:v>
                </c:pt>
                <c:pt idx="74">
                  <c:v>1969</c:v>
                </c:pt>
                <c:pt idx="75">
                  <c:v>1970</c:v>
                </c:pt>
                <c:pt idx="76">
                  <c:v>1971</c:v>
                </c:pt>
                <c:pt idx="77">
                  <c:v>1972</c:v>
                </c:pt>
                <c:pt idx="78">
                  <c:v>1973</c:v>
                </c:pt>
                <c:pt idx="79">
                  <c:v>1974</c:v>
                </c:pt>
                <c:pt idx="80">
                  <c:v>1975</c:v>
                </c:pt>
                <c:pt idx="81">
                  <c:v>1976</c:v>
                </c:pt>
                <c:pt idx="82">
                  <c:v>1977</c:v>
                </c:pt>
                <c:pt idx="83">
                  <c:v>1978</c:v>
                </c:pt>
                <c:pt idx="84">
                  <c:v>1979</c:v>
                </c:pt>
                <c:pt idx="85">
                  <c:v>1980</c:v>
                </c:pt>
                <c:pt idx="86">
                  <c:v>1981</c:v>
                </c:pt>
                <c:pt idx="87">
                  <c:v>1982</c:v>
                </c:pt>
                <c:pt idx="88">
                  <c:v>1983</c:v>
                </c:pt>
                <c:pt idx="89">
                  <c:v>1984</c:v>
                </c:pt>
                <c:pt idx="90">
                  <c:v>1985</c:v>
                </c:pt>
                <c:pt idx="91">
                  <c:v>1986</c:v>
                </c:pt>
                <c:pt idx="92">
                  <c:v>1987</c:v>
                </c:pt>
                <c:pt idx="93">
                  <c:v>1988</c:v>
                </c:pt>
                <c:pt idx="94">
                  <c:v>1989</c:v>
                </c:pt>
                <c:pt idx="95">
                  <c:v>1990</c:v>
                </c:pt>
                <c:pt idx="96">
                  <c:v>1991</c:v>
                </c:pt>
                <c:pt idx="97">
                  <c:v>1992</c:v>
                </c:pt>
                <c:pt idx="98">
                  <c:v>1993</c:v>
                </c:pt>
                <c:pt idx="99">
                  <c:v>1994</c:v>
                </c:pt>
                <c:pt idx="100">
                  <c:v>1995</c:v>
                </c:pt>
                <c:pt idx="101">
                  <c:v>1996</c:v>
                </c:pt>
                <c:pt idx="102">
                  <c:v>1997</c:v>
                </c:pt>
                <c:pt idx="103">
                  <c:v>1998</c:v>
                </c:pt>
                <c:pt idx="104">
                  <c:v>1999</c:v>
                </c:pt>
                <c:pt idx="105">
                  <c:v>2000</c:v>
                </c:pt>
                <c:pt idx="106">
                  <c:v>2001</c:v>
                </c:pt>
                <c:pt idx="107">
                  <c:v>2002</c:v>
                </c:pt>
                <c:pt idx="108">
                  <c:v>2003</c:v>
                </c:pt>
                <c:pt idx="109">
                  <c:v>2004</c:v>
                </c:pt>
                <c:pt idx="110">
                  <c:v>2005</c:v>
                </c:pt>
                <c:pt idx="111">
                  <c:v>2006</c:v>
                </c:pt>
                <c:pt idx="112">
                  <c:v>2007</c:v>
                </c:pt>
                <c:pt idx="113">
                  <c:v>2008</c:v>
                </c:pt>
                <c:pt idx="114">
                  <c:v>2009</c:v>
                </c:pt>
                <c:pt idx="115">
                  <c:v>2010</c:v>
                </c:pt>
              </c:numCache>
            </c:numRef>
          </c:cat>
          <c:val>
            <c:numRef>
              <c:f>'PIB POT'!$B$24:$B$139</c:f>
              <c:numCache>
                <c:formatCode>_-* #,##0_-;\-* #,##0_-;_-* "-"??_-;_-@_-</c:formatCode>
                <c:ptCount val="116"/>
                <c:pt idx="0">
                  <c:v>10521.254553802351</c:v>
                </c:pt>
                <c:pt idx="1">
                  <c:v>10846.749149396199</c:v>
                </c:pt>
                <c:pt idx="2">
                  <c:v>11574.164744580768</c:v>
                </c:pt>
                <c:pt idx="3">
                  <c:v>12242.554590249892</c:v>
                </c:pt>
                <c:pt idx="4">
                  <c:v>11650.249959274088</c:v>
                </c:pt>
                <c:pt idx="5">
                  <c:v>11741.688692627495</c:v>
                </c:pt>
                <c:pt idx="6">
                  <c:v>12750.585463246995</c:v>
                </c:pt>
                <c:pt idx="7">
                  <c:v>11841.315969266281</c:v>
                </c:pt>
                <c:pt idx="8">
                  <c:v>13167.518792194249</c:v>
                </c:pt>
                <c:pt idx="9">
                  <c:v>13398.845140006226</c:v>
                </c:pt>
                <c:pt idx="10">
                  <c:v>14791.238687824347</c:v>
                </c:pt>
                <c:pt idx="11">
                  <c:v>14624.055929081176</c:v>
                </c:pt>
                <c:pt idx="12">
                  <c:v>15482.147027528266</c:v>
                </c:pt>
                <c:pt idx="13">
                  <c:v>15458.604965582799</c:v>
                </c:pt>
                <c:pt idx="14">
                  <c:v>15912.72792861782</c:v>
                </c:pt>
                <c:pt idx="15">
                  <c:v>16054.32148959418</c:v>
                </c:pt>
                <c:pt idx="16">
                  <c:v>16327.24495491728</c:v>
                </c:pt>
                <c:pt idx="17">
                  <c:v>16604.808119150872</c:v>
                </c:pt>
                <c:pt idx="18">
                  <c:v>16588.203311031721</c:v>
                </c:pt>
                <c:pt idx="19">
                  <c:v>15924.675178590453</c:v>
                </c:pt>
                <c:pt idx="20">
                  <c:v>15367.311547339787</c:v>
                </c:pt>
                <c:pt idx="21">
                  <c:v>14675.782527709496</c:v>
                </c:pt>
                <c:pt idx="22">
                  <c:v>15556.329479372067</c:v>
                </c:pt>
                <c:pt idx="23">
                  <c:v>16023.01936375323</c:v>
                </c:pt>
                <c:pt idx="24">
                  <c:v>16423.59484784706</c:v>
                </c:pt>
                <c:pt idx="25">
                  <c:v>16998.420667521706</c:v>
                </c:pt>
                <c:pt idx="26">
                  <c:v>17117.409612194355</c:v>
                </c:pt>
                <c:pt idx="27">
                  <c:v>17516.471177041003</c:v>
                </c:pt>
                <c:pt idx="28">
                  <c:v>18118.273587703054</c:v>
                </c:pt>
                <c:pt idx="29">
                  <c:v>17825.313065499799</c:v>
                </c:pt>
                <c:pt idx="30">
                  <c:v>18930.58857660343</c:v>
                </c:pt>
                <c:pt idx="31">
                  <c:v>20066.275214579371</c:v>
                </c:pt>
                <c:pt idx="32">
                  <c:v>19183.676732462991</c:v>
                </c:pt>
                <c:pt idx="33">
                  <c:v>19302.618028674693</c:v>
                </c:pt>
                <c:pt idx="34">
                  <c:v>18555.855913254629</c:v>
                </c:pt>
                <c:pt idx="35">
                  <c:v>17392.799261093609</c:v>
                </c:pt>
                <c:pt idx="36">
                  <c:v>17969.259066028735</c:v>
                </c:pt>
                <c:pt idx="37">
                  <c:v>15289.025084349125</c:v>
                </c:pt>
                <c:pt idx="38">
                  <c:v>17016.377090696347</c:v>
                </c:pt>
                <c:pt idx="39">
                  <c:v>18164.566080830904</c:v>
                </c:pt>
                <c:pt idx="40">
                  <c:v>19514.482212551786</c:v>
                </c:pt>
                <c:pt idx="41">
                  <c:v>21071.869809823762</c:v>
                </c:pt>
                <c:pt idx="42">
                  <c:v>21769.298319428741</c:v>
                </c:pt>
                <c:pt idx="43">
                  <c:v>22122.067391147539</c:v>
                </c:pt>
                <c:pt idx="44">
                  <c:v>23311.480353264564</c:v>
                </c:pt>
                <c:pt idx="45">
                  <c:v>23633.162495291668</c:v>
                </c:pt>
                <c:pt idx="46">
                  <c:v>25934.946898115861</c:v>
                </c:pt>
                <c:pt idx="47">
                  <c:v>27389.950368251059</c:v>
                </c:pt>
                <c:pt idx="48">
                  <c:v>28404.330400147453</c:v>
                </c:pt>
                <c:pt idx="49">
                  <c:v>30723.009873456267</c:v>
                </c:pt>
                <c:pt idx="50">
                  <c:v>31688.05629953758</c:v>
                </c:pt>
                <c:pt idx="51">
                  <c:v>33770.542687471447</c:v>
                </c:pt>
                <c:pt idx="52">
                  <c:v>34933.59933963247</c:v>
                </c:pt>
                <c:pt idx="53">
                  <c:v>36373.059344921821</c:v>
                </c:pt>
                <c:pt idx="54">
                  <c:v>38366.677662106602</c:v>
                </c:pt>
                <c:pt idx="55">
                  <c:v>42163</c:v>
                </c:pt>
                <c:pt idx="56">
                  <c:v>45423.748603531043</c:v>
                </c:pt>
                <c:pt idx="57">
                  <c:v>47230.169539746268</c:v>
                </c:pt>
                <c:pt idx="58">
                  <c:v>47359.585779658424</c:v>
                </c:pt>
                <c:pt idx="59">
                  <c:v>52093.584529448046</c:v>
                </c:pt>
                <c:pt idx="60">
                  <c:v>56520.768799237027</c:v>
                </c:pt>
                <c:pt idx="61">
                  <c:v>60385.009320478581</c:v>
                </c:pt>
                <c:pt idx="62">
                  <c:v>64959.18070348374</c:v>
                </c:pt>
                <c:pt idx="63">
                  <c:v>68413.884716178189</c:v>
                </c:pt>
                <c:pt idx="64">
                  <c:v>70460.21565327498</c:v>
                </c:pt>
                <c:pt idx="65">
                  <c:v>76179.19701231776</c:v>
                </c:pt>
                <c:pt idx="66">
                  <c:v>79469.587333429721</c:v>
                </c:pt>
                <c:pt idx="67">
                  <c:v>83012.916145116353</c:v>
                </c:pt>
                <c:pt idx="68">
                  <c:v>89279.926528950658</c:v>
                </c:pt>
                <c:pt idx="69">
                  <c:v>99104.135367533396</c:v>
                </c:pt>
                <c:pt idx="70">
                  <c:v>105197.83604486284</c:v>
                </c:pt>
                <c:pt idx="71">
                  <c:v>111610.84267145308</c:v>
                </c:pt>
                <c:pt idx="72">
                  <c:v>118145.57366544109</c:v>
                </c:pt>
                <c:pt idx="73">
                  <c:v>129278.76048386646</c:v>
                </c:pt>
                <c:pt idx="74">
                  <c:v>133698.31007915997</c:v>
                </c:pt>
                <c:pt idx="75">
                  <c:v>142392.02134466922</c:v>
                </c:pt>
                <c:pt idx="76">
                  <c:v>147749.47513613402</c:v>
                </c:pt>
                <c:pt idx="77">
                  <c:v>159907.49474693826</c:v>
                </c:pt>
                <c:pt idx="78">
                  <c:v>172478.01457529585</c:v>
                </c:pt>
                <c:pt idx="79">
                  <c:v>182441.77148924614</c:v>
                </c:pt>
                <c:pt idx="80">
                  <c:v>192922.1117754812</c:v>
                </c:pt>
                <c:pt idx="81">
                  <c:v>201444.33828752002</c:v>
                </c:pt>
                <c:pt idx="82">
                  <c:v>208274.59000955315</c:v>
                </c:pt>
                <c:pt idx="83">
                  <c:v>226929.62491830011</c:v>
                </c:pt>
                <c:pt idx="84">
                  <c:v>248937.64603724063</c:v>
                </c:pt>
                <c:pt idx="85">
                  <c:v>271922.68617905746</c:v>
                </c:pt>
                <c:pt idx="86">
                  <c:v>298031.95389531361</c:v>
                </c:pt>
                <c:pt idx="87">
                  <c:v>297924.76700925943</c:v>
                </c:pt>
                <c:pt idx="88">
                  <c:v>284114.16932341142</c:v>
                </c:pt>
                <c:pt idx="89">
                  <c:v>294074.88454730331</c:v>
                </c:pt>
                <c:pt idx="90">
                  <c:v>299605.59298684978</c:v>
                </c:pt>
                <c:pt idx="91">
                  <c:v>287844.03190120589</c:v>
                </c:pt>
                <c:pt idx="92">
                  <c:v>293850.21726691024</c:v>
                </c:pt>
                <c:pt idx="93">
                  <c:v>297424.15390507691</c:v>
                </c:pt>
                <c:pt idx="94">
                  <c:v>308143.72569864721</c:v>
                </c:pt>
                <c:pt idx="95">
                  <c:v>324340.58651152061</c:v>
                </c:pt>
                <c:pt idx="96">
                  <c:v>337185.95209725923</c:v>
                </c:pt>
                <c:pt idx="97">
                  <c:v>349383.5066633409</c:v>
                </c:pt>
                <c:pt idx="98">
                  <c:v>359566.56967905781</c:v>
                </c:pt>
                <c:pt idx="99">
                  <c:v>375319.94722860464</c:v>
                </c:pt>
                <c:pt idx="100">
                  <c:v>353149.71068235312</c:v>
                </c:pt>
                <c:pt idx="101">
                  <c:v>374275.36841692263</c:v>
                </c:pt>
                <c:pt idx="102">
                  <c:v>402118.32710808702</c:v>
                </c:pt>
                <c:pt idx="103">
                  <c:v>427073.11483040679</c:v>
                </c:pt>
                <c:pt idx="104">
                  <c:v>438786.19279544312</c:v>
                </c:pt>
                <c:pt idx="105">
                  <c:v>459715.62409473525</c:v>
                </c:pt>
                <c:pt idx="106">
                  <c:v>458602.58618782356</c:v>
                </c:pt>
                <c:pt idx="107">
                  <c:v>457492.82037406764</c:v>
                </c:pt>
                <c:pt idx="108">
                  <c:v>463041.82461925602</c:v>
                </c:pt>
                <c:pt idx="109">
                  <c:v>478509.71739432536</c:v>
                </c:pt>
                <c:pt idx="110">
                  <c:v>489598.87412724982</c:v>
                </c:pt>
                <c:pt idx="111">
                  <c:v>513097.64764421812</c:v>
                </c:pt>
                <c:pt idx="112">
                  <c:v>523666.96378010965</c:v>
                </c:pt>
                <c:pt idx="113">
                  <c:v>527407.96047875308</c:v>
                </c:pt>
                <c:pt idx="114">
                  <c:v>495330.17449403455</c:v>
                </c:pt>
                <c:pt idx="115">
                  <c:v>520045.16291732516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POT'!$A$24:$A$139</c:f>
              <c:numCache>
                <c:formatCode>General</c:formatCode>
                <c:ptCount val="116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  <c:pt idx="52">
                  <c:v>1947</c:v>
                </c:pt>
                <c:pt idx="53">
                  <c:v>1948</c:v>
                </c:pt>
                <c:pt idx="54">
                  <c:v>1949</c:v>
                </c:pt>
                <c:pt idx="55">
                  <c:v>1950</c:v>
                </c:pt>
                <c:pt idx="56">
                  <c:v>1951</c:v>
                </c:pt>
                <c:pt idx="57">
                  <c:v>1952</c:v>
                </c:pt>
                <c:pt idx="58">
                  <c:v>1953</c:v>
                </c:pt>
                <c:pt idx="59">
                  <c:v>1954</c:v>
                </c:pt>
                <c:pt idx="60">
                  <c:v>1955</c:v>
                </c:pt>
                <c:pt idx="61">
                  <c:v>1956</c:v>
                </c:pt>
                <c:pt idx="62">
                  <c:v>1957</c:v>
                </c:pt>
                <c:pt idx="63">
                  <c:v>1958</c:v>
                </c:pt>
                <c:pt idx="64">
                  <c:v>1959</c:v>
                </c:pt>
                <c:pt idx="65">
                  <c:v>1960</c:v>
                </c:pt>
                <c:pt idx="66">
                  <c:v>1961</c:v>
                </c:pt>
                <c:pt idx="67">
                  <c:v>1962</c:v>
                </c:pt>
                <c:pt idx="68">
                  <c:v>1963</c:v>
                </c:pt>
                <c:pt idx="69">
                  <c:v>1964</c:v>
                </c:pt>
                <c:pt idx="70">
                  <c:v>1965</c:v>
                </c:pt>
                <c:pt idx="71">
                  <c:v>1966</c:v>
                </c:pt>
                <c:pt idx="72">
                  <c:v>1967</c:v>
                </c:pt>
                <c:pt idx="73">
                  <c:v>1968</c:v>
                </c:pt>
                <c:pt idx="74">
                  <c:v>1969</c:v>
                </c:pt>
                <c:pt idx="75">
                  <c:v>1970</c:v>
                </c:pt>
                <c:pt idx="76">
                  <c:v>1971</c:v>
                </c:pt>
                <c:pt idx="77">
                  <c:v>1972</c:v>
                </c:pt>
                <c:pt idx="78">
                  <c:v>1973</c:v>
                </c:pt>
                <c:pt idx="79">
                  <c:v>1974</c:v>
                </c:pt>
                <c:pt idx="80">
                  <c:v>1975</c:v>
                </c:pt>
                <c:pt idx="81">
                  <c:v>1976</c:v>
                </c:pt>
                <c:pt idx="82">
                  <c:v>1977</c:v>
                </c:pt>
                <c:pt idx="83">
                  <c:v>1978</c:v>
                </c:pt>
                <c:pt idx="84">
                  <c:v>1979</c:v>
                </c:pt>
                <c:pt idx="85">
                  <c:v>1980</c:v>
                </c:pt>
                <c:pt idx="86">
                  <c:v>1981</c:v>
                </c:pt>
                <c:pt idx="87">
                  <c:v>1982</c:v>
                </c:pt>
                <c:pt idx="88">
                  <c:v>1983</c:v>
                </c:pt>
                <c:pt idx="89">
                  <c:v>1984</c:v>
                </c:pt>
                <c:pt idx="90">
                  <c:v>1985</c:v>
                </c:pt>
                <c:pt idx="91">
                  <c:v>1986</c:v>
                </c:pt>
                <c:pt idx="92">
                  <c:v>1987</c:v>
                </c:pt>
                <c:pt idx="93">
                  <c:v>1988</c:v>
                </c:pt>
                <c:pt idx="94">
                  <c:v>1989</c:v>
                </c:pt>
                <c:pt idx="95">
                  <c:v>1990</c:v>
                </c:pt>
                <c:pt idx="96">
                  <c:v>1991</c:v>
                </c:pt>
                <c:pt idx="97">
                  <c:v>1992</c:v>
                </c:pt>
                <c:pt idx="98">
                  <c:v>1993</c:v>
                </c:pt>
                <c:pt idx="99">
                  <c:v>1994</c:v>
                </c:pt>
                <c:pt idx="100">
                  <c:v>1995</c:v>
                </c:pt>
                <c:pt idx="101">
                  <c:v>1996</c:v>
                </c:pt>
                <c:pt idx="102">
                  <c:v>1997</c:v>
                </c:pt>
                <c:pt idx="103">
                  <c:v>1998</c:v>
                </c:pt>
                <c:pt idx="104">
                  <c:v>1999</c:v>
                </c:pt>
                <c:pt idx="105">
                  <c:v>2000</c:v>
                </c:pt>
                <c:pt idx="106">
                  <c:v>2001</c:v>
                </c:pt>
                <c:pt idx="107">
                  <c:v>2002</c:v>
                </c:pt>
                <c:pt idx="108">
                  <c:v>2003</c:v>
                </c:pt>
                <c:pt idx="109">
                  <c:v>2004</c:v>
                </c:pt>
                <c:pt idx="110">
                  <c:v>2005</c:v>
                </c:pt>
                <c:pt idx="111">
                  <c:v>2006</c:v>
                </c:pt>
                <c:pt idx="112">
                  <c:v>2007</c:v>
                </c:pt>
                <c:pt idx="113">
                  <c:v>2008</c:v>
                </c:pt>
                <c:pt idx="114">
                  <c:v>2009</c:v>
                </c:pt>
                <c:pt idx="115">
                  <c:v>2010</c:v>
                </c:pt>
              </c:numCache>
            </c:numRef>
          </c:cat>
          <c:val>
            <c:numRef>
              <c:f>'PIB POT'!$F$24:$F$139</c:f>
              <c:numCache>
                <c:formatCode>_-* #,##0_-;\-* #,##0_-;_-* "-"??_-;_-@_-</c:formatCode>
                <c:ptCount val="116"/>
                <c:pt idx="0">
                  <c:v>10652.14971456173</c:v>
                </c:pt>
                <c:pt idx="1">
                  <c:v>10954.627693242213</c:v>
                </c:pt>
                <c:pt idx="2">
                  <c:v>11264.301988758196</c:v>
                </c:pt>
                <c:pt idx="3">
                  <c:v>11578.720569736592</c:v>
                </c:pt>
                <c:pt idx="4">
                  <c:v>11898.37527588396</c:v>
                </c:pt>
                <c:pt idx="5">
                  <c:v>12230.630445122371</c:v>
                </c:pt>
                <c:pt idx="6">
                  <c:v>12581.020912255586</c:v>
                </c:pt>
                <c:pt idx="7">
                  <c:v>12950.40550443278</c:v>
                </c:pt>
                <c:pt idx="8">
                  <c:v>13341.480305680674</c:v>
                </c:pt>
                <c:pt idx="9">
                  <c:v>13744.904700697076</c:v>
                </c:pt>
                <c:pt idx="10">
                  <c:v>14148.271972830908</c:v>
                </c:pt>
                <c:pt idx="11">
                  <c:v>14534.00038478193</c:v>
                </c:pt>
                <c:pt idx="12">
                  <c:v>14889.365653990269</c:v>
                </c:pt>
                <c:pt idx="13">
                  <c:v>15201.710940812887</c:v>
                </c:pt>
                <c:pt idx="14">
                  <c:v>15463.917625630895</c:v>
                </c:pt>
                <c:pt idx="15">
                  <c:v>15671.684575143923</c:v>
                </c:pt>
                <c:pt idx="16">
                  <c:v>15825.720775583904</c:v>
                </c:pt>
                <c:pt idx="17">
                  <c:v>15931.266640657124</c:v>
                </c:pt>
                <c:pt idx="18">
                  <c:v>15999.224297901568</c:v>
                </c:pt>
                <c:pt idx="19">
                  <c:v>16047.671226167182</c:v>
                </c:pt>
                <c:pt idx="20">
                  <c:v>16100.866251200398</c:v>
                </c:pt>
                <c:pt idx="21">
                  <c:v>16182.173269774506</c:v>
                </c:pt>
                <c:pt idx="22">
                  <c:v>16307.919782295427</c:v>
                </c:pt>
                <c:pt idx="23">
                  <c:v>16479.111005647894</c:v>
                </c:pt>
                <c:pt idx="24">
                  <c:v>16689.254955637145</c:v>
                </c:pt>
                <c:pt idx="25">
                  <c:v>16927.025425852458</c:v>
                </c:pt>
                <c:pt idx="26">
                  <c:v>17177.808374605593</c:v>
                </c:pt>
                <c:pt idx="27">
                  <c:v>17426.871650132751</c:v>
                </c:pt>
                <c:pt idx="28">
                  <c:v>17658.001446045891</c:v>
                </c:pt>
                <c:pt idx="29">
                  <c:v>17855.097936834001</c:v>
                </c:pt>
                <c:pt idx="30">
                  <c:v>18006.171729209378</c:v>
                </c:pt>
                <c:pt idx="31">
                  <c:v>18098.877475972502</c:v>
                </c:pt>
                <c:pt idx="32">
                  <c:v>18130.219378997532</c:v>
                </c:pt>
                <c:pt idx="33">
                  <c:v>18116.4818166388</c:v>
                </c:pt>
                <c:pt idx="34">
                  <c:v>18084.54367815371</c:v>
                </c:pt>
                <c:pt idx="35">
                  <c:v>18072.701053954632</c:v>
                </c:pt>
                <c:pt idx="36">
                  <c:v>18123.874886796344</c:v>
                </c:pt>
                <c:pt idx="37">
                  <c:v>18274.927126054346</c:v>
                </c:pt>
                <c:pt idx="38">
                  <c:v>18563.667376231788</c:v>
                </c:pt>
                <c:pt idx="39">
                  <c:v>18998.861993344344</c:v>
                </c:pt>
                <c:pt idx="40">
                  <c:v>19575.87920656801</c:v>
                </c:pt>
                <c:pt idx="41">
                  <c:v>20282.617976780442</c:v>
                </c:pt>
                <c:pt idx="42">
                  <c:v>21105.775569545865</c:v>
                </c:pt>
                <c:pt idx="43">
                  <c:v>22038.625587317525</c:v>
                </c:pt>
                <c:pt idx="44">
                  <c:v>23080.187390663188</c:v>
                </c:pt>
                <c:pt idx="45">
                  <c:v>24229.694916912773</c:v>
                </c:pt>
                <c:pt idx="46">
                  <c:v>25488.003403532784</c:v>
                </c:pt>
                <c:pt idx="47">
                  <c:v>26848.507304856706</c:v>
                </c:pt>
                <c:pt idx="48">
                  <c:v>28306.986031110249</c:v>
                </c:pt>
                <c:pt idx="49">
                  <c:v>29863.154543363678</c:v>
                </c:pt>
                <c:pt idx="50">
                  <c:v>31516.691261201802</c:v>
                </c:pt>
                <c:pt idx="51">
                  <c:v>33275.610855015635</c:v>
                </c:pt>
                <c:pt idx="52">
                  <c:v>35150.628048857092</c:v>
                </c:pt>
                <c:pt idx="53">
                  <c:v>37159.258883346716</c:v>
                </c:pt>
                <c:pt idx="54">
                  <c:v>39319.344784639638</c:v>
                </c:pt>
                <c:pt idx="55">
                  <c:v>41642.450108043326</c:v>
                </c:pt>
                <c:pt idx="56">
                  <c:v>44130.213467623595</c:v>
                </c:pt>
                <c:pt idx="57">
                  <c:v>46788.429259640136</c:v>
                </c:pt>
                <c:pt idx="58">
                  <c:v>49636.595580590809</c:v>
                </c:pt>
                <c:pt idx="59">
                  <c:v>52701.843002677102</c:v>
                </c:pt>
                <c:pt idx="60">
                  <c:v>55989.318792270467</c:v>
                </c:pt>
                <c:pt idx="61">
                  <c:v>59495.618447100052</c:v>
                </c:pt>
                <c:pt idx="62">
                  <c:v>63219.504153238937</c:v>
                </c:pt>
                <c:pt idx="63">
                  <c:v>67166.669496583185</c:v>
                </c:pt>
                <c:pt idx="64">
                  <c:v>71361.075863687001</c:v>
                </c:pt>
                <c:pt idx="65">
                  <c:v>75844.122957385785</c:v>
                </c:pt>
                <c:pt idx="66">
                  <c:v>80654.461766570836</c:v>
                </c:pt>
                <c:pt idx="67">
                  <c:v>85840.625610647505</c:v>
                </c:pt>
                <c:pt idx="68">
                  <c:v>91445.677849397616</c:v>
                </c:pt>
                <c:pt idx="69">
                  <c:v>97485.870262668046</c:v>
                </c:pt>
                <c:pt idx="70">
                  <c:v>103950.50334061022</c:v>
                </c:pt>
                <c:pt idx="71">
                  <c:v>110837.75207173532</c:v>
                </c:pt>
                <c:pt idx="72">
                  <c:v>118153.49368813071</c:v>
                </c:pt>
                <c:pt idx="73">
                  <c:v>125908.46127179729</c:v>
                </c:pt>
                <c:pt idx="74">
                  <c:v>134110.94035939686</c:v>
                </c:pt>
                <c:pt idx="75">
                  <c:v>142804.08042669806</c:v>
                </c:pt>
                <c:pt idx="76">
                  <c:v>152032.67491448004</c:v>
                </c:pt>
                <c:pt idx="77">
                  <c:v>161842.80978666164</c:v>
                </c:pt>
                <c:pt idx="78">
                  <c:v>172236.88758185384</c:v>
                </c:pt>
                <c:pt idx="79">
                  <c:v>183188.87746990207</c:v>
                </c:pt>
                <c:pt idx="80">
                  <c:v>194662.44323104882</c:v>
                </c:pt>
                <c:pt idx="81">
                  <c:v>206598.7022137962</c:v>
                </c:pt>
                <c:pt idx="82">
                  <c:v>218901.41646039955</c:v>
                </c:pt>
                <c:pt idx="83">
                  <c:v>231392.14168156448</c:v>
                </c:pt>
                <c:pt idx="84">
                  <c:v>243733.40511129034</c:v>
                </c:pt>
                <c:pt idx="85">
                  <c:v>255476.35600751825</c:v>
                </c:pt>
                <c:pt idx="86">
                  <c:v>266164.49539050699</c:v>
                </c:pt>
                <c:pt idx="87">
                  <c:v>275472.83538928191</c:v>
                </c:pt>
                <c:pt idx="88">
                  <c:v>283395.72973940341</c:v>
                </c:pt>
                <c:pt idx="89">
                  <c:v>290195.44406684837</c:v>
                </c:pt>
                <c:pt idx="90">
                  <c:v>296195.55564501125</c:v>
                </c:pt>
                <c:pt idx="91">
                  <c:v>301802.41687386081</c:v>
                </c:pt>
                <c:pt idx="92">
                  <c:v>307495.24088146584</c:v>
                </c:pt>
                <c:pt idx="93">
                  <c:v>313642.72638913122</c:v>
                </c:pt>
                <c:pt idx="94">
                  <c:v>320498.26431567315</c:v>
                </c:pt>
                <c:pt idx="95">
                  <c:v>328164.57409335359</c:v>
                </c:pt>
                <c:pt idx="96">
                  <c:v>336623.51747604524</c:v>
                </c:pt>
                <c:pt idx="97">
                  <c:v>345815.32836176641</c:v>
                </c:pt>
                <c:pt idx="98">
                  <c:v>355679.29942255281</c:v>
                </c:pt>
                <c:pt idx="99">
                  <c:v>366184.21750442841</c:v>
                </c:pt>
                <c:pt idx="100">
                  <c:v>377334.62737198547</c:v>
                </c:pt>
                <c:pt idx="101">
                  <c:v>389229.77254466421</c:v>
                </c:pt>
                <c:pt idx="102">
                  <c:v>401713.53251980536</c:v>
                </c:pt>
                <c:pt idx="103">
                  <c:v>414444.52726348653</c:v>
                </c:pt>
                <c:pt idx="104">
                  <c:v>427040.22636809706</c:v>
                </c:pt>
                <c:pt idx="105">
                  <c:v>439204.56525825011</c:v>
                </c:pt>
                <c:pt idx="106">
                  <c:v>450735.41128135839</c:v>
                </c:pt>
                <c:pt idx="107">
                  <c:v>461628.48964955955</c:v>
                </c:pt>
                <c:pt idx="108">
                  <c:v>471969.66368935292</c:v>
                </c:pt>
                <c:pt idx="109">
                  <c:v>481816.3179683045</c:v>
                </c:pt>
                <c:pt idx="110">
                  <c:v>491142.26171044342</c:v>
                </c:pt>
                <c:pt idx="111">
                  <c:v>499889.51182619942</c:v>
                </c:pt>
                <c:pt idx="112">
                  <c:v>507984.57919780363</c:v>
                </c:pt>
                <c:pt idx="113">
                  <c:v>515488.45603004948</c:v>
                </c:pt>
                <c:pt idx="114">
                  <c:v>522628.92769770155</c:v>
                </c:pt>
                <c:pt idx="115">
                  <c:v>529770.1455452441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12352784"/>
        <c:axId val="-1812353328"/>
      </c:lineChart>
      <c:dateAx>
        <c:axId val="-18123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12353328"/>
        <c:crosses val="autoZero"/>
        <c:auto val="0"/>
        <c:lblOffset val="100"/>
        <c:baseTimeUnit val="days"/>
        <c:majorUnit val="10"/>
        <c:majorTimeUnit val="days"/>
      </c:dateAx>
      <c:valAx>
        <c:axId val="-1812353328"/>
        <c:scaling>
          <c:orientation val="minMax"/>
          <c:max val="53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1235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1941-1946</a:t>
            </a:r>
          </a:p>
        </c:rich>
      </c:tx>
      <c:layout>
        <c:manualLayout>
          <c:xMode val="edge"/>
          <c:yMode val="edge"/>
          <c:x val="0.20339252175870789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POT'!$A$70:$A$75</c:f>
              <c:numCache>
                <c:formatCode>General</c:formatCode>
                <c:ptCount val="6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</c:numCache>
            </c:numRef>
          </c:cat>
          <c:val>
            <c:numRef>
              <c:f>'PIB POT'!$B$70:$B$75</c:f>
              <c:numCache>
                <c:formatCode>_-* #,##0_-;\-* #,##0_-;_-* "-"??_-;_-@_-</c:formatCode>
                <c:ptCount val="6"/>
                <c:pt idx="0">
                  <c:v>25934.946898115861</c:v>
                </c:pt>
                <c:pt idx="1">
                  <c:v>27389.950368251059</c:v>
                </c:pt>
                <c:pt idx="2">
                  <c:v>28404.330400147453</c:v>
                </c:pt>
                <c:pt idx="3">
                  <c:v>30723.009873456267</c:v>
                </c:pt>
                <c:pt idx="4">
                  <c:v>31688.05629953758</c:v>
                </c:pt>
                <c:pt idx="5">
                  <c:v>33770.542687471447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POT'!$A$70:$A$75</c:f>
              <c:numCache>
                <c:formatCode>General</c:formatCode>
                <c:ptCount val="6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</c:numCache>
            </c:numRef>
          </c:cat>
          <c:val>
            <c:numRef>
              <c:f>'PIB POT'!$F$70:$F$75</c:f>
              <c:numCache>
                <c:formatCode>_-* #,##0_-;\-* #,##0_-;_-* "-"??_-;_-@_-</c:formatCode>
                <c:ptCount val="6"/>
                <c:pt idx="0">
                  <c:v>25488.003403532784</c:v>
                </c:pt>
                <c:pt idx="1">
                  <c:v>26848.507304856706</c:v>
                </c:pt>
                <c:pt idx="2">
                  <c:v>28306.986031110249</c:v>
                </c:pt>
                <c:pt idx="3">
                  <c:v>29863.154543363678</c:v>
                </c:pt>
                <c:pt idx="4">
                  <c:v>31516.691261201802</c:v>
                </c:pt>
                <c:pt idx="5">
                  <c:v>33275.610855015635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12350608"/>
        <c:axId val="-1936868256"/>
      </c:lineChart>
      <c:dateAx>
        <c:axId val="-181235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936868256"/>
        <c:crosses val="autoZero"/>
        <c:auto val="0"/>
        <c:lblOffset val="100"/>
        <c:baseTimeUnit val="days"/>
        <c:majorUnit val="1"/>
        <c:majorTimeUnit val="days"/>
      </c:dateAx>
      <c:valAx>
        <c:axId val="-1936868256"/>
        <c:scaling>
          <c:orientation val="minMax"/>
          <c:max val="34000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1235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1933-2000</a:t>
            </a:r>
          </a:p>
        </c:rich>
      </c:tx>
      <c:layout>
        <c:manualLayout>
          <c:xMode val="edge"/>
          <c:yMode val="edge"/>
          <c:x val="0.27487479480259308"/>
          <c:y val="5.050505050505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962182210293688"/>
          <c:y val="0.19886363636363635"/>
          <c:w val="0.702755905511811"/>
          <c:h val="0.50770699117155815"/>
        </c:manualLayout>
      </c:layout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POT'!$A$62:$A$129</c:f>
              <c:numCache>
                <c:formatCode>General</c:formatCode>
                <c:ptCount val="6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</c:numCache>
            </c:numRef>
          </c:cat>
          <c:val>
            <c:numRef>
              <c:f>'PIB POT'!$B$62:$B$139</c:f>
              <c:numCache>
                <c:formatCode>_-* #,##0_-;\-* #,##0_-;_-* "-"??_-;_-@_-</c:formatCode>
                <c:ptCount val="78"/>
                <c:pt idx="0">
                  <c:v>17016.377090696347</c:v>
                </c:pt>
                <c:pt idx="1">
                  <c:v>18164.566080830904</c:v>
                </c:pt>
                <c:pt idx="2">
                  <c:v>19514.482212551786</c:v>
                </c:pt>
                <c:pt idx="3">
                  <c:v>21071.869809823762</c:v>
                </c:pt>
                <c:pt idx="4">
                  <c:v>21769.298319428741</c:v>
                </c:pt>
                <c:pt idx="5">
                  <c:v>22122.067391147539</c:v>
                </c:pt>
                <c:pt idx="6">
                  <c:v>23311.480353264564</c:v>
                </c:pt>
                <c:pt idx="7">
                  <c:v>23633.162495291668</c:v>
                </c:pt>
                <c:pt idx="8">
                  <c:v>25934.946898115861</c:v>
                </c:pt>
                <c:pt idx="9">
                  <c:v>27389.950368251059</c:v>
                </c:pt>
                <c:pt idx="10">
                  <c:v>28404.330400147453</c:v>
                </c:pt>
                <c:pt idx="11">
                  <c:v>30723.009873456267</c:v>
                </c:pt>
                <c:pt idx="12">
                  <c:v>31688.05629953758</c:v>
                </c:pt>
                <c:pt idx="13">
                  <c:v>33770.542687471447</c:v>
                </c:pt>
                <c:pt idx="14">
                  <c:v>34933.59933963247</c:v>
                </c:pt>
                <c:pt idx="15">
                  <c:v>36373.059344921821</c:v>
                </c:pt>
                <c:pt idx="16">
                  <c:v>38366.677662106602</c:v>
                </c:pt>
                <c:pt idx="17">
                  <c:v>42163</c:v>
                </c:pt>
                <c:pt idx="18">
                  <c:v>45423.748603531043</c:v>
                </c:pt>
                <c:pt idx="19">
                  <c:v>47230.169539746268</c:v>
                </c:pt>
                <c:pt idx="20">
                  <c:v>47359.585779658424</c:v>
                </c:pt>
                <c:pt idx="21">
                  <c:v>52093.584529448046</c:v>
                </c:pt>
                <c:pt idx="22">
                  <c:v>56520.768799237027</c:v>
                </c:pt>
                <c:pt idx="23">
                  <c:v>60385.009320478581</c:v>
                </c:pt>
                <c:pt idx="24">
                  <c:v>64959.18070348374</c:v>
                </c:pt>
                <c:pt idx="25">
                  <c:v>68413.884716178189</c:v>
                </c:pt>
                <c:pt idx="26">
                  <c:v>70460.21565327498</c:v>
                </c:pt>
                <c:pt idx="27">
                  <c:v>76179.19701231776</c:v>
                </c:pt>
                <c:pt idx="28">
                  <c:v>79469.587333429721</c:v>
                </c:pt>
                <c:pt idx="29">
                  <c:v>83012.916145116353</c:v>
                </c:pt>
                <c:pt idx="30">
                  <c:v>89279.926528950658</c:v>
                </c:pt>
                <c:pt idx="31">
                  <c:v>99104.135367533396</c:v>
                </c:pt>
                <c:pt idx="32">
                  <c:v>105197.83604486284</c:v>
                </c:pt>
                <c:pt idx="33">
                  <c:v>111610.84267145308</c:v>
                </c:pt>
                <c:pt idx="34">
                  <c:v>118145.57366544109</c:v>
                </c:pt>
                <c:pt idx="35">
                  <c:v>129278.76048386646</c:v>
                </c:pt>
                <c:pt idx="36">
                  <c:v>133698.31007915997</c:v>
                </c:pt>
                <c:pt idx="37">
                  <c:v>142392.02134466922</c:v>
                </c:pt>
                <c:pt idx="38">
                  <c:v>147749.47513613402</c:v>
                </c:pt>
                <c:pt idx="39">
                  <c:v>159907.49474693826</c:v>
                </c:pt>
                <c:pt idx="40">
                  <c:v>172478.01457529585</c:v>
                </c:pt>
                <c:pt idx="41">
                  <c:v>182441.77148924614</c:v>
                </c:pt>
                <c:pt idx="42">
                  <c:v>192922.1117754812</c:v>
                </c:pt>
                <c:pt idx="43">
                  <c:v>201444.33828752002</c:v>
                </c:pt>
                <c:pt idx="44">
                  <c:v>208274.59000955315</c:v>
                </c:pt>
                <c:pt idx="45">
                  <c:v>226929.62491830011</c:v>
                </c:pt>
                <c:pt idx="46">
                  <c:v>248937.64603724063</c:v>
                </c:pt>
                <c:pt idx="47">
                  <c:v>271922.68617905746</c:v>
                </c:pt>
                <c:pt idx="48">
                  <c:v>298031.95389531361</c:v>
                </c:pt>
                <c:pt idx="49">
                  <c:v>297924.76700925943</c:v>
                </c:pt>
                <c:pt idx="50">
                  <c:v>284114.16932341142</c:v>
                </c:pt>
                <c:pt idx="51">
                  <c:v>294074.88454730331</c:v>
                </c:pt>
                <c:pt idx="52">
                  <c:v>299605.59298684978</c:v>
                </c:pt>
                <c:pt idx="53">
                  <c:v>287844.03190120589</c:v>
                </c:pt>
                <c:pt idx="54">
                  <c:v>293850.21726691024</c:v>
                </c:pt>
                <c:pt idx="55">
                  <c:v>297424.15390507691</c:v>
                </c:pt>
                <c:pt idx="56">
                  <c:v>308143.72569864721</c:v>
                </c:pt>
                <c:pt idx="57">
                  <c:v>324340.58651152061</c:v>
                </c:pt>
                <c:pt idx="58">
                  <c:v>337185.95209725923</c:v>
                </c:pt>
                <c:pt idx="59">
                  <c:v>349383.5066633409</c:v>
                </c:pt>
                <c:pt idx="60">
                  <c:v>359566.56967905781</c:v>
                </c:pt>
                <c:pt idx="61">
                  <c:v>375319.94722860464</c:v>
                </c:pt>
                <c:pt idx="62">
                  <c:v>353149.71068235312</c:v>
                </c:pt>
                <c:pt idx="63">
                  <c:v>374275.36841692263</c:v>
                </c:pt>
                <c:pt idx="64">
                  <c:v>402118.32710808702</c:v>
                </c:pt>
                <c:pt idx="65">
                  <c:v>427073.11483040679</c:v>
                </c:pt>
                <c:pt idx="66">
                  <c:v>438786.19279544312</c:v>
                </c:pt>
                <c:pt idx="67">
                  <c:v>459715.62409473525</c:v>
                </c:pt>
                <c:pt idx="68">
                  <c:v>458602.58618782356</c:v>
                </c:pt>
                <c:pt idx="69">
                  <c:v>457492.82037406764</c:v>
                </c:pt>
                <c:pt idx="70">
                  <c:v>463041.82461925602</c:v>
                </c:pt>
                <c:pt idx="71">
                  <c:v>478509.71739432536</c:v>
                </c:pt>
                <c:pt idx="72">
                  <c:v>489598.87412724982</c:v>
                </c:pt>
                <c:pt idx="73">
                  <c:v>513097.64764421812</c:v>
                </c:pt>
                <c:pt idx="74">
                  <c:v>523666.96378010965</c:v>
                </c:pt>
                <c:pt idx="75">
                  <c:v>527407.96047875308</c:v>
                </c:pt>
                <c:pt idx="76">
                  <c:v>495330.17449403455</c:v>
                </c:pt>
                <c:pt idx="77">
                  <c:v>520045.16291732516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POT'!$A$62:$A$129</c:f>
              <c:numCache>
                <c:formatCode>General</c:formatCode>
                <c:ptCount val="6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</c:numCache>
            </c:numRef>
          </c:cat>
          <c:val>
            <c:numRef>
              <c:f>'PIB POT'!$F$62:$F$129</c:f>
              <c:numCache>
                <c:formatCode>_-* #,##0_-;\-* #,##0_-;_-* "-"??_-;_-@_-</c:formatCode>
                <c:ptCount val="68"/>
                <c:pt idx="0">
                  <c:v>18563.667376231788</c:v>
                </c:pt>
                <c:pt idx="1">
                  <c:v>18998.861993344344</c:v>
                </c:pt>
                <c:pt idx="2">
                  <c:v>19575.87920656801</c:v>
                </c:pt>
                <c:pt idx="3">
                  <c:v>20282.617976780442</c:v>
                </c:pt>
                <c:pt idx="4">
                  <c:v>21105.775569545865</c:v>
                </c:pt>
                <c:pt idx="5">
                  <c:v>22038.625587317525</c:v>
                </c:pt>
                <c:pt idx="6">
                  <c:v>23080.187390663188</c:v>
                </c:pt>
                <c:pt idx="7">
                  <c:v>24229.694916912773</c:v>
                </c:pt>
                <c:pt idx="8">
                  <c:v>25488.003403532784</c:v>
                </c:pt>
                <c:pt idx="9">
                  <c:v>26848.507304856706</c:v>
                </c:pt>
                <c:pt idx="10">
                  <c:v>28306.986031110249</c:v>
                </c:pt>
                <c:pt idx="11">
                  <c:v>29863.154543363678</c:v>
                </c:pt>
                <c:pt idx="12">
                  <c:v>31516.691261201802</c:v>
                </c:pt>
                <c:pt idx="13">
                  <c:v>33275.610855015635</c:v>
                </c:pt>
                <c:pt idx="14">
                  <c:v>35150.628048857092</c:v>
                </c:pt>
                <c:pt idx="15">
                  <c:v>37159.258883346716</c:v>
                </c:pt>
                <c:pt idx="16">
                  <c:v>39319.344784639638</c:v>
                </c:pt>
                <c:pt idx="17">
                  <c:v>41642.450108043326</c:v>
                </c:pt>
                <c:pt idx="18">
                  <c:v>44130.213467623595</c:v>
                </c:pt>
                <c:pt idx="19">
                  <c:v>46788.429259640136</c:v>
                </c:pt>
                <c:pt idx="20">
                  <c:v>49636.595580590809</c:v>
                </c:pt>
                <c:pt idx="21">
                  <c:v>52701.843002677102</c:v>
                </c:pt>
                <c:pt idx="22">
                  <c:v>55989.318792270467</c:v>
                </c:pt>
                <c:pt idx="23">
                  <c:v>59495.618447100052</c:v>
                </c:pt>
                <c:pt idx="24">
                  <c:v>63219.504153238937</c:v>
                </c:pt>
                <c:pt idx="25">
                  <c:v>67166.669496583185</c:v>
                </c:pt>
                <c:pt idx="26">
                  <c:v>71361.075863687001</c:v>
                </c:pt>
                <c:pt idx="27">
                  <c:v>75844.122957385785</c:v>
                </c:pt>
                <c:pt idx="28">
                  <c:v>80654.461766570836</c:v>
                </c:pt>
                <c:pt idx="29">
                  <c:v>85840.625610647505</c:v>
                </c:pt>
                <c:pt idx="30">
                  <c:v>91445.677849397616</c:v>
                </c:pt>
                <c:pt idx="31">
                  <c:v>97485.870262668046</c:v>
                </c:pt>
                <c:pt idx="32">
                  <c:v>103950.50334061022</c:v>
                </c:pt>
                <c:pt idx="33">
                  <c:v>110837.75207173532</c:v>
                </c:pt>
                <c:pt idx="34">
                  <c:v>118153.49368813071</c:v>
                </c:pt>
                <c:pt idx="35">
                  <c:v>125908.46127179729</c:v>
                </c:pt>
                <c:pt idx="36">
                  <c:v>134110.94035939686</c:v>
                </c:pt>
                <c:pt idx="37">
                  <c:v>142804.08042669806</c:v>
                </c:pt>
                <c:pt idx="38">
                  <c:v>152032.67491448004</c:v>
                </c:pt>
                <c:pt idx="39">
                  <c:v>161842.80978666164</c:v>
                </c:pt>
                <c:pt idx="40">
                  <c:v>172236.88758185384</c:v>
                </c:pt>
                <c:pt idx="41">
                  <c:v>183188.87746990207</c:v>
                </c:pt>
                <c:pt idx="42">
                  <c:v>194662.44323104882</c:v>
                </c:pt>
                <c:pt idx="43">
                  <c:v>206598.7022137962</c:v>
                </c:pt>
                <c:pt idx="44">
                  <c:v>218901.41646039955</c:v>
                </c:pt>
                <c:pt idx="45">
                  <c:v>231392.14168156448</c:v>
                </c:pt>
                <c:pt idx="46">
                  <c:v>243733.40511129034</c:v>
                </c:pt>
                <c:pt idx="47">
                  <c:v>255476.35600751825</c:v>
                </c:pt>
                <c:pt idx="48">
                  <c:v>266164.49539050699</c:v>
                </c:pt>
                <c:pt idx="49">
                  <c:v>275472.83538928191</c:v>
                </c:pt>
                <c:pt idx="50">
                  <c:v>283395.72973940341</c:v>
                </c:pt>
                <c:pt idx="51">
                  <c:v>290195.44406684837</c:v>
                </c:pt>
                <c:pt idx="52">
                  <c:v>296195.55564501125</c:v>
                </c:pt>
                <c:pt idx="53">
                  <c:v>301802.41687386081</c:v>
                </c:pt>
                <c:pt idx="54">
                  <c:v>307495.24088146584</c:v>
                </c:pt>
                <c:pt idx="55">
                  <c:v>313642.72638913122</c:v>
                </c:pt>
                <c:pt idx="56">
                  <c:v>320498.26431567315</c:v>
                </c:pt>
                <c:pt idx="57">
                  <c:v>328164.57409335359</c:v>
                </c:pt>
                <c:pt idx="58">
                  <c:v>336623.51747604524</c:v>
                </c:pt>
                <c:pt idx="59">
                  <c:v>345815.32836176641</c:v>
                </c:pt>
                <c:pt idx="60">
                  <c:v>355679.29942255281</c:v>
                </c:pt>
                <c:pt idx="61">
                  <c:v>366184.21750442841</c:v>
                </c:pt>
                <c:pt idx="62">
                  <c:v>377334.62737198547</c:v>
                </c:pt>
                <c:pt idx="63">
                  <c:v>389229.77254466421</c:v>
                </c:pt>
                <c:pt idx="64">
                  <c:v>401713.53251980536</c:v>
                </c:pt>
                <c:pt idx="65">
                  <c:v>414444.52726348653</c:v>
                </c:pt>
                <c:pt idx="66">
                  <c:v>427040.22636809706</c:v>
                </c:pt>
                <c:pt idx="67">
                  <c:v>439204.56525825011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36867712"/>
        <c:axId val="-1936866624"/>
      </c:lineChart>
      <c:dateAx>
        <c:axId val="-19368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936866624"/>
        <c:crosses val="autoZero"/>
        <c:auto val="0"/>
        <c:lblOffset val="100"/>
        <c:baseTimeUnit val="days"/>
        <c:majorUnit val="10"/>
        <c:majorTimeUnit val="days"/>
      </c:dateAx>
      <c:valAx>
        <c:axId val="-1936866624"/>
        <c:scaling>
          <c:orientation val="minMax"/>
          <c:max val="53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93686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1911-1932</a:t>
            </a:r>
          </a:p>
        </c:rich>
      </c:tx>
      <c:layout>
        <c:manualLayout>
          <c:xMode val="edge"/>
          <c:yMode val="edge"/>
          <c:x val="0.21467920347428354"/>
          <c:y val="5.050505050505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POT'!$A$40:$A$61</c:f>
              <c:numCache>
                <c:formatCode>General</c:formatCode>
                <c:ptCount val="22"/>
                <c:pt idx="0">
                  <c:v>1911</c:v>
                </c:pt>
                <c:pt idx="1">
                  <c:v>1912</c:v>
                </c:pt>
                <c:pt idx="2">
                  <c:v>1913</c:v>
                </c:pt>
                <c:pt idx="3">
                  <c:v>1914</c:v>
                </c:pt>
                <c:pt idx="4">
                  <c:v>1915</c:v>
                </c:pt>
                <c:pt idx="5">
                  <c:v>1916</c:v>
                </c:pt>
                <c:pt idx="6">
                  <c:v>1917</c:v>
                </c:pt>
                <c:pt idx="7">
                  <c:v>1918</c:v>
                </c:pt>
                <c:pt idx="8">
                  <c:v>1919</c:v>
                </c:pt>
                <c:pt idx="9">
                  <c:v>1920</c:v>
                </c:pt>
                <c:pt idx="10">
                  <c:v>1921</c:v>
                </c:pt>
                <c:pt idx="11">
                  <c:v>1922</c:v>
                </c:pt>
                <c:pt idx="12">
                  <c:v>1923</c:v>
                </c:pt>
                <c:pt idx="13">
                  <c:v>1924</c:v>
                </c:pt>
                <c:pt idx="14">
                  <c:v>1925</c:v>
                </c:pt>
                <c:pt idx="15">
                  <c:v>1926</c:v>
                </c:pt>
                <c:pt idx="16">
                  <c:v>1927</c:v>
                </c:pt>
                <c:pt idx="17">
                  <c:v>1928</c:v>
                </c:pt>
                <c:pt idx="18">
                  <c:v>1929</c:v>
                </c:pt>
                <c:pt idx="19">
                  <c:v>1930</c:v>
                </c:pt>
                <c:pt idx="20">
                  <c:v>1931</c:v>
                </c:pt>
                <c:pt idx="21">
                  <c:v>1932</c:v>
                </c:pt>
              </c:numCache>
            </c:numRef>
          </c:cat>
          <c:val>
            <c:numRef>
              <c:f>'PIB POT'!$B$40:$B$61</c:f>
              <c:numCache>
                <c:formatCode>_-* #,##0_-;\-* #,##0_-;_-* "-"??_-;_-@_-</c:formatCode>
                <c:ptCount val="22"/>
                <c:pt idx="0">
                  <c:v>16327.24495491728</c:v>
                </c:pt>
                <c:pt idx="1">
                  <c:v>16604.808119150872</c:v>
                </c:pt>
                <c:pt idx="2">
                  <c:v>16588.203311031721</c:v>
                </c:pt>
                <c:pt idx="3">
                  <c:v>15924.675178590453</c:v>
                </c:pt>
                <c:pt idx="4">
                  <c:v>15367.311547339787</c:v>
                </c:pt>
                <c:pt idx="5">
                  <c:v>14675.782527709496</c:v>
                </c:pt>
                <c:pt idx="6">
                  <c:v>15556.329479372067</c:v>
                </c:pt>
                <c:pt idx="7">
                  <c:v>16023.01936375323</c:v>
                </c:pt>
                <c:pt idx="8">
                  <c:v>16423.59484784706</c:v>
                </c:pt>
                <c:pt idx="9">
                  <c:v>16998.420667521706</c:v>
                </c:pt>
                <c:pt idx="10">
                  <c:v>17117.409612194355</c:v>
                </c:pt>
                <c:pt idx="11">
                  <c:v>17516.471177041003</c:v>
                </c:pt>
                <c:pt idx="12">
                  <c:v>18118.273587703054</c:v>
                </c:pt>
                <c:pt idx="13">
                  <c:v>17825.313065499799</c:v>
                </c:pt>
                <c:pt idx="14">
                  <c:v>18930.58857660343</c:v>
                </c:pt>
                <c:pt idx="15">
                  <c:v>20066.275214579371</c:v>
                </c:pt>
                <c:pt idx="16">
                  <c:v>19183.676732462991</c:v>
                </c:pt>
                <c:pt idx="17">
                  <c:v>19302.618028674693</c:v>
                </c:pt>
                <c:pt idx="18">
                  <c:v>18555.855913254629</c:v>
                </c:pt>
                <c:pt idx="19">
                  <c:v>17392.799261093609</c:v>
                </c:pt>
                <c:pt idx="20">
                  <c:v>17969.259066028735</c:v>
                </c:pt>
                <c:pt idx="21">
                  <c:v>15289.025084349125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POT'!$A$40:$A$61</c:f>
              <c:numCache>
                <c:formatCode>General</c:formatCode>
                <c:ptCount val="22"/>
                <c:pt idx="0">
                  <c:v>1911</c:v>
                </c:pt>
                <c:pt idx="1">
                  <c:v>1912</c:v>
                </c:pt>
                <c:pt idx="2">
                  <c:v>1913</c:v>
                </c:pt>
                <c:pt idx="3">
                  <c:v>1914</c:v>
                </c:pt>
                <c:pt idx="4">
                  <c:v>1915</c:v>
                </c:pt>
                <c:pt idx="5">
                  <c:v>1916</c:v>
                </c:pt>
                <c:pt idx="6">
                  <c:v>1917</c:v>
                </c:pt>
                <c:pt idx="7">
                  <c:v>1918</c:v>
                </c:pt>
                <c:pt idx="8">
                  <c:v>1919</c:v>
                </c:pt>
                <c:pt idx="9">
                  <c:v>1920</c:v>
                </c:pt>
                <c:pt idx="10">
                  <c:v>1921</c:v>
                </c:pt>
                <c:pt idx="11">
                  <c:v>1922</c:v>
                </c:pt>
                <c:pt idx="12">
                  <c:v>1923</c:v>
                </c:pt>
                <c:pt idx="13">
                  <c:v>1924</c:v>
                </c:pt>
                <c:pt idx="14">
                  <c:v>1925</c:v>
                </c:pt>
                <c:pt idx="15">
                  <c:v>1926</c:v>
                </c:pt>
                <c:pt idx="16">
                  <c:v>1927</c:v>
                </c:pt>
                <c:pt idx="17">
                  <c:v>1928</c:v>
                </c:pt>
                <c:pt idx="18">
                  <c:v>1929</c:v>
                </c:pt>
                <c:pt idx="19">
                  <c:v>1930</c:v>
                </c:pt>
                <c:pt idx="20">
                  <c:v>1931</c:v>
                </c:pt>
                <c:pt idx="21">
                  <c:v>1932</c:v>
                </c:pt>
              </c:numCache>
            </c:numRef>
          </c:cat>
          <c:val>
            <c:numRef>
              <c:f>'PIB POT'!$F$40:$F$61</c:f>
              <c:numCache>
                <c:formatCode>_-* #,##0_-;\-* #,##0_-;_-* "-"??_-;_-@_-</c:formatCode>
                <c:ptCount val="22"/>
                <c:pt idx="0">
                  <c:v>15825.720775583904</c:v>
                </c:pt>
                <c:pt idx="1">
                  <c:v>15931.266640657124</c:v>
                </c:pt>
                <c:pt idx="2">
                  <c:v>15999.224297901568</c:v>
                </c:pt>
                <c:pt idx="3">
                  <c:v>16047.671226167182</c:v>
                </c:pt>
                <c:pt idx="4">
                  <c:v>16100.866251200398</c:v>
                </c:pt>
                <c:pt idx="5">
                  <c:v>16182.173269774506</c:v>
                </c:pt>
                <c:pt idx="6">
                  <c:v>16307.919782295427</c:v>
                </c:pt>
                <c:pt idx="7">
                  <c:v>16479.111005647894</c:v>
                </c:pt>
                <c:pt idx="8">
                  <c:v>16689.254955637145</c:v>
                </c:pt>
                <c:pt idx="9">
                  <c:v>16927.025425852458</c:v>
                </c:pt>
                <c:pt idx="10">
                  <c:v>17177.808374605593</c:v>
                </c:pt>
                <c:pt idx="11">
                  <c:v>17426.871650132751</c:v>
                </c:pt>
                <c:pt idx="12">
                  <c:v>17658.001446045891</c:v>
                </c:pt>
                <c:pt idx="13">
                  <c:v>17855.097936834001</c:v>
                </c:pt>
                <c:pt idx="14">
                  <c:v>18006.171729209378</c:v>
                </c:pt>
                <c:pt idx="15">
                  <c:v>18098.877475972502</c:v>
                </c:pt>
                <c:pt idx="16">
                  <c:v>18130.219378997532</c:v>
                </c:pt>
                <c:pt idx="17">
                  <c:v>18116.4818166388</c:v>
                </c:pt>
                <c:pt idx="18">
                  <c:v>18084.54367815371</c:v>
                </c:pt>
                <c:pt idx="19">
                  <c:v>18072.701053954632</c:v>
                </c:pt>
                <c:pt idx="20">
                  <c:v>18123.874886796344</c:v>
                </c:pt>
                <c:pt idx="21">
                  <c:v>18274.927126054346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396272"/>
        <c:axId val="-1824402256"/>
      </c:lineChart>
      <c:dateAx>
        <c:axId val="-182439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2256"/>
        <c:crosses val="autoZero"/>
        <c:auto val="0"/>
        <c:lblOffset val="100"/>
        <c:baseTimeUnit val="days"/>
        <c:majorUnit val="2"/>
        <c:majorTimeUnit val="days"/>
      </c:dateAx>
      <c:valAx>
        <c:axId val="-1824402256"/>
        <c:scaling>
          <c:orientation val="minMax"/>
          <c:max val="210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1895-1910</a:t>
            </a:r>
          </a:p>
        </c:rich>
      </c:tx>
      <c:layout>
        <c:manualLayout>
          <c:xMode val="edge"/>
          <c:yMode val="edge"/>
          <c:x val="0.25982593033658602"/>
          <c:y val="5.050505050505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POT'!$A$24:$A$39</c:f>
              <c:numCache>
                <c:formatCode>General</c:formatCode>
                <c:ptCount val="16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</c:numCache>
            </c:numRef>
          </c:cat>
          <c:val>
            <c:numRef>
              <c:f>'PIB POT'!$B$24:$B$39</c:f>
              <c:numCache>
                <c:formatCode>_-* #,##0_-;\-* #,##0_-;_-* "-"??_-;_-@_-</c:formatCode>
                <c:ptCount val="16"/>
                <c:pt idx="0">
                  <c:v>10521.254553802351</c:v>
                </c:pt>
                <c:pt idx="1">
                  <c:v>10846.749149396199</c:v>
                </c:pt>
                <c:pt idx="2">
                  <c:v>11574.164744580768</c:v>
                </c:pt>
                <c:pt idx="3">
                  <c:v>12242.554590249892</c:v>
                </c:pt>
                <c:pt idx="4">
                  <c:v>11650.249959274088</c:v>
                </c:pt>
                <c:pt idx="5">
                  <c:v>11741.688692627495</c:v>
                </c:pt>
                <c:pt idx="6">
                  <c:v>12750.585463246995</c:v>
                </c:pt>
                <c:pt idx="7">
                  <c:v>11841.315969266281</c:v>
                </c:pt>
                <c:pt idx="8">
                  <c:v>13167.518792194249</c:v>
                </c:pt>
                <c:pt idx="9">
                  <c:v>13398.845140006226</c:v>
                </c:pt>
                <c:pt idx="10">
                  <c:v>14791.238687824347</c:v>
                </c:pt>
                <c:pt idx="11">
                  <c:v>14624.055929081176</c:v>
                </c:pt>
                <c:pt idx="12">
                  <c:v>15482.147027528266</c:v>
                </c:pt>
                <c:pt idx="13">
                  <c:v>15458.604965582799</c:v>
                </c:pt>
                <c:pt idx="14">
                  <c:v>15912.72792861782</c:v>
                </c:pt>
                <c:pt idx="15">
                  <c:v>16054.32148959418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POT'!$A$24:$A$39</c:f>
              <c:numCache>
                <c:formatCode>General</c:formatCode>
                <c:ptCount val="16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</c:numCache>
            </c:numRef>
          </c:cat>
          <c:val>
            <c:numRef>
              <c:f>'PIB POT'!$F$24:$F$39</c:f>
              <c:numCache>
                <c:formatCode>_-* #,##0_-;\-* #,##0_-;_-* "-"??_-;_-@_-</c:formatCode>
                <c:ptCount val="16"/>
                <c:pt idx="0">
                  <c:v>10652.14971456173</c:v>
                </c:pt>
                <c:pt idx="1">
                  <c:v>10954.627693242213</c:v>
                </c:pt>
                <c:pt idx="2">
                  <c:v>11264.301988758196</c:v>
                </c:pt>
                <c:pt idx="3">
                  <c:v>11578.720569736592</c:v>
                </c:pt>
                <c:pt idx="4">
                  <c:v>11898.37527588396</c:v>
                </c:pt>
                <c:pt idx="5">
                  <c:v>12230.630445122371</c:v>
                </c:pt>
                <c:pt idx="6">
                  <c:v>12581.020912255586</c:v>
                </c:pt>
                <c:pt idx="7">
                  <c:v>12950.40550443278</c:v>
                </c:pt>
                <c:pt idx="8">
                  <c:v>13341.480305680674</c:v>
                </c:pt>
                <c:pt idx="9">
                  <c:v>13744.904700697076</c:v>
                </c:pt>
                <c:pt idx="10">
                  <c:v>14148.271972830908</c:v>
                </c:pt>
                <c:pt idx="11">
                  <c:v>14534.00038478193</c:v>
                </c:pt>
                <c:pt idx="12">
                  <c:v>14889.365653990269</c:v>
                </c:pt>
                <c:pt idx="13">
                  <c:v>15201.710940812887</c:v>
                </c:pt>
                <c:pt idx="14">
                  <c:v>15463.917625630895</c:v>
                </c:pt>
                <c:pt idx="15">
                  <c:v>15671.684575143923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397904"/>
        <c:axId val="-1824398992"/>
      </c:lineChart>
      <c:dateAx>
        <c:axId val="-182439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8992"/>
        <c:crosses val="autoZero"/>
        <c:auto val="0"/>
        <c:lblOffset val="100"/>
        <c:baseTimeUnit val="days"/>
        <c:majorUnit val="2"/>
        <c:majorTimeUnit val="days"/>
      </c:dateAx>
      <c:valAx>
        <c:axId val="-1824398992"/>
        <c:scaling>
          <c:orientation val="minMax"/>
          <c:max val="18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2542080659782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1932-1982</a:t>
            </a:r>
          </a:p>
        </c:rich>
      </c:tx>
      <c:layout>
        <c:manualLayout>
          <c:xMode val="edge"/>
          <c:yMode val="edge"/>
          <c:x val="0.22596588518985916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POT'!$A$61:$A$111</c:f>
              <c:numCache>
                <c:formatCode>General</c:formatCode>
                <c:ptCount val="51"/>
                <c:pt idx="0">
                  <c:v>1932</c:v>
                </c:pt>
                <c:pt idx="1">
                  <c:v>1933</c:v>
                </c:pt>
                <c:pt idx="2">
                  <c:v>1934</c:v>
                </c:pt>
                <c:pt idx="3">
                  <c:v>1935</c:v>
                </c:pt>
                <c:pt idx="4">
                  <c:v>1936</c:v>
                </c:pt>
                <c:pt idx="5">
                  <c:v>1937</c:v>
                </c:pt>
                <c:pt idx="6">
                  <c:v>1938</c:v>
                </c:pt>
                <c:pt idx="7">
                  <c:v>1939</c:v>
                </c:pt>
                <c:pt idx="8">
                  <c:v>1940</c:v>
                </c:pt>
                <c:pt idx="9">
                  <c:v>1941</c:v>
                </c:pt>
                <c:pt idx="10">
                  <c:v>1942</c:v>
                </c:pt>
                <c:pt idx="11">
                  <c:v>1943</c:v>
                </c:pt>
                <c:pt idx="12">
                  <c:v>1944</c:v>
                </c:pt>
                <c:pt idx="13">
                  <c:v>1945</c:v>
                </c:pt>
                <c:pt idx="14">
                  <c:v>1946</c:v>
                </c:pt>
                <c:pt idx="15">
                  <c:v>1947</c:v>
                </c:pt>
                <c:pt idx="16">
                  <c:v>1948</c:v>
                </c:pt>
                <c:pt idx="17">
                  <c:v>1949</c:v>
                </c:pt>
                <c:pt idx="18">
                  <c:v>1950</c:v>
                </c:pt>
                <c:pt idx="19">
                  <c:v>1951</c:v>
                </c:pt>
                <c:pt idx="20">
                  <c:v>1952</c:v>
                </c:pt>
                <c:pt idx="21">
                  <c:v>1953</c:v>
                </c:pt>
                <c:pt idx="22">
                  <c:v>1954</c:v>
                </c:pt>
                <c:pt idx="23">
                  <c:v>1955</c:v>
                </c:pt>
                <c:pt idx="24">
                  <c:v>1956</c:v>
                </c:pt>
                <c:pt idx="25">
                  <c:v>1957</c:v>
                </c:pt>
                <c:pt idx="26">
                  <c:v>1958</c:v>
                </c:pt>
                <c:pt idx="27">
                  <c:v>1959</c:v>
                </c:pt>
                <c:pt idx="28">
                  <c:v>1960</c:v>
                </c:pt>
                <c:pt idx="29">
                  <c:v>1961</c:v>
                </c:pt>
                <c:pt idx="30">
                  <c:v>1962</c:v>
                </c:pt>
                <c:pt idx="31">
                  <c:v>1963</c:v>
                </c:pt>
                <c:pt idx="32">
                  <c:v>1964</c:v>
                </c:pt>
                <c:pt idx="33">
                  <c:v>1965</c:v>
                </c:pt>
                <c:pt idx="34">
                  <c:v>1966</c:v>
                </c:pt>
                <c:pt idx="35">
                  <c:v>1967</c:v>
                </c:pt>
                <c:pt idx="36">
                  <c:v>1968</c:v>
                </c:pt>
                <c:pt idx="37">
                  <c:v>1969</c:v>
                </c:pt>
                <c:pt idx="38">
                  <c:v>1970</c:v>
                </c:pt>
                <c:pt idx="39">
                  <c:v>1971</c:v>
                </c:pt>
                <c:pt idx="40">
                  <c:v>1972</c:v>
                </c:pt>
                <c:pt idx="41">
                  <c:v>1973</c:v>
                </c:pt>
                <c:pt idx="42">
                  <c:v>1974</c:v>
                </c:pt>
                <c:pt idx="43">
                  <c:v>1975</c:v>
                </c:pt>
                <c:pt idx="44">
                  <c:v>1976</c:v>
                </c:pt>
                <c:pt idx="45">
                  <c:v>1977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</c:numCache>
            </c:numRef>
          </c:cat>
          <c:val>
            <c:numRef>
              <c:f>'PIB POT'!$B$61:$B$111</c:f>
              <c:numCache>
                <c:formatCode>_-* #,##0_-;\-* #,##0_-;_-* "-"??_-;_-@_-</c:formatCode>
                <c:ptCount val="51"/>
                <c:pt idx="0">
                  <c:v>15289.025084349125</c:v>
                </c:pt>
                <c:pt idx="1">
                  <c:v>17016.377090696347</c:v>
                </c:pt>
                <c:pt idx="2">
                  <c:v>18164.566080830904</c:v>
                </c:pt>
                <c:pt idx="3">
                  <c:v>19514.482212551786</c:v>
                </c:pt>
                <c:pt idx="4">
                  <c:v>21071.869809823762</c:v>
                </c:pt>
                <c:pt idx="5">
                  <c:v>21769.298319428741</c:v>
                </c:pt>
                <c:pt idx="6">
                  <c:v>22122.067391147539</c:v>
                </c:pt>
                <c:pt idx="7">
                  <c:v>23311.480353264564</c:v>
                </c:pt>
                <c:pt idx="8">
                  <c:v>23633.162495291668</c:v>
                </c:pt>
                <c:pt idx="9">
                  <c:v>25934.946898115861</c:v>
                </c:pt>
                <c:pt idx="10">
                  <c:v>27389.950368251059</c:v>
                </c:pt>
                <c:pt idx="11">
                  <c:v>28404.330400147453</c:v>
                </c:pt>
                <c:pt idx="12">
                  <c:v>30723.009873456267</c:v>
                </c:pt>
                <c:pt idx="13">
                  <c:v>31688.05629953758</c:v>
                </c:pt>
                <c:pt idx="14">
                  <c:v>33770.542687471447</c:v>
                </c:pt>
                <c:pt idx="15">
                  <c:v>34933.59933963247</c:v>
                </c:pt>
                <c:pt idx="16">
                  <c:v>36373.059344921821</c:v>
                </c:pt>
                <c:pt idx="17">
                  <c:v>38366.677662106602</c:v>
                </c:pt>
                <c:pt idx="18">
                  <c:v>42163</c:v>
                </c:pt>
                <c:pt idx="19">
                  <c:v>45423.748603531043</c:v>
                </c:pt>
                <c:pt idx="20">
                  <c:v>47230.169539746268</c:v>
                </c:pt>
                <c:pt idx="21">
                  <c:v>47359.585779658424</c:v>
                </c:pt>
                <c:pt idx="22">
                  <c:v>52093.584529448046</c:v>
                </c:pt>
                <c:pt idx="23">
                  <c:v>56520.768799237027</c:v>
                </c:pt>
                <c:pt idx="24">
                  <c:v>60385.009320478581</c:v>
                </c:pt>
                <c:pt idx="25">
                  <c:v>64959.18070348374</c:v>
                </c:pt>
                <c:pt idx="26">
                  <c:v>68413.884716178189</c:v>
                </c:pt>
                <c:pt idx="27">
                  <c:v>70460.21565327498</c:v>
                </c:pt>
                <c:pt idx="28">
                  <c:v>76179.19701231776</c:v>
                </c:pt>
                <c:pt idx="29">
                  <c:v>79469.587333429721</c:v>
                </c:pt>
                <c:pt idx="30">
                  <c:v>83012.916145116353</c:v>
                </c:pt>
                <c:pt idx="31">
                  <c:v>89279.926528950658</c:v>
                </c:pt>
                <c:pt idx="32">
                  <c:v>99104.135367533396</c:v>
                </c:pt>
                <c:pt idx="33">
                  <c:v>105197.83604486284</c:v>
                </c:pt>
                <c:pt idx="34">
                  <c:v>111610.84267145308</c:v>
                </c:pt>
                <c:pt idx="35">
                  <c:v>118145.57366544109</c:v>
                </c:pt>
                <c:pt idx="36">
                  <c:v>129278.76048386646</c:v>
                </c:pt>
                <c:pt idx="37">
                  <c:v>133698.31007915997</c:v>
                </c:pt>
                <c:pt idx="38">
                  <c:v>142392.02134466922</c:v>
                </c:pt>
                <c:pt idx="39">
                  <c:v>147749.47513613402</c:v>
                </c:pt>
                <c:pt idx="40">
                  <c:v>159907.49474693826</c:v>
                </c:pt>
                <c:pt idx="41">
                  <c:v>172478.01457529585</c:v>
                </c:pt>
                <c:pt idx="42">
                  <c:v>182441.77148924614</c:v>
                </c:pt>
                <c:pt idx="43">
                  <c:v>192922.1117754812</c:v>
                </c:pt>
                <c:pt idx="44">
                  <c:v>201444.33828752002</c:v>
                </c:pt>
                <c:pt idx="45">
                  <c:v>208274.59000955315</c:v>
                </c:pt>
                <c:pt idx="46">
                  <c:v>226929.62491830011</c:v>
                </c:pt>
                <c:pt idx="47">
                  <c:v>248937.64603724063</c:v>
                </c:pt>
                <c:pt idx="48">
                  <c:v>271922.68617905746</c:v>
                </c:pt>
                <c:pt idx="49">
                  <c:v>298031.95389531361</c:v>
                </c:pt>
                <c:pt idx="50">
                  <c:v>297924.76700925943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POT'!$A$61:$A$111</c:f>
              <c:numCache>
                <c:formatCode>General</c:formatCode>
                <c:ptCount val="51"/>
                <c:pt idx="0">
                  <c:v>1932</c:v>
                </c:pt>
                <c:pt idx="1">
                  <c:v>1933</c:v>
                </c:pt>
                <c:pt idx="2">
                  <c:v>1934</c:v>
                </c:pt>
                <c:pt idx="3">
                  <c:v>1935</c:v>
                </c:pt>
                <c:pt idx="4">
                  <c:v>1936</c:v>
                </c:pt>
                <c:pt idx="5">
                  <c:v>1937</c:v>
                </c:pt>
                <c:pt idx="6">
                  <c:v>1938</c:v>
                </c:pt>
                <c:pt idx="7">
                  <c:v>1939</c:v>
                </c:pt>
                <c:pt idx="8">
                  <c:v>1940</c:v>
                </c:pt>
                <c:pt idx="9">
                  <c:v>1941</c:v>
                </c:pt>
                <c:pt idx="10">
                  <c:v>1942</c:v>
                </c:pt>
                <c:pt idx="11">
                  <c:v>1943</c:v>
                </c:pt>
                <c:pt idx="12">
                  <c:v>1944</c:v>
                </c:pt>
                <c:pt idx="13">
                  <c:v>1945</c:v>
                </c:pt>
                <c:pt idx="14">
                  <c:v>1946</c:v>
                </c:pt>
                <c:pt idx="15">
                  <c:v>1947</c:v>
                </c:pt>
                <c:pt idx="16">
                  <c:v>1948</c:v>
                </c:pt>
                <c:pt idx="17">
                  <c:v>1949</c:v>
                </c:pt>
                <c:pt idx="18">
                  <c:v>1950</c:v>
                </c:pt>
                <c:pt idx="19">
                  <c:v>1951</c:v>
                </c:pt>
                <c:pt idx="20">
                  <c:v>1952</c:v>
                </c:pt>
                <c:pt idx="21">
                  <c:v>1953</c:v>
                </c:pt>
                <c:pt idx="22">
                  <c:v>1954</c:v>
                </c:pt>
                <c:pt idx="23">
                  <c:v>1955</c:v>
                </c:pt>
                <c:pt idx="24">
                  <c:v>1956</c:v>
                </c:pt>
                <c:pt idx="25">
                  <c:v>1957</c:v>
                </c:pt>
                <c:pt idx="26">
                  <c:v>1958</c:v>
                </c:pt>
                <c:pt idx="27">
                  <c:v>1959</c:v>
                </c:pt>
                <c:pt idx="28">
                  <c:v>1960</c:v>
                </c:pt>
                <c:pt idx="29">
                  <c:v>1961</c:v>
                </c:pt>
                <c:pt idx="30">
                  <c:v>1962</c:v>
                </c:pt>
                <c:pt idx="31">
                  <c:v>1963</c:v>
                </c:pt>
                <c:pt idx="32">
                  <c:v>1964</c:v>
                </c:pt>
                <c:pt idx="33">
                  <c:v>1965</c:v>
                </c:pt>
                <c:pt idx="34">
                  <c:v>1966</c:v>
                </c:pt>
                <c:pt idx="35">
                  <c:v>1967</c:v>
                </c:pt>
                <c:pt idx="36">
                  <c:v>1968</c:v>
                </c:pt>
                <c:pt idx="37">
                  <c:v>1969</c:v>
                </c:pt>
                <c:pt idx="38">
                  <c:v>1970</c:v>
                </c:pt>
                <c:pt idx="39">
                  <c:v>1971</c:v>
                </c:pt>
                <c:pt idx="40">
                  <c:v>1972</c:v>
                </c:pt>
                <c:pt idx="41">
                  <c:v>1973</c:v>
                </c:pt>
                <c:pt idx="42">
                  <c:v>1974</c:v>
                </c:pt>
                <c:pt idx="43">
                  <c:v>1975</c:v>
                </c:pt>
                <c:pt idx="44">
                  <c:v>1976</c:v>
                </c:pt>
                <c:pt idx="45">
                  <c:v>1977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</c:numCache>
            </c:numRef>
          </c:cat>
          <c:val>
            <c:numRef>
              <c:f>'PIB POT'!$F$61:$F$111</c:f>
              <c:numCache>
                <c:formatCode>_-* #,##0_-;\-* #,##0_-;_-* "-"??_-;_-@_-</c:formatCode>
                <c:ptCount val="51"/>
                <c:pt idx="0">
                  <c:v>18274.927126054346</c:v>
                </c:pt>
                <c:pt idx="1">
                  <c:v>18563.667376231788</c:v>
                </c:pt>
                <c:pt idx="2">
                  <c:v>18998.861993344344</c:v>
                </c:pt>
                <c:pt idx="3">
                  <c:v>19575.87920656801</c:v>
                </c:pt>
                <c:pt idx="4">
                  <c:v>20282.617976780442</c:v>
                </c:pt>
                <c:pt idx="5">
                  <c:v>21105.775569545865</c:v>
                </c:pt>
                <c:pt idx="6">
                  <c:v>22038.625587317525</c:v>
                </c:pt>
                <c:pt idx="7">
                  <c:v>23080.187390663188</c:v>
                </c:pt>
                <c:pt idx="8">
                  <c:v>24229.694916912773</c:v>
                </c:pt>
                <c:pt idx="9">
                  <c:v>25488.003403532784</c:v>
                </c:pt>
                <c:pt idx="10">
                  <c:v>26848.507304856706</c:v>
                </c:pt>
                <c:pt idx="11">
                  <c:v>28306.986031110249</c:v>
                </c:pt>
                <c:pt idx="12">
                  <c:v>29863.154543363678</c:v>
                </c:pt>
                <c:pt idx="13">
                  <c:v>31516.691261201802</c:v>
                </c:pt>
                <c:pt idx="14">
                  <c:v>33275.610855015635</c:v>
                </c:pt>
                <c:pt idx="15">
                  <c:v>35150.628048857092</c:v>
                </c:pt>
                <c:pt idx="16">
                  <c:v>37159.258883346716</c:v>
                </c:pt>
                <c:pt idx="17">
                  <c:v>39319.344784639638</c:v>
                </c:pt>
                <c:pt idx="18">
                  <c:v>41642.450108043326</c:v>
                </c:pt>
                <c:pt idx="19">
                  <c:v>44130.213467623595</c:v>
                </c:pt>
                <c:pt idx="20">
                  <c:v>46788.429259640136</c:v>
                </c:pt>
                <c:pt idx="21">
                  <c:v>49636.595580590809</c:v>
                </c:pt>
                <c:pt idx="22">
                  <c:v>52701.843002677102</c:v>
                </c:pt>
                <c:pt idx="23">
                  <c:v>55989.318792270467</c:v>
                </c:pt>
                <c:pt idx="24">
                  <c:v>59495.618447100052</c:v>
                </c:pt>
                <c:pt idx="25">
                  <c:v>63219.504153238937</c:v>
                </c:pt>
                <c:pt idx="26">
                  <c:v>67166.669496583185</c:v>
                </c:pt>
                <c:pt idx="27">
                  <c:v>71361.075863687001</c:v>
                </c:pt>
                <c:pt idx="28">
                  <c:v>75844.122957385785</c:v>
                </c:pt>
                <c:pt idx="29">
                  <c:v>80654.461766570836</c:v>
                </c:pt>
                <c:pt idx="30">
                  <c:v>85840.625610647505</c:v>
                </c:pt>
                <c:pt idx="31">
                  <c:v>91445.677849397616</c:v>
                </c:pt>
                <c:pt idx="32">
                  <c:v>97485.870262668046</c:v>
                </c:pt>
                <c:pt idx="33">
                  <c:v>103950.50334061022</c:v>
                </c:pt>
                <c:pt idx="34">
                  <c:v>110837.75207173532</c:v>
                </c:pt>
                <c:pt idx="35">
                  <c:v>118153.49368813071</c:v>
                </c:pt>
                <c:pt idx="36">
                  <c:v>125908.46127179729</c:v>
                </c:pt>
                <c:pt idx="37">
                  <c:v>134110.94035939686</c:v>
                </c:pt>
                <c:pt idx="38">
                  <c:v>142804.08042669806</c:v>
                </c:pt>
                <c:pt idx="39">
                  <c:v>152032.67491448004</c:v>
                </c:pt>
                <c:pt idx="40">
                  <c:v>161842.80978666164</c:v>
                </c:pt>
                <c:pt idx="41">
                  <c:v>172236.88758185384</c:v>
                </c:pt>
                <c:pt idx="42">
                  <c:v>183188.87746990207</c:v>
                </c:pt>
                <c:pt idx="43">
                  <c:v>194662.44323104882</c:v>
                </c:pt>
                <c:pt idx="44">
                  <c:v>206598.7022137962</c:v>
                </c:pt>
                <c:pt idx="45">
                  <c:v>218901.41646039955</c:v>
                </c:pt>
                <c:pt idx="46">
                  <c:v>231392.14168156448</c:v>
                </c:pt>
                <c:pt idx="47">
                  <c:v>243733.40511129034</c:v>
                </c:pt>
                <c:pt idx="48">
                  <c:v>255476.35600751825</c:v>
                </c:pt>
                <c:pt idx="49">
                  <c:v>266164.49539050699</c:v>
                </c:pt>
                <c:pt idx="50">
                  <c:v>275472.83538928191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398448"/>
        <c:axId val="-1824397360"/>
      </c:lineChart>
      <c:dateAx>
        <c:axId val="-182439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7360"/>
        <c:crosses val="autoZero"/>
        <c:auto val="0"/>
        <c:lblOffset val="100"/>
        <c:baseTimeUnit val="days"/>
        <c:majorUnit val="5"/>
        <c:majorTimeUnit val="days"/>
      </c:dateAx>
      <c:valAx>
        <c:axId val="-1824397360"/>
        <c:scaling>
          <c:orientation val="minMax"/>
          <c:max val="3000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1933-1952</a:t>
            </a:r>
          </a:p>
        </c:rich>
      </c:tx>
      <c:layout>
        <c:manualLayout>
          <c:xMode val="edge"/>
          <c:yMode val="edge"/>
          <c:x val="0.21467920347428354"/>
          <c:y val="5.050505050505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POT'!$A$62:$A$81</c:f>
              <c:numCache>
                <c:formatCode>General</c:formatCode>
                <c:ptCount val="2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</c:numCache>
            </c:numRef>
          </c:cat>
          <c:val>
            <c:numRef>
              <c:f>'PIB POT'!$B$62:$B$81</c:f>
              <c:numCache>
                <c:formatCode>_-* #,##0_-;\-* #,##0_-;_-* "-"??_-;_-@_-</c:formatCode>
                <c:ptCount val="20"/>
                <c:pt idx="0">
                  <c:v>17016.377090696347</c:v>
                </c:pt>
                <c:pt idx="1">
                  <c:v>18164.566080830904</c:v>
                </c:pt>
                <c:pt idx="2">
                  <c:v>19514.482212551786</c:v>
                </c:pt>
                <c:pt idx="3">
                  <c:v>21071.869809823762</c:v>
                </c:pt>
                <c:pt idx="4">
                  <c:v>21769.298319428741</c:v>
                </c:pt>
                <c:pt idx="5">
                  <c:v>22122.067391147539</c:v>
                </c:pt>
                <c:pt idx="6">
                  <c:v>23311.480353264564</c:v>
                </c:pt>
                <c:pt idx="7">
                  <c:v>23633.162495291668</c:v>
                </c:pt>
                <c:pt idx="8">
                  <c:v>25934.946898115861</c:v>
                </c:pt>
                <c:pt idx="9">
                  <c:v>27389.950368251059</c:v>
                </c:pt>
                <c:pt idx="10">
                  <c:v>28404.330400147453</c:v>
                </c:pt>
                <c:pt idx="11">
                  <c:v>30723.009873456267</c:v>
                </c:pt>
                <c:pt idx="12">
                  <c:v>31688.05629953758</c:v>
                </c:pt>
                <c:pt idx="13">
                  <c:v>33770.542687471447</c:v>
                </c:pt>
                <c:pt idx="14">
                  <c:v>34933.59933963247</c:v>
                </c:pt>
                <c:pt idx="15">
                  <c:v>36373.059344921821</c:v>
                </c:pt>
                <c:pt idx="16">
                  <c:v>38366.677662106602</c:v>
                </c:pt>
                <c:pt idx="17">
                  <c:v>42163</c:v>
                </c:pt>
                <c:pt idx="18">
                  <c:v>45423.748603531043</c:v>
                </c:pt>
                <c:pt idx="19">
                  <c:v>47230.169539746268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POT'!$A$62:$A$81</c:f>
              <c:numCache>
                <c:formatCode>General</c:formatCode>
                <c:ptCount val="2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</c:numCache>
            </c:numRef>
          </c:cat>
          <c:val>
            <c:numRef>
              <c:f>'PIB POT'!$F$62:$F$81</c:f>
              <c:numCache>
                <c:formatCode>_-* #,##0_-;\-* #,##0_-;_-* "-"??_-;_-@_-</c:formatCode>
                <c:ptCount val="20"/>
                <c:pt idx="0">
                  <c:v>18563.667376231788</c:v>
                </c:pt>
                <c:pt idx="1">
                  <c:v>18998.861993344344</c:v>
                </c:pt>
                <c:pt idx="2">
                  <c:v>19575.87920656801</c:v>
                </c:pt>
                <c:pt idx="3">
                  <c:v>20282.617976780442</c:v>
                </c:pt>
                <c:pt idx="4">
                  <c:v>21105.775569545865</c:v>
                </c:pt>
                <c:pt idx="5">
                  <c:v>22038.625587317525</c:v>
                </c:pt>
                <c:pt idx="6">
                  <c:v>23080.187390663188</c:v>
                </c:pt>
                <c:pt idx="7">
                  <c:v>24229.694916912773</c:v>
                </c:pt>
                <c:pt idx="8">
                  <c:v>25488.003403532784</c:v>
                </c:pt>
                <c:pt idx="9">
                  <c:v>26848.507304856706</c:v>
                </c:pt>
                <c:pt idx="10">
                  <c:v>28306.986031110249</c:v>
                </c:pt>
                <c:pt idx="11">
                  <c:v>29863.154543363678</c:v>
                </c:pt>
                <c:pt idx="12">
                  <c:v>31516.691261201802</c:v>
                </c:pt>
                <c:pt idx="13">
                  <c:v>33275.610855015635</c:v>
                </c:pt>
                <c:pt idx="14">
                  <c:v>35150.628048857092</c:v>
                </c:pt>
                <c:pt idx="15">
                  <c:v>37159.258883346716</c:v>
                </c:pt>
                <c:pt idx="16">
                  <c:v>39319.344784639638</c:v>
                </c:pt>
                <c:pt idx="17">
                  <c:v>41642.450108043326</c:v>
                </c:pt>
                <c:pt idx="18">
                  <c:v>44130.213467623595</c:v>
                </c:pt>
                <c:pt idx="19">
                  <c:v>46788.429259640136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403344"/>
        <c:axId val="-1824402800"/>
      </c:lineChart>
      <c:dateAx>
        <c:axId val="-182440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2800"/>
        <c:crosses val="autoZero"/>
        <c:auto val="0"/>
        <c:lblOffset val="100"/>
        <c:baseTimeUnit val="days"/>
        <c:majorUnit val="3"/>
        <c:majorTimeUnit val="days"/>
      </c:dateAx>
      <c:valAx>
        <c:axId val="-1824402800"/>
        <c:scaling>
          <c:orientation val="minMax"/>
          <c:max val="500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1933-1940</a:t>
            </a:r>
          </a:p>
        </c:rich>
      </c:tx>
      <c:layout>
        <c:manualLayout>
          <c:xMode val="edge"/>
          <c:yMode val="edge"/>
          <c:x val="0.20339252175870789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POT'!$A$62:$A$69</c:f>
              <c:numCache>
                <c:formatCode>General</c:formatCode>
                <c:ptCount val="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</c:numCache>
            </c:numRef>
          </c:cat>
          <c:val>
            <c:numRef>
              <c:f>'PIB POT'!$B$62:$B$69</c:f>
              <c:numCache>
                <c:formatCode>_-* #,##0_-;\-* #,##0_-;_-* "-"??_-;_-@_-</c:formatCode>
                <c:ptCount val="8"/>
                <c:pt idx="0">
                  <c:v>17016.377090696347</c:v>
                </c:pt>
                <c:pt idx="1">
                  <c:v>18164.566080830904</c:v>
                </c:pt>
                <c:pt idx="2">
                  <c:v>19514.482212551786</c:v>
                </c:pt>
                <c:pt idx="3">
                  <c:v>21071.869809823762</c:v>
                </c:pt>
                <c:pt idx="4">
                  <c:v>21769.298319428741</c:v>
                </c:pt>
                <c:pt idx="5">
                  <c:v>22122.067391147539</c:v>
                </c:pt>
                <c:pt idx="6">
                  <c:v>23311.480353264564</c:v>
                </c:pt>
                <c:pt idx="7">
                  <c:v>23633.162495291668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POT'!$A$62:$A$69</c:f>
              <c:numCache>
                <c:formatCode>General</c:formatCode>
                <c:ptCount val="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</c:numCache>
            </c:numRef>
          </c:cat>
          <c:val>
            <c:numRef>
              <c:f>'PIB POT'!$F$62:$F$69</c:f>
              <c:numCache>
                <c:formatCode>_-* #,##0_-;\-* #,##0_-;_-* "-"??_-;_-@_-</c:formatCode>
                <c:ptCount val="8"/>
                <c:pt idx="0">
                  <c:v>18563.667376231788</c:v>
                </c:pt>
                <c:pt idx="1">
                  <c:v>18998.861993344344</c:v>
                </c:pt>
                <c:pt idx="2">
                  <c:v>19575.87920656801</c:v>
                </c:pt>
                <c:pt idx="3">
                  <c:v>20282.617976780442</c:v>
                </c:pt>
                <c:pt idx="4">
                  <c:v>21105.775569545865</c:v>
                </c:pt>
                <c:pt idx="5">
                  <c:v>22038.625587317525</c:v>
                </c:pt>
                <c:pt idx="6">
                  <c:v>23080.187390663188</c:v>
                </c:pt>
                <c:pt idx="7">
                  <c:v>24229.694916912773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401712"/>
        <c:axId val="-1824401168"/>
      </c:lineChart>
      <c:dateAx>
        <c:axId val="-18244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1168"/>
        <c:crosses val="autoZero"/>
        <c:auto val="0"/>
        <c:lblOffset val="100"/>
        <c:baseTimeUnit val="days"/>
        <c:majorUnit val="1"/>
        <c:majorTimeUnit val="days"/>
      </c:dateAx>
      <c:valAx>
        <c:axId val="-1824401168"/>
        <c:scaling>
          <c:orientation val="minMax"/>
          <c:max val="250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1953-1970</a:t>
            </a:r>
          </a:p>
        </c:rich>
      </c:tx>
      <c:layout>
        <c:manualLayout>
          <c:xMode val="edge"/>
          <c:yMode val="edge"/>
          <c:x val="0.20339252175870789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POT'!$A$82:$A$99</c:f>
              <c:numCache>
                <c:formatCode>General</c:formatCod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numCache>
            </c:numRef>
          </c:cat>
          <c:val>
            <c:numRef>
              <c:f>'PIB POT'!$B$82:$B$99</c:f>
              <c:numCache>
                <c:formatCode>_-* #,##0_-;\-* #,##0_-;_-* "-"??_-;_-@_-</c:formatCode>
                <c:ptCount val="18"/>
                <c:pt idx="0">
                  <c:v>47359.585779658424</c:v>
                </c:pt>
                <c:pt idx="1">
                  <c:v>52093.584529448046</c:v>
                </c:pt>
                <c:pt idx="2">
                  <c:v>56520.768799237027</c:v>
                </c:pt>
                <c:pt idx="3">
                  <c:v>60385.009320478581</c:v>
                </c:pt>
                <c:pt idx="4">
                  <c:v>64959.18070348374</c:v>
                </c:pt>
                <c:pt idx="5">
                  <c:v>68413.884716178189</c:v>
                </c:pt>
                <c:pt idx="6">
                  <c:v>70460.21565327498</c:v>
                </c:pt>
                <c:pt idx="7">
                  <c:v>76179.19701231776</c:v>
                </c:pt>
                <c:pt idx="8">
                  <c:v>79469.587333429721</c:v>
                </c:pt>
                <c:pt idx="9">
                  <c:v>83012.916145116353</c:v>
                </c:pt>
                <c:pt idx="10">
                  <c:v>89279.926528950658</c:v>
                </c:pt>
                <c:pt idx="11">
                  <c:v>99104.135367533396</c:v>
                </c:pt>
                <c:pt idx="12">
                  <c:v>105197.83604486284</c:v>
                </c:pt>
                <c:pt idx="13">
                  <c:v>111610.84267145308</c:v>
                </c:pt>
                <c:pt idx="14">
                  <c:v>118145.57366544109</c:v>
                </c:pt>
                <c:pt idx="15">
                  <c:v>129278.76048386646</c:v>
                </c:pt>
                <c:pt idx="16">
                  <c:v>133698.31007915997</c:v>
                </c:pt>
                <c:pt idx="17">
                  <c:v>142392.02134466922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POT'!$A$82:$A$99</c:f>
              <c:numCache>
                <c:formatCode>General</c:formatCode>
                <c:ptCount val="1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</c:numCache>
            </c:numRef>
          </c:cat>
          <c:val>
            <c:numRef>
              <c:f>'PIB POT'!$F$82:$F$99</c:f>
              <c:numCache>
                <c:formatCode>_-* #,##0_-;\-* #,##0_-;_-* "-"??_-;_-@_-</c:formatCode>
                <c:ptCount val="18"/>
                <c:pt idx="0">
                  <c:v>49636.595580590809</c:v>
                </c:pt>
                <c:pt idx="1">
                  <c:v>52701.843002677102</c:v>
                </c:pt>
                <c:pt idx="2">
                  <c:v>55989.318792270467</c:v>
                </c:pt>
                <c:pt idx="3">
                  <c:v>59495.618447100052</c:v>
                </c:pt>
                <c:pt idx="4">
                  <c:v>63219.504153238937</c:v>
                </c:pt>
                <c:pt idx="5">
                  <c:v>67166.669496583185</c:v>
                </c:pt>
                <c:pt idx="6">
                  <c:v>71361.075863687001</c:v>
                </c:pt>
                <c:pt idx="7">
                  <c:v>75844.122957385785</c:v>
                </c:pt>
                <c:pt idx="8">
                  <c:v>80654.461766570836</c:v>
                </c:pt>
                <c:pt idx="9">
                  <c:v>85840.625610647505</c:v>
                </c:pt>
                <c:pt idx="10">
                  <c:v>91445.677849397616</c:v>
                </c:pt>
                <c:pt idx="11">
                  <c:v>97485.870262668046</c:v>
                </c:pt>
                <c:pt idx="12">
                  <c:v>103950.50334061022</c:v>
                </c:pt>
                <c:pt idx="13">
                  <c:v>110837.75207173532</c:v>
                </c:pt>
                <c:pt idx="14">
                  <c:v>118153.49368813071</c:v>
                </c:pt>
                <c:pt idx="15">
                  <c:v>125908.46127179729</c:v>
                </c:pt>
                <c:pt idx="16">
                  <c:v>134110.94035939686</c:v>
                </c:pt>
                <c:pt idx="17">
                  <c:v>142804.08042669806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396816"/>
        <c:axId val="-1824400624"/>
      </c:lineChart>
      <c:dateAx>
        <c:axId val="-182439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0624"/>
        <c:crosses val="autoZero"/>
        <c:auto val="0"/>
        <c:lblOffset val="100"/>
        <c:baseTimeUnit val="days"/>
        <c:majorUnit val="3"/>
        <c:majorTimeUnit val="days"/>
      </c:dateAx>
      <c:valAx>
        <c:axId val="-1824400624"/>
        <c:scaling>
          <c:orientation val="minMax"/>
          <c:max val="145000"/>
          <c:min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6816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1970-2000</a:t>
            </a:r>
          </a:p>
        </c:rich>
      </c:tx>
      <c:layout>
        <c:manualLayout>
          <c:xMode val="edge"/>
          <c:yMode val="edge"/>
          <c:x val="0.20339252175870789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POT'!$A$99:$A$129</c:f>
              <c:numCache>
                <c:formatCode>General</c:formatCode>
                <c:ptCount val="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</c:numCache>
            </c:numRef>
          </c:cat>
          <c:val>
            <c:numRef>
              <c:f>'PIB POT'!$B$99:$B$129</c:f>
              <c:numCache>
                <c:formatCode>_-* #,##0_-;\-* #,##0_-;_-* "-"??_-;_-@_-</c:formatCode>
                <c:ptCount val="31"/>
                <c:pt idx="0">
                  <c:v>142392.02134466922</c:v>
                </c:pt>
                <c:pt idx="1">
                  <c:v>147749.47513613402</c:v>
                </c:pt>
                <c:pt idx="2">
                  <c:v>159907.49474693826</c:v>
                </c:pt>
                <c:pt idx="3">
                  <c:v>172478.01457529585</c:v>
                </c:pt>
                <c:pt idx="4">
                  <c:v>182441.77148924614</c:v>
                </c:pt>
                <c:pt idx="5">
                  <c:v>192922.1117754812</c:v>
                </c:pt>
                <c:pt idx="6">
                  <c:v>201444.33828752002</c:v>
                </c:pt>
                <c:pt idx="7">
                  <c:v>208274.59000955315</c:v>
                </c:pt>
                <c:pt idx="8">
                  <c:v>226929.62491830011</c:v>
                </c:pt>
                <c:pt idx="9">
                  <c:v>248937.64603724063</c:v>
                </c:pt>
                <c:pt idx="10">
                  <c:v>271922.68617905746</c:v>
                </c:pt>
                <c:pt idx="11">
                  <c:v>298031.95389531361</c:v>
                </c:pt>
                <c:pt idx="12">
                  <c:v>297924.76700925943</c:v>
                </c:pt>
                <c:pt idx="13">
                  <c:v>284114.16932341142</c:v>
                </c:pt>
                <c:pt idx="14">
                  <c:v>294074.88454730331</c:v>
                </c:pt>
                <c:pt idx="15">
                  <c:v>299605.59298684978</c:v>
                </c:pt>
                <c:pt idx="16">
                  <c:v>287844.03190120589</c:v>
                </c:pt>
                <c:pt idx="17">
                  <c:v>293850.21726691024</c:v>
                </c:pt>
                <c:pt idx="18">
                  <c:v>297424.15390507691</c:v>
                </c:pt>
                <c:pt idx="19">
                  <c:v>308143.72569864721</c:v>
                </c:pt>
                <c:pt idx="20">
                  <c:v>324340.58651152061</c:v>
                </c:pt>
                <c:pt idx="21">
                  <c:v>337185.95209725923</c:v>
                </c:pt>
                <c:pt idx="22">
                  <c:v>349383.5066633409</c:v>
                </c:pt>
                <c:pt idx="23">
                  <c:v>359566.56967905781</c:v>
                </c:pt>
                <c:pt idx="24">
                  <c:v>375319.94722860464</c:v>
                </c:pt>
                <c:pt idx="25">
                  <c:v>353149.71068235312</c:v>
                </c:pt>
                <c:pt idx="26">
                  <c:v>374275.36841692263</c:v>
                </c:pt>
                <c:pt idx="27">
                  <c:v>402118.32710808702</c:v>
                </c:pt>
                <c:pt idx="28">
                  <c:v>427073.11483040679</c:v>
                </c:pt>
                <c:pt idx="29">
                  <c:v>438786.19279544312</c:v>
                </c:pt>
                <c:pt idx="30">
                  <c:v>459715.62409473525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POT'!$A$99:$A$129</c:f>
              <c:numCache>
                <c:formatCode>General</c:formatCode>
                <c:ptCount val="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</c:numCache>
            </c:numRef>
          </c:cat>
          <c:val>
            <c:numRef>
              <c:f>'PIB POT'!$F$99:$F$129</c:f>
              <c:numCache>
                <c:formatCode>_-* #,##0_-;\-* #,##0_-;_-* "-"??_-;_-@_-</c:formatCode>
                <c:ptCount val="31"/>
                <c:pt idx="0">
                  <c:v>142804.08042669806</c:v>
                </c:pt>
                <c:pt idx="1">
                  <c:v>152032.67491448004</c:v>
                </c:pt>
                <c:pt idx="2">
                  <c:v>161842.80978666164</c:v>
                </c:pt>
                <c:pt idx="3">
                  <c:v>172236.88758185384</c:v>
                </c:pt>
                <c:pt idx="4">
                  <c:v>183188.87746990207</c:v>
                </c:pt>
                <c:pt idx="5">
                  <c:v>194662.44323104882</c:v>
                </c:pt>
                <c:pt idx="6">
                  <c:v>206598.7022137962</c:v>
                </c:pt>
                <c:pt idx="7">
                  <c:v>218901.41646039955</c:v>
                </c:pt>
                <c:pt idx="8">
                  <c:v>231392.14168156448</c:v>
                </c:pt>
                <c:pt idx="9">
                  <c:v>243733.40511129034</c:v>
                </c:pt>
                <c:pt idx="10">
                  <c:v>255476.35600751825</c:v>
                </c:pt>
                <c:pt idx="11">
                  <c:v>266164.49539050699</c:v>
                </c:pt>
                <c:pt idx="12">
                  <c:v>275472.83538928191</c:v>
                </c:pt>
                <c:pt idx="13">
                  <c:v>283395.72973940341</c:v>
                </c:pt>
                <c:pt idx="14">
                  <c:v>290195.44406684837</c:v>
                </c:pt>
                <c:pt idx="15">
                  <c:v>296195.55564501125</c:v>
                </c:pt>
                <c:pt idx="16">
                  <c:v>301802.41687386081</c:v>
                </c:pt>
                <c:pt idx="17">
                  <c:v>307495.24088146584</c:v>
                </c:pt>
                <c:pt idx="18">
                  <c:v>313642.72638913122</c:v>
                </c:pt>
                <c:pt idx="19">
                  <c:v>320498.26431567315</c:v>
                </c:pt>
                <c:pt idx="20">
                  <c:v>328164.57409335359</c:v>
                </c:pt>
                <c:pt idx="21">
                  <c:v>336623.51747604524</c:v>
                </c:pt>
                <c:pt idx="22">
                  <c:v>345815.32836176641</c:v>
                </c:pt>
                <c:pt idx="23">
                  <c:v>355679.29942255281</c:v>
                </c:pt>
                <c:pt idx="24">
                  <c:v>366184.21750442841</c:v>
                </c:pt>
                <c:pt idx="25">
                  <c:v>377334.62737198547</c:v>
                </c:pt>
                <c:pt idx="26">
                  <c:v>389229.77254466421</c:v>
                </c:pt>
                <c:pt idx="27">
                  <c:v>401713.53251980536</c:v>
                </c:pt>
                <c:pt idx="28">
                  <c:v>414444.52726348653</c:v>
                </c:pt>
                <c:pt idx="29">
                  <c:v>427040.22636809706</c:v>
                </c:pt>
                <c:pt idx="30">
                  <c:v>439204.56525825011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400080"/>
        <c:axId val="-1824399536"/>
      </c:lineChart>
      <c:dateAx>
        <c:axId val="-182440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399536"/>
        <c:crosses val="autoZero"/>
        <c:auto val="0"/>
        <c:lblOffset val="100"/>
        <c:baseTimeUnit val="days"/>
        <c:majorUnit val="3"/>
        <c:majorTimeUnit val="days"/>
      </c:dateAx>
      <c:valAx>
        <c:axId val="-1824399536"/>
        <c:scaling>
          <c:orientation val="minMax"/>
          <c:max val="460000"/>
          <c:min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24400080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s-ES_tradnl" sz="1000" b="1"/>
              <a:t>PIB observado VS potencial,</a:t>
            </a:r>
            <a:r>
              <a:rPr lang="es-ES_tradnl" sz="1000" b="1" baseline="0"/>
              <a:t> </a:t>
            </a:r>
            <a:r>
              <a:rPr lang="es-ES_tradnl" sz="1000" b="1"/>
              <a:t>1970-1982</a:t>
            </a:r>
          </a:p>
        </c:rich>
      </c:tx>
      <c:layout>
        <c:manualLayout>
          <c:xMode val="edge"/>
          <c:yMode val="edge"/>
          <c:x val="0.20339252175870789"/>
          <c:y val="5.681818181818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POT'!$B$2:$B$4</c:f>
              <c:strCache>
                <c:ptCount val="3"/>
                <c:pt idx="0">
                  <c:v>PIBR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POT'!$A$100:$A$111</c:f>
              <c:numCache>
                <c:formatCode>General</c:formatCode>
                <c:ptCount val="1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</c:numCache>
            </c:numRef>
          </c:cat>
          <c:val>
            <c:numRef>
              <c:f>'PIB POT'!$B$100:$B$111</c:f>
              <c:numCache>
                <c:formatCode>_-* #,##0_-;\-* #,##0_-;_-* "-"??_-;_-@_-</c:formatCode>
                <c:ptCount val="12"/>
                <c:pt idx="0">
                  <c:v>147749.47513613402</c:v>
                </c:pt>
                <c:pt idx="1">
                  <c:v>159907.49474693826</c:v>
                </c:pt>
                <c:pt idx="2">
                  <c:v>172478.01457529585</c:v>
                </c:pt>
                <c:pt idx="3">
                  <c:v>182441.77148924614</c:v>
                </c:pt>
                <c:pt idx="4">
                  <c:v>192922.1117754812</c:v>
                </c:pt>
                <c:pt idx="5">
                  <c:v>201444.33828752002</c:v>
                </c:pt>
                <c:pt idx="6">
                  <c:v>208274.59000955315</c:v>
                </c:pt>
                <c:pt idx="7">
                  <c:v>226929.62491830011</c:v>
                </c:pt>
                <c:pt idx="8">
                  <c:v>248937.64603724063</c:v>
                </c:pt>
                <c:pt idx="9">
                  <c:v>271922.68617905746</c:v>
                </c:pt>
                <c:pt idx="10">
                  <c:v>298031.95389531361</c:v>
                </c:pt>
                <c:pt idx="11">
                  <c:v>297924.76700925943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'PIB POT'!$F$2:$F$4</c:f>
              <c:strCache>
                <c:ptCount val="3"/>
                <c:pt idx="0">
                  <c:v>PIBPOT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'PIB POT'!$A$100:$A$111</c:f>
              <c:numCache>
                <c:formatCode>General</c:formatCode>
                <c:ptCount val="1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</c:numCache>
            </c:numRef>
          </c:cat>
          <c:val>
            <c:numRef>
              <c:f>'PIB POT'!$F$100:$F$111</c:f>
              <c:numCache>
                <c:formatCode>_-* #,##0_-;\-* #,##0_-;_-* "-"??_-;_-@_-</c:formatCode>
                <c:ptCount val="12"/>
                <c:pt idx="0">
                  <c:v>152032.67491448004</c:v>
                </c:pt>
                <c:pt idx="1">
                  <c:v>161842.80978666164</c:v>
                </c:pt>
                <c:pt idx="2">
                  <c:v>172236.88758185384</c:v>
                </c:pt>
                <c:pt idx="3">
                  <c:v>183188.87746990207</c:v>
                </c:pt>
                <c:pt idx="4">
                  <c:v>194662.44323104882</c:v>
                </c:pt>
                <c:pt idx="5">
                  <c:v>206598.7022137962</c:v>
                </c:pt>
                <c:pt idx="6">
                  <c:v>218901.41646039955</c:v>
                </c:pt>
                <c:pt idx="7">
                  <c:v>231392.14168156448</c:v>
                </c:pt>
                <c:pt idx="8">
                  <c:v>243733.40511129034</c:v>
                </c:pt>
                <c:pt idx="9">
                  <c:v>255476.35600751825</c:v>
                </c:pt>
                <c:pt idx="10">
                  <c:v>266164.49539050699</c:v>
                </c:pt>
                <c:pt idx="11">
                  <c:v>275472.83538928191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12352240"/>
        <c:axId val="-1812351152"/>
      </c:lineChart>
      <c:dateAx>
        <c:axId val="-18123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12351152"/>
        <c:crosses val="autoZero"/>
        <c:auto val="0"/>
        <c:lblOffset val="100"/>
        <c:baseTimeUnit val="days"/>
        <c:majorUnit val="3"/>
        <c:majorTimeUnit val="days"/>
      </c:dateAx>
      <c:valAx>
        <c:axId val="-1812351152"/>
        <c:scaling>
          <c:orientation val="minMax"/>
          <c:max val="300000"/>
          <c:min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s-ES_tradnl" sz="1000"/>
                  <a:t>Millones pesos de 1950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s-ES"/>
          </a:p>
        </c:txPr>
        <c:crossAx val="-1812352240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9253894053311"/>
          <c:y val="0.84871102759882289"/>
          <c:w val="0.48388255926248497"/>
          <c:h val="0.10709705320925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838200</xdr:colOff>
      <xdr:row>36</xdr:row>
      <xdr:rowOff>167641</xdr:rowOff>
    </xdr:from>
    <xdr:to>
      <xdr:col>16</xdr:col>
      <xdr:colOff>800100</xdr:colOff>
      <xdr:row>47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48</xdr:row>
      <xdr:rowOff>190500</xdr:rowOff>
    </xdr:from>
    <xdr:to>
      <xdr:col>16</xdr:col>
      <xdr:colOff>815340</xdr:colOff>
      <xdr:row>59</xdr:row>
      <xdr:rowOff>22860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22860</xdr:colOff>
      <xdr:row>49</xdr:row>
      <xdr:rowOff>22860</xdr:rowOff>
    </xdr:from>
    <xdr:to>
      <xdr:col>21</xdr:col>
      <xdr:colOff>838200</xdr:colOff>
      <xdr:row>59</xdr:row>
      <xdr:rowOff>53340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30480</xdr:colOff>
      <xdr:row>62</xdr:row>
      <xdr:rowOff>7620</xdr:rowOff>
    </xdr:from>
    <xdr:to>
      <xdr:col>21</xdr:col>
      <xdr:colOff>845820</xdr:colOff>
      <xdr:row>72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62</xdr:row>
      <xdr:rowOff>0</xdr:rowOff>
    </xdr:from>
    <xdr:to>
      <xdr:col>16</xdr:col>
      <xdr:colOff>815340</xdr:colOff>
      <xdr:row>72</xdr:row>
      <xdr:rowOff>30480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16</xdr:col>
      <xdr:colOff>815340</xdr:colOff>
      <xdr:row>84</xdr:row>
      <xdr:rowOff>30480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86</xdr:row>
      <xdr:rowOff>0</xdr:rowOff>
    </xdr:from>
    <xdr:to>
      <xdr:col>16</xdr:col>
      <xdr:colOff>815340</xdr:colOff>
      <xdr:row>96</xdr:row>
      <xdr:rowOff>30480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30480</xdr:colOff>
      <xdr:row>86</xdr:row>
      <xdr:rowOff>7620</xdr:rowOff>
    </xdr:from>
    <xdr:to>
      <xdr:col>21</xdr:col>
      <xdr:colOff>845820</xdr:colOff>
      <xdr:row>96</xdr:row>
      <xdr:rowOff>38100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60960</xdr:colOff>
      <xdr:row>98</xdr:row>
      <xdr:rowOff>0</xdr:rowOff>
    </xdr:from>
    <xdr:to>
      <xdr:col>17</xdr:col>
      <xdr:colOff>22860</xdr:colOff>
      <xdr:row>108</xdr:row>
      <xdr:rowOff>30480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74</xdr:row>
      <xdr:rowOff>0</xdr:rowOff>
    </xdr:from>
    <xdr:to>
      <xdr:col>21</xdr:col>
      <xdr:colOff>815340</xdr:colOff>
      <xdr:row>84</xdr:row>
      <xdr:rowOff>30480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22860</xdr:colOff>
      <xdr:row>36</xdr:row>
      <xdr:rowOff>160020</xdr:rowOff>
    </xdr:from>
    <xdr:to>
      <xdr:col>21</xdr:col>
      <xdr:colOff>838200</xdr:colOff>
      <xdr:row>46</xdr:row>
      <xdr:rowOff>190500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workbookViewId="0">
      <selection activeCell="K89" sqref="K89"/>
    </sheetView>
  </sheetViews>
  <sheetFormatPr baseColWidth="10" defaultColWidth="12.44140625" defaultRowHeight="15.6" x14ac:dyDescent="0.3"/>
  <cols>
    <col min="1" max="2" width="12.44140625" style="2"/>
    <col min="3" max="3" width="12.33203125" style="2" customWidth="1"/>
    <col min="4" max="4" width="12.44140625" style="1"/>
    <col min="5" max="5" width="13.6640625" style="1" bestFit="1" customWidth="1"/>
    <col min="6" max="6" width="15.109375" style="1" customWidth="1"/>
    <col min="7" max="7" width="10.109375" style="1" customWidth="1"/>
    <col min="8" max="8" width="13.44140625" style="1" customWidth="1"/>
    <col min="9" max="9" width="15.5546875" style="1" customWidth="1"/>
    <col min="10" max="10" width="7.5546875" style="1" customWidth="1"/>
    <col min="11" max="11" width="7.6640625" style="1" customWidth="1"/>
    <col min="12" max="12" width="16.6640625" style="1" customWidth="1"/>
    <col min="13" max="16384" width="12.44140625" style="1"/>
  </cols>
  <sheetData>
    <row r="1" spans="1:13" x14ac:dyDescent="0.3">
      <c r="J1" s="55"/>
    </row>
    <row r="2" spans="1:13" ht="15.75" customHeight="1" x14ac:dyDescent="0.3">
      <c r="A2" s="59" t="s">
        <v>0</v>
      </c>
      <c r="B2" s="59" t="s">
        <v>17</v>
      </c>
      <c r="C2" s="59" t="s">
        <v>3</v>
      </c>
      <c r="D2" s="59" t="s">
        <v>4</v>
      </c>
      <c r="E2" s="59" t="s">
        <v>5</v>
      </c>
      <c r="F2" s="59" t="s">
        <v>13</v>
      </c>
      <c r="G2" s="59" t="s">
        <v>7</v>
      </c>
      <c r="H2" s="59" t="s">
        <v>6</v>
      </c>
      <c r="I2" s="59" t="s">
        <v>2</v>
      </c>
      <c r="J2" s="56"/>
      <c r="K2" s="59" t="s">
        <v>8</v>
      </c>
      <c r="L2" s="59" t="s">
        <v>9</v>
      </c>
    </row>
    <row r="3" spans="1:13" ht="15.75" customHeight="1" x14ac:dyDescent="0.3">
      <c r="A3" s="60"/>
      <c r="B3" s="60"/>
      <c r="C3" s="60"/>
      <c r="D3" s="60"/>
      <c r="E3" s="60"/>
      <c r="F3" s="60"/>
      <c r="G3" s="60"/>
      <c r="H3" s="60"/>
      <c r="I3" s="60"/>
      <c r="J3" s="56"/>
      <c r="K3" s="60"/>
      <c r="L3" s="60"/>
    </row>
    <row r="4" spans="1:13" ht="16.2" thickBot="1" x14ac:dyDescent="0.35">
      <c r="A4" s="61"/>
      <c r="B4" s="61"/>
      <c r="C4" s="61"/>
      <c r="D4" s="61"/>
      <c r="E4" s="61"/>
      <c r="F4" s="61"/>
      <c r="G4" s="61"/>
      <c r="H4" s="61"/>
      <c r="I4" s="61"/>
      <c r="J4" s="56"/>
      <c r="K4" s="61"/>
      <c r="L4" s="61"/>
      <c r="M4" s="19"/>
    </row>
    <row r="5" spans="1:13" ht="16.2" thickTop="1" x14ac:dyDescent="0.3">
      <c r="A5" s="9">
        <v>1876</v>
      </c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56"/>
      <c r="K5" s="3" t="s">
        <v>1</v>
      </c>
      <c r="L5" s="3" t="s">
        <v>1</v>
      </c>
      <c r="M5" s="19"/>
    </row>
    <row r="6" spans="1:13" x14ac:dyDescent="0.3">
      <c r="A6" s="9">
        <v>1877</v>
      </c>
      <c r="B6" s="3" t="s">
        <v>1</v>
      </c>
      <c r="C6" s="3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56"/>
      <c r="K6" s="3" t="s">
        <v>1</v>
      </c>
      <c r="L6" s="3" t="s">
        <v>1</v>
      </c>
      <c r="M6" s="19"/>
    </row>
    <row r="7" spans="1:13" x14ac:dyDescent="0.3">
      <c r="A7" s="9">
        <v>1878</v>
      </c>
      <c r="B7" s="3" t="s">
        <v>1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56"/>
      <c r="K7" s="3" t="s">
        <v>1</v>
      </c>
      <c r="L7" s="3" t="s">
        <v>1</v>
      </c>
      <c r="M7" s="19"/>
    </row>
    <row r="8" spans="1:13" x14ac:dyDescent="0.3">
      <c r="A8" s="9">
        <v>1879</v>
      </c>
      <c r="B8" s="3" t="s">
        <v>1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56"/>
      <c r="K8" s="3" t="s">
        <v>1</v>
      </c>
      <c r="L8" s="3" t="s">
        <v>1</v>
      </c>
      <c r="M8" s="19"/>
    </row>
    <row r="9" spans="1:13" x14ac:dyDescent="0.3">
      <c r="A9" s="9">
        <v>1880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56"/>
      <c r="K9" s="3" t="s">
        <v>1</v>
      </c>
      <c r="L9" s="3" t="s">
        <v>1</v>
      </c>
      <c r="M9" s="19"/>
    </row>
    <row r="10" spans="1:13" x14ac:dyDescent="0.3">
      <c r="A10" s="9">
        <v>1881</v>
      </c>
      <c r="B10" s="3" t="s">
        <v>1</v>
      </c>
      <c r="C10" s="3" t="s">
        <v>1</v>
      </c>
      <c r="D10" s="3" t="s">
        <v>1</v>
      </c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56"/>
      <c r="K10" s="3" t="s">
        <v>1</v>
      </c>
      <c r="L10" s="3" t="s">
        <v>1</v>
      </c>
      <c r="M10" s="19"/>
    </row>
    <row r="11" spans="1:13" x14ac:dyDescent="0.3">
      <c r="A11" s="9">
        <v>1882</v>
      </c>
      <c r="B11" s="3" t="s">
        <v>1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56"/>
      <c r="K11" s="3" t="s">
        <v>1</v>
      </c>
      <c r="L11" s="3" t="s">
        <v>1</v>
      </c>
      <c r="M11" s="19"/>
    </row>
    <row r="12" spans="1:13" x14ac:dyDescent="0.3">
      <c r="A12" s="9">
        <v>1883</v>
      </c>
      <c r="B12" s="3" t="s">
        <v>1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</v>
      </c>
      <c r="J12" s="56"/>
      <c r="K12" s="3" t="s">
        <v>1</v>
      </c>
      <c r="L12" s="3" t="s">
        <v>1</v>
      </c>
      <c r="M12" s="19"/>
    </row>
    <row r="13" spans="1:13" x14ac:dyDescent="0.3">
      <c r="A13" s="9">
        <v>1884</v>
      </c>
      <c r="B13" s="3" t="s">
        <v>1</v>
      </c>
      <c r="C13" s="3" t="s">
        <v>1</v>
      </c>
      <c r="D13" s="3" t="s">
        <v>1</v>
      </c>
      <c r="E13" s="3" t="s">
        <v>1</v>
      </c>
      <c r="F13" s="3" t="s">
        <v>1</v>
      </c>
      <c r="G13" s="3" t="s">
        <v>1</v>
      </c>
      <c r="H13" s="3" t="s">
        <v>1</v>
      </c>
      <c r="I13" s="3" t="s">
        <v>1</v>
      </c>
      <c r="J13" s="56"/>
      <c r="K13" s="3" t="s">
        <v>1</v>
      </c>
      <c r="L13" s="3" t="s">
        <v>1</v>
      </c>
      <c r="M13" s="19"/>
    </row>
    <row r="14" spans="1:13" x14ac:dyDescent="0.3">
      <c r="A14" s="9">
        <v>1885</v>
      </c>
      <c r="B14" s="3" t="s">
        <v>1</v>
      </c>
      <c r="C14" s="3" t="s">
        <v>1</v>
      </c>
      <c r="D14" s="3" t="s">
        <v>1</v>
      </c>
      <c r="E14" s="3" t="s">
        <v>1</v>
      </c>
      <c r="F14" s="3" t="s">
        <v>1</v>
      </c>
      <c r="G14" s="3" t="s">
        <v>1</v>
      </c>
      <c r="H14" s="3" t="s">
        <v>1</v>
      </c>
      <c r="I14" s="3" t="s">
        <v>1</v>
      </c>
      <c r="J14" s="57"/>
      <c r="K14" s="3" t="s">
        <v>1</v>
      </c>
      <c r="L14" s="3" t="s">
        <v>1</v>
      </c>
    </row>
    <row r="15" spans="1:13" x14ac:dyDescent="0.3">
      <c r="A15" s="9">
        <v>1886</v>
      </c>
      <c r="B15" s="3" t="s">
        <v>1</v>
      </c>
      <c r="C15" s="3" t="s">
        <v>1</v>
      </c>
      <c r="D15" s="3" t="s">
        <v>1</v>
      </c>
      <c r="E15" s="3" t="s">
        <v>1</v>
      </c>
      <c r="F15" s="3" t="s">
        <v>1</v>
      </c>
      <c r="G15" s="3" t="s">
        <v>1</v>
      </c>
      <c r="H15" s="3" t="s">
        <v>1</v>
      </c>
      <c r="I15" s="3" t="s">
        <v>1</v>
      </c>
      <c r="J15" s="57"/>
      <c r="K15" s="3" t="s">
        <v>1</v>
      </c>
      <c r="L15" s="3" t="s">
        <v>1</v>
      </c>
    </row>
    <row r="16" spans="1:13" x14ac:dyDescent="0.3">
      <c r="A16" s="9">
        <v>1887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1</v>
      </c>
      <c r="H16" s="3" t="s">
        <v>1</v>
      </c>
      <c r="I16" s="3" t="s">
        <v>1</v>
      </c>
      <c r="J16" s="57"/>
      <c r="K16" s="3" t="s">
        <v>1</v>
      </c>
      <c r="L16" s="3" t="s">
        <v>1</v>
      </c>
    </row>
    <row r="17" spans="1:12" x14ac:dyDescent="0.3">
      <c r="A17" s="9">
        <v>1888</v>
      </c>
      <c r="B17" s="3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/>
      <c r="K17" s="3" t="s">
        <v>1</v>
      </c>
      <c r="L17" s="3" t="s">
        <v>1</v>
      </c>
    </row>
    <row r="18" spans="1:12" x14ac:dyDescent="0.3">
      <c r="A18" s="9">
        <v>1889</v>
      </c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/>
      <c r="K18" s="3" t="s">
        <v>1</v>
      </c>
      <c r="L18" s="3" t="s">
        <v>1</v>
      </c>
    </row>
    <row r="19" spans="1:12" x14ac:dyDescent="0.3">
      <c r="A19" s="9">
        <v>1890</v>
      </c>
      <c r="B19" s="3" t="s">
        <v>1</v>
      </c>
      <c r="C19" s="3" t="s">
        <v>1</v>
      </c>
      <c r="D19" s="3" t="s">
        <v>1</v>
      </c>
      <c r="E19" s="3" t="s">
        <v>1</v>
      </c>
      <c r="F19" s="3" t="s">
        <v>1</v>
      </c>
      <c r="G19" s="3" t="s">
        <v>1</v>
      </c>
      <c r="H19" s="3" t="s">
        <v>1</v>
      </c>
      <c r="I19" s="3" t="s">
        <v>1</v>
      </c>
      <c r="J19" s="3"/>
      <c r="K19" s="3" t="s">
        <v>1</v>
      </c>
      <c r="L19" s="3" t="s">
        <v>1</v>
      </c>
    </row>
    <row r="20" spans="1:12" x14ac:dyDescent="0.3">
      <c r="A20" s="9">
        <v>1891</v>
      </c>
      <c r="B20" s="3" t="s">
        <v>1</v>
      </c>
      <c r="C20" s="3" t="s">
        <v>1</v>
      </c>
      <c r="D20" s="3" t="s">
        <v>1</v>
      </c>
      <c r="E20" s="3" t="s">
        <v>1</v>
      </c>
      <c r="F20" s="3" t="s">
        <v>1</v>
      </c>
      <c r="G20" s="3" t="s">
        <v>1</v>
      </c>
      <c r="H20" s="3" t="s">
        <v>1</v>
      </c>
      <c r="I20" s="3" t="s">
        <v>1</v>
      </c>
      <c r="J20" s="3"/>
      <c r="K20" s="3" t="s">
        <v>1</v>
      </c>
      <c r="L20" s="3" t="s">
        <v>1</v>
      </c>
    </row>
    <row r="21" spans="1:12" x14ac:dyDescent="0.3">
      <c r="A21" s="9">
        <v>1892</v>
      </c>
      <c r="B21" s="3" t="s">
        <v>1</v>
      </c>
      <c r="C21" s="3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/>
      <c r="K21" s="3" t="s">
        <v>1</v>
      </c>
      <c r="L21" s="3" t="s">
        <v>1</v>
      </c>
    </row>
    <row r="22" spans="1:12" x14ac:dyDescent="0.3">
      <c r="A22" s="9">
        <v>1893</v>
      </c>
      <c r="B22" s="3" t="s">
        <v>1</v>
      </c>
      <c r="C22" s="3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/>
      <c r="K22" s="3" t="s">
        <v>1</v>
      </c>
      <c r="L22" s="3" t="s">
        <v>1</v>
      </c>
    </row>
    <row r="23" spans="1:12" x14ac:dyDescent="0.3">
      <c r="A23" s="9">
        <v>1894</v>
      </c>
      <c r="B23" s="3" t="s">
        <v>1</v>
      </c>
      <c r="C23" s="3" t="s">
        <v>1</v>
      </c>
      <c r="D23" s="3" t="s">
        <v>1</v>
      </c>
      <c r="E23" s="3" t="s">
        <v>1</v>
      </c>
      <c r="F23" s="3" t="s">
        <v>1</v>
      </c>
      <c r="G23" s="3" t="s">
        <v>1</v>
      </c>
      <c r="H23" s="3" t="s">
        <v>1</v>
      </c>
      <c r="I23" s="3" t="s">
        <v>1</v>
      </c>
      <c r="J23" s="3"/>
      <c r="K23" s="3" t="s">
        <v>1</v>
      </c>
      <c r="L23" s="3" t="s">
        <v>1</v>
      </c>
    </row>
    <row r="24" spans="1:12" x14ac:dyDescent="0.3">
      <c r="A24" s="9">
        <v>1895</v>
      </c>
      <c r="B24" s="3">
        <v>10521.254553802351</v>
      </c>
      <c r="C24" s="3" t="s">
        <v>1</v>
      </c>
      <c r="D24" s="5">
        <f>LN(B24)</f>
        <v>9.2611527333452095</v>
      </c>
      <c r="E24" s="5">
        <v>9.2735170019009292</v>
      </c>
      <c r="F24" s="3">
        <f t="shared" ref="F24:F87" si="0">EXP(E24)</f>
        <v>10652.14971456173</v>
      </c>
      <c r="G24" s="3" t="s">
        <v>1</v>
      </c>
      <c r="H24" s="3" t="s">
        <v>1</v>
      </c>
      <c r="I24" s="6">
        <f t="shared" ref="I24:I87" si="1">(F24/F$79)*100</f>
        <v>25.580026359938522</v>
      </c>
      <c r="J24" s="6"/>
      <c r="K24" s="3" t="s">
        <v>1</v>
      </c>
      <c r="L24" s="3" t="s">
        <v>1</v>
      </c>
    </row>
    <row r="25" spans="1:12" x14ac:dyDescent="0.3">
      <c r="A25" s="9">
        <v>1896</v>
      </c>
      <c r="B25" s="3">
        <v>10846.749149396199</v>
      </c>
      <c r="C25" s="11">
        <f t="shared" ref="C25:C50" si="2">((B25/B24)-1)*100</f>
        <v>3.0936861562408824</v>
      </c>
      <c r="D25" s="5">
        <f t="shared" ref="D25:D88" si="3">LN(B25)</f>
        <v>9.291620696507124</v>
      </c>
      <c r="E25" s="5">
        <v>9.3015172663532208</v>
      </c>
      <c r="F25" s="3">
        <f t="shared" si="0"/>
        <v>10954.627693242213</v>
      </c>
      <c r="G25" s="4">
        <f t="shared" ref="G25:G88" si="4">((F25/F24)-1)*100</f>
        <v>2.8395956383056475</v>
      </c>
      <c r="H25" s="11">
        <f>(((1+(C25/100))/(1+(G25/100)))-1)*100</f>
        <v>0.24707459841526447</v>
      </c>
      <c r="I25" s="6">
        <f t="shared" si="1"/>
        <v>26.306395672732773</v>
      </c>
      <c r="J25" s="6"/>
      <c r="K25" s="10">
        <v>1933</v>
      </c>
      <c r="L25" s="22">
        <v>9.5668519206989941</v>
      </c>
    </row>
    <row r="26" spans="1:12" x14ac:dyDescent="0.3">
      <c r="A26" s="9">
        <v>1897</v>
      </c>
      <c r="B26" s="3">
        <v>11574.164744580768</v>
      </c>
      <c r="C26" s="11">
        <f t="shared" si="2"/>
        <v>6.7063005253058972</v>
      </c>
      <c r="D26" s="5">
        <f t="shared" si="3"/>
        <v>9.3565307160553584</v>
      </c>
      <c r="E26" s="5">
        <v>9.3293938881199558</v>
      </c>
      <c r="F26" s="3">
        <f t="shared" si="0"/>
        <v>11264.301988758196</v>
      </c>
      <c r="G26" s="4">
        <f t="shared" si="4"/>
        <v>2.8268810605678318</v>
      </c>
      <c r="H26" s="11">
        <f t="shared" ref="H26:H89" si="5">(((1+(C26/100))/(1+(G26/100)))-1)*100</f>
        <v>3.772767806166355</v>
      </c>
      <c r="I26" s="6">
        <f t="shared" si="1"/>
        <v>27.050046189723293</v>
      </c>
      <c r="J26" s="6"/>
      <c r="K26" s="10">
        <v>1903</v>
      </c>
      <c r="L26" s="22">
        <v>7.9402264551155621</v>
      </c>
    </row>
    <row r="27" spans="1:12" x14ac:dyDescent="0.3">
      <c r="A27" s="9">
        <v>1898</v>
      </c>
      <c r="B27" s="3">
        <v>12242.554590249892</v>
      </c>
      <c r="C27" s="11">
        <f t="shared" si="2"/>
        <v>5.7748430268549367</v>
      </c>
      <c r="D27" s="5">
        <f t="shared" si="3"/>
        <v>9.4126732426435087</v>
      </c>
      <c r="E27" s="5">
        <v>9.3569242588171146</v>
      </c>
      <c r="F27" s="3">
        <f t="shared" si="0"/>
        <v>11578.720569736592</v>
      </c>
      <c r="G27" s="4">
        <f t="shared" si="4"/>
        <v>2.7912833062553322</v>
      </c>
      <c r="H27" s="11">
        <f t="shared" si="5"/>
        <v>2.9025415625081985</v>
      </c>
      <c r="I27" s="6">
        <f t="shared" si="1"/>
        <v>27.805089613351399</v>
      </c>
      <c r="J27" s="6"/>
      <c r="K27" s="10">
        <v>1905</v>
      </c>
      <c r="L27" s="21">
        <v>7.2446190903875607</v>
      </c>
    </row>
    <row r="28" spans="1:12" x14ac:dyDescent="0.3">
      <c r="A28" s="9">
        <v>1899</v>
      </c>
      <c r="B28" s="3">
        <v>11650.249959274088</v>
      </c>
      <c r="C28" s="11">
        <f t="shared" si="2"/>
        <v>-4.8380803745610601</v>
      </c>
      <c r="D28" s="5">
        <f t="shared" si="3"/>
        <v>9.3630829144953562</v>
      </c>
      <c r="E28" s="5">
        <v>9.3841571383400328</v>
      </c>
      <c r="F28" s="3">
        <f t="shared" si="0"/>
        <v>11898.37527588396</v>
      </c>
      <c r="G28" s="4">
        <f t="shared" si="4"/>
        <v>2.7607083547974476</v>
      </c>
      <c r="H28" s="11">
        <f t="shared" si="5"/>
        <v>-7.3946441699511256</v>
      </c>
      <c r="I28" s="6">
        <f t="shared" si="1"/>
        <v>28.572707045366101</v>
      </c>
      <c r="J28" s="6"/>
      <c r="K28" s="10">
        <v>1901</v>
      </c>
      <c r="L28" s="21">
        <v>5.5680560615049446</v>
      </c>
    </row>
    <row r="29" spans="1:12" x14ac:dyDescent="0.3">
      <c r="A29" s="9">
        <v>1900</v>
      </c>
      <c r="B29" s="3">
        <v>11741.688692627495</v>
      </c>
      <c r="C29" s="11">
        <f t="shared" si="2"/>
        <v>0.78486499150705047</v>
      </c>
      <c r="D29" s="5">
        <f t="shared" si="3"/>
        <v>9.3709009239772811</v>
      </c>
      <c r="E29" s="5">
        <v>9.4116987764223055</v>
      </c>
      <c r="F29" s="3">
        <f t="shared" si="0"/>
        <v>12230.630445122371</v>
      </c>
      <c r="G29" s="4">
        <f t="shared" si="4"/>
        <v>2.7924415017555937</v>
      </c>
      <c r="H29" s="11">
        <f t="shared" si="5"/>
        <v>-1.953039037616644</v>
      </c>
      <c r="I29" s="6">
        <f t="shared" si="1"/>
        <v>29.370583175075954</v>
      </c>
      <c r="J29" s="6"/>
      <c r="K29" s="10">
        <v>1926</v>
      </c>
      <c r="L29" s="21">
        <v>5.4562673394739969</v>
      </c>
    </row>
    <row r="30" spans="1:12" x14ac:dyDescent="0.3">
      <c r="A30" s="9">
        <v>1901</v>
      </c>
      <c r="B30" s="3">
        <v>12750.585463246995</v>
      </c>
      <c r="C30" s="11">
        <f t="shared" si="2"/>
        <v>8.5924333120241734</v>
      </c>
      <c r="D30" s="5">
        <f t="shared" si="3"/>
        <v>9.453332468218381</v>
      </c>
      <c r="E30" s="5">
        <v>9.4399446805590799</v>
      </c>
      <c r="F30" s="3">
        <f t="shared" si="0"/>
        <v>12581.020912255586</v>
      </c>
      <c r="G30" s="4">
        <f t="shared" si="4"/>
        <v>2.8648602269963241</v>
      </c>
      <c r="H30" s="11">
        <f t="shared" si="5"/>
        <v>5.5680560615049446</v>
      </c>
      <c r="I30" s="6">
        <f t="shared" si="1"/>
        <v>30.212009330895579</v>
      </c>
      <c r="J30" s="6"/>
      <c r="K30" s="10">
        <v>1925</v>
      </c>
      <c r="L30" s="21">
        <v>5.3095603686130977</v>
      </c>
    </row>
    <row r="31" spans="1:12" x14ac:dyDescent="0.3">
      <c r="A31" s="9">
        <v>1902</v>
      </c>
      <c r="B31" s="3">
        <v>11841.315969266281</v>
      </c>
      <c r="C31" s="11">
        <f t="shared" si="2"/>
        <v>-7.1311979877445086</v>
      </c>
      <c r="D31" s="5">
        <f t="shared" si="3"/>
        <v>9.3793500483146275</v>
      </c>
      <c r="E31" s="5">
        <v>9.4688823797210517</v>
      </c>
      <c r="F31" s="3">
        <f t="shared" si="0"/>
        <v>12950.40550443278</v>
      </c>
      <c r="G31" s="4">
        <f t="shared" si="4"/>
        <v>2.9360462457968195</v>
      </c>
      <c r="H31" s="11">
        <f t="shared" si="5"/>
        <v>-9.7800960894710904</v>
      </c>
      <c r="I31" s="6">
        <f t="shared" si="1"/>
        <v>31.099047896635124</v>
      </c>
      <c r="J31" s="6"/>
      <c r="K31" s="10">
        <v>1981</v>
      </c>
      <c r="L31" s="21">
        <v>5.2005422312575433</v>
      </c>
    </row>
    <row r="32" spans="1:12" x14ac:dyDescent="0.3">
      <c r="A32" s="9">
        <v>1903</v>
      </c>
      <c r="B32" s="3">
        <v>13167.518792194249</v>
      </c>
      <c r="C32" s="11">
        <f t="shared" si="2"/>
        <v>11.199792543076125</v>
      </c>
      <c r="D32" s="5">
        <f t="shared" si="3"/>
        <v>9.4855083785214589</v>
      </c>
      <c r="E32" s="5">
        <v>9.4986332807555129</v>
      </c>
      <c r="F32" s="3">
        <f t="shared" si="0"/>
        <v>13341.480305680674</v>
      </c>
      <c r="G32" s="4">
        <f t="shared" si="4"/>
        <v>3.0197880762423468</v>
      </c>
      <c r="H32" s="11">
        <f t="shared" si="5"/>
        <v>7.9402264551155621</v>
      </c>
      <c r="I32" s="6">
        <f t="shared" si="1"/>
        <v>32.03817323684261</v>
      </c>
      <c r="J32" s="6"/>
      <c r="K32" s="10">
        <v>1917</v>
      </c>
      <c r="L32" s="21">
        <v>5.1826590696326669</v>
      </c>
    </row>
    <row r="33" spans="1:12" x14ac:dyDescent="0.3">
      <c r="A33" s="9">
        <v>1904</v>
      </c>
      <c r="B33" s="3">
        <v>13398.845140006226</v>
      </c>
      <c r="C33" s="11">
        <f t="shared" si="2"/>
        <v>1.7567952737542969</v>
      </c>
      <c r="D33" s="5">
        <f t="shared" si="3"/>
        <v>9.5029237986433603</v>
      </c>
      <c r="E33" s="5">
        <v>9.5284234671956867</v>
      </c>
      <c r="F33" s="3">
        <f t="shared" si="0"/>
        <v>13744.904700697076</v>
      </c>
      <c r="G33" s="4">
        <f t="shared" si="4"/>
        <v>3.0238353299118392</v>
      </c>
      <c r="H33" s="11">
        <f t="shared" si="5"/>
        <v>-1.2298513757521445</v>
      </c>
      <c r="I33" s="6">
        <f t="shared" si="1"/>
        <v>33.006954838236616</v>
      </c>
      <c r="J33" s="6"/>
      <c r="K33" s="10">
        <v>1941</v>
      </c>
      <c r="L33" s="21">
        <v>4.3219392094415054</v>
      </c>
    </row>
    <row r="34" spans="1:12" x14ac:dyDescent="0.3">
      <c r="A34" s="9">
        <v>1905</v>
      </c>
      <c r="B34" s="3">
        <v>14791.238687824347</v>
      </c>
      <c r="C34" s="11">
        <f t="shared" si="2"/>
        <v>10.391892236001121</v>
      </c>
      <c r="D34" s="5">
        <f t="shared" si="3"/>
        <v>9.6017903039101284</v>
      </c>
      <c r="E34" s="5">
        <v>9.5573477735524577</v>
      </c>
      <c r="F34" s="3">
        <f t="shared" si="0"/>
        <v>14148.271972830908</v>
      </c>
      <c r="G34" s="4">
        <f t="shared" si="4"/>
        <v>2.9346676526129434</v>
      </c>
      <c r="H34" s="11">
        <f t="shared" si="5"/>
        <v>7.2446190903875607</v>
      </c>
      <c r="I34" s="6">
        <f t="shared" si="1"/>
        <v>33.975599264986904</v>
      </c>
      <c r="J34" s="6"/>
      <c r="K34" s="10">
        <v>1934</v>
      </c>
      <c r="L34" s="21">
        <v>4.3023555767418564</v>
      </c>
    </row>
    <row r="35" spans="1:12" x14ac:dyDescent="0.3">
      <c r="A35" s="9">
        <v>1906</v>
      </c>
      <c r="B35" s="3">
        <v>14624.055929081176</v>
      </c>
      <c r="C35" s="11">
        <f t="shared" si="2"/>
        <v>-1.1302823399151118</v>
      </c>
      <c r="D35" s="5">
        <f t="shared" si="3"/>
        <v>9.5904231181587996</v>
      </c>
      <c r="E35" s="5">
        <v>9.5842460376511873</v>
      </c>
      <c r="F35" s="3">
        <f t="shared" si="0"/>
        <v>14534.00038478193</v>
      </c>
      <c r="G35" s="4">
        <f t="shared" si="4"/>
        <v>2.726328789068666</v>
      </c>
      <c r="H35" s="11">
        <f t="shared" si="5"/>
        <v>-3.7542577199489724</v>
      </c>
      <c r="I35" s="6">
        <f t="shared" si="1"/>
        <v>34.901885809006849</v>
      </c>
      <c r="J35" s="6"/>
      <c r="K35" s="10">
        <v>1935</v>
      </c>
      <c r="L35" s="21">
        <v>4.2649444442956819</v>
      </c>
    </row>
    <row r="36" spans="1:12" x14ac:dyDescent="0.3">
      <c r="A36" s="9">
        <v>1907</v>
      </c>
      <c r="B36" s="3">
        <v>15482.147027528266</v>
      </c>
      <c r="C36" s="11">
        <f t="shared" si="2"/>
        <v>5.8676683309224931</v>
      </c>
      <c r="D36" s="5">
        <f t="shared" si="3"/>
        <v>9.6474428343949477</v>
      </c>
      <c r="E36" s="5">
        <v>9.6084025226208105</v>
      </c>
      <c r="F36" s="3">
        <f t="shared" si="0"/>
        <v>14889.365653990269</v>
      </c>
      <c r="G36" s="4">
        <f t="shared" si="4"/>
        <v>2.4450616471734188</v>
      </c>
      <c r="H36" s="11">
        <f t="shared" si="5"/>
        <v>3.3409191509266911</v>
      </c>
      <c r="I36" s="6">
        <f t="shared" si="1"/>
        <v>35.755258433063133</v>
      </c>
      <c r="J36" s="6"/>
      <c r="K36" s="10">
        <v>1936</v>
      </c>
      <c r="L36" s="21">
        <v>4.2181375362954077</v>
      </c>
    </row>
    <row r="37" spans="1:12" x14ac:dyDescent="0.3">
      <c r="A37" s="9">
        <v>1908</v>
      </c>
      <c r="B37" s="3">
        <v>15458.604965582799</v>
      </c>
      <c r="C37" s="11">
        <f t="shared" si="2"/>
        <v>-0.15205941335919571</v>
      </c>
      <c r="D37" s="5">
        <f t="shared" si="3"/>
        <v>9.645921082984783</v>
      </c>
      <c r="E37" s="5">
        <v>9.6291632623953376</v>
      </c>
      <c r="F37" s="3">
        <f t="shared" si="0"/>
        <v>15201.710940812887</v>
      </c>
      <c r="G37" s="4">
        <f t="shared" si="4"/>
        <v>2.097774304702571</v>
      </c>
      <c r="H37" s="11">
        <f t="shared" si="5"/>
        <v>-2.2036070162972599</v>
      </c>
      <c r="I37" s="6">
        <f t="shared" si="1"/>
        <v>36.505323057051932</v>
      </c>
      <c r="J37" s="6"/>
      <c r="K37" s="10">
        <v>1980</v>
      </c>
      <c r="L37" s="21">
        <v>4.2123540257171355</v>
      </c>
    </row>
    <row r="38" spans="1:12" x14ac:dyDescent="0.3">
      <c r="A38" s="9">
        <v>1909</v>
      </c>
      <c r="B38" s="3">
        <v>15912.72792861782</v>
      </c>
      <c r="C38" s="11">
        <f t="shared" si="2"/>
        <v>2.9376710514699367</v>
      </c>
      <c r="D38" s="5">
        <f t="shared" si="3"/>
        <v>9.674874566635367</v>
      </c>
      <c r="E38" s="5">
        <v>9.6462646940265202</v>
      </c>
      <c r="F38" s="3">
        <f t="shared" si="0"/>
        <v>15463.917625630895</v>
      </c>
      <c r="G38" s="4">
        <f t="shared" si="4"/>
        <v>1.724849826699737</v>
      </c>
      <c r="H38" s="11">
        <f t="shared" si="5"/>
        <v>1.1922565890599923</v>
      </c>
      <c r="I38" s="6">
        <f t="shared" si="1"/>
        <v>37.134985058537673</v>
      </c>
      <c r="J38" s="6"/>
      <c r="K38" s="10">
        <v>1979</v>
      </c>
      <c r="L38" s="21">
        <v>4.1436831987629041</v>
      </c>
    </row>
    <row r="39" spans="1:12" x14ac:dyDescent="0.3">
      <c r="A39" s="9">
        <v>1910</v>
      </c>
      <c r="B39" s="3">
        <v>16054.32148959418</v>
      </c>
      <c r="C39" s="11">
        <f t="shared" si="2"/>
        <v>0.88981324642467552</v>
      </c>
      <c r="D39" s="5">
        <f t="shared" si="3"/>
        <v>9.6837333440045423</v>
      </c>
      <c r="E39" s="5">
        <v>9.6596108327720067</v>
      </c>
      <c r="F39" s="3">
        <f t="shared" si="0"/>
        <v>15671.684575143923</v>
      </c>
      <c r="G39" s="4">
        <f t="shared" si="4"/>
        <v>1.3435595981749371</v>
      </c>
      <c r="H39" s="11">
        <f t="shared" si="5"/>
        <v>-0.44773082132634201</v>
      </c>
      <c r="I39" s="6">
        <f t="shared" si="1"/>
        <v>37.633915714572488</v>
      </c>
      <c r="J39" s="6"/>
      <c r="K39" s="10">
        <v>1964</v>
      </c>
      <c r="L39" s="21">
        <v>4.1260666262044943</v>
      </c>
    </row>
    <row r="40" spans="1:12" x14ac:dyDescent="0.3">
      <c r="A40" s="9">
        <v>1911</v>
      </c>
      <c r="B40" s="3">
        <v>16327.24495491728</v>
      </c>
      <c r="C40" s="11">
        <f t="shared" si="2"/>
        <v>1.6999999999999904</v>
      </c>
      <c r="D40" s="5">
        <f t="shared" si="3"/>
        <v>9.7005904610709646</v>
      </c>
      <c r="E40" s="5">
        <v>9.6693917926155333</v>
      </c>
      <c r="F40" s="3">
        <f t="shared" si="0"/>
        <v>15825.720775583904</v>
      </c>
      <c r="G40" s="4">
        <f t="shared" si="4"/>
        <v>0.98289497661463443</v>
      </c>
      <c r="H40" s="11">
        <f t="shared" si="5"/>
        <v>0.71012523809246275</v>
      </c>
      <c r="I40" s="6">
        <f t="shared" si="1"/>
        <v>38.003817581634401</v>
      </c>
      <c r="J40" s="6"/>
      <c r="K40" s="10">
        <v>1997</v>
      </c>
      <c r="L40" s="21">
        <v>4.1003551137296146</v>
      </c>
    </row>
    <row r="41" spans="1:12" x14ac:dyDescent="0.3">
      <c r="A41" s="9">
        <v>1912</v>
      </c>
      <c r="B41" s="3">
        <v>16604.808119150872</v>
      </c>
      <c r="C41" s="11">
        <f t="shared" si="2"/>
        <v>1.6999999999999904</v>
      </c>
      <c r="D41" s="5">
        <f t="shared" si="3"/>
        <v>9.7174475781373886</v>
      </c>
      <c r="E41" s="5">
        <v>9.6760389126531621</v>
      </c>
      <c r="F41" s="3">
        <f t="shared" si="0"/>
        <v>15931.266640657124</v>
      </c>
      <c r="G41" s="4">
        <f t="shared" si="4"/>
        <v>0.66692611710967853</v>
      </c>
      <c r="H41" s="11">
        <f t="shared" si="5"/>
        <v>1.0262296890723555</v>
      </c>
      <c r="I41" s="6">
        <f t="shared" si="1"/>
        <v>38.257274966585044</v>
      </c>
      <c r="J41" s="6"/>
      <c r="K41" s="10">
        <v>1897</v>
      </c>
      <c r="L41" s="21">
        <v>3.772767806166355</v>
      </c>
    </row>
    <row r="42" spans="1:12" x14ac:dyDescent="0.3">
      <c r="A42" s="9">
        <v>1913</v>
      </c>
      <c r="B42" s="3">
        <v>16588.203311031721</v>
      </c>
      <c r="C42" s="11">
        <f t="shared" si="2"/>
        <v>-0.10000000000000009</v>
      </c>
      <c r="D42" s="5">
        <f t="shared" si="3"/>
        <v>9.7164470778038048</v>
      </c>
      <c r="E42" s="5">
        <v>9.6802955186655062</v>
      </c>
      <c r="F42" s="3">
        <f t="shared" si="0"/>
        <v>15999.224297901568</v>
      </c>
      <c r="G42" s="4">
        <f t="shared" si="4"/>
        <v>0.42656782274306249</v>
      </c>
      <c r="H42" s="11">
        <f t="shared" si="5"/>
        <v>-0.52433119458237254</v>
      </c>
      <c r="I42" s="6">
        <f t="shared" si="1"/>
        <v>38.42046819145083</v>
      </c>
      <c r="J42" s="6"/>
      <c r="K42" s="10">
        <v>1950</v>
      </c>
      <c r="L42" s="21">
        <v>3.764144333519126</v>
      </c>
    </row>
    <row r="43" spans="1:12" x14ac:dyDescent="0.3">
      <c r="A43" s="9">
        <v>1914</v>
      </c>
      <c r="B43" s="3">
        <v>15924.675178590453</v>
      </c>
      <c r="C43" s="11">
        <f t="shared" si="2"/>
        <v>-3.9999999999999925</v>
      </c>
      <c r="D43" s="5">
        <f t="shared" si="3"/>
        <v>9.6756250832835491</v>
      </c>
      <c r="E43" s="5">
        <v>9.6833190230880177</v>
      </c>
      <c r="F43" s="3">
        <f t="shared" si="0"/>
        <v>16047.671226167182</v>
      </c>
      <c r="G43" s="4">
        <f t="shared" si="4"/>
        <v>0.30280798220929661</v>
      </c>
      <c r="H43" s="11">
        <f t="shared" si="5"/>
        <v>-4.2898180706690496</v>
      </c>
      <c r="I43" s="6">
        <f t="shared" si="1"/>
        <v>38.536808435936727</v>
      </c>
      <c r="J43" s="6"/>
      <c r="K43" s="10">
        <v>1954</v>
      </c>
      <c r="L43" s="20">
        <v>3.5982765930574034</v>
      </c>
    </row>
    <row r="44" spans="1:12" x14ac:dyDescent="0.3">
      <c r="A44" s="9">
        <v>1915</v>
      </c>
      <c r="B44" s="3">
        <v>15367.311547339787</v>
      </c>
      <c r="C44" s="11">
        <f t="shared" si="2"/>
        <v>-3.5000000000000031</v>
      </c>
      <c r="D44" s="5">
        <f t="shared" si="3"/>
        <v>9.6399979056403975</v>
      </c>
      <c r="E44" s="5">
        <v>9.6866283539475333</v>
      </c>
      <c r="F44" s="3">
        <f t="shared" si="0"/>
        <v>16100.866251200398</v>
      </c>
      <c r="G44" s="4">
        <f t="shared" si="4"/>
        <v>0.33148127403355154</v>
      </c>
      <c r="H44" s="11">
        <f t="shared" si="5"/>
        <v>-3.8188225922516805</v>
      </c>
      <c r="I44" s="6">
        <f t="shared" si="1"/>
        <v>38.664550739512038</v>
      </c>
      <c r="J44" s="6"/>
      <c r="K44" s="10">
        <v>2010</v>
      </c>
      <c r="L44" s="20">
        <v>3.5743555948137606</v>
      </c>
    </row>
    <row r="45" spans="1:12" x14ac:dyDescent="0.3">
      <c r="A45" s="9">
        <v>1916</v>
      </c>
      <c r="B45" s="3">
        <v>14675.782527709496</v>
      </c>
      <c r="C45" s="11">
        <f t="shared" si="2"/>
        <v>-4.5000000000000036</v>
      </c>
      <c r="D45" s="5">
        <f t="shared" si="3"/>
        <v>9.593953967138992</v>
      </c>
      <c r="E45" s="5">
        <v>9.691665499872844</v>
      </c>
      <c r="F45" s="3">
        <f t="shared" si="0"/>
        <v>16182.173269774506</v>
      </c>
      <c r="G45" s="4">
        <f t="shared" si="4"/>
        <v>0.50498536728138532</v>
      </c>
      <c r="H45" s="11">
        <f t="shared" si="5"/>
        <v>-4.9798379144988409</v>
      </c>
      <c r="I45" s="6">
        <f t="shared" si="1"/>
        <v>38.859801063071664</v>
      </c>
      <c r="J45" s="6"/>
      <c r="K45" s="10">
        <v>1907</v>
      </c>
      <c r="L45" s="20">
        <v>3.3409191509266911</v>
      </c>
    </row>
    <row r="46" spans="1:12" x14ac:dyDescent="0.3">
      <c r="A46" s="9">
        <v>1917</v>
      </c>
      <c r="B46" s="3">
        <v>15556.329479372067</v>
      </c>
      <c r="C46" s="11">
        <f t="shared" si="2"/>
        <v>6.0000000000000053</v>
      </c>
      <c r="D46" s="5">
        <f t="shared" si="3"/>
        <v>9.652222875262968</v>
      </c>
      <c r="E46" s="5">
        <v>9.6994061450096698</v>
      </c>
      <c r="F46" s="3">
        <f t="shared" si="0"/>
        <v>16307.919782295427</v>
      </c>
      <c r="G46" s="4">
        <f t="shared" si="4"/>
        <v>0.77706813803428698</v>
      </c>
      <c r="H46" s="11">
        <f t="shared" si="5"/>
        <v>5.1826590696326669</v>
      </c>
      <c r="I46" s="6">
        <f t="shared" si="1"/>
        <v>39.161768195636306</v>
      </c>
      <c r="J46" s="6"/>
      <c r="K46" s="10">
        <v>1978</v>
      </c>
      <c r="L46" s="20">
        <v>3.0753630405294219</v>
      </c>
    </row>
    <row r="47" spans="1:12" x14ac:dyDescent="0.3">
      <c r="A47" s="9">
        <v>1918</v>
      </c>
      <c r="B47" s="3">
        <v>16023.01936375323</v>
      </c>
      <c r="C47" s="11">
        <f t="shared" si="2"/>
        <v>3.0000000000000027</v>
      </c>
      <c r="D47" s="5">
        <f t="shared" si="3"/>
        <v>9.681781677504512</v>
      </c>
      <c r="E47" s="5">
        <v>9.7098488581763966</v>
      </c>
      <c r="F47" s="3">
        <f t="shared" si="0"/>
        <v>16479.111005647894</v>
      </c>
      <c r="G47" s="4">
        <f t="shared" si="4"/>
        <v>1.0497428589164359</v>
      </c>
      <c r="H47" s="11">
        <f t="shared" si="5"/>
        <v>1.9299971339922006</v>
      </c>
      <c r="I47" s="6">
        <f t="shared" si="1"/>
        <v>39.572866060695404</v>
      </c>
      <c r="J47" s="6"/>
      <c r="K47" s="10">
        <v>1931</v>
      </c>
      <c r="L47" s="20">
        <v>3.0226447802769174</v>
      </c>
    </row>
    <row r="48" spans="1:12" x14ac:dyDescent="0.3">
      <c r="A48" s="9">
        <v>1919</v>
      </c>
      <c r="B48" s="3">
        <v>16423.59484784706</v>
      </c>
      <c r="C48" s="11">
        <f t="shared" si="2"/>
        <v>2.4999999999999911</v>
      </c>
      <c r="D48" s="5">
        <f t="shared" si="3"/>
        <v>9.7064742900948833</v>
      </c>
      <c r="E48" s="5">
        <v>9.7225203754939393</v>
      </c>
      <c r="F48" s="3">
        <f t="shared" si="0"/>
        <v>16689.254955637145</v>
      </c>
      <c r="G48" s="4">
        <f t="shared" si="4"/>
        <v>1.2752141175408571</v>
      </c>
      <c r="H48" s="11">
        <f t="shared" si="5"/>
        <v>1.2093639032326742</v>
      </c>
      <c r="I48" s="6">
        <f t="shared" si="1"/>
        <v>40.077504835416924</v>
      </c>
      <c r="J48" s="6"/>
      <c r="K48" s="10">
        <v>2006</v>
      </c>
      <c r="L48" s="20">
        <v>2.9657753236745243</v>
      </c>
    </row>
    <row r="49" spans="1:12" x14ac:dyDescent="0.3">
      <c r="A49" s="9">
        <v>1920</v>
      </c>
      <c r="B49" s="3">
        <v>16998.420667521706</v>
      </c>
      <c r="C49" s="11">
        <f t="shared" si="2"/>
        <v>3.499999999999992</v>
      </c>
      <c r="D49" s="5">
        <f t="shared" si="3"/>
        <v>9.7408757168122158</v>
      </c>
      <c r="E49" s="5">
        <v>9.7366667612764939</v>
      </c>
      <c r="F49" s="3">
        <f t="shared" si="0"/>
        <v>16927.025425852458</v>
      </c>
      <c r="G49" s="4">
        <f t="shared" si="4"/>
        <v>1.4246919400976665</v>
      </c>
      <c r="H49" s="11">
        <f t="shared" si="5"/>
        <v>2.0461566312945045</v>
      </c>
      <c r="I49" s="6">
        <f t="shared" si="1"/>
        <v>40.648485816599369</v>
      </c>
      <c r="J49" s="6"/>
      <c r="K49" s="10">
        <v>1998</v>
      </c>
      <c r="L49" s="20">
        <v>2.9433787405013234</v>
      </c>
    </row>
    <row r="50" spans="1:12" x14ac:dyDescent="0.3">
      <c r="A50" s="9">
        <v>1921</v>
      </c>
      <c r="B50" s="3">
        <v>17117.409612194355</v>
      </c>
      <c r="C50" s="11">
        <f t="shared" si="2"/>
        <v>0.69999999999998952</v>
      </c>
      <c r="D50" s="5">
        <f t="shared" si="3"/>
        <v>9.7478513305486398</v>
      </c>
      <c r="E50" s="5">
        <v>9.7513736189842657</v>
      </c>
      <c r="F50" s="3">
        <f t="shared" si="0"/>
        <v>17177.808374605593</v>
      </c>
      <c r="G50" s="4">
        <f t="shared" si="4"/>
        <v>1.4815535656377943</v>
      </c>
      <c r="H50" s="11">
        <f t="shared" si="5"/>
        <v>-0.77014347748657341</v>
      </c>
      <c r="I50" s="6">
        <f t="shared" si="1"/>
        <v>41.250714907592965</v>
      </c>
      <c r="J50" s="6"/>
      <c r="K50" s="10">
        <v>1898</v>
      </c>
      <c r="L50" s="20">
        <v>2.9025415625081985</v>
      </c>
    </row>
    <row r="51" spans="1:12" x14ac:dyDescent="0.3">
      <c r="A51" s="9">
        <v>1922</v>
      </c>
      <c r="B51" s="3">
        <v>17516.471177041003</v>
      </c>
      <c r="C51" s="11">
        <f>((B51/B50)-1)*100</f>
        <v>2.331319831023726</v>
      </c>
      <c r="D51" s="5">
        <f t="shared" si="3"/>
        <v>9.770896927367728</v>
      </c>
      <c r="E51" s="5">
        <v>9.7657686416328175</v>
      </c>
      <c r="F51" s="3">
        <f t="shared" si="0"/>
        <v>17426.871650132751</v>
      </c>
      <c r="G51" s="4">
        <f t="shared" si="4"/>
        <v>1.4499129929482546</v>
      </c>
      <c r="H51" s="11">
        <f t="shared" si="5"/>
        <v>0.86880985115949105</v>
      </c>
      <c r="I51" s="6">
        <f t="shared" si="1"/>
        <v>41.848814382722196</v>
      </c>
      <c r="J51" s="6"/>
      <c r="K51" s="10">
        <v>1990</v>
      </c>
      <c r="L51" s="20">
        <v>2.7973582313385537</v>
      </c>
    </row>
    <row r="52" spans="1:12" x14ac:dyDescent="0.3">
      <c r="A52" s="9">
        <v>1923</v>
      </c>
      <c r="B52" s="3">
        <v>18118.273587703054</v>
      </c>
      <c r="C52" s="11">
        <f t="shared" ref="C52:C115" si="6">((B52/B51)-1)*100</f>
        <v>3.4356372615212516</v>
      </c>
      <c r="D52" s="5">
        <f t="shared" si="3"/>
        <v>9.8046762984410361</v>
      </c>
      <c r="E52" s="5">
        <v>9.778944299353352</v>
      </c>
      <c r="F52" s="3">
        <f t="shared" si="0"/>
        <v>17658.001446045891</v>
      </c>
      <c r="G52" s="4">
        <f t="shared" si="4"/>
        <v>1.3262839168921126</v>
      </c>
      <c r="H52" s="11">
        <f t="shared" si="5"/>
        <v>2.0817435151961439</v>
      </c>
      <c r="I52" s="6">
        <f t="shared" si="1"/>
        <v>42.403848477290275</v>
      </c>
      <c r="J52" s="6"/>
      <c r="K52" s="10">
        <v>1996</v>
      </c>
      <c r="L52" s="20">
        <v>2.7431793781612646</v>
      </c>
    </row>
    <row r="53" spans="1:12" x14ac:dyDescent="0.3">
      <c r="A53" s="9">
        <v>1924</v>
      </c>
      <c r="B53" s="3">
        <v>17825.313065499799</v>
      </c>
      <c r="C53" s="11">
        <f t="shared" si="6"/>
        <v>-1.6169339798582594</v>
      </c>
      <c r="D53" s="5">
        <f t="shared" si="3"/>
        <v>9.7883748084101594</v>
      </c>
      <c r="E53" s="5">
        <v>9.7900443451344241</v>
      </c>
      <c r="F53" s="3">
        <f t="shared" si="0"/>
        <v>17855.097936834001</v>
      </c>
      <c r="G53" s="4">
        <f t="shared" si="4"/>
        <v>1.1161879864510116</v>
      </c>
      <c r="H53" s="11">
        <f t="shared" si="5"/>
        <v>-2.7029519414591641</v>
      </c>
      <c r="I53" s="6">
        <f t="shared" si="1"/>
        <v>42.87715513978668</v>
      </c>
      <c r="J53" s="6"/>
      <c r="K53" s="10">
        <v>1968</v>
      </c>
      <c r="L53" s="20">
        <v>2.6836683781602089</v>
      </c>
    </row>
    <row r="54" spans="1:12" x14ac:dyDescent="0.3">
      <c r="A54" s="9">
        <v>1925</v>
      </c>
      <c r="B54" s="3">
        <v>18930.58857660343</v>
      </c>
      <c r="C54" s="11">
        <f t="shared" si="6"/>
        <v>6.2005952268117559</v>
      </c>
      <c r="D54" s="5">
        <f t="shared" si="3"/>
        <v>9.8485343359864395</v>
      </c>
      <c r="E54" s="5">
        <v>9.7984698519554634</v>
      </c>
      <c r="F54" s="3">
        <f t="shared" si="0"/>
        <v>18006.171729209378</v>
      </c>
      <c r="G54" s="4">
        <f t="shared" si="4"/>
        <v>0.84611013005826408</v>
      </c>
      <c r="H54" s="11">
        <f t="shared" si="5"/>
        <v>5.3095603686130977</v>
      </c>
      <c r="I54" s="6">
        <f t="shared" si="1"/>
        <v>43.239943092905207</v>
      </c>
      <c r="J54" s="6"/>
      <c r="K54" s="10">
        <v>1944</v>
      </c>
      <c r="L54" s="20">
        <v>2.526741180852321</v>
      </c>
    </row>
    <row r="55" spans="1:12" x14ac:dyDescent="0.3">
      <c r="A55" s="9">
        <v>1926</v>
      </c>
      <c r="B55" s="3">
        <v>20066.275214579371</v>
      </c>
      <c r="C55" s="11">
        <f t="shared" si="6"/>
        <v>5.9992146223047271</v>
      </c>
      <c r="D55" s="5">
        <f t="shared" si="3"/>
        <v>9.9067958348594267</v>
      </c>
      <c r="E55" s="5">
        <v>9.8036051974286558</v>
      </c>
      <c r="F55" s="3">
        <f t="shared" si="0"/>
        <v>18098.877475972502</v>
      </c>
      <c r="G55" s="4">
        <f t="shared" si="4"/>
        <v>0.51485539601257013</v>
      </c>
      <c r="H55" s="11">
        <f t="shared" si="5"/>
        <v>5.4562673394739969</v>
      </c>
      <c r="I55" s="6">
        <f t="shared" si="1"/>
        <v>43.462566273151801</v>
      </c>
      <c r="J55" s="6"/>
      <c r="K55" s="10">
        <v>1955</v>
      </c>
      <c r="L55" s="20">
        <v>2.1279084663782699</v>
      </c>
    </row>
    <row r="56" spans="1:12" x14ac:dyDescent="0.3">
      <c r="A56" s="9">
        <v>1927</v>
      </c>
      <c r="B56" s="3">
        <v>19183.676732462991</v>
      </c>
      <c r="C56" s="11">
        <f t="shared" si="6"/>
        <v>-4.3984171086974726</v>
      </c>
      <c r="D56" s="5">
        <f t="shared" si="3"/>
        <v>9.861815026232021</v>
      </c>
      <c r="E56" s="5">
        <v>9.8053354040064953</v>
      </c>
      <c r="F56" s="3">
        <f t="shared" si="0"/>
        <v>18130.219378997532</v>
      </c>
      <c r="G56" s="4">
        <f t="shared" si="4"/>
        <v>0.17317042488760315</v>
      </c>
      <c r="H56" s="11">
        <f t="shared" si="5"/>
        <v>-4.5636845816045764</v>
      </c>
      <c r="I56" s="6">
        <f t="shared" si="1"/>
        <v>43.537830583834072</v>
      </c>
      <c r="J56" s="6"/>
      <c r="K56" s="10">
        <v>1923</v>
      </c>
      <c r="L56" s="20">
        <v>2.0817435151961439</v>
      </c>
    </row>
    <row r="57" spans="1:12" x14ac:dyDescent="0.3">
      <c r="A57" s="9">
        <v>1928</v>
      </c>
      <c r="B57" s="3">
        <v>19302.618028674693</v>
      </c>
      <c r="C57" s="11">
        <f t="shared" si="6"/>
        <v>0.62001303436491906</v>
      </c>
      <c r="D57" s="5">
        <f t="shared" si="3"/>
        <v>9.8679960148475914</v>
      </c>
      <c r="E57" s="5">
        <v>9.804577400515786</v>
      </c>
      <c r="F57" s="3">
        <f t="shared" si="0"/>
        <v>18116.4818166388</v>
      </c>
      <c r="G57" s="4">
        <f t="shared" si="4"/>
        <v>-7.5771627863729929E-2</v>
      </c>
      <c r="H57" s="11">
        <f t="shared" si="5"/>
        <v>0.69631226937016955</v>
      </c>
      <c r="I57" s="6">
        <f t="shared" si="1"/>
        <v>43.504841260864147</v>
      </c>
      <c r="J57" s="6"/>
      <c r="K57" s="10">
        <v>1920</v>
      </c>
      <c r="L57" s="20">
        <v>2.0461566312945045</v>
      </c>
    </row>
    <row r="58" spans="1:12" x14ac:dyDescent="0.3">
      <c r="A58" s="9">
        <v>1929</v>
      </c>
      <c r="B58" s="3">
        <v>18555.855913254629</v>
      </c>
      <c r="C58" s="11">
        <f t="shared" si="6"/>
        <v>-3.8687089715536138</v>
      </c>
      <c r="D58" s="5">
        <f t="shared" si="3"/>
        <v>9.8285407008735319</v>
      </c>
      <c r="E58" s="5">
        <v>9.8028129120055869</v>
      </c>
      <c r="F58" s="3">
        <f t="shared" si="0"/>
        <v>18084.54367815371</v>
      </c>
      <c r="G58" s="4">
        <f t="shared" si="4"/>
        <v>-0.1762932715542842</v>
      </c>
      <c r="H58" s="11">
        <f t="shared" si="5"/>
        <v>-3.6989366764790144</v>
      </c>
      <c r="I58" s="6">
        <f t="shared" si="1"/>
        <v>43.42814515292087</v>
      </c>
      <c r="J58" s="6"/>
      <c r="K58" s="10">
        <v>1918</v>
      </c>
      <c r="L58" s="20">
        <v>1.9299971339922006</v>
      </c>
    </row>
    <row r="59" spans="1:12" x14ac:dyDescent="0.3">
      <c r="A59" s="9">
        <v>1930</v>
      </c>
      <c r="B59" s="3">
        <v>17392.799261093609</v>
      </c>
      <c r="C59" s="11">
        <f t="shared" si="6"/>
        <v>-6.2678685240826759</v>
      </c>
      <c r="D59" s="5">
        <f t="shared" si="3"/>
        <v>9.7638115639797167</v>
      </c>
      <c r="E59" s="5">
        <v>9.8021578496682711</v>
      </c>
      <c r="F59" s="3">
        <f t="shared" si="0"/>
        <v>18072.701053954632</v>
      </c>
      <c r="G59" s="4">
        <f t="shared" si="4"/>
        <v>-6.5484783082381259E-2</v>
      </c>
      <c r="H59" s="11">
        <f t="shared" si="5"/>
        <v>-6.2064480200233252</v>
      </c>
      <c r="I59" s="6">
        <f t="shared" si="1"/>
        <v>43.399706326270774</v>
      </c>
      <c r="J59" s="6"/>
      <c r="K59" s="10">
        <v>2000</v>
      </c>
      <c r="L59" s="20">
        <v>1.8681107614874515</v>
      </c>
    </row>
    <row r="60" spans="1:12" x14ac:dyDescent="0.3">
      <c r="A60" s="9">
        <v>1931</v>
      </c>
      <c r="B60" s="3">
        <v>17969.259066028735</v>
      </c>
      <c r="C60" s="11">
        <f t="shared" si="6"/>
        <v>3.3143589843218857</v>
      </c>
      <c r="D60" s="5">
        <f t="shared" si="3"/>
        <v>9.7964177472096203</v>
      </c>
      <c r="E60" s="5">
        <v>9.8049854025848937</v>
      </c>
      <c r="F60" s="3">
        <f t="shared" si="0"/>
        <v>18123.874886796344</v>
      </c>
      <c r="G60" s="4">
        <f t="shared" si="4"/>
        <v>0.28315542147760997</v>
      </c>
      <c r="H60" s="11">
        <f t="shared" si="5"/>
        <v>3.0226447802769174</v>
      </c>
      <c r="I60" s="6">
        <f t="shared" si="1"/>
        <v>43.522594947638972</v>
      </c>
      <c r="J60" s="6"/>
      <c r="K60" s="10">
        <v>1960</v>
      </c>
      <c r="L60" s="20">
        <v>1.7259789288464722</v>
      </c>
    </row>
    <row r="61" spans="1:12" x14ac:dyDescent="0.3">
      <c r="A61" s="9">
        <v>1932</v>
      </c>
      <c r="B61" s="3">
        <v>15289.025084349125</v>
      </c>
      <c r="C61" s="11">
        <f t="shared" si="6"/>
        <v>-14.91566219748398</v>
      </c>
      <c r="D61" s="5">
        <f t="shared" si="3"/>
        <v>9.6348905352387835</v>
      </c>
      <c r="E61" s="5">
        <v>9.8132852969796236</v>
      </c>
      <c r="F61" s="3">
        <f t="shared" si="0"/>
        <v>18274.927126054346</v>
      </c>
      <c r="G61" s="4">
        <f t="shared" si="4"/>
        <v>0.83344340104691828</v>
      </c>
      <c r="H61" s="11">
        <f t="shared" si="5"/>
        <v>-15.618930651700214</v>
      </c>
      <c r="I61" s="6">
        <f t="shared" si="1"/>
        <v>43.885331143194442</v>
      </c>
      <c r="J61" s="6"/>
      <c r="K61" s="10">
        <v>1972</v>
      </c>
      <c r="L61" s="20">
        <v>1.6684961158631273</v>
      </c>
    </row>
    <row r="62" spans="1:12" x14ac:dyDescent="0.3">
      <c r="A62" s="9">
        <v>1933</v>
      </c>
      <c r="B62" s="3">
        <v>17016.377090696347</v>
      </c>
      <c r="C62" s="11">
        <f t="shared" si="6"/>
        <v>11.297986606846866</v>
      </c>
      <c r="D62" s="5">
        <f t="shared" si="3"/>
        <v>9.7419315175828274</v>
      </c>
      <c r="E62" s="5">
        <v>9.8289615825228758</v>
      </c>
      <c r="F62" s="3">
        <f t="shared" si="0"/>
        <v>18563.667376231788</v>
      </c>
      <c r="G62" s="4">
        <f t="shared" si="4"/>
        <v>1.5799803095564169</v>
      </c>
      <c r="H62" s="11">
        <f t="shared" si="5"/>
        <v>9.5668519206989941</v>
      </c>
      <c r="I62" s="6">
        <f t="shared" si="1"/>
        <v>44.578710734040541</v>
      </c>
      <c r="J62" s="6"/>
      <c r="K62" s="10">
        <v>1951</v>
      </c>
      <c r="L62" s="20">
        <v>1.6603763254952275</v>
      </c>
    </row>
    <row r="63" spans="1:12" x14ac:dyDescent="0.3">
      <c r="A63" s="9">
        <v>1934</v>
      </c>
      <c r="B63" s="3">
        <v>18164.566080830904</v>
      </c>
      <c r="C63" s="11">
        <f t="shared" si="6"/>
        <v>6.7475525725292362</v>
      </c>
      <c r="D63" s="5">
        <f t="shared" si="3"/>
        <v>9.8072280567196106</v>
      </c>
      <c r="E63" s="5">
        <v>9.8521343612676553</v>
      </c>
      <c r="F63" s="3">
        <f t="shared" si="0"/>
        <v>18998.861993344344</v>
      </c>
      <c r="G63" s="4">
        <f t="shared" si="4"/>
        <v>2.3443353529904565</v>
      </c>
      <c r="H63" s="11">
        <f t="shared" si="5"/>
        <v>4.3023555767418564</v>
      </c>
      <c r="I63" s="6">
        <f t="shared" si="1"/>
        <v>45.623785209686005</v>
      </c>
      <c r="J63" s="6"/>
      <c r="K63" s="10">
        <v>1989</v>
      </c>
      <c r="L63" s="20">
        <v>1.3880179130419501</v>
      </c>
    </row>
    <row r="64" spans="1:12" x14ac:dyDescent="0.3">
      <c r="A64" s="9">
        <v>1935</v>
      </c>
      <c r="B64" s="3">
        <v>19514.482212551786</v>
      </c>
      <c r="C64" s="11">
        <f t="shared" si="6"/>
        <v>7.4315903045184761</v>
      </c>
      <c r="D64" s="5">
        <f t="shared" si="3"/>
        <v>9.878912146470082</v>
      </c>
      <c r="E64" s="5">
        <v>9.8820534346175695</v>
      </c>
      <c r="F64" s="3">
        <f t="shared" si="0"/>
        <v>19575.87920656801</v>
      </c>
      <c r="G64" s="4">
        <f t="shared" si="4"/>
        <v>3.0371146094213763</v>
      </c>
      <c r="H64" s="11">
        <f t="shared" si="5"/>
        <v>4.2649444442956819</v>
      </c>
      <c r="I64" s="6">
        <f t="shared" si="1"/>
        <v>47.009431855660402</v>
      </c>
      <c r="J64" s="6"/>
      <c r="K64" s="10">
        <v>1994</v>
      </c>
      <c r="L64" s="20">
        <v>1.386774643019284</v>
      </c>
    </row>
    <row r="65" spans="1:12" x14ac:dyDescent="0.3">
      <c r="A65" s="9">
        <v>1936</v>
      </c>
      <c r="B65" s="3">
        <v>21071.869809823762</v>
      </c>
      <c r="C65" s="11">
        <f t="shared" si="6"/>
        <v>7.9806759939049732</v>
      </c>
      <c r="D65" s="5">
        <f t="shared" si="3"/>
        <v>9.9556942456146871</v>
      </c>
      <c r="E65" s="5">
        <v>9.9175195409307424</v>
      </c>
      <c r="F65" s="3">
        <f t="shared" si="0"/>
        <v>20282.617976780442</v>
      </c>
      <c r="G65" s="4">
        <f t="shared" si="4"/>
        <v>3.6102530198250937</v>
      </c>
      <c r="H65" s="11">
        <f t="shared" si="5"/>
        <v>4.2181375362954077</v>
      </c>
      <c r="I65" s="6">
        <f t="shared" si="1"/>
        <v>48.706591288832001</v>
      </c>
      <c r="J65" s="6"/>
      <c r="K65" s="10">
        <v>1973</v>
      </c>
      <c r="L65" s="20">
        <v>1.3519632761676892</v>
      </c>
    </row>
    <row r="66" spans="1:12" x14ac:dyDescent="0.3">
      <c r="A66" s="9">
        <v>1937</v>
      </c>
      <c r="B66" s="3">
        <v>21769.298319428741</v>
      </c>
      <c r="C66" s="11">
        <f t="shared" si="6"/>
        <v>3.3097609082599622</v>
      </c>
      <c r="D66" s="5">
        <f t="shared" si="3"/>
        <v>9.9882559221716516</v>
      </c>
      <c r="E66" s="5">
        <v>9.9573020056838271</v>
      </c>
      <c r="F66" s="3">
        <f t="shared" si="0"/>
        <v>21105.775569545865</v>
      </c>
      <c r="G66" s="4">
        <f t="shared" si="4"/>
        <v>4.0584385788253519</v>
      </c>
      <c r="H66" s="11">
        <f t="shared" si="5"/>
        <v>-0.71947809403103413</v>
      </c>
      <c r="I66" s="6">
        <f t="shared" si="1"/>
        <v>50.683318380128753</v>
      </c>
      <c r="J66" s="6"/>
      <c r="K66" s="10">
        <v>1991</v>
      </c>
      <c r="L66" s="20">
        <v>1.3480548166182382</v>
      </c>
    </row>
    <row r="67" spans="1:12" x14ac:dyDescent="0.3">
      <c r="A67" s="9">
        <v>1938</v>
      </c>
      <c r="B67" s="3">
        <v>22122.067391147539</v>
      </c>
      <c r="C67" s="11">
        <f t="shared" si="6"/>
        <v>1.6204889406286282</v>
      </c>
      <c r="D67" s="5">
        <f t="shared" si="3"/>
        <v>10.004330913798196</v>
      </c>
      <c r="E67" s="5">
        <v>10.000551901400318</v>
      </c>
      <c r="F67" s="3">
        <f t="shared" si="0"/>
        <v>22038.625587317525</v>
      </c>
      <c r="G67" s="4">
        <f t="shared" si="4"/>
        <v>4.4198803057381886</v>
      </c>
      <c r="H67" s="11">
        <f t="shared" si="5"/>
        <v>-2.6808988450408355</v>
      </c>
      <c r="I67" s="6">
        <f t="shared" si="1"/>
        <v>52.923460387506637</v>
      </c>
      <c r="J67" s="6"/>
      <c r="K67" s="10">
        <v>1957</v>
      </c>
      <c r="L67" s="20">
        <v>1.2384061322039841</v>
      </c>
    </row>
    <row r="68" spans="1:12" x14ac:dyDescent="0.3">
      <c r="A68" s="9">
        <v>1939</v>
      </c>
      <c r="B68" s="3">
        <v>23311.480353264564</v>
      </c>
      <c r="C68" s="11">
        <f t="shared" si="6"/>
        <v>5.3765904473873194</v>
      </c>
      <c r="D68" s="5">
        <f t="shared" si="3"/>
        <v>10.056701237231861</v>
      </c>
      <c r="E68" s="5">
        <v>10.04672983976859</v>
      </c>
      <c r="F68" s="3">
        <f t="shared" si="0"/>
        <v>23080.187390663188</v>
      </c>
      <c r="G68" s="4">
        <f t="shared" si="4"/>
        <v>4.7260742246333365</v>
      </c>
      <c r="H68" s="11">
        <f t="shared" si="5"/>
        <v>0.62115975182899241</v>
      </c>
      <c r="I68" s="6">
        <f t="shared" si="1"/>
        <v>55.424662407664627</v>
      </c>
      <c r="J68" s="6"/>
      <c r="K68" s="10">
        <v>2004</v>
      </c>
      <c r="L68" s="20">
        <v>1.228574534715432</v>
      </c>
    </row>
    <row r="69" spans="1:12" x14ac:dyDescent="0.3">
      <c r="A69" s="9">
        <v>1940</v>
      </c>
      <c r="B69" s="3">
        <v>23633.162495291668</v>
      </c>
      <c r="C69" s="11">
        <f t="shared" si="6"/>
        <v>1.3799301337894532</v>
      </c>
      <c r="D69" s="5">
        <f t="shared" si="3"/>
        <v>10.070406195135925</v>
      </c>
      <c r="E69" s="5">
        <v>10.095334222601</v>
      </c>
      <c r="F69" s="3">
        <f t="shared" si="0"/>
        <v>24229.694916912773</v>
      </c>
      <c r="G69" s="4">
        <f t="shared" si="4"/>
        <v>4.9804947715225367</v>
      </c>
      <c r="H69" s="11">
        <f t="shared" si="5"/>
        <v>-3.4297463024624553</v>
      </c>
      <c r="I69" s="6">
        <f t="shared" si="1"/>
        <v>58.185084821012389</v>
      </c>
      <c r="J69" s="6"/>
      <c r="K69" s="10">
        <v>1919</v>
      </c>
      <c r="L69" s="20">
        <v>1.2093639032326742</v>
      </c>
    </row>
    <row r="70" spans="1:12" x14ac:dyDescent="0.3">
      <c r="A70" s="9">
        <v>1941</v>
      </c>
      <c r="B70" s="3">
        <v>25934.946898115861</v>
      </c>
      <c r="C70" s="11">
        <f t="shared" si="6"/>
        <v>9.7396376946283336</v>
      </c>
      <c r="D70" s="5">
        <f t="shared" si="3"/>
        <v>10.163346639284498</v>
      </c>
      <c r="E70" s="5">
        <v>10.145963165684535</v>
      </c>
      <c r="F70" s="3">
        <f t="shared" si="0"/>
        <v>25488.003403532784</v>
      </c>
      <c r="G70" s="4">
        <f t="shared" si="4"/>
        <v>5.1932494029947041</v>
      </c>
      <c r="H70" s="11">
        <f t="shared" si="5"/>
        <v>4.3219392094415054</v>
      </c>
      <c r="I70" s="6">
        <f t="shared" si="1"/>
        <v>61.206781391111576</v>
      </c>
      <c r="J70" s="6"/>
      <c r="K70" s="10">
        <v>1909</v>
      </c>
      <c r="L70" s="20">
        <v>1.1922565890599923</v>
      </c>
    </row>
    <row r="71" spans="1:12" x14ac:dyDescent="0.3">
      <c r="A71" s="9">
        <v>1942</v>
      </c>
      <c r="B71" s="3">
        <v>27389.950368251059</v>
      </c>
      <c r="C71" s="11">
        <f t="shared" si="6"/>
        <v>5.6102041614008558</v>
      </c>
      <c r="D71" s="5">
        <f t="shared" si="3"/>
        <v>10.217931450216456</v>
      </c>
      <c r="E71" s="5">
        <v>10.197965504531529</v>
      </c>
      <c r="F71" s="3">
        <f t="shared" si="0"/>
        <v>26848.507304856706</v>
      </c>
      <c r="G71" s="4">
        <f t="shared" si="4"/>
        <v>5.3378206200935585</v>
      </c>
      <c r="H71" s="11">
        <f t="shared" si="5"/>
        <v>0.258580953833909</v>
      </c>
      <c r="I71" s="6">
        <f t="shared" si="1"/>
        <v>64.473889589101915</v>
      </c>
      <c r="J71" s="6"/>
      <c r="K71" s="10">
        <v>1984</v>
      </c>
      <c r="L71" s="20">
        <v>1.0805866518674767</v>
      </c>
    </row>
    <row r="72" spans="1:12" x14ac:dyDescent="0.3">
      <c r="A72" s="9">
        <v>1943</v>
      </c>
      <c r="B72" s="3">
        <v>28404.330400147453</v>
      </c>
      <c r="C72" s="11">
        <f t="shared" si="6"/>
        <v>3.7034752464254472</v>
      </c>
      <c r="D72" s="5">
        <f t="shared" si="3"/>
        <v>10.254296891404007</v>
      </c>
      <c r="E72" s="5">
        <v>10.250863909390322</v>
      </c>
      <c r="F72" s="3">
        <f t="shared" si="0"/>
        <v>28306.986031110249</v>
      </c>
      <c r="G72" s="4">
        <f t="shared" si="4"/>
        <v>5.4322525632168439</v>
      </c>
      <c r="H72" s="11">
        <f t="shared" si="5"/>
        <v>-1.6397044308190445</v>
      </c>
      <c r="I72" s="6">
        <f t="shared" si="1"/>
        <v>67.976274108911511</v>
      </c>
      <c r="J72" s="6"/>
      <c r="K72" s="10">
        <v>1912</v>
      </c>
      <c r="L72" s="20">
        <v>1.0262296890723555</v>
      </c>
    </row>
    <row r="73" spans="1:12" x14ac:dyDescent="0.3">
      <c r="A73" s="9">
        <v>1944</v>
      </c>
      <c r="B73" s="3">
        <v>30723.009873456267</v>
      </c>
      <c r="C73" s="11">
        <f t="shared" si="6"/>
        <v>8.1631196393095564</v>
      </c>
      <c r="D73" s="5">
        <f t="shared" si="3"/>
        <v>10.332767160113683</v>
      </c>
      <c r="E73" s="5">
        <v>10.304380709966102</v>
      </c>
      <c r="F73" s="3">
        <f t="shared" si="0"/>
        <v>29863.154543363678</v>
      </c>
      <c r="G73" s="4">
        <f t="shared" si="4"/>
        <v>5.4974715801362706</v>
      </c>
      <c r="H73" s="11">
        <f t="shared" si="5"/>
        <v>2.526741180852321</v>
      </c>
      <c r="I73" s="6">
        <f t="shared" si="1"/>
        <v>71.713250459284453</v>
      </c>
      <c r="J73" s="6"/>
      <c r="K73" s="10">
        <v>1963</v>
      </c>
      <c r="L73" s="58">
        <v>0.95732723308274981</v>
      </c>
    </row>
    <row r="74" spans="1:12" x14ac:dyDescent="0.3">
      <c r="A74" s="9">
        <v>1945</v>
      </c>
      <c r="B74" s="3">
        <v>31688.05629953758</v>
      </c>
      <c r="C74" s="11">
        <f t="shared" si="6"/>
        <v>3.141119408730475</v>
      </c>
      <c r="D74" s="5">
        <f t="shared" si="3"/>
        <v>10.363695115983385</v>
      </c>
      <c r="E74" s="5">
        <v>10.358272565784191</v>
      </c>
      <c r="F74" s="3">
        <f t="shared" si="0"/>
        <v>31516.691261201802</v>
      </c>
      <c r="G74" s="4">
        <f t="shared" si="4"/>
        <v>5.5370463808070092</v>
      </c>
      <c r="H74" s="11">
        <f t="shared" si="5"/>
        <v>-2.2702236363820183</v>
      </c>
      <c r="I74" s="6">
        <f t="shared" si="1"/>
        <v>75.684046398399332</v>
      </c>
      <c r="J74" s="6"/>
      <c r="K74" s="10">
        <v>1946</v>
      </c>
      <c r="L74" s="58">
        <v>0.93854015184064998</v>
      </c>
    </row>
    <row r="75" spans="1:12" x14ac:dyDescent="0.3">
      <c r="A75" s="9">
        <v>1946</v>
      </c>
      <c r="B75" s="3">
        <v>33770.542687471447</v>
      </c>
      <c r="C75" s="11">
        <f t="shared" si="6"/>
        <v>6.5718337794175685</v>
      </c>
      <c r="D75" s="5">
        <f t="shared" si="3"/>
        <v>10.427344183356249</v>
      </c>
      <c r="E75" s="5">
        <v>10.412580000871388</v>
      </c>
      <c r="F75" s="3">
        <f t="shared" si="0"/>
        <v>33275.610855015635</v>
      </c>
      <c r="G75" s="4">
        <f t="shared" si="4"/>
        <v>5.5809145041158859</v>
      </c>
      <c r="H75" s="11">
        <f t="shared" si="5"/>
        <v>0.93854015184064998</v>
      </c>
      <c r="I75" s="6">
        <f t="shared" si="1"/>
        <v>79.907908321149392</v>
      </c>
      <c r="J75" s="6"/>
      <c r="K75" s="10">
        <v>1922</v>
      </c>
      <c r="L75" s="58">
        <v>0.86880985115949105</v>
      </c>
    </row>
    <row r="76" spans="1:12" x14ac:dyDescent="0.3">
      <c r="A76" s="9">
        <v>1947</v>
      </c>
      <c r="B76" s="3">
        <v>34933.59933963247</v>
      </c>
      <c r="C76" s="11">
        <f t="shared" si="6"/>
        <v>3.4439975185607707</v>
      </c>
      <c r="D76" s="5">
        <f t="shared" si="3"/>
        <v>10.461204376856113</v>
      </c>
      <c r="E76" s="5">
        <v>10.467397764756486</v>
      </c>
      <c r="F76" s="3">
        <f t="shared" si="0"/>
        <v>35150.628048857092</v>
      </c>
      <c r="G76" s="4">
        <f t="shared" si="4"/>
        <v>5.6348092361431013</v>
      </c>
      <c r="H76" s="11">
        <f t="shared" si="5"/>
        <v>-2.0739486665658169</v>
      </c>
      <c r="I76" s="6">
        <f t="shared" si="1"/>
        <v>84.41056651963828</v>
      </c>
      <c r="J76" s="6"/>
      <c r="K76" s="10">
        <v>1992</v>
      </c>
      <c r="L76" s="58">
        <v>0.86329251733845425</v>
      </c>
    </row>
    <row r="77" spans="1:12" x14ac:dyDescent="0.3">
      <c r="A77" s="9">
        <v>1948</v>
      </c>
      <c r="B77" s="3">
        <v>36373.059344921821</v>
      </c>
      <c r="C77" s="11">
        <f t="shared" si="6"/>
        <v>4.1205602414300158</v>
      </c>
      <c r="D77" s="5">
        <f t="shared" si="3"/>
        <v>10.501583651708204</v>
      </c>
      <c r="E77" s="5">
        <v>10.52296824879312</v>
      </c>
      <c r="F77" s="3">
        <f t="shared" si="0"/>
        <v>37159.258883346716</v>
      </c>
      <c r="G77" s="4">
        <f t="shared" si="4"/>
        <v>5.7143526189567861</v>
      </c>
      <c r="H77" s="11">
        <f t="shared" si="5"/>
        <v>-1.5076404840424384</v>
      </c>
      <c r="I77" s="6">
        <f t="shared" si="1"/>
        <v>89.234083938229475</v>
      </c>
      <c r="J77" s="6"/>
      <c r="K77" s="10">
        <v>1911</v>
      </c>
      <c r="L77" s="58">
        <v>0.71012523809246275</v>
      </c>
    </row>
    <row r="78" spans="1:12" x14ac:dyDescent="0.3">
      <c r="A78" s="9">
        <v>1949</v>
      </c>
      <c r="B78" s="3">
        <v>38366.677662106602</v>
      </c>
      <c r="C78" s="11">
        <f t="shared" si="6"/>
        <v>5.4810300620564023</v>
      </c>
      <c r="D78" s="5">
        <f t="shared" si="3"/>
        <v>10.55494459263018</v>
      </c>
      <c r="E78" s="5">
        <v>10.579471910455926</v>
      </c>
      <c r="F78" s="3">
        <f t="shared" si="0"/>
        <v>39319.344784639638</v>
      </c>
      <c r="G78" s="4">
        <f t="shared" si="4"/>
        <v>5.8130489310188604</v>
      </c>
      <c r="H78" s="11">
        <f t="shared" si="5"/>
        <v>-0.31377875632230268</v>
      </c>
      <c r="I78" s="6">
        <f t="shared" si="1"/>
        <v>94.421304900705223</v>
      </c>
      <c r="J78" s="6"/>
      <c r="K78" s="10">
        <v>1928</v>
      </c>
      <c r="L78" s="58">
        <v>0.69631226937016955</v>
      </c>
    </row>
    <row r="79" spans="1:12" x14ac:dyDescent="0.3">
      <c r="A79" s="9">
        <v>1950</v>
      </c>
      <c r="B79" s="3">
        <v>42163</v>
      </c>
      <c r="C79" s="11">
        <f t="shared" si="6"/>
        <v>9.8948425280067642</v>
      </c>
      <c r="D79" s="5">
        <f t="shared" si="3"/>
        <v>10.649298338178925</v>
      </c>
      <c r="E79" s="5">
        <v>10.636875361248686</v>
      </c>
      <c r="F79" s="3">
        <f t="shared" si="0"/>
        <v>41642.450108043326</v>
      </c>
      <c r="G79" s="4">
        <f t="shared" si="4"/>
        <v>5.9083012093101406</v>
      </c>
      <c r="H79" s="11">
        <f t="shared" si="5"/>
        <v>3.764144333519126</v>
      </c>
      <c r="I79" s="53">
        <f t="shared" si="1"/>
        <v>100</v>
      </c>
      <c r="J79" s="53"/>
      <c r="K79" s="10">
        <v>1939</v>
      </c>
      <c r="L79" s="58">
        <v>0.62115975182899241</v>
      </c>
    </row>
    <row r="80" spans="1:12" x14ac:dyDescent="0.3">
      <c r="A80" s="9">
        <v>1951</v>
      </c>
      <c r="B80" s="3">
        <v>45423.748603531043</v>
      </c>
      <c r="C80" s="11">
        <f t="shared" si="6"/>
        <v>7.7336731341010934</v>
      </c>
      <c r="D80" s="5">
        <f t="shared" si="3"/>
        <v>10.723790344255976</v>
      </c>
      <c r="E80" s="5">
        <v>10.694899939496933</v>
      </c>
      <c r="F80" s="3">
        <f t="shared" si="0"/>
        <v>44130.213467623595</v>
      </c>
      <c r="G80" s="4">
        <f t="shared" si="4"/>
        <v>5.9741041968607744</v>
      </c>
      <c r="H80" s="11">
        <f t="shared" si="5"/>
        <v>1.6603763254952275</v>
      </c>
      <c r="I80" s="6">
        <f t="shared" si="1"/>
        <v>105.97410419686078</v>
      </c>
      <c r="J80" s="6"/>
      <c r="K80" s="10">
        <v>1956</v>
      </c>
      <c r="L80" s="58">
        <v>0.54055480355001961</v>
      </c>
    </row>
    <row r="81" spans="1:12" x14ac:dyDescent="0.3">
      <c r="A81" s="9">
        <v>1952</v>
      </c>
      <c r="B81" s="3">
        <v>47230.169539746268</v>
      </c>
      <c r="C81" s="11">
        <f t="shared" si="6"/>
        <v>3.9768204777242966</v>
      </c>
      <c r="D81" s="5">
        <f t="shared" si="3"/>
        <v>10.762788152545932</v>
      </c>
      <c r="E81" s="5">
        <v>10.753391213295497</v>
      </c>
      <c r="F81" s="3">
        <f t="shared" si="0"/>
        <v>46788.429259640136</v>
      </c>
      <c r="G81" s="4">
        <f t="shared" si="4"/>
        <v>6.0235733823648108</v>
      </c>
      <c r="H81" s="11">
        <f t="shared" si="5"/>
        <v>-1.9304696487252637</v>
      </c>
      <c r="I81" s="6">
        <f t="shared" si="1"/>
        <v>112.35753212946243</v>
      </c>
      <c r="J81" s="6"/>
      <c r="K81" s="10">
        <v>2007</v>
      </c>
      <c r="L81" s="58">
        <v>0.43351196263106129</v>
      </c>
    </row>
    <row r="82" spans="1:12" x14ac:dyDescent="0.3">
      <c r="A82" s="9">
        <v>1953</v>
      </c>
      <c r="B82" s="3">
        <v>47359.585779658424</v>
      </c>
      <c r="C82" s="11">
        <f t="shared" si="6"/>
        <v>0.27401180468609176</v>
      </c>
      <c r="D82" s="5">
        <f t="shared" si="3"/>
        <v>10.765524523313102</v>
      </c>
      <c r="E82" s="5">
        <v>10.812483654786799</v>
      </c>
      <c r="F82" s="3">
        <f t="shared" si="0"/>
        <v>49636.595580590809</v>
      </c>
      <c r="G82" s="4">
        <f t="shared" si="4"/>
        <v>6.0873304917878679</v>
      </c>
      <c r="H82" s="11">
        <f t="shared" si="5"/>
        <v>-5.4797482980795564</v>
      </c>
      <c r="I82" s="6">
        <f t="shared" si="1"/>
        <v>119.19710644259953</v>
      </c>
      <c r="J82" s="6"/>
      <c r="K82" s="10">
        <v>2005</v>
      </c>
      <c r="L82" s="58">
        <v>0.3746045673977294</v>
      </c>
    </row>
    <row r="83" spans="1:12" x14ac:dyDescent="0.3">
      <c r="A83" s="9">
        <v>1954</v>
      </c>
      <c r="B83" s="3">
        <v>52093.584529448046</v>
      </c>
      <c r="C83" s="11">
        <f t="shared" si="6"/>
        <v>9.9958618130966403</v>
      </c>
      <c r="D83" s="5">
        <f t="shared" si="3"/>
        <v>10.860797082528842</v>
      </c>
      <c r="E83" s="5">
        <v>10.872405705505763</v>
      </c>
      <c r="F83" s="3">
        <f t="shared" si="0"/>
        <v>52701.843002677102</v>
      </c>
      <c r="G83" s="4">
        <f t="shared" si="4"/>
        <v>6.1753780375801703</v>
      </c>
      <c r="H83" s="11">
        <f t="shared" si="5"/>
        <v>3.5982765930574034</v>
      </c>
      <c r="I83" s="6">
        <f t="shared" si="1"/>
        <v>126.55797837528688</v>
      </c>
      <c r="J83" s="6"/>
      <c r="K83" s="10">
        <v>1942</v>
      </c>
      <c r="L83" s="58">
        <v>0.258580953833909</v>
      </c>
    </row>
    <row r="84" spans="1:12" x14ac:dyDescent="0.3">
      <c r="A84" s="9">
        <v>1955</v>
      </c>
      <c r="B84" s="3">
        <v>56520.768799237027</v>
      </c>
      <c r="C84" s="11">
        <f t="shared" si="6"/>
        <v>8.4985210938716129</v>
      </c>
      <c r="D84" s="5">
        <f t="shared" si="3"/>
        <v>10.942363438957139</v>
      </c>
      <c r="E84" s="5">
        <v>10.932916215672577</v>
      </c>
      <c r="F84" s="3">
        <f t="shared" si="0"/>
        <v>55989.318792270467</v>
      </c>
      <c r="G84" s="4">
        <f t="shared" si="4"/>
        <v>6.2378763289670403</v>
      </c>
      <c r="H84" s="11">
        <f t="shared" si="5"/>
        <v>2.1279084663782699</v>
      </c>
      <c r="I84" s="6">
        <f t="shared" si="1"/>
        <v>134.45250855077813</v>
      </c>
      <c r="J84" s="6"/>
      <c r="K84" s="10">
        <v>1896</v>
      </c>
      <c r="L84" s="58">
        <v>0.24707459841526447</v>
      </c>
    </row>
    <row r="85" spans="1:12" ht="15.75" customHeight="1" x14ac:dyDescent="0.3">
      <c r="A85" s="9">
        <v>1956</v>
      </c>
      <c r="B85" s="3">
        <v>60385.009320478581</v>
      </c>
      <c r="C85" s="11">
        <f t="shared" si="6"/>
        <v>6.8368506008250174</v>
      </c>
      <c r="D85" s="5">
        <f t="shared" si="3"/>
        <v>11.008496163060355</v>
      </c>
      <c r="E85" s="5">
        <v>10.99365794927766</v>
      </c>
      <c r="F85" s="3">
        <f t="shared" si="0"/>
        <v>59495.618447100052</v>
      </c>
      <c r="G85" s="4">
        <f t="shared" si="4"/>
        <v>6.2624438561907247</v>
      </c>
      <c r="H85" s="11">
        <f t="shared" si="5"/>
        <v>0.54055480355001961</v>
      </c>
      <c r="I85" s="6">
        <f t="shared" si="1"/>
        <v>142.87252141201066</v>
      </c>
      <c r="J85" s="6"/>
      <c r="K85" s="10">
        <v>1987</v>
      </c>
      <c r="L85" s="58">
        <v>0.19662696537601221</v>
      </c>
    </row>
    <row r="86" spans="1:12" x14ac:dyDescent="0.3">
      <c r="A86" s="9">
        <v>1957</v>
      </c>
      <c r="B86" s="3">
        <v>64959.18070348374</v>
      </c>
      <c r="C86" s="11">
        <f t="shared" si="6"/>
        <v>7.5750114713551975</v>
      </c>
      <c r="D86" s="5">
        <f t="shared" si="3"/>
        <v>11.081514362432806</v>
      </c>
      <c r="E86" s="5">
        <v>11.054368142544275</v>
      </c>
      <c r="F86" s="3">
        <f t="shared" si="0"/>
        <v>63219.504153238937</v>
      </c>
      <c r="G86" s="4">
        <f t="shared" si="4"/>
        <v>6.2590923555991607</v>
      </c>
      <c r="H86" s="11">
        <f t="shared" si="5"/>
        <v>1.2384061322039841</v>
      </c>
      <c r="I86" s="6">
        <f t="shared" si="1"/>
        <v>151.81504447796158</v>
      </c>
      <c r="J86" s="6"/>
      <c r="K86" s="10">
        <v>1993</v>
      </c>
      <c r="L86" s="58">
        <v>6.0474290128409436E-2</v>
      </c>
    </row>
    <row r="87" spans="1:12" x14ac:dyDescent="0.3">
      <c r="A87" s="9">
        <v>1958</v>
      </c>
      <c r="B87" s="3">
        <v>68413.884716178189</v>
      </c>
      <c r="C87" s="11">
        <f t="shared" si="6"/>
        <v>5.3182690657137099</v>
      </c>
      <c r="D87" s="5">
        <f t="shared" si="3"/>
        <v>11.133331075936947</v>
      </c>
      <c r="E87" s="5">
        <v>11.114932413833516</v>
      </c>
      <c r="F87" s="3">
        <f t="shared" si="0"/>
        <v>67166.669496583185</v>
      </c>
      <c r="G87" s="4">
        <f t="shared" si="4"/>
        <v>6.2435879499729063</v>
      </c>
      <c r="H87" s="11">
        <f t="shared" si="5"/>
        <v>-0.87094092181346783</v>
      </c>
      <c r="I87" s="6">
        <f t="shared" si="1"/>
        <v>161.29375030123362</v>
      </c>
      <c r="J87" s="6"/>
      <c r="K87" s="10">
        <v>1970</v>
      </c>
      <c r="L87" s="58">
        <v>1.9188818845083944E-2</v>
      </c>
    </row>
    <row r="88" spans="1:12" x14ac:dyDescent="0.3">
      <c r="A88" s="9">
        <v>1959</v>
      </c>
      <c r="B88" s="3">
        <v>70460.21565327498</v>
      </c>
      <c r="C88" s="11">
        <f t="shared" si="6"/>
        <v>2.9911047232388466</v>
      </c>
      <c r="D88" s="5">
        <f t="shared" si="3"/>
        <v>11.162803512538785</v>
      </c>
      <c r="E88" s="5">
        <v>11.175507843705361</v>
      </c>
      <c r="F88" s="3">
        <f t="shared" ref="F88:F139" si="7">EXP(E88)</f>
        <v>71361.075863687001</v>
      </c>
      <c r="G88" s="4">
        <f t="shared" si="4"/>
        <v>6.2447734844396141</v>
      </c>
      <c r="H88" s="11">
        <f t="shared" si="5"/>
        <v>-3.0624271241702972</v>
      </c>
      <c r="I88" s="6">
        <f t="shared" ref="I88:I139" si="8">(F88/F$79)*100</f>
        <v>171.36617965210328</v>
      </c>
      <c r="J88" s="6"/>
      <c r="K88" s="10">
        <v>1985</v>
      </c>
      <c r="L88" s="58">
        <v>-0.18311021910799585</v>
      </c>
    </row>
    <row r="89" spans="1:12" x14ac:dyDescent="0.3">
      <c r="A89" s="9">
        <v>1960</v>
      </c>
      <c r="B89" s="3">
        <v>76179.19701231776</v>
      </c>
      <c r="C89" s="11">
        <f t="shared" si="6"/>
        <v>8.1166106376754588</v>
      </c>
      <c r="D89" s="5">
        <f t="shared" ref="D89:D139" si="9">LN(B89)</f>
        <v>11.240843699314372</v>
      </c>
      <c r="E89" s="5">
        <v>11.236435499340821</v>
      </c>
      <c r="F89" s="3">
        <f t="shared" si="7"/>
        <v>75844.122957385785</v>
      </c>
      <c r="G89" s="4">
        <f t="shared" ref="G89:G139" si="10">((F89/F88)-1)*100</f>
        <v>6.2822022222061902</v>
      </c>
      <c r="H89" s="11">
        <f t="shared" si="5"/>
        <v>1.7259789288464722</v>
      </c>
      <c r="I89" s="6">
        <f t="shared" si="8"/>
        <v>182.13174959831755</v>
      </c>
      <c r="J89" s="6"/>
      <c r="K89" s="10">
        <v>1999</v>
      </c>
      <c r="L89" s="58">
        <v>-0.28778971029811418</v>
      </c>
    </row>
    <row r="90" spans="1:12" x14ac:dyDescent="0.3">
      <c r="A90" s="9">
        <v>1961</v>
      </c>
      <c r="B90" s="3">
        <v>79469.587333429721</v>
      </c>
      <c r="C90" s="11">
        <f t="shared" si="6"/>
        <v>4.3192767187870462</v>
      </c>
      <c r="D90" s="5">
        <f t="shared" si="9"/>
        <v>11.283129678186752</v>
      </c>
      <c r="E90" s="5">
        <v>11.29792940460924</v>
      </c>
      <c r="F90" s="3">
        <f t="shared" si="7"/>
        <v>80654.461766570836</v>
      </c>
      <c r="G90" s="4">
        <f t="shared" si="10"/>
        <v>6.3424015225119312</v>
      </c>
      <c r="H90" s="11">
        <f t="shared" ref="H90:H139" si="11">(((1+(C90/100))/(1+(G90/100)))-1)*100</f>
        <v>-1.9024629637469759</v>
      </c>
      <c r="I90" s="6">
        <f t="shared" si="8"/>
        <v>193.68327645781883</v>
      </c>
      <c r="J90" s="6"/>
      <c r="K90" s="10">
        <v>1949</v>
      </c>
      <c r="L90" s="58">
        <v>-0.31377875632230268</v>
      </c>
    </row>
    <row r="91" spans="1:12" x14ac:dyDescent="0.3">
      <c r="A91" s="9">
        <v>1962</v>
      </c>
      <c r="B91" s="3">
        <v>83012.916145116353</v>
      </c>
      <c r="C91" s="11">
        <f t="shared" si="6"/>
        <v>4.4587230544181899</v>
      </c>
      <c r="D91" s="5">
        <f t="shared" si="9"/>
        <v>11.32675149087801</v>
      </c>
      <c r="E91" s="5">
        <v>11.360247665379694</v>
      </c>
      <c r="F91" s="3">
        <f t="shared" si="7"/>
        <v>85840.625610647505</v>
      </c>
      <c r="G91" s="4">
        <f t="shared" si="10"/>
        <v>6.4301016093646579</v>
      </c>
      <c r="H91" s="11">
        <f t="shared" si="11"/>
        <v>-1.852275366777445</v>
      </c>
      <c r="I91" s="6">
        <f t="shared" si="8"/>
        <v>206.13730793440322</v>
      </c>
      <c r="J91" s="6"/>
      <c r="K91" s="10">
        <v>1910</v>
      </c>
      <c r="L91" s="58">
        <v>-0.44773082132634201</v>
      </c>
    </row>
    <row r="92" spans="1:12" x14ac:dyDescent="0.3">
      <c r="A92" s="9">
        <v>1963</v>
      </c>
      <c r="B92" s="3">
        <v>89279.926528950658</v>
      </c>
      <c r="C92" s="11">
        <f t="shared" si="6"/>
        <v>7.5494401050540505</v>
      </c>
      <c r="D92" s="5">
        <f t="shared" si="9"/>
        <v>11.399531954686379</v>
      </c>
      <c r="E92" s="5">
        <v>11.423500390257029</v>
      </c>
      <c r="F92" s="3">
        <f t="shared" si="7"/>
        <v>91445.677849397616</v>
      </c>
      <c r="G92" s="4">
        <f t="shared" si="10"/>
        <v>6.5296032023034023</v>
      </c>
      <c r="H92" s="11">
        <f t="shared" si="11"/>
        <v>0.95732723308274981</v>
      </c>
      <c r="I92" s="6">
        <f t="shared" si="8"/>
        <v>219.59725619443006</v>
      </c>
      <c r="J92" s="6"/>
      <c r="K92" s="10">
        <v>1965</v>
      </c>
      <c r="L92" s="58">
        <v>-0.45255774157512141</v>
      </c>
    </row>
    <row r="93" spans="1:12" x14ac:dyDescent="0.3">
      <c r="A93" s="9">
        <v>1964</v>
      </c>
      <c r="B93" s="3">
        <v>99104.135367533396</v>
      </c>
      <c r="C93" s="11">
        <f t="shared" si="6"/>
        <v>11.003827198935978</v>
      </c>
      <c r="D93" s="5">
        <f t="shared" si="9"/>
        <v>11.503926448685919</v>
      </c>
      <c r="E93" s="5">
        <v>11.487462726101073</v>
      </c>
      <c r="F93" s="3">
        <f t="shared" si="7"/>
        <v>97485.870262668046</v>
      </c>
      <c r="G93" s="4">
        <f t="shared" si="10"/>
        <v>6.6052246047298757</v>
      </c>
      <c r="H93" s="11">
        <f t="shared" si="11"/>
        <v>4.1260666262044943</v>
      </c>
      <c r="I93" s="6">
        <f t="shared" si="8"/>
        <v>234.10214819189625</v>
      </c>
      <c r="J93" s="6"/>
      <c r="K93" s="10">
        <v>1975</v>
      </c>
      <c r="L93" s="58">
        <v>-0.48818255220663964</v>
      </c>
    </row>
    <row r="94" spans="1:12" x14ac:dyDescent="0.3">
      <c r="A94" s="9">
        <v>1965</v>
      </c>
      <c r="B94" s="3">
        <v>105197.83604486284</v>
      </c>
      <c r="C94" s="11">
        <f t="shared" si="6"/>
        <v>6.1487854716966162</v>
      </c>
      <c r="D94" s="5">
        <f t="shared" si="9"/>
        <v>11.563598009158431</v>
      </c>
      <c r="E94" s="5">
        <v>11.551670135415948</v>
      </c>
      <c r="F94" s="3">
        <f t="shared" si="7"/>
        <v>103950.50334061022</v>
      </c>
      <c r="G94" s="4">
        <f t="shared" si="10"/>
        <v>6.6313539188025183</v>
      </c>
      <c r="H94" s="11">
        <f t="shared" si="11"/>
        <v>-0.45255774157512141</v>
      </c>
      <c r="I94" s="6">
        <f t="shared" si="8"/>
        <v>249.62629017002041</v>
      </c>
      <c r="J94" s="6"/>
      <c r="K94" s="10">
        <v>1966</v>
      </c>
      <c r="L94" s="58">
        <v>-0.49647456163928183</v>
      </c>
    </row>
    <row r="95" spans="1:12" x14ac:dyDescent="0.3">
      <c r="A95" s="9">
        <v>1966</v>
      </c>
      <c r="B95" s="3">
        <v>111610.84267145308</v>
      </c>
      <c r="C95" s="11">
        <f t="shared" si="6"/>
        <v>6.0961393006747189</v>
      </c>
      <c r="D95" s="5">
        <f t="shared" si="9"/>
        <v>11.622773480764195</v>
      </c>
      <c r="E95" s="5">
        <v>11.615822717931625</v>
      </c>
      <c r="F95" s="3">
        <f t="shared" si="7"/>
        <v>110837.75207173532</v>
      </c>
      <c r="G95" s="4">
        <f t="shared" si="10"/>
        <v>6.6255078232357878</v>
      </c>
      <c r="H95" s="11">
        <f t="shared" si="11"/>
        <v>-0.49647456163928183</v>
      </c>
      <c r="I95" s="6">
        <f t="shared" si="8"/>
        <v>266.16529955408839</v>
      </c>
      <c r="J95" s="6"/>
      <c r="K95" s="10">
        <v>1913</v>
      </c>
      <c r="L95" s="58">
        <v>-0.52433119458237254</v>
      </c>
    </row>
    <row r="96" spans="1:12" x14ac:dyDescent="0.3">
      <c r="A96" s="9">
        <v>1967</v>
      </c>
      <c r="B96" s="3">
        <v>118145.57366544109</v>
      </c>
      <c r="C96" s="11">
        <f t="shared" si="6"/>
        <v>5.8549248778850149</v>
      </c>
      <c r="D96" s="5">
        <f t="shared" si="9"/>
        <v>11.679672818226781</v>
      </c>
      <c r="E96" s="5">
        <v>11.6797398521155</v>
      </c>
      <c r="F96" s="3">
        <f t="shared" si="7"/>
        <v>118153.49368813071</v>
      </c>
      <c r="G96" s="4">
        <f t="shared" si="10"/>
        <v>6.6004059805007342</v>
      </c>
      <c r="H96" s="11">
        <f t="shared" si="11"/>
        <v>-0.69932294887514734</v>
      </c>
      <c r="I96" s="6">
        <f t="shared" si="8"/>
        <v>283.73328990387409</v>
      </c>
      <c r="J96" s="6"/>
      <c r="K96" s="10">
        <v>1974</v>
      </c>
      <c r="L96" s="58">
        <v>-0.54706512631025328</v>
      </c>
    </row>
    <row r="97" spans="1:12" x14ac:dyDescent="0.3">
      <c r="A97" s="9">
        <v>1968</v>
      </c>
      <c r="B97" s="3">
        <v>129278.76048386646</v>
      </c>
      <c r="C97" s="11">
        <f t="shared" si="6"/>
        <v>9.4232788186815917</v>
      </c>
      <c r="D97" s="5">
        <f t="shared" si="9"/>
        <v>11.769726285867579</v>
      </c>
      <c r="E97" s="5">
        <v>11.743310424063294</v>
      </c>
      <c r="F97" s="3">
        <f t="shared" si="7"/>
        <v>125908.46127179729</v>
      </c>
      <c r="G97" s="4">
        <f t="shared" si="10"/>
        <v>6.5634687063389263</v>
      </c>
      <c r="H97" s="11">
        <f t="shared" si="11"/>
        <v>2.6836683781602089</v>
      </c>
      <c r="I97" s="6">
        <f t="shared" si="8"/>
        <v>302.35603559618079</v>
      </c>
      <c r="J97" s="6"/>
      <c r="K97" s="10">
        <v>1967</v>
      </c>
      <c r="L97" s="58">
        <v>-0.69932294887514734</v>
      </c>
    </row>
    <row r="98" spans="1:12" x14ac:dyDescent="0.3">
      <c r="A98" s="9">
        <v>1969</v>
      </c>
      <c r="B98" s="3">
        <v>133698.31007915997</v>
      </c>
      <c r="C98" s="11">
        <f t="shared" si="6"/>
        <v>3.4186200260212685</v>
      </c>
      <c r="D98" s="5">
        <f t="shared" si="9"/>
        <v>11.803341123362884</v>
      </c>
      <c r="E98" s="5">
        <v>11.806422649531845</v>
      </c>
      <c r="F98" s="3">
        <f t="shared" si="7"/>
        <v>134110.94035939686</v>
      </c>
      <c r="G98" s="4">
        <f t="shared" si="10"/>
        <v>6.5146369074378319</v>
      </c>
      <c r="H98" s="11">
        <f t="shared" si="11"/>
        <v>-2.9066586258065463</v>
      </c>
      <c r="I98" s="6">
        <f t="shared" si="8"/>
        <v>322.05343348299544</v>
      </c>
      <c r="J98" s="6"/>
      <c r="K98" s="10">
        <v>1937</v>
      </c>
      <c r="L98" s="58">
        <v>-0.71947809403103413</v>
      </c>
    </row>
    <row r="99" spans="1:12" x14ac:dyDescent="0.3">
      <c r="A99" s="9">
        <v>1970</v>
      </c>
      <c r="B99" s="3">
        <v>142392.02134466922</v>
      </c>
      <c r="C99" s="11">
        <f t="shared" si="6"/>
        <v>6.5024840331653344</v>
      </c>
      <c r="D99" s="5">
        <f t="shared" si="9"/>
        <v>11.866339246507339</v>
      </c>
      <c r="E99" s="5">
        <v>11.869228902896033</v>
      </c>
      <c r="F99" s="3">
        <f t="shared" si="7"/>
        <v>142804.08042669806</v>
      </c>
      <c r="G99" s="4">
        <f t="shared" si="10"/>
        <v>6.482051385222487</v>
      </c>
      <c r="H99" s="11">
        <f t="shared" si="11"/>
        <v>1.9188818845083944E-2</v>
      </c>
      <c r="I99" s="6">
        <f t="shared" si="8"/>
        <v>342.9291025292365</v>
      </c>
      <c r="J99" s="6"/>
      <c r="K99" s="10">
        <v>2008</v>
      </c>
      <c r="L99" s="58">
        <v>-0.75169727764755612</v>
      </c>
    </row>
    <row r="100" spans="1:12" x14ac:dyDescent="0.3">
      <c r="A100" s="9">
        <v>1971</v>
      </c>
      <c r="B100" s="3">
        <v>147749.47513613402</v>
      </c>
      <c r="C100" s="11">
        <f t="shared" si="6"/>
        <v>3.7624676866526929</v>
      </c>
      <c r="D100" s="5">
        <f t="shared" si="9"/>
        <v>11.903273382883924</v>
      </c>
      <c r="E100" s="5">
        <v>11.931850743269049</v>
      </c>
      <c r="F100" s="3">
        <f t="shared" si="7"/>
        <v>152032.67491448004</v>
      </c>
      <c r="G100" s="4">
        <f t="shared" si="10"/>
        <v>6.4624165221378593</v>
      </c>
      <c r="H100" s="11">
        <f t="shared" si="11"/>
        <v>-2.5360581918819514</v>
      </c>
      <c r="I100" s="6">
        <f t="shared" si="8"/>
        <v>365.090609510305</v>
      </c>
      <c r="J100" s="6"/>
      <c r="K100" s="10">
        <v>1988</v>
      </c>
      <c r="L100" s="58">
        <v>-0.76762246958284042</v>
      </c>
    </row>
    <row r="101" spans="1:12" x14ac:dyDescent="0.3">
      <c r="A101" s="9">
        <v>1972</v>
      </c>
      <c r="B101" s="3">
        <v>159907.49474693826</v>
      </c>
      <c r="C101" s="11">
        <f t="shared" si="6"/>
        <v>8.2288073102134707</v>
      </c>
      <c r="D101" s="5">
        <f t="shared" si="9"/>
        <v>11.982350769186642</v>
      </c>
      <c r="E101" s="5">
        <v>11.994380833200196</v>
      </c>
      <c r="F101" s="3">
        <f t="shared" si="7"/>
        <v>161842.80978666164</v>
      </c>
      <c r="G101" s="4">
        <f t="shared" si="10"/>
        <v>6.4526489964738865</v>
      </c>
      <c r="H101" s="11">
        <f t="shared" si="11"/>
        <v>1.6684961158631273</v>
      </c>
      <c r="I101" s="6">
        <f t="shared" si="8"/>
        <v>388.6486250610921</v>
      </c>
      <c r="J101" s="6"/>
      <c r="K101" s="10">
        <v>1921</v>
      </c>
      <c r="L101" s="58">
        <v>-0.77014347748657341</v>
      </c>
    </row>
    <row r="102" spans="1:12" x14ac:dyDescent="0.3">
      <c r="A102" s="9">
        <v>1973</v>
      </c>
      <c r="B102" s="3">
        <v>172478.01457529585</v>
      </c>
      <c r="C102" s="11">
        <f t="shared" si="6"/>
        <v>7.8611198607364097</v>
      </c>
      <c r="D102" s="5">
        <f t="shared" si="9"/>
        <v>12.058025055593474</v>
      </c>
      <c r="E102" s="5">
        <v>12.056626061634926</v>
      </c>
      <c r="F102" s="3">
        <f t="shared" si="7"/>
        <v>172236.88758185384</v>
      </c>
      <c r="G102" s="4">
        <f t="shared" si="10"/>
        <v>6.4223290542801958</v>
      </c>
      <c r="H102" s="11">
        <f t="shared" si="11"/>
        <v>1.3519632761676892</v>
      </c>
      <c r="I102" s="6">
        <f t="shared" si="8"/>
        <v>413.60891862745109</v>
      </c>
      <c r="J102" s="6"/>
      <c r="K102" s="10">
        <v>1958</v>
      </c>
      <c r="L102" s="58">
        <v>-0.87094092181346783</v>
      </c>
    </row>
    <row r="103" spans="1:12" x14ac:dyDescent="0.3">
      <c r="A103" s="9">
        <v>1974</v>
      </c>
      <c r="B103" s="3">
        <v>182441.77148924614</v>
      </c>
      <c r="C103" s="11">
        <f t="shared" si="6"/>
        <v>5.7768272312762381</v>
      </c>
      <c r="D103" s="5">
        <f t="shared" si="9"/>
        <v>12.114186340761208</v>
      </c>
      <c r="E103" s="5">
        <v>12.118273016878554</v>
      </c>
      <c r="F103" s="3">
        <f t="shared" si="7"/>
        <v>183188.87746990207</v>
      </c>
      <c r="G103" s="4">
        <f t="shared" si="10"/>
        <v>6.358678469990009</v>
      </c>
      <c r="H103" s="11">
        <f t="shared" si="11"/>
        <v>-0.54706512631025328</v>
      </c>
      <c r="I103" s="6">
        <f t="shared" si="8"/>
        <v>439.90897988617331</v>
      </c>
      <c r="J103" s="6"/>
      <c r="K103" s="10">
        <v>2003</v>
      </c>
      <c r="L103" s="20">
        <v>-1.0047272016405207</v>
      </c>
    </row>
    <row r="104" spans="1:12" x14ac:dyDescent="0.3">
      <c r="A104" s="9">
        <v>1975</v>
      </c>
      <c r="B104" s="3">
        <v>192922.1117754812</v>
      </c>
      <c r="C104" s="11">
        <f t="shared" si="6"/>
        <v>5.7444850489476895</v>
      </c>
      <c r="D104" s="5">
        <f t="shared" si="9"/>
        <v>12.170041820502227</v>
      </c>
      <c r="E104" s="5">
        <v>12.179022277175985</v>
      </c>
      <c r="F104" s="3">
        <f t="shared" si="7"/>
        <v>194662.44323104882</v>
      </c>
      <c r="G104" s="4">
        <f t="shared" si="10"/>
        <v>6.2632436639237898</v>
      </c>
      <c r="H104" s="11">
        <f t="shared" si="11"/>
        <v>-0.48818255220663964</v>
      </c>
      <c r="I104" s="6">
        <f t="shared" si="8"/>
        <v>467.46155119592584</v>
      </c>
      <c r="J104" s="6"/>
      <c r="K104" s="10">
        <v>1904</v>
      </c>
      <c r="L104" s="20">
        <v>-1.2298513757521445</v>
      </c>
    </row>
    <row r="105" spans="1:12" x14ac:dyDescent="0.3">
      <c r="A105" s="9">
        <v>1976</v>
      </c>
      <c r="B105" s="3">
        <v>201444.33828752002</v>
      </c>
      <c r="C105" s="11">
        <f t="shared" si="6"/>
        <v>4.4174441351527483</v>
      </c>
      <c r="D105" s="5">
        <f t="shared" si="9"/>
        <v>12.213268385421964</v>
      </c>
      <c r="E105" s="5">
        <v>12.238533554010948</v>
      </c>
      <c r="F105" s="3">
        <f t="shared" si="7"/>
        <v>206598.7022137962</v>
      </c>
      <c r="G105" s="4">
        <f t="shared" si="10"/>
        <v>6.1317729216929573</v>
      </c>
      <c r="H105" s="11">
        <f t="shared" si="11"/>
        <v>-1.6152832835508057</v>
      </c>
      <c r="I105" s="6">
        <f t="shared" si="8"/>
        <v>496.12523201148349</v>
      </c>
      <c r="J105" s="6"/>
      <c r="K105" s="10">
        <v>1948</v>
      </c>
      <c r="L105" s="20">
        <v>-1.5076404840424384</v>
      </c>
    </row>
    <row r="106" spans="1:12" x14ac:dyDescent="0.3">
      <c r="A106" s="9">
        <v>1977</v>
      </c>
      <c r="B106" s="3">
        <v>208274.59000955315</v>
      </c>
      <c r="C106" s="11">
        <f t="shared" si="6"/>
        <v>3.3906397072745564</v>
      </c>
      <c r="D106" s="5">
        <f t="shared" si="9"/>
        <v>12.246612632335847</v>
      </c>
      <c r="E106" s="5">
        <v>12.296376754300432</v>
      </c>
      <c r="F106" s="3">
        <f t="shared" si="7"/>
        <v>218901.41646039955</v>
      </c>
      <c r="G106" s="4">
        <f t="shared" si="10"/>
        <v>5.9548845732206201</v>
      </c>
      <c r="H106" s="11">
        <f t="shared" si="11"/>
        <v>-2.4201289787390889</v>
      </c>
      <c r="I106" s="6">
        <f t="shared" si="8"/>
        <v>525.66891691639034</v>
      </c>
      <c r="J106" s="6"/>
      <c r="K106" s="10">
        <v>1976</v>
      </c>
      <c r="L106" s="20">
        <v>-1.6152832835508057</v>
      </c>
    </row>
    <row r="107" spans="1:12" x14ac:dyDescent="0.3">
      <c r="A107" s="9">
        <v>1978</v>
      </c>
      <c r="B107" s="3">
        <v>226929.62491830011</v>
      </c>
      <c r="C107" s="11">
        <f t="shared" si="6"/>
        <v>8.9569423269018511</v>
      </c>
      <c r="D107" s="5">
        <f t="shared" si="9"/>
        <v>12.332395226010322</v>
      </c>
      <c r="E107" s="5">
        <v>12.351869133275541</v>
      </c>
      <c r="F107" s="3">
        <f t="shared" si="7"/>
        <v>231392.14168156448</v>
      </c>
      <c r="G107" s="4">
        <f t="shared" si="10"/>
        <v>5.7060961153828638</v>
      </c>
      <c r="H107" s="11">
        <f t="shared" si="11"/>
        <v>3.0753630405294219</v>
      </c>
      <c r="I107" s="6">
        <f t="shared" si="8"/>
        <v>555.66409056433167</v>
      </c>
      <c r="J107" s="6"/>
      <c r="K107" s="10">
        <v>1943</v>
      </c>
      <c r="L107" s="20">
        <v>-1.6397044308190445</v>
      </c>
    </row>
    <row r="108" spans="1:12" x14ac:dyDescent="0.3">
      <c r="A108" s="9">
        <v>1979</v>
      </c>
      <c r="B108" s="3">
        <v>248937.64603724063</v>
      </c>
      <c r="C108" s="11">
        <f t="shared" si="6"/>
        <v>9.6981701383695107</v>
      </c>
      <c r="D108" s="5">
        <f t="shared" si="9"/>
        <v>12.424957726566019</v>
      </c>
      <c r="E108" s="5">
        <v>12.40383030494773</v>
      </c>
      <c r="F108" s="3">
        <f t="shared" si="7"/>
        <v>243733.40511129034</v>
      </c>
      <c r="G108" s="4">
        <f t="shared" si="10"/>
        <v>5.3334842488772072</v>
      </c>
      <c r="H108" s="11">
        <f t="shared" si="11"/>
        <v>4.1436831987629041</v>
      </c>
      <c r="I108" s="6">
        <f t="shared" si="8"/>
        <v>585.30034731124704</v>
      </c>
      <c r="J108" s="6"/>
      <c r="K108" s="10">
        <v>1962</v>
      </c>
      <c r="L108" s="20">
        <v>-1.852275366777445</v>
      </c>
    </row>
    <row r="109" spans="1:12" x14ac:dyDescent="0.3">
      <c r="A109" s="9">
        <v>1980</v>
      </c>
      <c r="B109" s="3">
        <v>271922.68617905746</v>
      </c>
      <c r="C109" s="11">
        <f t="shared" si="6"/>
        <v>9.233251984064438</v>
      </c>
      <c r="D109" s="5">
        <f t="shared" si="9"/>
        <v>12.513273062884965</v>
      </c>
      <c r="E109" s="5">
        <v>12.450885144255807</v>
      </c>
      <c r="F109" s="3">
        <f t="shared" si="7"/>
        <v>255476.35600751825</v>
      </c>
      <c r="G109" s="4">
        <f t="shared" si="10"/>
        <v>4.8179488941476833</v>
      </c>
      <c r="H109" s="11">
        <f t="shared" si="11"/>
        <v>4.2123540257171355</v>
      </c>
      <c r="I109" s="6">
        <f t="shared" si="8"/>
        <v>613.49981892197172</v>
      </c>
      <c r="J109" s="6"/>
      <c r="K109" s="10">
        <v>1961</v>
      </c>
      <c r="L109" s="20">
        <v>-1.9024629637469759</v>
      </c>
    </row>
    <row r="110" spans="1:12" x14ac:dyDescent="0.3">
      <c r="A110" s="9">
        <v>1981</v>
      </c>
      <c r="B110" s="3">
        <v>298031.95389531361</v>
      </c>
      <c r="C110" s="11">
        <f t="shared" si="6"/>
        <v>9.6017246972411652</v>
      </c>
      <c r="D110" s="5">
        <f t="shared" si="9"/>
        <v>12.604955987575671</v>
      </c>
      <c r="E110" s="5">
        <v>12.491869800354758</v>
      </c>
      <c r="F110" s="3">
        <f t="shared" si="7"/>
        <v>266164.49539050699</v>
      </c>
      <c r="G110" s="4">
        <f t="shared" si="10"/>
        <v>4.1836119592508325</v>
      </c>
      <c r="H110" s="11">
        <f t="shared" si="11"/>
        <v>5.2005422312575433</v>
      </c>
      <c r="I110" s="6">
        <f t="shared" si="8"/>
        <v>639.16627071637356</v>
      </c>
      <c r="J110" s="6"/>
      <c r="K110" s="10">
        <v>1952</v>
      </c>
      <c r="L110" s="20">
        <v>-1.9304696487252637</v>
      </c>
    </row>
    <row r="111" spans="1:12" x14ac:dyDescent="0.3">
      <c r="A111" s="9">
        <v>1982</v>
      </c>
      <c r="B111" s="3">
        <v>297924.76700925943</v>
      </c>
      <c r="C111" s="11">
        <f t="shared" si="6"/>
        <v>-3.5964897271323348E-2</v>
      </c>
      <c r="D111" s="5">
        <f t="shared" si="9"/>
        <v>12.604596273913755</v>
      </c>
      <c r="E111" s="5">
        <v>12.526244301585862</v>
      </c>
      <c r="F111" s="3">
        <f t="shared" si="7"/>
        <v>275472.83538928191</v>
      </c>
      <c r="G111" s="4">
        <f t="shared" si="10"/>
        <v>3.4972132496928543</v>
      </c>
      <c r="H111" s="11">
        <f t="shared" si="11"/>
        <v>-3.413790609453593</v>
      </c>
      <c r="I111" s="6">
        <f t="shared" si="8"/>
        <v>661.5192782234343</v>
      </c>
      <c r="J111" s="6"/>
      <c r="K111" s="10">
        <v>1900</v>
      </c>
      <c r="L111" s="20">
        <v>-1.953039037616644</v>
      </c>
    </row>
    <row r="112" spans="1:12" x14ac:dyDescent="0.3">
      <c r="A112" s="9">
        <v>1983</v>
      </c>
      <c r="B112" s="3">
        <v>284114.16932341142</v>
      </c>
      <c r="C112" s="11">
        <f t="shared" si="6"/>
        <v>-4.6355990555893563</v>
      </c>
      <c r="D112" s="5">
        <f t="shared" si="9"/>
        <v>12.557131441021019</v>
      </c>
      <c r="E112" s="5">
        <v>12.554599538162609</v>
      </c>
      <c r="F112" s="3">
        <f t="shared" si="7"/>
        <v>283395.72973940341</v>
      </c>
      <c r="G112" s="4">
        <f t="shared" si="10"/>
        <v>2.8761073079766053</v>
      </c>
      <c r="H112" s="11">
        <f t="shared" si="11"/>
        <v>-7.301701590514531</v>
      </c>
      <c r="I112" s="6">
        <f t="shared" si="8"/>
        <v>680.54528252809257</v>
      </c>
      <c r="J112" s="6"/>
      <c r="K112" s="10">
        <v>1947</v>
      </c>
      <c r="L112" s="20">
        <v>-2.0739486665658169</v>
      </c>
    </row>
    <row r="113" spans="1:12" x14ac:dyDescent="0.3">
      <c r="A113" s="9">
        <v>1984</v>
      </c>
      <c r="B113" s="3">
        <v>294074.88454730331</v>
      </c>
      <c r="C113" s="11">
        <f t="shared" si="6"/>
        <v>3.5058847109288083</v>
      </c>
      <c r="D113" s="5">
        <f t="shared" si="9"/>
        <v>12.59158972323247</v>
      </c>
      <c r="E113" s="5">
        <v>12.578309920021768</v>
      </c>
      <c r="F113" s="3">
        <f t="shared" si="7"/>
        <v>290195.44406684837</v>
      </c>
      <c r="G113" s="4">
        <f t="shared" si="10"/>
        <v>2.3993707786979179</v>
      </c>
      <c r="H113" s="11">
        <f t="shared" si="11"/>
        <v>1.0805866518674767</v>
      </c>
      <c r="I113" s="6">
        <f t="shared" si="8"/>
        <v>696.87408717287872</v>
      </c>
      <c r="J113" s="6"/>
      <c r="K113" s="10">
        <v>1908</v>
      </c>
      <c r="L113" s="20">
        <v>-2.2036070162972599</v>
      </c>
    </row>
    <row r="114" spans="1:12" x14ac:dyDescent="0.3">
      <c r="A114" s="9">
        <v>1985</v>
      </c>
      <c r="B114" s="3">
        <v>299605.59298684978</v>
      </c>
      <c r="C114" s="11">
        <f t="shared" si="6"/>
        <v>1.8807143112749669</v>
      </c>
      <c r="D114" s="5">
        <f t="shared" si="9"/>
        <v>12.610222198631359</v>
      </c>
      <c r="E114" s="5">
        <v>12.598775176128692</v>
      </c>
      <c r="F114" s="3">
        <f t="shared" si="7"/>
        <v>296195.55564501125</v>
      </c>
      <c r="G114" s="4">
        <f t="shared" si="10"/>
        <v>2.0676105365667663</v>
      </c>
      <c r="H114" s="11">
        <f t="shared" si="11"/>
        <v>-0.18311021910799585</v>
      </c>
      <c r="I114" s="6">
        <f t="shared" si="8"/>
        <v>711.28272922586859</v>
      </c>
      <c r="J114" s="6"/>
      <c r="K114" s="10">
        <v>1945</v>
      </c>
      <c r="L114" s="20">
        <v>-2.2702236363820183</v>
      </c>
    </row>
    <row r="115" spans="1:12" x14ac:dyDescent="0.3">
      <c r="A115" s="9">
        <v>1986</v>
      </c>
      <c r="B115" s="3">
        <v>287844.03190120589</v>
      </c>
      <c r="C115" s="11">
        <f t="shared" si="6"/>
        <v>-3.9256814161543807</v>
      </c>
      <c r="D115" s="5">
        <f t="shared" si="9"/>
        <v>12.570174056525133</v>
      </c>
      <c r="E115" s="5">
        <v>12.617527833480841</v>
      </c>
      <c r="F115" s="3">
        <f t="shared" si="7"/>
        <v>301802.41687386081</v>
      </c>
      <c r="G115" s="4">
        <f t="shared" si="10"/>
        <v>1.8929592703171183</v>
      </c>
      <c r="H115" s="11">
        <f t="shared" si="11"/>
        <v>-5.7105424438944059</v>
      </c>
      <c r="I115" s="6">
        <f t="shared" si="8"/>
        <v>724.74702158691434</v>
      </c>
      <c r="J115" s="6"/>
      <c r="K115" s="10">
        <v>1977</v>
      </c>
      <c r="L115" s="20">
        <v>-2.4201289787390889</v>
      </c>
    </row>
    <row r="116" spans="1:12" x14ac:dyDescent="0.3">
      <c r="A116" s="9">
        <v>1987</v>
      </c>
      <c r="B116" s="3">
        <v>293850.21726691024</v>
      </c>
      <c r="C116" s="11">
        <f>((B116/B115)-1)*100</f>
        <v>2.0866110462786303</v>
      </c>
      <c r="D116" s="5">
        <f t="shared" si="9"/>
        <v>12.590825451420853</v>
      </c>
      <c r="E116" s="5">
        <v>12.636214889300701</v>
      </c>
      <c r="F116" s="3">
        <f t="shared" si="7"/>
        <v>307495.24088146584</v>
      </c>
      <c r="G116" s="4">
        <f t="shared" si="10"/>
        <v>1.8862751553061052</v>
      </c>
      <c r="H116" s="11">
        <f t="shared" si="11"/>
        <v>0.19662696537601221</v>
      </c>
      <c r="I116" s="6">
        <f t="shared" si="8"/>
        <v>738.41774459392934</v>
      </c>
      <c r="J116" s="6"/>
      <c r="K116" s="10">
        <v>1971</v>
      </c>
      <c r="L116" s="20">
        <v>-2.5360581918819514</v>
      </c>
    </row>
    <row r="117" spans="1:12" x14ac:dyDescent="0.3">
      <c r="A117" s="9">
        <v>1988</v>
      </c>
      <c r="B117" s="3">
        <v>297424.15390507691</v>
      </c>
      <c r="C117" s="11">
        <f>((B117/B116)-1)*100</f>
        <v>1.2162443408780588</v>
      </c>
      <c r="D117" s="5">
        <f t="shared" si="9"/>
        <v>12.602914526606973</v>
      </c>
      <c r="E117" s="5">
        <v>12.656009803041202</v>
      </c>
      <c r="F117" s="3">
        <f t="shared" si="7"/>
        <v>313642.72638913122</v>
      </c>
      <c r="G117" s="4">
        <f t="shared" si="10"/>
        <v>1.9992132203552115</v>
      </c>
      <c r="H117" s="11">
        <f t="shared" si="11"/>
        <v>-0.76762246958284042</v>
      </c>
      <c r="I117" s="6">
        <f t="shared" si="8"/>
        <v>753.18028976530002</v>
      </c>
      <c r="J117" s="6"/>
      <c r="K117" s="10">
        <v>2002</v>
      </c>
      <c r="L117" s="20">
        <v>-2.5959850371137572</v>
      </c>
    </row>
    <row r="118" spans="1:12" x14ac:dyDescent="0.3">
      <c r="A118" s="9">
        <v>1989</v>
      </c>
      <c r="B118" s="3">
        <v>308143.72569864721</v>
      </c>
      <c r="C118" s="11">
        <f>((B118/B117)-1)*100</f>
        <v>3.6041362656078935</v>
      </c>
      <c r="D118" s="5">
        <f t="shared" si="9"/>
        <v>12.638321594990973</v>
      </c>
      <c r="E118" s="5">
        <v>12.677632139776476</v>
      </c>
      <c r="F118" s="3">
        <f t="shared" si="7"/>
        <v>320498.26431567315</v>
      </c>
      <c r="G118" s="4">
        <f t="shared" si="10"/>
        <v>2.1857793437353168</v>
      </c>
      <c r="H118" s="11">
        <f t="shared" si="11"/>
        <v>1.3880179130419501</v>
      </c>
      <c r="I118" s="6">
        <f t="shared" si="8"/>
        <v>769.64314896007591</v>
      </c>
      <c r="J118" s="6"/>
      <c r="K118" s="10">
        <v>1938</v>
      </c>
      <c r="L118" s="20">
        <v>-2.6808988450408355</v>
      </c>
    </row>
    <row r="119" spans="1:12" x14ac:dyDescent="0.3">
      <c r="A119" s="10">
        <v>1990</v>
      </c>
      <c r="B119" s="7">
        <v>324340.58651152061</v>
      </c>
      <c r="C119" s="12">
        <f>((B119/B118)-1)*100</f>
        <v>5.2562682482502732</v>
      </c>
      <c r="D119" s="5">
        <f t="shared" si="9"/>
        <v>12.68954943559485</v>
      </c>
      <c r="E119" s="5">
        <v>12.701270511816311</v>
      </c>
      <c r="F119" s="3">
        <f t="shared" si="7"/>
        <v>328164.57409335359</v>
      </c>
      <c r="G119" s="8">
        <f t="shared" si="10"/>
        <v>2.391997283994507</v>
      </c>
      <c r="H119" s="11">
        <f t="shared" si="11"/>
        <v>2.7973582313385537</v>
      </c>
      <c r="I119" s="6">
        <f t="shared" si="8"/>
        <v>788.05299217965057</v>
      </c>
      <c r="J119" s="6"/>
      <c r="K119" s="10">
        <v>1924</v>
      </c>
      <c r="L119" s="20">
        <v>-2.7029519414591641</v>
      </c>
    </row>
    <row r="120" spans="1:12" x14ac:dyDescent="0.3">
      <c r="A120" s="9">
        <v>1991</v>
      </c>
      <c r="B120" s="7">
        <v>337185.95209725923</v>
      </c>
      <c r="C120" s="12">
        <f t="shared" ref="C120:C139" si="12">((B120/B119)-1)*100</f>
        <v>3.9604558047755534</v>
      </c>
      <c r="D120" s="5">
        <f t="shared" si="9"/>
        <v>12.728389843794981</v>
      </c>
      <c r="E120" s="5">
        <v>12.726720426022643</v>
      </c>
      <c r="F120" s="3">
        <f t="shared" si="7"/>
        <v>336623.51747604524</v>
      </c>
      <c r="G120" s="8">
        <f t="shared" si="10"/>
        <v>2.5776528152259726</v>
      </c>
      <c r="H120" s="11">
        <f t="shared" si="11"/>
        <v>1.3480548166182382</v>
      </c>
      <c r="I120" s="6">
        <f t="shared" si="8"/>
        <v>808.366262318042</v>
      </c>
      <c r="J120" s="6"/>
      <c r="K120" s="10">
        <v>2001</v>
      </c>
      <c r="L120" s="20">
        <v>-2.7941500444937928</v>
      </c>
    </row>
    <row r="121" spans="1:12" x14ac:dyDescent="0.3">
      <c r="A121" s="9">
        <v>1992</v>
      </c>
      <c r="B121" s="7">
        <v>349383.5066633409</v>
      </c>
      <c r="C121" s="12">
        <f t="shared" si="12"/>
        <v>3.6174563294272044</v>
      </c>
      <c r="D121" s="5">
        <f t="shared" si="9"/>
        <v>12.763925470826475</v>
      </c>
      <c r="E121" s="5">
        <v>12.753660178495192</v>
      </c>
      <c r="F121" s="3">
        <f t="shared" si="7"/>
        <v>345815.32836176641</v>
      </c>
      <c r="G121" s="8">
        <f t="shared" si="10"/>
        <v>2.7305908258103972</v>
      </c>
      <c r="H121" s="11">
        <f t="shared" si="11"/>
        <v>0.86329251733845425</v>
      </c>
      <c r="I121" s="6">
        <f t="shared" si="8"/>
        <v>830.43943731584488</v>
      </c>
      <c r="J121" s="6"/>
      <c r="K121" s="10">
        <v>1969</v>
      </c>
      <c r="L121" s="20">
        <v>-2.9066586258065463</v>
      </c>
    </row>
    <row r="122" spans="1:12" x14ac:dyDescent="0.3">
      <c r="A122" s="9">
        <v>1993</v>
      </c>
      <c r="B122" s="7">
        <v>359566.56967905781</v>
      </c>
      <c r="C122" s="12">
        <f t="shared" si="12"/>
        <v>2.9145803455253194</v>
      </c>
      <c r="D122" s="5">
        <f t="shared" si="9"/>
        <v>12.792654611960669</v>
      </c>
      <c r="E122" s="5">
        <v>12.781784759511403</v>
      </c>
      <c r="F122" s="3">
        <f t="shared" si="7"/>
        <v>355679.29942255281</v>
      </c>
      <c r="G122" s="8">
        <f t="shared" si="10"/>
        <v>2.8523810981760267</v>
      </c>
      <c r="H122" s="11">
        <f t="shared" si="11"/>
        <v>6.0474290128409436E-2</v>
      </c>
      <c r="I122" s="6">
        <f t="shared" si="8"/>
        <v>854.1267348576414</v>
      </c>
      <c r="J122" s="6"/>
      <c r="K122" s="10">
        <v>1959</v>
      </c>
      <c r="L122" s="20">
        <v>-3.0624271241702972</v>
      </c>
    </row>
    <row r="123" spans="1:12" x14ac:dyDescent="0.3">
      <c r="A123" s="9">
        <v>1994</v>
      </c>
      <c r="B123" s="7">
        <v>375319.94722860464</v>
      </c>
      <c r="C123" s="12">
        <f t="shared" si="12"/>
        <v>4.3812130709503849</v>
      </c>
      <c r="D123" s="5">
        <f t="shared" si="9"/>
        <v>12.835534133800238</v>
      </c>
      <c r="E123" s="5">
        <v>12.810891812272033</v>
      </c>
      <c r="F123" s="3">
        <f t="shared" si="7"/>
        <v>366184.21750442841</v>
      </c>
      <c r="G123" s="8">
        <f t="shared" si="10"/>
        <v>2.9534803118793862</v>
      </c>
      <c r="H123" s="11">
        <f t="shared" si="11"/>
        <v>1.386774643019284</v>
      </c>
      <c r="I123" s="6">
        <f t="shared" si="8"/>
        <v>879.35319981015994</v>
      </c>
      <c r="J123" s="6"/>
      <c r="K123" s="10">
        <v>1982</v>
      </c>
      <c r="L123" s="20">
        <v>-3.413790609453593</v>
      </c>
    </row>
    <row r="124" spans="1:12" x14ac:dyDescent="0.3">
      <c r="A124" s="10">
        <v>1995</v>
      </c>
      <c r="B124" s="7">
        <v>353149.71068235312</v>
      </c>
      <c r="C124" s="12">
        <f t="shared" si="12"/>
        <v>-5.9070232504183418</v>
      </c>
      <c r="D124" s="5">
        <f t="shared" si="9"/>
        <v>12.774647355588122</v>
      </c>
      <c r="E124" s="5">
        <v>12.840887678502332</v>
      </c>
      <c r="F124" s="3">
        <f t="shared" si="7"/>
        <v>377334.62737198547</v>
      </c>
      <c r="G124" s="8">
        <f t="shared" si="10"/>
        <v>3.0450274300590774</v>
      </c>
      <c r="H124" s="11">
        <f t="shared" si="11"/>
        <v>-8.6875135110750961</v>
      </c>
      <c r="I124" s="6">
        <f t="shared" si="8"/>
        <v>906.12974595148148</v>
      </c>
      <c r="J124" s="6"/>
      <c r="K124" s="10">
        <v>1940</v>
      </c>
      <c r="L124" s="20">
        <v>-3.4297463024624553</v>
      </c>
    </row>
    <row r="125" spans="1:12" x14ac:dyDescent="0.3">
      <c r="A125" s="9">
        <v>1996</v>
      </c>
      <c r="B125" s="7">
        <v>374275.36841692263</v>
      </c>
      <c r="C125" s="12">
        <f t="shared" si="12"/>
        <v>5.9820685379440519</v>
      </c>
      <c r="D125" s="5">
        <f t="shared" si="9"/>
        <v>12.832747084665753</v>
      </c>
      <c r="E125" s="5">
        <v>12.871925123142832</v>
      </c>
      <c r="F125" s="3">
        <f t="shared" si="7"/>
        <v>389229.77254466421</v>
      </c>
      <c r="G125" s="8">
        <f t="shared" si="10"/>
        <v>3.1524128213529234</v>
      </c>
      <c r="H125" s="11">
        <f t="shared" si="11"/>
        <v>2.7431793781612646</v>
      </c>
      <c r="I125" s="6">
        <f t="shared" si="8"/>
        <v>934.69469624094882</v>
      </c>
      <c r="J125" s="6"/>
      <c r="K125" s="10">
        <v>1929</v>
      </c>
      <c r="L125" s="20">
        <v>-3.6989366764790144</v>
      </c>
    </row>
    <row r="126" spans="1:12" x14ac:dyDescent="0.3">
      <c r="A126" s="9">
        <v>1997</v>
      </c>
      <c r="B126" s="7">
        <v>402118.32710808702</v>
      </c>
      <c r="C126" s="12">
        <f t="shared" si="12"/>
        <v>7.4391640595885544</v>
      </c>
      <c r="D126" s="5">
        <f t="shared" si="9"/>
        <v>12.904501670329878</v>
      </c>
      <c r="E126" s="5">
        <v>12.903494507904924</v>
      </c>
      <c r="F126" s="3">
        <f t="shared" si="7"/>
        <v>401713.53251980536</v>
      </c>
      <c r="G126" s="8">
        <f t="shared" si="10"/>
        <v>3.2072983249781251</v>
      </c>
      <c r="H126" s="11">
        <f t="shared" si="11"/>
        <v>4.1003551137296146</v>
      </c>
      <c r="I126" s="6">
        <f t="shared" si="8"/>
        <v>964.67314357714406</v>
      </c>
      <c r="J126" s="6"/>
      <c r="K126" s="10">
        <v>1906</v>
      </c>
      <c r="L126" s="21">
        <v>-3.7542577199489724</v>
      </c>
    </row>
    <row r="127" spans="1:12" x14ac:dyDescent="0.3">
      <c r="A127" s="9">
        <v>1998</v>
      </c>
      <c r="B127" s="7">
        <v>427073.11483040679</v>
      </c>
      <c r="C127" s="12">
        <f t="shared" si="12"/>
        <v>6.205831975326026</v>
      </c>
      <c r="D127" s="5">
        <f t="shared" si="9"/>
        <v>12.964710506663753</v>
      </c>
      <c r="E127" s="5">
        <v>12.934694414115228</v>
      </c>
      <c r="F127" s="3">
        <f t="shared" si="7"/>
        <v>414444.52726348653</v>
      </c>
      <c r="G127" s="8">
        <f t="shared" si="10"/>
        <v>3.1691724856327763</v>
      </c>
      <c r="H127" s="11">
        <f t="shared" si="11"/>
        <v>2.9433787405013234</v>
      </c>
      <c r="I127" s="6">
        <f t="shared" si="8"/>
        <v>995.24529941967967</v>
      </c>
      <c r="J127" s="6"/>
      <c r="K127" s="10">
        <v>1915</v>
      </c>
      <c r="L127" s="21">
        <v>-3.8188225922516805</v>
      </c>
    </row>
    <row r="128" spans="1:12" x14ac:dyDescent="0.3">
      <c r="A128" s="9">
        <v>1999</v>
      </c>
      <c r="B128" s="7">
        <v>438786.19279544312</v>
      </c>
      <c r="C128" s="12">
        <f t="shared" si="12"/>
        <v>2.7426399738807339</v>
      </c>
      <c r="D128" s="5">
        <f t="shared" si="9"/>
        <v>12.991767541061906</v>
      </c>
      <c r="E128" s="5">
        <v>12.964633494724612</v>
      </c>
      <c r="F128" s="3">
        <f t="shared" si="7"/>
        <v>427040.22636809706</v>
      </c>
      <c r="G128" s="8">
        <f t="shared" si="10"/>
        <v>3.0391761203309997</v>
      </c>
      <c r="H128" s="11">
        <f t="shared" si="11"/>
        <v>-0.28778971029811418</v>
      </c>
      <c r="I128" s="6">
        <f t="shared" si="8"/>
        <v>1025.4925568983592</v>
      </c>
      <c r="J128" s="6"/>
      <c r="K128" s="10">
        <v>1914</v>
      </c>
      <c r="L128" s="21">
        <v>-4.2898180706690496</v>
      </c>
    </row>
    <row r="129" spans="1:12" x14ac:dyDescent="0.3">
      <c r="A129" s="10">
        <v>2000</v>
      </c>
      <c r="B129" s="7">
        <v>459715.62409473525</v>
      </c>
      <c r="C129" s="12">
        <f t="shared" si="12"/>
        <v>4.7698472839251771</v>
      </c>
      <c r="D129" s="5">
        <f t="shared" si="9"/>
        <v>13.038363368805911</v>
      </c>
      <c r="E129" s="5">
        <v>12.992720563609433</v>
      </c>
      <c r="F129" s="3">
        <f t="shared" si="7"/>
        <v>439204.56525825011</v>
      </c>
      <c r="G129" s="8">
        <f t="shared" si="10"/>
        <v>2.8485229585064165</v>
      </c>
      <c r="H129" s="11">
        <f t="shared" si="11"/>
        <v>1.8681107614874515</v>
      </c>
      <c r="I129" s="6">
        <f t="shared" si="8"/>
        <v>1054.7039478193835</v>
      </c>
      <c r="J129" s="6"/>
      <c r="K129" s="10">
        <v>1927</v>
      </c>
      <c r="L129" s="21">
        <v>-4.5636845816045764</v>
      </c>
    </row>
    <row r="130" spans="1:12" x14ac:dyDescent="0.3">
      <c r="A130" s="9">
        <v>2001</v>
      </c>
      <c r="B130" s="7">
        <v>458602.58618782356</v>
      </c>
      <c r="C130" s="12">
        <f t="shared" si="12"/>
        <v>-0.24211443957413703</v>
      </c>
      <c r="D130" s="5">
        <f t="shared" si="9"/>
        <v>13.035939288700602</v>
      </c>
      <c r="E130" s="5">
        <v>13.01863577510942</v>
      </c>
      <c r="F130" s="3">
        <f t="shared" si="7"/>
        <v>450735.41128135839</v>
      </c>
      <c r="G130" s="8">
        <f t="shared" si="10"/>
        <v>2.6253930253043345</v>
      </c>
      <c r="H130" s="11">
        <f t="shared" si="11"/>
        <v>-2.7941500444937928</v>
      </c>
      <c r="I130" s="6">
        <f t="shared" si="8"/>
        <v>1082.394071703043</v>
      </c>
      <c r="J130" s="6"/>
      <c r="K130" s="10">
        <v>1916</v>
      </c>
      <c r="L130" s="21">
        <v>-4.9798379144988409</v>
      </c>
    </row>
    <row r="131" spans="1:12" x14ac:dyDescent="0.3">
      <c r="A131" s="9">
        <v>2002</v>
      </c>
      <c r="B131" s="7">
        <v>457492.82037406764</v>
      </c>
      <c r="C131" s="12">
        <f t="shared" si="12"/>
        <v>-0.24198856421219217</v>
      </c>
      <c r="D131" s="5">
        <f t="shared" si="9"/>
        <v>13.033516470403137</v>
      </c>
      <c r="E131" s="5">
        <v>13.042515711616266</v>
      </c>
      <c r="F131" s="3">
        <f t="shared" si="7"/>
        <v>461628.48964955955</v>
      </c>
      <c r="G131" s="8">
        <f t="shared" si="10"/>
        <v>2.4167345399453088</v>
      </c>
      <c r="H131" s="11">
        <f t="shared" si="11"/>
        <v>-2.5959850371137572</v>
      </c>
      <c r="I131" s="6">
        <f t="shared" si="8"/>
        <v>1108.5526630922109</v>
      </c>
      <c r="J131" s="6"/>
      <c r="K131" s="10">
        <v>1953</v>
      </c>
      <c r="L131" s="21">
        <v>-5.4797482980795564</v>
      </c>
    </row>
    <row r="132" spans="1:12" x14ac:dyDescent="0.3">
      <c r="A132" s="9">
        <v>2003</v>
      </c>
      <c r="B132" s="7">
        <v>463041.82461925602</v>
      </c>
      <c r="C132" s="12">
        <f t="shared" si="12"/>
        <v>1.2129161372743003</v>
      </c>
      <c r="D132" s="5">
        <f t="shared" si="9"/>
        <v>13.045572662939382</v>
      </c>
      <c r="E132" s="5">
        <v>13.064669990657578</v>
      </c>
      <c r="F132" s="3">
        <f t="shared" si="7"/>
        <v>471969.66368935292</v>
      </c>
      <c r="G132" s="8">
        <f t="shared" si="10"/>
        <v>2.2401507427853407</v>
      </c>
      <c r="H132" s="11">
        <f t="shared" si="11"/>
        <v>-1.0047272016405207</v>
      </c>
      <c r="I132" s="6">
        <f t="shared" si="8"/>
        <v>1133.3859138086377</v>
      </c>
      <c r="J132" s="6"/>
      <c r="K132" s="10">
        <v>1986</v>
      </c>
      <c r="L132" s="21">
        <v>-5.7105424438944059</v>
      </c>
    </row>
    <row r="133" spans="1:12" x14ac:dyDescent="0.3">
      <c r="A133" s="9">
        <v>2004</v>
      </c>
      <c r="B133" s="7">
        <v>478509.71739432536</v>
      </c>
      <c r="C133" s="12">
        <f t="shared" si="12"/>
        <v>3.3404958154240383</v>
      </c>
      <c r="D133" s="5">
        <f t="shared" si="9"/>
        <v>13.078431797703059</v>
      </c>
      <c r="E133" s="5">
        <v>13.085318237348828</v>
      </c>
      <c r="F133" s="3">
        <f t="shared" si="7"/>
        <v>481816.3179683045</v>
      </c>
      <c r="G133" s="8">
        <f t="shared" si="10"/>
        <v>2.0862896572591216</v>
      </c>
      <c r="H133" s="11">
        <f t="shared" si="11"/>
        <v>1.228574534715432</v>
      </c>
      <c r="I133" s="6">
        <f t="shared" si="8"/>
        <v>1157.0316269052589</v>
      </c>
      <c r="J133" s="6"/>
      <c r="K133" s="10">
        <v>1930</v>
      </c>
      <c r="L133" s="21">
        <v>-6.2064480200233252</v>
      </c>
    </row>
    <row r="134" spans="1:12" x14ac:dyDescent="0.3">
      <c r="A134" s="10">
        <v>2005</v>
      </c>
      <c r="B134" s="7">
        <v>489598.87412724982</v>
      </c>
      <c r="C134" s="12">
        <f t="shared" si="12"/>
        <v>2.3174360582078224</v>
      </c>
      <c r="D134" s="5">
        <f t="shared" si="9"/>
        <v>13.101341710600913</v>
      </c>
      <c r="E134" s="5">
        <v>13.104489103528309</v>
      </c>
      <c r="F134" s="3">
        <f t="shared" si="7"/>
        <v>491142.26171044342</v>
      </c>
      <c r="G134" s="8">
        <f t="shared" si="10"/>
        <v>1.9355807170383876</v>
      </c>
      <c r="H134" s="11">
        <f t="shared" si="11"/>
        <v>0.3746045673977294</v>
      </c>
      <c r="I134" s="6">
        <f t="shared" si="8"/>
        <v>1179.4269079656729</v>
      </c>
      <c r="J134" s="6"/>
      <c r="K134" s="10">
        <v>1983</v>
      </c>
      <c r="L134" s="21">
        <v>-7.301701590514531</v>
      </c>
    </row>
    <row r="135" spans="1:12" x14ac:dyDescent="0.3">
      <c r="A135" s="9">
        <v>2006</v>
      </c>
      <c r="B135" s="7">
        <v>513097.64764421812</v>
      </c>
      <c r="C135" s="12">
        <f t="shared" si="12"/>
        <v>4.7995971311937335</v>
      </c>
      <c r="D135" s="5">
        <f t="shared" si="9"/>
        <v>13.148221452324377</v>
      </c>
      <c r="E135" s="5">
        <v>13.122142376637857</v>
      </c>
      <c r="F135" s="3">
        <f t="shared" si="7"/>
        <v>499889.51182619942</v>
      </c>
      <c r="G135" s="8">
        <f t="shared" si="10"/>
        <v>1.7810013101485112</v>
      </c>
      <c r="H135" s="11">
        <f t="shared" si="11"/>
        <v>2.9657753236745243</v>
      </c>
      <c r="I135" s="6">
        <f t="shared" si="8"/>
        <v>1200.4325166487856</v>
      </c>
      <c r="J135" s="6"/>
      <c r="K135" s="10">
        <v>2009</v>
      </c>
      <c r="L135" s="21">
        <v>-7.3653203079891867</v>
      </c>
    </row>
    <row r="136" spans="1:12" x14ac:dyDescent="0.3">
      <c r="A136" s="9">
        <v>2007</v>
      </c>
      <c r="B136" s="7">
        <v>523666.96378010965</v>
      </c>
      <c r="C136" s="12">
        <f t="shared" si="12"/>
        <v>2.0599034480899281</v>
      </c>
      <c r="D136" s="5">
        <f t="shared" si="9"/>
        <v>13.168611195940798</v>
      </c>
      <c r="E136" s="5">
        <v>13.138206370190034</v>
      </c>
      <c r="F136" s="3">
        <f t="shared" si="7"/>
        <v>507984.57919780363</v>
      </c>
      <c r="G136" s="8">
        <f t="shared" si="10"/>
        <v>1.6193713170798985</v>
      </c>
      <c r="H136" s="11">
        <f t="shared" si="11"/>
        <v>0.43351196263106129</v>
      </c>
      <c r="I136" s="6">
        <f t="shared" si="8"/>
        <v>1219.8719765042965</v>
      </c>
      <c r="J136" s="6"/>
      <c r="K136" s="10">
        <v>1899</v>
      </c>
      <c r="L136" s="21">
        <v>-7.3946441699511256</v>
      </c>
    </row>
    <row r="137" spans="1:12" x14ac:dyDescent="0.3">
      <c r="A137" s="9">
        <v>2008</v>
      </c>
      <c r="B137" s="7">
        <v>527407.96047875308</v>
      </c>
      <c r="C137" s="12">
        <f t="shared" si="12"/>
        <v>0.71438470581357549</v>
      </c>
      <c r="D137" s="5">
        <f t="shared" si="9"/>
        <v>13.175729646603783</v>
      </c>
      <c r="E137" s="5">
        <v>13.152870188454266</v>
      </c>
      <c r="F137" s="3">
        <f t="shared" si="7"/>
        <v>515488.45603004948</v>
      </c>
      <c r="G137" s="8">
        <f t="shared" si="10"/>
        <v>1.4771859500333218</v>
      </c>
      <c r="H137" s="11">
        <f t="shared" si="11"/>
        <v>-0.75169727764755612</v>
      </c>
      <c r="I137" s="6">
        <f t="shared" si="8"/>
        <v>1237.8917539496117</v>
      </c>
      <c r="J137" s="6"/>
      <c r="K137" s="10">
        <v>1995</v>
      </c>
      <c r="L137" s="22">
        <v>-8.6875135110750961</v>
      </c>
    </row>
    <row r="138" spans="1:12" x14ac:dyDescent="0.3">
      <c r="A138" s="9">
        <v>2009</v>
      </c>
      <c r="B138" s="7">
        <v>495330.17449403455</v>
      </c>
      <c r="C138" s="12">
        <f t="shared" si="12"/>
        <v>-6.0821580993203117</v>
      </c>
      <c r="D138" s="5">
        <f t="shared" si="9"/>
        <v>13.112979838372274</v>
      </c>
      <c r="E138" s="5">
        <v>13.166626983957489</v>
      </c>
      <c r="F138" s="3">
        <f t="shared" si="7"/>
        <v>522628.92769770155</v>
      </c>
      <c r="G138" s="8">
        <f t="shared" si="10"/>
        <v>1.3851855621837217</v>
      </c>
      <c r="H138" s="11">
        <f t="shared" si="11"/>
        <v>-7.3653203079891867</v>
      </c>
      <c r="I138" s="6">
        <f t="shared" si="8"/>
        <v>1255.0388518007846</v>
      </c>
      <c r="J138" s="6"/>
      <c r="K138" s="10">
        <v>1902</v>
      </c>
      <c r="L138" s="22">
        <v>-9.7800960894710904</v>
      </c>
    </row>
    <row r="139" spans="1:12" x14ac:dyDescent="0.3">
      <c r="A139" s="13">
        <v>2010</v>
      </c>
      <c r="B139" s="14">
        <v>520045.16291732516</v>
      </c>
      <c r="C139" s="15">
        <f t="shared" si="12"/>
        <v>4.9895987961032784</v>
      </c>
      <c r="D139" s="16">
        <f t="shared" si="9"/>
        <v>13.161670938550301</v>
      </c>
      <c r="E139" s="16">
        <v>13.180198503808134</v>
      </c>
      <c r="F139" s="14">
        <f t="shared" si="7"/>
        <v>529770.1455452441</v>
      </c>
      <c r="G139" s="18">
        <f t="shared" si="10"/>
        <v>1.3664030957875273</v>
      </c>
      <c r="H139" s="15">
        <f t="shared" si="11"/>
        <v>3.5743555948137606</v>
      </c>
      <c r="I139" s="17">
        <f t="shared" si="8"/>
        <v>1272.1877415251267</v>
      </c>
      <c r="J139" s="17"/>
      <c r="K139" s="13">
        <v>1932</v>
      </c>
      <c r="L139" s="23">
        <v>-15.618930651700214</v>
      </c>
    </row>
  </sheetData>
  <mergeCells count="11">
    <mergeCell ref="G2:G4"/>
    <mergeCell ref="H2:H4"/>
    <mergeCell ref="I2:I4"/>
    <mergeCell ref="K2:K4"/>
    <mergeCell ref="L2:L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8"/>
  <sheetViews>
    <sheetView workbookViewId="0">
      <pane xSplit="1" ySplit="4" topLeftCell="C11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2.44140625" defaultRowHeight="15.6" x14ac:dyDescent="0.3"/>
  <cols>
    <col min="1" max="3" width="12.44140625" style="2"/>
    <col min="4" max="4" width="12.33203125" style="2" customWidth="1"/>
    <col min="5" max="5" width="12.44140625" style="1"/>
    <col min="6" max="6" width="13.6640625" style="1" bestFit="1" customWidth="1"/>
    <col min="7" max="7" width="15.109375" style="1" customWidth="1"/>
    <col min="8" max="8" width="10.109375" style="1" customWidth="1"/>
    <col min="9" max="9" width="13.44140625" style="1" customWidth="1"/>
    <col min="10" max="10" width="16.88671875" style="1" customWidth="1"/>
    <col min="11" max="11" width="13.77734375" style="1" bestFit="1" customWidth="1"/>
    <col min="12" max="12" width="16.6640625" style="1" customWidth="1"/>
    <col min="13" max="16384" width="12.44140625" style="1"/>
  </cols>
  <sheetData>
    <row r="2" spans="1:13" ht="15.75" customHeight="1" x14ac:dyDescent="0.3">
      <c r="A2" s="59" t="s">
        <v>0</v>
      </c>
      <c r="B2" s="59" t="s">
        <v>12</v>
      </c>
      <c r="C2" s="24"/>
      <c r="D2" s="59" t="s">
        <v>11</v>
      </c>
      <c r="E2" s="59" t="s">
        <v>4</v>
      </c>
      <c r="F2" s="59" t="s">
        <v>5</v>
      </c>
      <c r="G2" s="59" t="s">
        <v>14</v>
      </c>
      <c r="H2" s="59" t="s">
        <v>10</v>
      </c>
      <c r="I2" s="59" t="s">
        <v>6</v>
      </c>
      <c r="J2" s="59" t="s">
        <v>2</v>
      </c>
      <c r="K2" s="59" t="s">
        <v>8</v>
      </c>
      <c r="L2" s="59" t="s">
        <v>15</v>
      </c>
    </row>
    <row r="3" spans="1:13" ht="15.75" customHeight="1" x14ac:dyDescent="0.3">
      <c r="A3" s="60"/>
      <c r="B3" s="60"/>
      <c r="C3" s="25"/>
      <c r="D3" s="60"/>
      <c r="E3" s="60"/>
      <c r="F3" s="60"/>
      <c r="G3" s="60"/>
      <c r="H3" s="60"/>
      <c r="I3" s="60"/>
      <c r="J3" s="60"/>
      <c r="K3" s="60"/>
      <c r="L3" s="60"/>
    </row>
    <row r="4" spans="1:13" ht="16.2" thickBot="1" x14ac:dyDescent="0.35">
      <c r="A4" s="61"/>
      <c r="B4" s="61"/>
      <c r="C4" s="26"/>
      <c r="D4" s="61"/>
      <c r="E4" s="61"/>
      <c r="F4" s="61"/>
      <c r="G4" s="61"/>
      <c r="H4" s="61"/>
      <c r="I4" s="61"/>
      <c r="J4" s="61"/>
      <c r="K4" s="61"/>
      <c r="L4" s="61"/>
      <c r="M4" s="19"/>
    </row>
    <row r="5" spans="1:13" ht="16.2" thickTop="1" x14ac:dyDescent="0.3">
      <c r="A5" s="9">
        <v>1876</v>
      </c>
      <c r="B5" s="3" t="s">
        <v>1</v>
      </c>
      <c r="C5" s="3"/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19"/>
    </row>
    <row r="6" spans="1:13" x14ac:dyDescent="0.3">
      <c r="A6" s="9">
        <v>1877</v>
      </c>
      <c r="B6" s="3" t="s">
        <v>1</v>
      </c>
      <c r="C6" s="3"/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19"/>
    </row>
    <row r="7" spans="1:13" x14ac:dyDescent="0.3">
      <c r="A7" s="9">
        <v>1878</v>
      </c>
      <c r="B7" s="3" t="s">
        <v>1</v>
      </c>
      <c r="C7" s="3"/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19"/>
    </row>
    <row r="8" spans="1:13" x14ac:dyDescent="0.3">
      <c r="A8" s="9">
        <v>1879</v>
      </c>
      <c r="B8" s="3" t="s">
        <v>1</v>
      </c>
      <c r="C8" s="3"/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19"/>
    </row>
    <row r="9" spans="1:13" x14ac:dyDescent="0.3">
      <c r="A9" s="9">
        <v>1880</v>
      </c>
      <c r="B9" s="3" t="s">
        <v>1</v>
      </c>
      <c r="C9" s="3"/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19"/>
    </row>
    <row r="10" spans="1:13" x14ac:dyDescent="0.3">
      <c r="A10" s="9">
        <v>1881</v>
      </c>
      <c r="B10" s="3" t="s">
        <v>1</v>
      </c>
      <c r="C10" s="3"/>
      <c r="D10" s="3" t="s">
        <v>1</v>
      </c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3" t="s">
        <v>1</v>
      </c>
      <c r="K10" s="3" t="s">
        <v>1</v>
      </c>
      <c r="L10" s="3" t="s">
        <v>1</v>
      </c>
      <c r="M10" s="19"/>
    </row>
    <row r="11" spans="1:13" x14ac:dyDescent="0.3">
      <c r="A11" s="9">
        <v>1882</v>
      </c>
      <c r="B11" s="3" t="s">
        <v>1</v>
      </c>
      <c r="C11" s="3"/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19"/>
    </row>
    <row r="12" spans="1:13" x14ac:dyDescent="0.3">
      <c r="A12" s="9">
        <v>1883</v>
      </c>
      <c r="B12" s="3" t="s">
        <v>1</v>
      </c>
      <c r="C12" s="3"/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</v>
      </c>
      <c r="J12" s="3" t="s">
        <v>1</v>
      </c>
      <c r="K12" s="3" t="s">
        <v>1</v>
      </c>
      <c r="L12" s="3" t="s">
        <v>1</v>
      </c>
      <c r="M12" s="19"/>
    </row>
    <row r="13" spans="1:13" x14ac:dyDescent="0.3">
      <c r="A13" s="9">
        <v>1884</v>
      </c>
      <c r="B13" s="3" t="s">
        <v>1</v>
      </c>
      <c r="C13" s="3"/>
      <c r="D13" s="3" t="s">
        <v>1</v>
      </c>
      <c r="E13" s="3" t="s">
        <v>1</v>
      </c>
      <c r="F13" s="3" t="s">
        <v>1</v>
      </c>
      <c r="G13" s="3" t="s">
        <v>1</v>
      </c>
      <c r="H13" s="3" t="s">
        <v>1</v>
      </c>
      <c r="I13" s="3" t="s">
        <v>1</v>
      </c>
      <c r="J13" s="3" t="s">
        <v>1</v>
      </c>
      <c r="K13" s="3" t="s">
        <v>1</v>
      </c>
      <c r="L13" s="3" t="s">
        <v>1</v>
      </c>
      <c r="M13" s="19"/>
    </row>
    <row r="14" spans="1:13" x14ac:dyDescent="0.3">
      <c r="A14" s="9">
        <v>1885</v>
      </c>
      <c r="B14" s="3" t="s">
        <v>1</v>
      </c>
      <c r="C14" s="3"/>
      <c r="D14" s="3" t="s">
        <v>1</v>
      </c>
      <c r="E14" s="3" t="s">
        <v>1</v>
      </c>
      <c r="F14" s="3" t="s">
        <v>1</v>
      </c>
      <c r="G14" s="3" t="s">
        <v>1</v>
      </c>
      <c r="H14" s="3" t="s">
        <v>1</v>
      </c>
      <c r="I14" s="3" t="s">
        <v>1</v>
      </c>
      <c r="J14" s="3" t="s">
        <v>1</v>
      </c>
      <c r="K14" s="3" t="s">
        <v>1</v>
      </c>
      <c r="L14" s="3" t="s">
        <v>1</v>
      </c>
    </row>
    <row r="15" spans="1:13" x14ac:dyDescent="0.3">
      <c r="A15" s="9">
        <v>1886</v>
      </c>
      <c r="B15" s="3" t="s">
        <v>1</v>
      </c>
      <c r="C15" s="3"/>
      <c r="D15" s="3" t="s">
        <v>1</v>
      </c>
      <c r="E15" s="3" t="s">
        <v>1</v>
      </c>
      <c r="F15" s="3" t="s">
        <v>1</v>
      </c>
      <c r="G15" s="3" t="s">
        <v>1</v>
      </c>
      <c r="H15" s="3" t="s">
        <v>1</v>
      </c>
      <c r="I15" s="3" t="s">
        <v>1</v>
      </c>
      <c r="J15" s="3" t="s">
        <v>1</v>
      </c>
      <c r="K15" s="3" t="s">
        <v>1</v>
      </c>
      <c r="L15" s="3" t="s">
        <v>1</v>
      </c>
    </row>
    <row r="16" spans="1:13" x14ac:dyDescent="0.3">
      <c r="A16" s="9">
        <v>1887</v>
      </c>
      <c r="B16" s="3" t="s">
        <v>1</v>
      </c>
      <c r="C16" s="3"/>
      <c r="D16" s="3" t="s">
        <v>1</v>
      </c>
      <c r="E16" s="3" t="s">
        <v>1</v>
      </c>
      <c r="F16" s="3" t="s">
        <v>1</v>
      </c>
      <c r="G16" s="3" t="s">
        <v>1</v>
      </c>
      <c r="H16" s="3" t="s">
        <v>1</v>
      </c>
      <c r="I16" s="3" t="s">
        <v>1</v>
      </c>
      <c r="J16" s="3" t="s">
        <v>1</v>
      </c>
      <c r="K16" s="3" t="s">
        <v>1</v>
      </c>
      <c r="L16" s="3" t="s">
        <v>1</v>
      </c>
    </row>
    <row r="17" spans="1:12" x14ac:dyDescent="0.3">
      <c r="A17" s="9">
        <v>1888</v>
      </c>
      <c r="B17" s="3" t="s">
        <v>1</v>
      </c>
      <c r="C17" s="3"/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 t="s">
        <v>1</v>
      </c>
      <c r="K17" s="3" t="s">
        <v>1</v>
      </c>
      <c r="L17" s="3" t="s">
        <v>1</v>
      </c>
    </row>
    <row r="18" spans="1:12" x14ac:dyDescent="0.3">
      <c r="A18" s="9">
        <v>1889</v>
      </c>
      <c r="B18" s="3" t="s">
        <v>1</v>
      </c>
      <c r="C18" s="3"/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</row>
    <row r="19" spans="1:12" x14ac:dyDescent="0.3">
      <c r="A19" s="9">
        <v>1890</v>
      </c>
      <c r="B19" s="3" t="s">
        <v>1</v>
      </c>
      <c r="C19" s="3"/>
      <c r="D19" s="3" t="s">
        <v>1</v>
      </c>
      <c r="E19" s="3" t="s">
        <v>1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</row>
    <row r="20" spans="1:12" x14ac:dyDescent="0.3">
      <c r="A20" s="9">
        <v>1891</v>
      </c>
      <c r="B20" s="3" t="s">
        <v>1</v>
      </c>
      <c r="C20" s="3"/>
      <c r="D20" s="3" t="s">
        <v>1</v>
      </c>
      <c r="E20" s="3" t="s">
        <v>1</v>
      </c>
      <c r="F20" s="3" t="s">
        <v>1</v>
      </c>
      <c r="G20" s="3" t="s">
        <v>1</v>
      </c>
      <c r="H20" s="3" t="s">
        <v>1</v>
      </c>
      <c r="I20" s="3" t="s">
        <v>1</v>
      </c>
      <c r="J20" s="3" t="s">
        <v>1</v>
      </c>
      <c r="K20" s="3" t="s">
        <v>1</v>
      </c>
      <c r="L20" s="3" t="s">
        <v>1</v>
      </c>
    </row>
    <row r="21" spans="1:12" x14ac:dyDescent="0.3">
      <c r="A21" s="9">
        <v>1892</v>
      </c>
      <c r="B21" s="3" t="s">
        <v>1</v>
      </c>
      <c r="C21" s="3"/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</row>
    <row r="22" spans="1:12" x14ac:dyDescent="0.3">
      <c r="A22" s="9">
        <v>1893</v>
      </c>
      <c r="B22" s="62" t="s">
        <v>16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x14ac:dyDescent="0.3">
      <c r="A23" s="9"/>
      <c r="B23" s="3" t="s">
        <v>12</v>
      </c>
      <c r="C23" s="3" t="s">
        <v>13</v>
      </c>
      <c r="D23" s="3" t="s">
        <v>1</v>
      </c>
      <c r="E23" s="3" t="s">
        <v>1</v>
      </c>
      <c r="F23" s="3" t="s">
        <v>1</v>
      </c>
      <c r="G23" s="3" t="s">
        <v>1</v>
      </c>
      <c r="H23" s="3" t="s">
        <v>1</v>
      </c>
      <c r="I23" s="3" t="s">
        <v>1</v>
      </c>
      <c r="J23" s="3" t="s">
        <v>1</v>
      </c>
      <c r="K23" s="3" t="s">
        <v>1</v>
      </c>
      <c r="L23" s="3" t="s">
        <v>1</v>
      </c>
    </row>
    <row r="24" spans="1:12" x14ac:dyDescent="0.3">
      <c r="A24" s="29">
        <v>1895</v>
      </c>
      <c r="B24" s="30">
        <v>10521.254553802351</v>
      </c>
      <c r="C24" s="30">
        <f>G24</f>
        <v>10652.14971456173</v>
      </c>
      <c r="D24" s="31">
        <v>-2.6679799888935984</v>
      </c>
      <c r="E24" s="32">
        <f t="shared" ref="E24:E55" si="0">LN(B24)</f>
        <v>9.2611527333452095</v>
      </c>
      <c r="F24" s="32">
        <v>9.2735170019009292</v>
      </c>
      <c r="G24" s="30">
        <f t="shared" ref="G24:G87" si="1">EXP(F24)</f>
        <v>10652.14971456173</v>
      </c>
      <c r="H24" s="30" t="s">
        <v>1</v>
      </c>
      <c r="I24" s="30" t="s">
        <v>1</v>
      </c>
      <c r="J24" s="33">
        <f t="shared" ref="J24:J87" si="2">(G24/G$79)*100</f>
        <v>25.580026359938522</v>
      </c>
      <c r="K24" s="34"/>
      <c r="L24" s="35"/>
    </row>
    <row r="25" spans="1:12" x14ac:dyDescent="0.3">
      <c r="A25" s="29">
        <v>1896</v>
      </c>
      <c r="B25" s="30">
        <v>10846.749149396199</v>
      </c>
      <c r="C25" s="30">
        <f t="shared" ref="C25:C88" si="3">G25</f>
        <v>10954.627693242213</v>
      </c>
      <c r="D25" s="36">
        <f t="shared" ref="D25:D37" si="4">((B25/B24)-1)*100</f>
        <v>3.0936861562408824</v>
      </c>
      <c r="E25" s="32">
        <f t="shared" si="0"/>
        <v>9.291620696507124</v>
      </c>
      <c r="F25" s="32">
        <v>9.3015172663532208</v>
      </c>
      <c r="G25" s="30">
        <f t="shared" si="1"/>
        <v>10954.627693242213</v>
      </c>
      <c r="H25" s="37">
        <f>((G25/G24)-1)*100</f>
        <v>2.8395956383056475</v>
      </c>
      <c r="I25" s="36">
        <f>(((1+(D25/100))/(1+(H25/100)))-1)*100</f>
        <v>0.24707459841526447</v>
      </c>
      <c r="J25" s="33">
        <f t="shared" si="2"/>
        <v>26.306395672732773</v>
      </c>
      <c r="K25" s="38"/>
      <c r="L25" s="35"/>
    </row>
    <row r="26" spans="1:12" x14ac:dyDescent="0.3">
      <c r="A26" s="29">
        <v>1897</v>
      </c>
      <c r="B26" s="30">
        <v>11574.164744580768</v>
      </c>
      <c r="C26" s="30">
        <f t="shared" si="3"/>
        <v>11264.301988758196</v>
      </c>
      <c r="D26" s="36">
        <f t="shared" si="4"/>
        <v>6.7063005253058972</v>
      </c>
      <c r="E26" s="32">
        <f t="shared" si="0"/>
        <v>9.3565307160553584</v>
      </c>
      <c r="F26" s="32">
        <v>9.3293938881199558</v>
      </c>
      <c r="G26" s="30">
        <f t="shared" si="1"/>
        <v>11264.301988758196</v>
      </c>
      <c r="H26" s="37">
        <f t="shared" ref="H26:H88" si="5">((G26/G25)-1)*100</f>
        <v>2.8268810605678318</v>
      </c>
      <c r="I26" s="36">
        <f t="shared" ref="I26:I89" si="6">(((1+(D26/100))/(1+(H26/100)))-1)*100</f>
        <v>3.772767806166355</v>
      </c>
      <c r="J26" s="33">
        <f t="shared" si="2"/>
        <v>27.050046189723293</v>
      </c>
      <c r="K26" s="38"/>
      <c r="L26" s="35"/>
    </row>
    <row r="27" spans="1:12" x14ac:dyDescent="0.3">
      <c r="A27" s="29">
        <v>1898</v>
      </c>
      <c r="B27" s="30">
        <v>12242.554590249892</v>
      </c>
      <c r="C27" s="30">
        <f t="shared" si="3"/>
        <v>11578.720569736592</v>
      </c>
      <c r="D27" s="36">
        <f t="shared" si="4"/>
        <v>5.7748430268549367</v>
      </c>
      <c r="E27" s="32">
        <f t="shared" si="0"/>
        <v>9.4126732426435087</v>
      </c>
      <c r="F27" s="32">
        <v>9.3569242588171146</v>
      </c>
      <c r="G27" s="30">
        <f t="shared" si="1"/>
        <v>11578.720569736592</v>
      </c>
      <c r="H27" s="37">
        <f t="shared" si="5"/>
        <v>2.7912833062553322</v>
      </c>
      <c r="I27" s="36">
        <f t="shared" si="6"/>
        <v>2.9025415625081985</v>
      </c>
      <c r="J27" s="33">
        <f t="shared" si="2"/>
        <v>27.805089613351399</v>
      </c>
      <c r="K27" s="38"/>
      <c r="L27" s="35"/>
    </row>
    <row r="28" spans="1:12" x14ac:dyDescent="0.3">
      <c r="A28" s="29">
        <v>1899</v>
      </c>
      <c r="B28" s="30">
        <v>11650.249959274088</v>
      </c>
      <c r="C28" s="30">
        <f t="shared" si="3"/>
        <v>11898.37527588396</v>
      </c>
      <c r="D28" s="36">
        <f t="shared" si="4"/>
        <v>-4.8380803745610601</v>
      </c>
      <c r="E28" s="32">
        <f t="shared" si="0"/>
        <v>9.3630829144953562</v>
      </c>
      <c r="F28" s="32">
        <v>9.3841571383400328</v>
      </c>
      <c r="G28" s="30">
        <f t="shared" si="1"/>
        <v>11898.37527588396</v>
      </c>
      <c r="H28" s="37">
        <f t="shared" si="5"/>
        <v>2.7607083547974476</v>
      </c>
      <c r="I28" s="36">
        <f t="shared" si="6"/>
        <v>-7.3946441699511256</v>
      </c>
      <c r="J28" s="33">
        <f t="shared" si="2"/>
        <v>28.572707045366101</v>
      </c>
      <c r="K28" s="38"/>
      <c r="L28" s="35"/>
    </row>
    <row r="29" spans="1:12" x14ac:dyDescent="0.3">
      <c r="A29" s="29">
        <v>1900</v>
      </c>
      <c r="B29" s="30">
        <v>11741.688692627495</v>
      </c>
      <c r="C29" s="30">
        <f t="shared" si="3"/>
        <v>12230.630445122371</v>
      </c>
      <c r="D29" s="36">
        <f t="shared" si="4"/>
        <v>0.78486499150705047</v>
      </c>
      <c r="E29" s="32">
        <f t="shared" si="0"/>
        <v>9.3709009239772811</v>
      </c>
      <c r="F29" s="32">
        <v>9.4116987764223055</v>
      </c>
      <c r="G29" s="30">
        <f t="shared" si="1"/>
        <v>12230.630445122371</v>
      </c>
      <c r="H29" s="37">
        <f t="shared" si="5"/>
        <v>2.7924415017555937</v>
      </c>
      <c r="I29" s="36">
        <f t="shared" si="6"/>
        <v>-1.953039037616644</v>
      </c>
      <c r="J29" s="33">
        <f t="shared" si="2"/>
        <v>29.370583175075954</v>
      </c>
      <c r="K29" s="38"/>
      <c r="L29" s="35"/>
    </row>
    <row r="30" spans="1:12" x14ac:dyDescent="0.3">
      <c r="A30" s="29">
        <v>1901</v>
      </c>
      <c r="B30" s="30">
        <v>12750.585463246995</v>
      </c>
      <c r="C30" s="30">
        <f t="shared" si="3"/>
        <v>12581.020912255586</v>
      </c>
      <c r="D30" s="36">
        <f t="shared" si="4"/>
        <v>8.5924333120241734</v>
      </c>
      <c r="E30" s="32">
        <f t="shared" si="0"/>
        <v>9.453332468218381</v>
      </c>
      <c r="F30" s="32">
        <v>9.4399446805590799</v>
      </c>
      <c r="G30" s="30">
        <f t="shared" si="1"/>
        <v>12581.020912255586</v>
      </c>
      <c r="H30" s="37">
        <f t="shared" si="5"/>
        <v>2.8648602269963241</v>
      </c>
      <c r="I30" s="36">
        <f t="shared" si="6"/>
        <v>5.5680560615049446</v>
      </c>
      <c r="J30" s="33">
        <f t="shared" si="2"/>
        <v>30.212009330895579</v>
      </c>
      <c r="K30" s="38"/>
      <c r="L30" s="35"/>
    </row>
    <row r="31" spans="1:12" x14ac:dyDescent="0.3">
      <c r="A31" s="29">
        <v>1902</v>
      </c>
      <c r="B31" s="30">
        <v>11841.315969266281</v>
      </c>
      <c r="C31" s="30">
        <f t="shared" si="3"/>
        <v>12950.40550443278</v>
      </c>
      <c r="D31" s="36">
        <f t="shared" si="4"/>
        <v>-7.1311979877445086</v>
      </c>
      <c r="E31" s="32">
        <f t="shared" si="0"/>
        <v>9.3793500483146275</v>
      </c>
      <c r="F31" s="32">
        <v>9.4688823797210517</v>
      </c>
      <c r="G31" s="30">
        <f t="shared" si="1"/>
        <v>12950.40550443278</v>
      </c>
      <c r="H31" s="37">
        <f t="shared" si="5"/>
        <v>2.9360462457968195</v>
      </c>
      <c r="I31" s="36">
        <f t="shared" si="6"/>
        <v>-9.7800960894710904</v>
      </c>
      <c r="J31" s="33">
        <f t="shared" si="2"/>
        <v>31.099047896635124</v>
      </c>
      <c r="K31" s="38"/>
      <c r="L31" s="35"/>
    </row>
    <row r="32" spans="1:12" x14ac:dyDescent="0.3">
      <c r="A32" s="29">
        <v>1903</v>
      </c>
      <c r="B32" s="30">
        <v>13167.518792194249</v>
      </c>
      <c r="C32" s="30">
        <f t="shared" si="3"/>
        <v>13341.480305680674</v>
      </c>
      <c r="D32" s="36">
        <f t="shared" si="4"/>
        <v>11.199792543076125</v>
      </c>
      <c r="E32" s="32">
        <f t="shared" si="0"/>
        <v>9.4855083785214589</v>
      </c>
      <c r="F32" s="32">
        <v>9.4986332807555129</v>
      </c>
      <c r="G32" s="30">
        <f t="shared" si="1"/>
        <v>13341.480305680674</v>
      </c>
      <c r="H32" s="37">
        <f t="shared" si="5"/>
        <v>3.0197880762423468</v>
      </c>
      <c r="I32" s="36">
        <f t="shared" si="6"/>
        <v>7.9402264551155621</v>
      </c>
      <c r="J32" s="33">
        <f t="shared" si="2"/>
        <v>32.03817323684261</v>
      </c>
      <c r="K32" s="38"/>
      <c r="L32" s="35"/>
    </row>
    <row r="33" spans="1:12" x14ac:dyDescent="0.3">
      <c r="A33" s="9">
        <v>1904</v>
      </c>
      <c r="B33" s="3">
        <v>13398.845140006226</v>
      </c>
      <c r="C33" s="3">
        <f t="shared" si="3"/>
        <v>13744.904700697076</v>
      </c>
      <c r="D33" s="11">
        <f t="shared" si="4"/>
        <v>1.7567952737542969</v>
      </c>
      <c r="E33" s="5">
        <f t="shared" si="0"/>
        <v>9.5029237986433603</v>
      </c>
      <c r="F33" s="5">
        <v>9.5284234671956867</v>
      </c>
      <c r="G33" s="3">
        <f t="shared" si="1"/>
        <v>13744.904700697076</v>
      </c>
      <c r="H33" s="4">
        <f t="shared" si="5"/>
        <v>3.0238353299118392</v>
      </c>
      <c r="I33" s="11">
        <f t="shared" si="6"/>
        <v>-1.2298513757521445</v>
      </c>
      <c r="J33" s="6">
        <f t="shared" si="2"/>
        <v>33.006954838236616</v>
      </c>
      <c r="K33" s="28">
        <v>1932</v>
      </c>
      <c r="L33" s="27">
        <v>-15.618930651700214</v>
      </c>
    </row>
    <row r="34" spans="1:12" x14ac:dyDescent="0.3">
      <c r="A34" s="9">
        <v>1905</v>
      </c>
      <c r="B34" s="3">
        <v>14791.238687824347</v>
      </c>
      <c r="C34" s="3">
        <f t="shared" si="3"/>
        <v>14148.271972830908</v>
      </c>
      <c r="D34" s="11">
        <f t="shared" si="4"/>
        <v>10.391892236001121</v>
      </c>
      <c r="E34" s="5">
        <f t="shared" si="0"/>
        <v>9.6017903039101284</v>
      </c>
      <c r="F34" s="5">
        <v>9.5573477735524577</v>
      </c>
      <c r="G34" s="3">
        <f t="shared" si="1"/>
        <v>14148.271972830908</v>
      </c>
      <c r="H34" s="4">
        <f t="shared" si="5"/>
        <v>2.9346676526129434</v>
      </c>
      <c r="I34" s="11">
        <f t="shared" si="6"/>
        <v>7.2446190903875607</v>
      </c>
      <c r="J34" s="6">
        <f t="shared" si="2"/>
        <v>33.975599264986904</v>
      </c>
      <c r="K34" s="28">
        <v>1995</v>
      </c>
      <c r="L34" s="27">
        <v>-8.6875135110750961</v>
      </c>
    </row>
    <row r="35" spans="1:12" x14ac:dyDescent="0.3">
      <c r="A35" s="9">
        <v>1906</v>
      </c>
      <c r="B35" s="3">
        <v>14624.055929081176</v>
      </c>
      <c r="C35" s="3">
        <f t="shared" si="3"/>
        <v>14534.00038478193</v>
      </c>
      <c r="D35" s="11">
        <f t="shared" si="4"/>
        <v>-1.1302823399151118</v>
      </c>
      <c r="E35" s="5">
        <f t="shared" si="0"/>
        <v>9.5904231181587996</v>
      </c>
      <c r="F35" s="5">
        <v>9.5842460376511873</v>
      </c>
      <c r="G35" s="3">
        <f t="shared" si="1"/>
        <v>14534.00038478193</v>
      </c>
      <c r="H35" s="4">
        <f t="shared" si="5"/>
        <v>2.726328789068666</v>
      </c>
      <c r="I35" s="11">
        <f t="shared" si="6"/>
        <v>-3.7542577199489724</v>
      </c>
      <c r="J35" s="6">
        <f t="shared" si="2"/>
        <v>34.901885809006849</v>
      </c>
      <c r="K35" s="28">
        <v>1983</v>
      </c>
      <c r="L35" s="27">
        <v>-7.301701590514531</v>
      </c>
    </row>
    <row r="36" spans="1:12" x14ac:dyDescent="0.3">
      <c r="A36" s="9">
        <v>1907</v>
      </c>
      <c r="B36" s="3">
        <v>15482.147027528266</v>
      </c>
      <c r="C36" s="3">
        <f t="shared" si="3"/>
        <v>14889.365653990269</v>
      </c>
      <c r="D36" s="11">
        <f t="shared" si="4"/>
        <v>5.8676683309224931</v>
      </c>
      <c r="E36" s="5">
        <f t="shared" si="0"/>
        <v>9.6474428343949477</v>
      </c>
      <c r="F36" s="5">
        <v>9.6084025226208105</v>
      </c>
      <c r="G36" s="3">
        <f t="shared" si="1"/>
        <v>14889.365653990269</v>
      </c>
      <c r="H36" s="4">
        <f t="shared" si="5"/>
        <v>2.4450616471734188</v>
      </c>
      <c r="I36" s="11">
        <f t="shared" si="6"/>
        <v>3.3409191509266911</v>
      </c>
      <c r="J36" s="6">
        <f t="shared" si="2"/>
        <v>35.755258433063133</v>
      </c>
      <c r="K36" s="28">
        <v>1930</v>
      </c>
      <c r="L36" s="27">
        <v>-6.2064480200233252</v>
      </c>
    </row>
    <row r="37" spans="1:12" x14ac:dyDescent="0.3">
      <c r="A37" s="9">
        <v>1908</v>
      </c>
      <c r="B37" s="3">
        <v>15458.604965582799</v>
      </c>
      <c r="C37" s="3">
        <f t="shared" si="3"/>
        <v>15201.710940812887</v>
      </c>
      <c r="D37" s="11">
        <f t="shared" si="4"/>
        <v>-0.15205941335919571</v>
      </c>
      <c r="E37" s="5">
        <f t="shared" si="0"/>
        <v>9.645921082984783</v>
      </c>
      <c r="F37" s="5">
        <v>9.6291632623953376</v>
      </c>
      <c r="G37" s="3">
        <f t="shared" si="1"/>
        <v>15201.710940812887</v>
      </c>
      <c r="H37" s="4">
        <f t="shared" si="5"/>
        <v>2.097774304702571</v>
      </c>
      <c r="I37" s="11">
        <f t="shared" si="6"/>
        <v>-2.2036070162972599</v>
      </c>
      <c r="J37" s="6">
        <f t="shared" si="2"/>
        <v>36.505323057051932</v>
      </c>
      <c r="K37" s="28">
        <v>1986</v>
      </c>
      <c r="L37" s="27">
        <v>-5.7105424438944059</v>
      </c>
    </row>
    <row r="38" spans="1:12" x14ac:dyDescent="0.3">
      <c r="A38" s="9">
        <v>1909</v>
      </c>
      <c r="B38" s="3">
        <v>15912.72792861782</v>
      </c>
      <c r="C38" s="3">
        <f t="shared" si="3"/>
        <v>15463.917625630895</v>
      </c>
      <c r="D38" s="11">
        <f t="shared" ref="D38:D69" si="7">((B38/B37)-1)*100</f>
        <v>2.9376710514699367</v>
      </c>
      <c r="E38" s="5">
        <f t="shared" si="0"/>
        <v>9.674874566635367</v>
      </c>
      <c r="F38" s="5">
        <v>9.6462646940265202</v>
      </c>
      <c r="G38" s="3">
        <f t="shared" si="1"/>
        <v>15463.917625630895</v>
      </c>
      <c r="H38" s="4">
        <f t="shared" si="5"/>
        <v>1.724849826699737</v>
      </c>
      <c r="I38" s="11">
        <f t="shared" si="6"/>
        <v>1.1922565890599923</v>
      </c>
      <c r="J38" s="6">
        <f t="shared" si="2"/>
        <v>37.134985058537673</v>
      </c>
      <c r="K38" s="28">
        <v>1953</v>
      </c>
      <c r="L38" s="27">
        <v>-5.4797482980795564</v>
      </c>
    </row>
    <row r="39" spans="1:12" x14ac:dyDescent="0.3">
      <c r="A39" s="9">
        <v>1910</v>
      </c>
      <c r="B39" s="3">
        <v>16054.32148959418</v>
      </c>
      <c r="C39" s="3">
        <f t="shared" si="3"/>
        <v>15671.684575143923</v>
      </c>
      <c r="D39" s="11">
        <f t="shared" si="7"/>
        <v>0.88981324642467552</v>
      </c>
      <c r="E39" s="5">
        <f t="shared" si="0"/>
        <v>9.6837333440045423</v>
      </c>
      <c r="F39" s="5">
        <v>9.6596108327720067</v>
      </c>
      <c r="G39" s="3">
        <f t="shared" si="1"/>
        <v>15671.684575143923</v>
      </c>
      <c r="H39" s="4">
        <f t="shared" si="5"/>
        <v>1.3435595981749371</v>
      </c>
      <c r="I39" s="11">
        <f t="shared" si="6"/>
        <v>-0.44773082132634201</v>
      </c>
      <c r="J39" s="6">
        <f t="shared" si="2"/>
        <v>37.633915714572488</v>
      </c>
      <c r="K39" s="28">
        <v>1916</v>
      </c>
      <c r="L39" s="27">
        <v>-4.9798379144988409</v>
      </c>
    </row>
    <row r="40" spans="1:12" x14ac:dyDescent="0.3">
      <c r="A40" s="9">
        <v>1911</v>
      </c>
      <c r="B40" s="3">
        <v>16327.24495491728</v>
      </c>
      <c r="C40" s="3">
        <f t="shared" si="3"/>
        <v>15825.720775583904</v>
      </c>
      <c r="D40" s="11">
        <f t="shared" si="7"/>
        <v>1.6999999999999904</v>
      </c>
      <c r="E40" s="5">
        <f t="shared" si="0"/>
        <v>9.7005904610709646</v>
      </c>
      <c r="F40" s="5">
        <v>9.6693917926155333</v>
      </c>
      <c r="G40" s="3">
        <f t="shared" si="1"/>
        <v>15825.720775583904</v>
      </c>
      <c r="H40" s="4">
        <f t="shared" si="5"/>
        <v>0.98289497661463443</v>
      </c>
      <c r="I40" s="11">
        <f t="shared" si="6"/>
        <v>0.71012523809246275</v>
      </c>
      <c r="J40" s="6">
        <f t="shared" si="2"/>
        <v>38.003817581634401</v>
      </c>
      <c r="K40" s="28">
        <v>1927</v>
      </c>
      <c r="L40" s="27">
        <v>-4.5636845816045764</v>
      </c>
    </row>
    <row r="41" spans="1:12" x14ac:dyDescent="0.3">
      <c r="A41" s="9">
        <v>1912</v>
      </c>
      <c r="B41" s="3">
        <v>16604.808119150872</v>
      </c>
      <c r="C41" s="3">
        <f t="shared" si="3"/>
        <v>15931.266640657124</v>
      </c>
      <c r="D41" s="11">
        <f t="shared" si="7"/>
        <v>1.6999999999999904</v>
      </c>
      <c r="E41" s="5">
        <f t="shared" si="0"/>
        <v>9.7174475781373886</v>
      </c>
      <c r="F41" s="5">
        <v>9.6760389126531621</v>
      </c>
      <c r="G41" s="3">
        <f t="shared" si="1"/>
        <v>15931.266640657124</v>
      </c>
      <c r="H41" s="4">
        <f t="shared" si="5"/>
        <v>0.66692611710967853</v>
      </c>
      <c r="I41" s="11">
        <f t="shared" si="6"/>
        <v>1.0262296890723555</v>
      </c>
      <c r="J41" s="6">
        <f t="shared" si="2"/>
        <v>38.257274966585044</v>
      </c>
      <c r="K41" s="28">
        <v>1914</v>
      </c>
      <c r="L41" s="27">
        <v>-4.2898180706690496</v>
      </c>
    </row>
    <row r="42" spans="1:12" x14ac:dyDescent="0.3">
      <c r="A42" s="9">
        <v>1913</v>
      </c>
      <c r="B42" s="3">
        <v>16588.203311031721</v>
      </c>
      <c r="C42" s="3">
        <f t="shared" si="3"/>
        <v>15999.224297901568</v>
      </c>
      <c r="D42" s="11">
        <f t="shared" si="7"/>
        <v>-0.10000000000000009</v>
      </c>
      <c r="E42" s="5">
        <f t="shared" si="0"/>
        <v>9.7164470778038048</v>
      </c>
      <c r="F42" s="5">
        <v>9.6802955186655062</v>
      </c>
      <c r="G42" s="3">
        <f t="shared" si="1"/>
        <v>15999.224297901568</v>
      </c>
      <c r="H42" s="4">
        <f t="shared" si="5"/>
        <v>0.42656782274306249</v>
      </c>
      <c r="I42" s="11">
        <f t="shared" si="6"/>
        <v>-0.52433119458237254</v>
      </c>
      <c r="J42" s="6">
        <f t="shared" si="2"/>
        <v>38.42046819145083</v>
      </c>
      <c r="K42" s="28">
        <v>1915</v>
      </c>
      <c r="L42" s="27">
        <v>-3.8188225922516805</v>
      </c>
    </row>
    <row r="43" spans="1:12" x14ac:dyDescent="0.3">
      <c r="A43" s="9">
        <v>1914</v>
      </c>
      <c r="B43" s="3">
        <v>15924.675178590453</v>
      </c>
      <c r="C43" s="3">
        <f t="shared" si="3"/>
        <v>16047.671226167182</v>
      </c>
      <c r="D43" s="11">
        <f t="shared" si="7"/>
        <v>-3.9999999999999925</v>
      </c>
      <c r="E43" s="5">
        <f t="shared" si="0"/>
        <v>9.6756250832835491</v>
      </c>
      <c r="F43" s="5">
        <v>9.6833190230880177</v>
      </c>
      <c r="G43" s="3">
        <f t="shared" si="1"/>
        <v>16047.671226167182</v>
      </c>
      <c r="H43" s="4">
        <f t="shared" si="5"/>
        <v>0.30280798220929661</v>
      </c>
      <c r="I43" s="11">
        <f t="shared" si="6"/>
        <v>-4.2898180706690496</v>
      </c>
      <c r="J43" s="6">
        <f t="shared" si="2"/>
        <v>38.536808435936727</v>
      </c>
      <c r="K43" s="28">
        <v>1906</v>
      </c>
      <c r="L43" s="27">
        <v>-3.7542577199489724</v>
      </c>
    </row>
    <row r="44" spans="1:12" x14ac:dyDescent="0.3">
      <c r="A44" s="9">
        <v>1915</v>
      </c>
      <c r="B44" s="3">
        <v>15367.311547339787</v>
      </c>
      <c r="C44" s="3">
        <f t="shared" si="3"/>
        <v>16100.866251200398</v>
      </c>
      <c r="D44" s="11">
        <f t="shared" si="7"/>
        <v>-3.5000000000000031</v>
      </c>
      <c r="E44" s="5">
        <f t="shared" si="0"/>
        <v>9.6399979056403975</v>
      </c>
      <c r="F44" s="5">
        <v>9.6866283539475333</v>
      </c>
      <c r="G44" s="3">
        <f t="shared" si="1"/>
        <v>16100.866251200398</v>
      </c>
      <c r="H44" s="4">
        <f t="shared" si="5"/>
        <v>0.33148127403355154</v>
      </c>
      <c r="I44" s="11">
        <f t="shared" si="6"/>
        <v>-3.8188225922516805</v>
      </c>
      <c r="J44" s="6">
        <f t="shared" si="2"/>
        <v>38.664550739512038</v>
      </c>
      <c r="K44" s="28">
        <v>1929</v>
      </c>
      <c r="L44" s="27">
        <v>-3.6989366764790144</v>
      </c>
    </row>
    <row r="45" spans="1:12" x14ac:dyDescent="0.3">
      <c r="A45" s="9">
        <v>1916</v>
      </c>
      <c r="B45" s="3">
        <v>14675.782527709496</v>
      </c>
      <c r="C45" s="3">
        <f t="shared" si="3"/>
        <v>16182.173269774506</v>
      </c>
      <c r="D45" s="11">
        <f t="shared" si="7"/>
        <v>-4.5000000000000036</v>
      </c>
      <c r="E45" s="5">
        <f t="shared" si="0"/>
        <v>9.593953967138992</v>
      </c>
      <c r="F45" s="5">
        <v>9.691665499872844</v>
      </c>
      <c r="G45" s="3">
        <f t="shared" si="1"/>
        <v>16182.173269774506</v>
      </c>
      <c r="H45" s="4">
        <f t="shared" si="5"/>
        <v>0.50498536728138532</v>
      </c>
      <c r="I45" s="11">
        <f t="shared" si="6"/>
        <v>-4.9798379144988409</v>
      </c>
      <c r="J45" s="6">
        <f t="shared" si="2"/>
        <v>38.859801063071664</v>
      </c>
      <c r="K45" s="28">
        <v>1940</v>
      </c>
      <c r="L45" s="27">
        <v>-3.4297463024624553</v>
      </c>
    </row>
    <row r="46" spans="1:12" x14ac:dyDescent="0.3">
      <c r="A46" s="9">
        <v>1917</v>
      </c>
      <c r="B46" s="3">
        <v>15556.329479372067</v>
      </c>
      <c r="C46" s="3">
        <f t="shared" si="3"/>
        <v>16307.919782295427</v>
      </c>
      <c r="D46" s="11">
        <f t="shared" si="7"/>
        <v>6.0000000000000053</v>
      </c>
      <c r="E46" s="5">
        <f t="shared" si="0"/>
        <v>9.652222875262968</v>
      </c>
      <c r="F46" s="5">
        <v>9.6994061450096698</v>
      </c>
      <c r="G46" s="3">
        <f t="shared" si="1"/>
        <v>16307.919782295427</v>
      </c>
      <c r="H46" s="4">
        <f t="shared" si="5"/>
        <v>0.77706813803428698</v>
      </c>
      <c r="I46" s="11">
        <f t="shared" si="6"/>
        <v>5.1826590696326669</v>
      </c>
      <c r="J46" s="6">
        <f t="shared" si="2"/>
        <v>39.161768195636306</v>
      </c>
      <c r="K46" s="28">
        <v>1982</v>
      </c>
      <c r="L46" s="27">
        <v>-3.413790609453593</v>
      </c>
    </row>
    <row r="47" spans="1:12" x14ac:dyDescent="0.3">
      <c r="A47" s="9">
        <v>1918</v>
      </c>
      <c r="B47" s="3">
        <v>16023.01936375323</v>
      </c>
      <c r="C47" s="3">
        <f t="shared" si="3"/>
        <v>16479.111005647894</v>
      </c>
      <c r="D47" s="11">
        <f t="shared" si="7"/>
        <v>3.0000000000000027</v>
      </c>
      <c r="E47" s="5">
        <f t="shared" si="0"/>
        <v>9.681781677504512</v>
      </c>
      <c r="F47" s="5">
        <v>9.7098488581763966</v>
      </c>
      <c r="G47" s="3">
        <f t="shared" si="1"/>
        <v>16479.111005647894</v>
      </c>
      <c r="H47" s="4">
        <f t="shared" si="5"/>
        <v>1.0497428589164359</v>
      </c>
      <c r="I47" s="11">
        <f t="shared" si="6"/>
        <v>1.9299971339922006</v>
      </c>
      <c r="J47" s="6">
        <f t="shared" si="2"/>
        <v>39.572866060695404</v>
      </c>
      <c r="K47" s="28">
        <v>1959</v>
      </c>
      <c r="L47" s="27">
        <v>-3.0624271241702972</v>
      </c>
    </row>
    <row r="48" spans="1:12" x14ac:dyDescent="0.3">
      <c r="A48" s="9">
        <v>1919</v>
      </c>
      <c r="B48" s="3">
        <v>16423.59484784706</v>
      </c>
      <c r="C48" s="3">
        <f t="shared" si="3"/>
        <v>16689.254955637145</v>
      </c>
      <c r="D48" s="11">
        <f t="shared" si="7"/>
        <v>2.4999999999999911</v>
      </c>
      <c r="E48" s="5">
        <f t="shared" si="0"/>
        <v>9.7064742900948833</v>
      </c>
      <c r="F48" s="5">
        <v>9.7225203754939393</v>
      </c>
      <c r="G48" s="3">
        <f t="shared" si="1"/>
        <v>16689.254955637145</v>
      </c>
      <c r="H48" s="4">
        <f t="shared" si="5"/>
        <v>1.2752141175408571</v>
      </c>
      <c r="I48" s="11">
        <f t="shared" si="6"/>
        <v>1.2093639032326742</v>
      </c>
      <c r="J48" s="6">
        <f t="shared" si="2"/>
        <v>40.077504835416924</v>
      </c>
      <c r="K48" s="28">
        <v>1969</v>
      </c>
      <c r="L48" s="27">
        <v>-2.9066586258065463</v>
      </c>
    </row>
    <row r="49" spans="1:12" x14ac:dyDescent="0.3">
      <c r="A49" s="9">
        <v>1920</v>
      </c>
      <c r="B49" s="3">
        <v>16998.420667521706</v>
      </c>
      <c r="C49" s="3">
        <f t="shared" si="3"/>
        <v>16927.025425852458</v>
      </c>
      <c r="D49" s="11">
        <f t="shared" si="7"/>
        <v>3.499999999999992</v>
      </c>
      <c r="E49" s="5">
        <f t="shared" si="0"/>
        <v>9.7408757168122158</v>
      </c>
      <c r="F49" s="5">
        <v>9.7366667612764939</v>
      </c>
      <c r="G49" s="3">
        <f t="shared" si="1"/>
        <v>16927.025425852458</v>
      </c>
      <c r="H49" s="4">
        <f t="shared" si="5"/>
        <v>1.4246919400976665</v>
      </c>
      <c r="I49" s="11">
        <f t="shared" si="6"/>
        <v>2.0461566312945045</v>
      </c>
      <c r="J49" s="6">
        <f t="shared" si="2"/>
        <v>40.648485816599369</v>
      </c>
      <c r="K49" s="28">
        <v>1924</v>
      </c>
      <c r="L49" s="27">
        <v>-2.7029519414591641</v>
      </c>
    </row>
    <row r="50" spans="1:12" x14ac:dyDescent="0.3">
      <c r="A50" s="9">
        <v>1921</v>
      </c>
      <c r="B50" s="3">
        <v>17117.409612194355</v>
      </c>
      <c r="C50" s="3">
        <f t="shared" si="3"/>
        <v>17177.808374605593</v>
      </c>
      <c r="D50" s="11">
        <f t="shared" si="7"/>
        <v>0.69999999999998952</v>
      </c>
      <c r="E50" s="5">
        <f t="shared" si="0"/>
        <v>9.7478513305486398</v>
      </c>
      <c r="F50" s="5">
        <v>9.7513736189842657</v>
      </c>
      <c r="G50" s="3">
        <f t="shared" si="1"/>
        <v>17177.808374605593</v>
      </c>
      <c r="H50" s="4">
        <f t="shared" si="5"/>
        <v>1.4815535656377943</v>
      </c>
      <c r="I50" s="11">
        <f t="shared" si="6"/>
        <v>-0.77014347748657341</v>
      </c>
      <c r="J50" s="6">
        <f t="shared" si="2"/>
        <v>41.250714907592965</v>
      </c>
      <c r="K50" s="28">
        <v>1938</v>
      </c>
      <c r="L50" s="27">
        <v>-2.6808988450408355</v>
      </c>
    </row>
    <row r="51" spans="1:12" x14ac:dyDescent="0.3">
      <c r="A51" s="9">
        <v>1922</v>
      </c>
      <c r="B51" s="3">
        <v>17516.471177041003</v>
      </c>
      <c r="C51" s="3">
        <f t="shared" si="3"/>
        <v>17426.871650132751</v>
      </c>
      <c r="D51" s="11">
        <f t="shared" si="7"/>
        <v>2.331319831023726</v>
      </c>
      <c r="E51" s="5">
        <f t="shared" si="0"/>
        <v>9.770896927367728</v>
      </c>
      <c r="F51" s="5">
        <v>9.7657686416328175</v>
      </c>
      <c r="G51" s="3">
        <f t="shared" si="1"/>
        <v>17426.871650132751</v>
      </c>
      <c r="H51" s="4">
        <f t="shared" si="5"/>
        <v>1.4499129929482546</v>
      </c>
      <c r="I51" s="11">
        <f t="shared" si="6"/>
        <v>0.86880985115949105</v>
      </c>
      <c r="J51" s="6">
        <f t="shared" si="2"/>
        <v>41.848814382722196</v>
      </c>
      <c r="K51" s="28">
        <v>1971</v>
      </c>
      <c r="L51" s="27">
        <v>-2.5360581918819514</v>
      </c>
    </row>
    <row r="52" spans="1:12" x14ac:dyDescent="0.3">
      <c r="A52" s="9">
        <v>1923</v>
      </c>
      <c r="B52" s="3">
        <v>18118.273587703054</v>
      </c>
      <c r="C52" s="3">
        <f t="shared" si="3"/>
        <v>17658.001446045891</v>
      </c>
      <c r="D52" s="11">
        <f t="shared" si="7"/>
        <v>3.4356372615212516</v>
      </c>
      <c r="E52" s="5">
        <f t="shared" si="0"/>
        <v>9.8046762984410361</v>
      </c>
      <c r="F52" s="5">
        <v>9.778944299353352</v>
      </c>
      <c r="G52" s="3">
        <f t="shared" si="1"/>
        <v>17658.001446045891</v>
      </c>
      <c r="H52" s="4">
        <f t="shared" si="5"/>
        <v>1.3262839168921126</v>
      </c>
      <c r="I52" s="11">
        <f t="shared" si="6"/>
        <v>2.0817435151961439</v>
      </c>
      <c r="J52" s="6">
        <f t="shared" si="2"/>
        <v>42.403848477290275</v>
      </c>
      <c r="K52" s="28">
        <v>1977</v>
      </c>
      <c r="L52" s="27">
        <v>-2.4201289787390889</v>
      </c>
    </row>
    <row r="53" spans="1:12" x14ac:dyDescent="0.3">
      <c r="A53" s="9">
        <v>1924</v>
      </c>
      <c r="B53" s="3">
        <v>17825.313065499799</v>
      </c>
      <c r="C53" s="3">
        <f t="shared" si="3"/>
        <v>17855.097936834001</v>
      </c>
      <c r="D53" s="11">
        <f t="shared" si="7"/>
        <v>-1.6169339798582594</v>
      </c>
      <c r="E53" s="5">
        <f t="shared" si="0"/>
        <v>9.7883748084101594</v>
      </c>
      <c r="F53" s="5">
        <v>9.7900443451344241</v>
      </c>
      <c r="G53" s="3">
        <f t="shared" si="1"/>
        <v>17855.097936834001</v>
      </c>
      <c r="H53" s="4">
        <f t="shared" si="5"/>
        <v>1.1161879864510116</v>
      </c>
      <c r="I53" s="11">
        <f t="shared" si="6"/>
        <v>-2.7029519414591641</v>
      </c>
      <c r="J53" s="6">
        <f t="shared" si="2"/>
        <v>42.87715513978668</v>
      </c>
      <c r="K53" s="28">
        <v>1945</v>
      </c>
      <c r="L53" s="27">
        <v>-2.2702236363820183</v>
      </c>
    </row>
    <row r="54" spans="1:12" x14ac:dyDescent="0.3">
      <c r="A54" s="9">
        <v>1925</v>
      </c>
      <c r="B54" s="3">
        <v>18930.58857660343</v>
      </c>
      <c r="C54" s="3">
        <f t="shared" si="3"/>
        <v>18006.171729209378</v>
      </c>
      <c r="D54" s="11">
        <f t="shared" si="7"/>
        <v>6.2005952268117559</v>
      </c>
      <c r="E54" s="5">
        <f t="shared" si="0"/>
        <v>9.8485343359864395</v>
      </c>
      <c r="F54" s="5">
        <v>9.7984698519554634</v>
      </c>
      <c r="G54" s="3">
        <f t="shared" si="1"/>
        <v>18006.171729209378</v>
      </c>
      <c r="H54" s="4">
        <f t="shared" si="5"/>
        <v>0.84611013005826408</v>
      </c>
      <c r="I54" s="11">
        <f t="shared" si="6"/>
        <v>5.3095603686130977</v>
      </c>
      <c r="J54" s="6">
        <f t="shared" si="2"/>
        <v>43.239943092905207</v>
      </c>
      <c r="K54" s="28">
        <v>1908</v>
      </c>
      <c r="L54" s="27">
        <v>-2.2036070162972599</v>
      </c>
    </row>
    <row r="55" spans="1:12" x14ac:dyDescent="0.3">
      <c r="A55" s="9">
        <v>1926</v>
      </c>
      <c r="B55" s="3">
        <v>20066.275214579371</v>
      </c>
      <c r="C55" s="3">
        <f t="shared" si="3"/>
        <v>18098.877475972502</v>
      </c>
      <c r="D55" s="11">
        <f t="shared" si="7"/>
        <v>5.9992146223047271</v>
      </c>
      <c r="E55" s="5">
        <f t="shared" si="0"/>
        <v>9.9067958348594267</v>
      </c>
      <c r="F55" s="5">
        <v>9.8036051974286558</v>
      </c>
      <c r="G55" s="3">
        <f t="shared" si="1"/>
        <v>18098.877475972502</v>
      </c>
      <c r="H55" s="4">
        <f t="shared" si="5"/>
        <v>0.51485539601257013</v>
      </c>
      <c r="I55" s="11">
        <f t="shared" si="6"/>
        <v>5.4562673394739969</v>
      </c>
      <c r="J55" s="6">
        <f t="shared" si="2"/>
        <v>43.462566273151801</v>
      </c>
      <c r="K55" s="28">
        <v>1947</v>
      </c>
      <c r="L55" s="27">
        <v>-2.0739486665658169</v>
      </c>
    </row>
    <row r="56" spans="1:12" x14ac:dyDescent="0.3">
      <c r="A56" s="9">
        <v>1927</v>
      </c>
      <c r="B56" s="3">
        <v>19183.676732462991</v>
      </c>
      <c r="C56" s="3">
        <f t="shared" si="3"/>
        <v>18130.219378997532</v>
      </c>
      <c r="D56" s="11">
        <f t="shared" si="7"/>
        <v>-4.3984171086974726</v>
      </c>
      <c r="E56" s="5">
        <f t="shared" ref="E56:E87" si="8">LN(B56)</f>
        <v>9.861815026232021</v>
      </c>
      <c r="F56" s="5">
        <v>9.8053354040064953</v>
      </c>
      <c r="G56" s="3">
        <f t="shared" si="1"/>
        <v>18130.219378997532</v>
      </c>
      <c r="H56" s="4">
        <f t="shared" si="5"/>
        <v>0.17317042488760315</v>
      </c>
      <c r="I56" s="11">
        <f t="shared" si="6"/>
        <v>-4.5636845816045764</v>
      </c>
      <c r="J56" s="6">
        <f t="shared" si="2"/>
        <v>43.537830583834072</v>
      </c>
      <c r="K56" s="28">
        <v>1952</v>
      </c>
      <c r="L56" s="27">
        <v>-1.9304696487252637</v>
      </c>
    </row>
    <row r="57" spans="1:12" x14ac:dyDescent="0.3">
      <c r="A57" s="9">
        <v>1928</v>
      </c>
      <c r="B57" s="3">
        <v>19302.618028674693</v>
      </c>
      <c r="C57" s="3">
        <f t="shared" si="3"/>
        <v>18116.4818166388</v>
      </c>
      <c r="D57" s="11">
        <f t="shared" si="7"/>
        <v>0.62001303436491906</v>
      </c>
      <c r="E57" s="5">
        <f t="shared" si="8"/>
        <v>9.8679960148475914</v>
      </c>
      <c r="F57" s="5">
        <v>9.804577400515786</v>
      </c>
      <c r="G57" s="3">
        <f t="shared" si="1"/>
        <v>18116.4818166388</v>
      </c>
      <c r="H57" s="4">
        <f t="shared" si="5"/>
        <v>-7.5771627863729929E-2</v>
      </c>
      <c r="I57" s="11">
        <f t="shared" si="6"/>
        <v>0.69631226937016955</v>
      </c>
      <c r="J57" s="6">
        <f t="shared" si="2"/>
        <v>43.504841260864147</v>
      </c>
      <c r="K57" s="28">
        <v>1961</v>
      </c>
      <c r="L57" s="27">
        <v>-1.9024629637469759</v>
      </c>
    </row>
    <row r="58" spans="1:12" x14ac:dyDescent="0.3">
      <c r="A58" s="9">
        <v>1929</v>
      </c>
      <c r="B58" s="3">
        <v>18555.855913254629</v>
      </c>
      <c r="C58" s="3">
        <f t="shared" si="3"/>
        <v>18084.54367815371</v>
      </c>
      <c r="D58" s="11">
        <f t="shared" si="7"/>
        <v>-3.8687089715536138</v>
      </c>
      <c r="E58" s="5">
        <f t="shared" si="8"/>
        <v>9.8285407008735319</v>
      </c>
      <c r="F58" s="5">
        <v>9.8028129120055869</v>
      </c>
      <c r="G58" s="3">
        <f t="shared" si="1"/>
        <v>18084.54367815371</v>
      </c>
      <c r="H58" s="4">
        <f t="shared" si="5"/>
        <v>-0.1762932715542842</v>
      </c>
      <c r="I58" s="11">
        <f t="shared" si="6"/>
        <v>-3.6989366764790144</v>
      </c>
      <c r="J58" s="6">
        <f t="shared" si="2"/>
        <v>43.42814515292087</v>
      </c>
      <c r="K58" s="28">
        <v>1962</v>
      </c>
      <c r="L58" s="27">
        <v>-1.852275366777445</v>
      </c>
    </row>
    <row r="59" spans="1:12" x14ac:dyDescent="0.3">
      <c r="A59" s="9">
        <v>1930</v>
      </c>
      <c r="B59" s="3">
        <v>17392.799261093609</v>
      </c>
      <c r="C59" s="3">
        <f t="shared" si="3"/>
        <v>18072.701053954632</v>
      </c>
      <c r="D59" s="11">
        <f t="shared" si="7"/>
        <v>-6.2678685240826759</v>
      </c>
      <c r="E59" s="5">
        <f t="shared" si="8"/>
        <v>9.7638115639797167</v>
      </c>
      <c r="F59" s="5">
        <v>9.8021578496682711</v>
      </c>
      <c r="G59" s="3">
        <f t="shared" si="1"/>
        <v>18072.701053954632</v>
      </c>
      <c r="H59" s="4">
        <f t="shared" si="5"/>
        <v>-6.5484783082381259E-2</v>
      </c>
      <c r="I59" s="11">
        <f t="shared" si="6"/>
        <v>-6.2064480200233252</v>
      </c>
      <c r="J59" s="6">
        <f t="shared" si="2"/>
        <v>43.399706326270774</v>
      </c>
      <c r="K59" s="28">
        <v>1943</v>
      </c>
      <c r="L59" s="27">
        <v>-1.6397044308190445</v>
      </c>
    </row>
    <row r="60" spans="1:12" x14ac:dyDescent="0.3">
      <c r="A60" s="9">
        <v>1931</v>
      </c>
      <c r="B60" s="3">
        <v>17969.259066028735</v>
      </c>
      <c r="C60" s="3">
        <f t="shared" si="3"/>
        <v>18123.874886796344</v>
      </c>
      <c r="D60" s="11">
        <f t="shared" si="7"/>
        <v>3.3143589843218857</v>
      </c>
      <c r="E60" s="5">
        <f t="shared" si="8"/>
        <v>9.7964177472096203</v>
      </c>
      <c r="F60" s="5">
        <v>9.8049854025848937</v>
      </c>
      <c r="G60" s="3">
        <f t="shared" si="1"/>
        <v>18123.874886796344</v>
      </c>
      <c r="H60" s="4">
        <f t="shared" si="5"/>
        <v>0.28315542147760997</v>
      </c>
      <c r="I60" s="11">
        <f t="shared" si="6"/>
        <v>3.0226447802769174</v>
      </c>
      <c r="J60" s="6">
        <f t="shared" si="2"/>
        <v>43.522594947638972</v>
      </c>
      <c r="K60" s="28">
        <v>1976</v>
      </c>
      <c r="L60" s="27">
        <v>-1.6152832835508057</v>
      </c>
    </row>
    <row r="61" spans="1:12" x14ac:dyDescent="0.3">
      <c r="A61" s="9">
        <v>1932</v>
      </c>
      <c r="B61" s="3">
        <v>15289.025084349125</v>
      </c>
      <c r="C61" s="3">
        <f t="shared" si="3"/>
        <v>18274.927126054346</v>
      </c>
      <c r="D61" s="11">
        <f t="shared" si="7"/>
        <v>-14.91566219748398</v>
      </c>
      <c r="E61" s="5">
        <f t="shared" si="8"/>
        <v>9.6348905352387835</v>
      </c>
      <c r="F61" s="5">
        <v>9.8132852969796236</v>
      </c>
      <c r="G61" s="3">
        <f t="shared" si="1"/>
        <v>18274.927126054346</v>
      </c>
      <c r="H61" s="4">
        <f t="shared" si="5"/>
        <v>0.83344340104691828</v>
      </c>
      <c r="I61" s="11">
        <f t="shared" si="6"/>
        <v>-15.618930651700214</v>
      </c>
      <c r="J61" s="6">
        <f t="shared" si="2"/>
        <v>43.885331143194442</v>
      </c>
      <c r="K61" s="28">
        <v>1948</v>
      </c>
      <c r="L61" s="27">
        <v>-1.5076404840424384</v>
      </c>
    </row>
    <row r="62" spans="1:12" x14ac:dyDescent="0.3">
      <c r="A62" s="9">
        <v>1933</v>
      </c>
      <c r="B62" s="3">
        <v>17016.377090696347</v>
      </c>
      <c r="C62" s="3">
        <f t="shared" si="3"/>
        <v>18563.667376231788</v>
      </c>
      <c r="D62" s="11">
        <f t="shared" si="7"/>
        <v>11.297986606846866</v>
      </c>
      <c r="E62" s="5">
        <f t="shared" si="8"/>
        <v>9.7419315175828274</v>
      </c>
      <c r="F62" s="5">
        <v>9.8289615825228758</v>
      </c>
      <c r="G62" s="3">
        <f t="shared" si="1"/>
        <v>18563.667376231788</v>
      </c>
      <c r="H62" s="4">
        <f t="shared" si="5"/>
        <v>1.5799803095564169</v>
      </c>
      <c r="I62" s="11">
        <f t="shared" si="6"/>
        <v>9.5668519206989941</v>
      </c>
      <c r="J62" s="6">
        <f t="shared" si="2"/>
        <v>44.578710734040541</v>
      </c>
      <c r="K62" s="28">
        <v>1904</v>
      </c>
      <c r="L62" s="27">
        <v>-1.2298513757521445</v>
      </c>
    </row>
    <row r="63" spans="1:12" x14ac:dyDescent="0.3">
      <c r="A63" s="9">
        <v>1934</v>
      </c>
      <c r="B63" s="3">
        <v>18164.566080830904</v>
      </c>
      <c r="C63" s="3">
        <f t="shared" si="3"/>
        <v>18998.861993344344</v>
      </c>
      <c r="D63" s="11">
        <f t="shared" si="7"/>
        <v>6.7475525725292362</v>
      </c>
      <c r="E63" s="5">
        <f t="shared" si="8"/>
        <v>9.8072280567196106</v>
      </c>
      <c r="F63" s="5">
        <v>9.8521343612676553</v>
      </c>
      <c r="G63" s="3">
        <f t="shared" si="1"/>
        <v>18998.861993344344</v>
      </c>
      <c r="H63" s="4">
        <f t="shared" si="5"/>
        <v>2.3443353529904565</v>
      </c>
      <c r="I63" s="11">
        <f t="shared" si="6"/>
        <v>4.3023555767418564</v>
      </c>
      <c r="J63" s="6">
        <f t="shared" si="2"/>
        <v>45.623785209686005</v>
      </c>
      <c r="K63" s="28">
        <v>1958</v>
      </c>
      <c r="L63" s="27">
        <v>-0.87094092181346783</v>
      </c>
    </row>
    <row r="64" spans="1:12" x14ac:dyDescent="0.3">
      <c r="A64" s="9">
        <v>1935</v>
      </c>
      <c r="B64" s="3">
        <v>19514.482212551786</v>
      </c>
      <c r="C64" s="3">
        <f t="shared" si="3"/>
        <v>19575.87920656801</v>
      </c>
      <c r="D64" s="11">
        <f t="shared" si="7"/>
        <v>7.4315903045184761</v>
      </c>
      <c r="E64" s="5">
        <f t="shared" si="8"/>
        <v>9.878912146470082</v>
      </c>
      <c r="F64" s="5">
        <v>9.8820534346175695</v>
      </c>
      <c r="G64" s="3">
        <f t="shared" si="1"/>
        <v>19575.87920656801</v>
      </c>
      <c r="H64" s="4">
        <f t="shared" si="5"/>
        <v>3.0371146094213763</v>
      </c>
      <c r="I64" s="11">
        <f t="shared" si="6"/>
        <v>4.2649444442956819</v>
      </c>
      <c r="J64" s="6">
        <f t="shared" si="2"/>
        <v>47.009431855660402</v>
      </c>
      <c r="K64" s="28">
        <v>1921</v>
      </c>
      <c r="L64" s="27">
        <v>-0.77014347748657341</v>
      </c>
    </row>
    <row r="65" spans="1:12" x14ac:dyDescent="0.3">
      <c r="A65" s="9">
        <v>1936</v>
      </c>
      <c r="B65" s="3">
        <v>21071.869809823762</v>
      </c>
      <c r="C65" s="3">
        <f t="shared" si="3"/>
        <v>20282.617976780442</v>
      </c>
      <c r="D65" s="11">
        <f t="shared" si="7"/>
        <v>7.9806759939049732</v>
      </c>
      <c r="E65" s="5">
        <f t="shared" si="8"/>
        <v>9.9556942456146871</v>
      </c>
      <c r="F65" s="5">
        <v>9.9175195409307424</v>
      </c>
      <c r="G65" s="3">
        <f t="shared" si="1"/>
        <v>20282.617976780442</v>
      </c>
      <c r="H65" s="4">
        <f t="shared" si="5"/>
        <v>3.6102530198250937</v>
      </c>
      <c r="I65" s="11">
        <f t="shared" si="6"/>
        <v>4.2181375362954077</v>
      </c>
      <c r="J65" s="6">
        <f t="shared" si="2"/>
        <v>48.706591288832001</v>
      </c>
      <c r="K65" s="28">
        <v>1988</v>
      </c>
      <c r="L65" s="27">
        <v>-0.76762246958284042</v>
      </c>
    </row>
    <row r="66" spans="1:12" x14ac:dyDescent="0.3">
      <c r="A66" s="9">
        <v>1937</v>
      </c>
      <c r="B66" s="3">
        <v>21769.298319428741</v>
      </c>
      <c r="C66" s="3">
        <f t="shared" si="3"/>
        <v>21105.775569545865</v>
      </c>
      <c r="D66" s="11">
        <f t="shared" si="7"/>
        <v>3.3097609082599622</v>
      </c>
      <c r="E66" s="5">
        <f t="shared" si="8"/>
        <v>9.9882559221716516</v>
      </c>
      <c r="F66" s="5">
        <v>9.9573020056838271</v>
      </c>
      <c r="G66" s="3">
        <f t="shared" si="1"/>
        <v>21105.775569545865</v>
      </c>
      <c r="H66" s="4">
        <f t="shared" si="5"/>
        <v>4.0584385788253519</v>
      </c>
      <c r="I66" s="11">
        <f t="shared" si="6"/>
        <v>-0.71947809403103413</v>
      </c>
      <c r="J66" s="6">
        <f t="shared" si="2"/>
        <v>50.683318380128753</v>
      </c>
      <c r="K66" s="28">
        <v>1937</v>
      </c>
      <c r="L66" s="27">
        <v>-0.71947809403103413</v>
      </c>
    </row>
    <row r="67" spans="1:12" x14ac:dyDescent="0.3">
      <c r="A67" s="9">
        <v>1938</v>
      </c>
      <c r="B67" s="3">
        <v>22122.067391147539</v>
      </c>
      <c r="C67" s="3">
        <f t="shared" si="3"/>
        <v>22038.625587317525</v>
      </c>
      <c r="D67" s="11">
        <f t="shared" si="7"/>
        <v>1.6204889406286282</v>
      </c>
      <c r="E67" s="5">
        <f t="shared" si="8"/>
        <v>10.004330913798196</v>
      </c>
      <c r="F67" s="5">
        <v>10.000551901400318</v>
      </c>
      <c r="G67" s="3">
        <f t="shared" si="1"/>
        <v>22038.625587317525</v>
      </c>
      <c r="H67" s="4">
        <f t="shared" si="5"/>
        <v>4.4198803057381886</v>
      </c>
      <c r="I67" s="11">
        <f t="shared" si="6"/>
        <v>-2.6808988450408355</v>
      </c>
      <c r="J67" s="6">
        <f t="shared" si="2"/>
        <v>52.923460387506637</v>
      </c>
      <c r="K67" s="28">
        <v>1967</v>
      </c>
      <c r="L67" s="27">
        <v>-0.69932294887514734</v>
      </c>
    </row>
    <row r="68" spans="1:12" x14ac:dyDescent="0.3">
      <c r="A68" s="9">
        <v>1939</v>
      </c>
      <c r="B68" s="3">
        <v>23311.480353264564</v>
      </c>
      <c r="C68" s="3">
        <f t="shared" si="3"/>
        <v>23080.187390663188</v>
      </c>
      <c r="D68" s="11">
        <f t="shared" si="7"/>
        <v>5.3765904473873194</v>
      </c>
      <c r="E68" s="5">
        <f t="shared" si="8"/>
        <v>10.056701237231861</v>
      </c>
      <c r="F68" s="5">
        <v>10.04672983976859</v>
      </c>
      <c r="G68" s="3">
        <f t="shared" si="1"/>
        <v>23080.187390663188</v>
      </c>
      <c r="H68" s="4">
        <f t="shared" si="5"/>
        <v>4.7260742246333365</v>
      </c>
      <c r="I68" s="11">
        <f t="shared" si="6"/>
        <v>0.62115975182899241</v>
      </c>
      <c r="J68" s="6">
        <f t="shared" si="2"/>
        <v>55.424662407664627</v>
      </c>
      <c r="K68" s="28">
        <v>1974</v>
      </c>
      <c r="L68" s="27">
        <v>-0.54706512631025328</v>
      </c>
    </row>
    <row r="69" spans="1:12" x14ac:dyDescent="0.3">
      <c r="A69" s="9">
        <v>1940</v>
      </c>
      <c r="B69" s="3">
        <v>23633.162495291668</v>
      </c>
      <c r="C69" s="3">
        <f t="shared" si="3"/>
        <v>24229.694916912773</v>
      </c>
      <c r="D69" s="11">
        <f t="shared" si="7"/>
        <v>1.3799301337894532</v>
      </c>
      <c r="E69" s="5">
        <f t="shared" si="8"/>
        <v>10.070406195135925</v>
      </c>
      <c r="F69" s="5">
        <v>10.095334222601</v>
      </c>
      <c r="G69" s="3">
        <f t="shared" si="1"/>
        <v>24229.694916912773</v>
      </c>
      <c r="H69" s="4">
        <f t="shared" si="5"/>
        <v>4.9804947715225367</v>
      </c>
      <c r="I69" s="11">
        <f t="shared" si="6"/>
        <v>-3.4297463024624553</v>
      </c>
      <c r="J69" s="6">
        <f t="shared" si="2"/>
        <v>58.185084821012389</v>
      </c>
      <c r="K69" s="28">
        <v>1913</v>
      </c>
      <c r="L69" s="27">
        <v>-0.52433119458237254</v>
      </c>
    </row>
    <row r="70" spans="1:12" x14ac:dyDescent="0.3">
      <c r="A70" s="9">
        <v>1941</v>
      </c>
      <c r="B70" s="3">
        <v>25934.946898115861</v>
      </c>
      <c r="C70" s="3">
        <f t="shared" si="3"/>
        <v>25488.003403532784</v>
      </c>
      <c r="D70" s="11">
        <f t="shared" ref="D70:D101" si="9">((B70/B69)-1)*100</f>
        <v>9.7396376946283336</v>
      </c>
      <c r="E70" s="5">
        <f t="shared" si="8"/>
        <v>10.163346639284498</v>
      </c>
      <c r="F70" s="5">
        <v>10.145963165684535</v>
      </c>
      <c r="G70" s="3">
        <f t="shared" si="1"/>
        <v>25488.003403532784</v>
      </c>
      <c r="H70" s="4">
        <f t="shared" si="5"/>
        <v>5.1932494029947041</v>
      </c>
      <c r="I70" s="11">
        <f t="shared" si="6"/>
        <v>4.3219392094415054</v>
      </c>
      <c r="J70" s="6">
        <f t="shared" si="2"/>
        <v>61.206781391111576</v>
      </c>
      <c r="K70" s="28">
        <v>1966</v>
      </c>
      <c r="L70" s="27">
        <v>-0.49647456163928183</v>
      </c>
    </row>
    <row r="71" spans="1:12" x14ac:dyDescent="0.3">
      <c r="A71" s="9">
        <v>1942</v>
      </c>
      <c r="B71" s="3">
        <v>27389.950368251059</v>
      </c>
      <c r="C71" s="3">
        <f t="shared" si="3"/>
        <v>26848.507304856706</v>
      </c>
      <c r="D71" s="11">
        <f t="shared" si="9"/>
        <v>5.6102041614008558</v>
      </c>
      <c r="E71" s="5">
        <f t="shared" si="8"/>
        <v>10.217931450216456</v>
      </c>
      <c r="F71" s="5">
        <v>10.197965504531529</v>
      </c>
      <c r="G71" s="3">
        <f t="shared" si="1"/>
        <v>26848.507304856706</v>
      </c>
      <c r="H71" s="4">
        <f t="shared" si="5"/>
        <v>5.3378206200935585</v>
      </c>
      <c r="I71" s="11">
        <f t="shared" si="6"/>
        <v>0.258580953833909</v>
      </c>
      <c r="J71" s="6">
        <f t="shared" si="2"/>
        <v>64.473889589101915</v>
      </c>
      <c r="K71" s="28">
        <v>1975</v>
      </c>
      <c r="L71" s="27">
        <v>-0.48818255220663964</v>
      </c>
    </row>
    <row r="72" spans="1:12" x14ac:dyDescent="0.3">
      <c r="A72" s="9">
        <v>1943</v>
      </c>
      <c r="B72" s="3">
        <v>28404.330400147453</v>
      </c>
      <c r="C72" s="3">
        <f t="shared" si="3"/>
        <v>28306.986031110249</v>
      </c>
      <c r="D72" s="11">
        <f t="shared" si="9"/>
        <v>3.7034752464254472</v>
      </c>
      <c r="E72" s="5">
        <f t="shared" si="8"/>
        <v>10.254296891404007</v>
      </c>
      <c r="F72" s="5">
        <v>10.250863909390322</v>
      </c>
      <c r="G72" s="3">
        <f t="shared" si="1"/>
        <v>28306.986031110249</v>
      </c>
      <c r="H72" s="4">
        <f t="shared" si="5"/>
        <v>5.4322525632168439</v>
      </c>
      <c r="I72" s="11">
        <f t="shared" si="6"/>
        <v>-1.6397044308190445</v>
      </c>
      <c r="J72" s="6">
        <f t="shared" si="2"/>
        <v>67.976274108911511</v>
      </c>
      <c r="K72" s="28">
        <v>1965</v>
      </c>
      <c r="L72" s="27">
        <v>-0.45255774157512141</v>
      </c>
    </row>
    <row r="73" spans="1:12" x14ac:dyDescent="0.3">
      <c r="A73" s="9">
        <v>1944</v>
      </c>
      <c r="B73" s="3">
        <v>30723.009873456267</v>
      </c>
      <c r="C73" s="3">
        <f t="shared" si="3"/>
        <v>29863.154543363678</v>
      </c>
      <c r="D73" s="11">
        <f t="shared" si="9"/>
        <v>8.1631196393095564</v>
      </c>
      <c r="E73" s="5">
        <f t="shared" si="8"/>
        <v>10.332767160113683</v>
      </c>
      <c r="F73" s="5">
        <v>10.304380709966102</v>
      </c>
      <c r="G73" s="3">
        <f t="shared" si="1"/>
        <v>29863.154543363678</v>
      </c>
      <c r="H73" s="4">
        <f t="shared" si="5"/>
        <v>5.4974715801362706</v>
      </c>
      <c r="I73" s="11">
        <f t="shared" si="6"/>
        <v>2.526741180852321</v>
      </c>
      <c r="J73" s="6">
        <f t="shared" si="2"/>
        <v>71.713250459284453</v>
      </c>
      <c r="K73" s="28">
        <v>1910</v>
      </c>
      <c r="L73" s="27">
        <v>-0.44773082132634201</v>
      </c>
    </row>
    <row r="74" spans="1:12" x14ac:dyDescent="0.3">
      <c r="A74" s="9">
        <v>1945</v>
      </c>
      <c r="B74" s="3">
        <v>31688.05629953758</v>
      </c>
      <c r="C74" s="3">
        <f t="shared" si="3"/>
        <v>31516.691261201802</v>
      </c>
      <c r="D74" s="11">
        <f t="shared" si="9"/>
        <v>3.141119408730475</v>
      </c>
      <c r="E74" s="5">
        <f t="shared" si="8"/>
        <v>10.363695115983385</v>
      </c>
      <c r="F74" s="5">
        <v>10.358272565784191</v>
      </c>
      <c r="G74" s="3">
        <f t="shared" si="1"/>
        <v>31516.691261201802</v>
      </c>
      <c r="H74" s="4">
        <f t="shared" si="5"/>
        <v>5.5370463808070092</v>
      </c>
      <c r="I74" s="11">
        <f t="shared" si="6"/>
        <v>-2.2702236363820183</v>
      </c>
      <c r="J74" s="6">
        <f t="shared" si="2"/>
        <v>75.684046398399332</v>
      </c>
      <c r="K74" s="28">
        <v>1949</v>
      </c>
      <c r="L74" s="27">
        <v>-0.31377875632230268</v>
      </c>
    </row>
    <row r="75" spans="1:12" x14ac:dyDescent="0.3">
      <c r="A75" s="9">
        <v>1946</v>
      </c>
      <c r="B75" s="3">
        <v>33770.542687471447</v>
      </c>
      <c r="C75" s="3">
        <f t="shared" si="3"/>
        <v>33275.610855015635</v>
      </c>
      <c r="D75" s="11">
        <f t="shared" si="9"/>
        <v>6.5718337794175685</v>
      </c>
      <c r="E75" s="5">
        <f t="shared" si="8"/>
        <v>10.427344183356249</v>
      </c>
      <c r="F75" s="5">
        <v>10.412580000871388</v>
      </c>
      <c r="G75" s="3">
        <f t="shared" si="1"/>
        <v>33275.610855015635</v>
      </c>
      <c r="H75" s="4">
        <f t="shared" si="5"/>
        <v>5.5809145041158859</v>
      </c>
      <c r="I75" s="11">
        <f t="shared" si="6"/>
        <v>0.93854015184064998</v>
      </c>
      <c r="J75" s="6">
        <f t="shared" si="2"/>
        <v>79.907908321149392</v>
      </c>
      <c r="K75" s="28">
        <v>1999</v>
      </c>
      <c r="L75" s="27">
        <v>-0.28778971029811418</v>
      </c>
    </row>
    <row r="76" spans="1:12" x14ac:dyDescent="0.3">
      <c r="A76" s="9">
        <v>1947</v>
      </c>
      <c r="B76" s="3">
        <v>34933.59933963247</v>
      </c>
      <c r="C76" s="3">
        <f t="shared" si="3"/>
        <v>35150.628048857092</v>
      </c>
      <c r="D76" s="11">
        <f t="shared" si="9"/>
        <v>3.4439975185607707</v>
      </c>
      <c r="E76" s="5">
        <f t="shared" si="8"/>
        <v>10.461204376856113</v>
      </c>
      <c r="F76" s="5">
        <v>10.467397764756486</v>
      </c>
      <c r="G76" s="3">
        <f t="shared" si="1"/>
        <v>35150.628048857092</v>
      </c>
      <c r="H76" s="4">
        <f t="shared" si="5"/>
        <v>5.6348092361431013</v>
      </c>
      <c r="I76" s="11">
        <f t="shared" si="6"/>
        <v>-2.0739486665658169</v>
      </c>
      <c r="J76" s="6">
        <f t="shared" si="2"/>
        <v>84.41056651963828</v>
      </c>
      <c r="K76" s="28">
        <v>1985</v>
      </c>
      <c r="L76" s="27">
        <v>-0.18311021910799585</v>
      </c>
    </row>
    <row r="77" spans="1:12" x14ac:dyDescent="0.3">
      <c r="A77" s="9">
        <v>1948</v>
      </c>
      <c r="B77" s="3">
        <v>36373.059344921821</v>
      </c>
      <c r="C77" s="3">
        <f t="shared" si="3"/>
        <v>37159.258883346716</v>
      </c>
      <c r="D77" s="11">
        <f t="shared" si="9"/>
        <v>4.1205602414300158</v>
      </c>
      <c r="E77" s="5">
        <f t="shared" si="8"/>
        <v>10.501583651708204</v>
      </c>
      <c r="F77" s="5">
        <v>10.52296824879312</v>
      </c>
      <c r="G77" s="3">
        <f t="shared" si="1"/>
        <v>37159.258883346716</v>
      </c>
      <c r="H77" s="4">
        <f t="shared" si="5"/>
        <v>5.7143526189567861</v>
      </c>
      <c r="I77" s="11">
        <f t="shared" si="6"/>
        <v>-1.5076404840424384</v>
      </c>
      <c r="J77" s="6">
        <f t="shared" si="2"/>
        <v>89.234083938229475</v>
      </c>
      <c r="K77" s="28">
        <v>1970</v>
      </c>
      <c r="L77" s="27">
        <v>1.9188818845083944E-2</v>
      </c>
    </row>
    <row r="78" spans="1:12" x14ac:dyDescent="0.3">
      <c r="A78" s="9">
        <v>1949</v>
      </c>
      <c r="B78" s="3">
        <v>38366.677662106602</v>
      </c>
      <c r="C78" s="3">
        <f t="shared" si="3"/>
        <v>39319.344784639638</v>
      </c>
      <c r="D78" s="11">
        <f t="shared" si="9"/>
        <v>5.4810300620564023</v>
      </c>
      <c r="E78" s="5">
        <f t="shared" si="8"/>
        <v>10.55494459263018</v>
      </c>
      <c r="F78" s="5">
        <v>10.579471910455926</v>
      </c>
      <c r="G78" s="3">
        <f t="shared" si="1"/>
        <v>39319.344784639638</v>
      </c>
      <c r="H78" s="4">
        <f t="shared" si="5"/>
        <v>5.8130489310188604</v>
      </c>
      <c r="I78" s="11">
        <f t="shared" si="6"/>
        <v>-0.31377875632230268</v>
      </c>
      <c r="J78" s="6">
        <f t="shared" si="2"/>
        <v>94.421304900705223</v>
      </c>
      <c r="K78" s="28">
        <v>1993</v>
      </c>
      <c r="L78" s="27">
        <v>6.0474290128409436E-2</v>
      </c>
    </row>
    <row r="79" spans="1:12" x14ac:dyDescent="0.3">
      <c r="A79" s="9">
        <v>1950</v>
      </c>
      <c r="B79" s="3">
        <v>42163</v>
      </c>
      <c r="C79" s="3">
        <f t="shared" si="3"/>
        <v>41642.450108043326</v>
      </c>
      <c r="D79" s="11">
        <f t="shared" si="9"/>
        <v>9.8948425280067642</v>
      </c>
      <c r="E79" s="5">
        <f t="shared" si="8"/>
        <v>10.649298338178925</v>
      </c>
      <c r="F79" s="5">
        <v>10.636875361248686</v>
      </c>
      <c r="G79" s="3">
        <f t="shared" si="1"/>
        <v>41642.450108043326</v>
      </c>
      <c r="H79" s="4">
        <f t="shared" si="5"/>
        <v>5.9083012093101406</v>
      </c>
      <c r="I79" s="11">
        <f t="shared" si="6"/>
        <v>3.764144333519126</v>
      </c>
      <c r="J79" s="6">
        <f t="shared" si="2"/>
        <v>100</v>
      </c>
      <c r="K79" s="28">
        <v>1987</v>
      </c>
      <c r="L79" s="27">
        <v>0.19662696537601221</v>
      </c>
    </row>
    <row r="80" spans="1:12" x14ac:dyDescent="0.3">
      <c r="A80" s="9">
        <v>1951</v>
      </c>
      <c r="B80" s="3">
        <v>45423.748603531043</v>
      </c>
      <c r="C80" s="3">
        <f t="shared" si="3"/>
        <v>44130.213467623595</v>
      </c>
      <c r="D80" s="11">
        <f t="shared" si="9"/>
        <v>7.7336731341010934</v>
      </c>
      <c r="E80" s="5">
        <f t="shared" si="8"/>
        <v>10.723790344255976</v>
      </c>
      <c r="F80" s="5">
        <v>10.694899939496933</v>
      </c>
      <c r="G80" s="3">
        <f t="shared" si="1"/>
        <v>44130.213467623595</v>
      </c>
      <c r="H80" s="4">
        <f t="shared" si="5"/>
        <v>5.9741041968607744</v>
      </c>
      <c r="I80" s="11">
        <f t="shared" si="6"/>
        <v>1.6603763254952275</v>
      </c>
      <c r="J80" s="6">
        <f t="shared" si="2"/>
        <v>105.97410419686078</v>
      </c>
      <c r="K80" s="28">
        <v>1942</v>
      </c>
      <c r="L80" s="27">
        <v>0.258580953833909</v>
      </c>
    </row>
    <row r="81" spans="1:12" x14ac:dyDescent="0.3">
      <c r="A81" s="9">
        <v>1952</v>
      </c>
      <c r="B81" s="3">
        <v>47230.169539746268</v>
      </c>
      <c r="C81" s="3">
        <f t="shared" si="3"/>
        <v>46788.429259640136</v>
      </c>
      <c r="D81" s="11">
        <f t="shared" si="9"/>
        <v>3.9768204777242966</v>
      </c>
      <c r="E81" s="5">
        <f t="shared" si="8"/>
        <v>10.762788152545932</v>
      </c>
      <c r="F81" s="5">
        <v>10.753391213295497</v>
      </c>
      <c r="G81" s="3">
        <f t="shared" si="1"/>
        <v>46788.429259640136</v>
      </c>
      <c r="H81" s="4">
        <f t="shared" si="5"/>
        <v>6.0235733823648108</v>
      </c>
      <c r="I81" s="11">
        <f t="shared" si="6"/>
        <v>-1.9304696487252637</v>
      </c>
      <c r="J81" s="6">
        <f t="shared" si="2"/>
        <v>112.35753212946243</v>
      </c>
      <c r="K81" s="28">
        <v>1956</v>
      </c>
      <c r="L81" s="27">
        <v>0.54055480355001961</v>
      </c>
    </row>
    <row r="82" spans="1:12" x14ac:dyDescent="0.3">
      <c r="A82" s="9">
        <v>1953</v>
      </c>
      <c r="B82" s="3">
        <v>47359.585779658424</v>
      </c>
      <c r="C82" s="3">
        <f t="shared" si="3"/>
        <v>49636.595580590809</v>
      </c>
      <c r="D82" s="11">
        <f t="shared" si="9"/>
        <v>0.27401180468609176</v>
      </c>
      <c r="E82" s="5">
        <f t="shared" si="8"/>
        <v>10.765524523313102</v>
      </c>
      <c r="F82" s="5">
        <v>10.812483654786799</v>
      </c>
      <c r="G82" s="3">
        <f t="shared" si="1"/>
        <v>49636.595580590809</v>
      </c>
      <c r="H82" s="4">
        <f t="shared" si="5"/>
        <v>6.0873304917878679</v>
      </c>
      <c r="I82" s="11">
        <f t="shared" si="6"/>
        <v>-5.4797482980795564</v>
      </c>
      <c r="J82" s="6">
        <f t="shared" si="2"/>
        <v>119.19710644259953</v>
      </c>
      <c r="K82" s="28">
        <v>1939</v>
      </c>
      <c r="L82" s="27">
        <v>0.62115975182899241</v>
      </c>
    </row>
    <row r="83" spans="1:12" x14ac:dyDescent="0.3">
      <c r="A83" s="9">
        <v>1954</v>
      </c>
      <c r="B83" s="3">
        <v>52093.584529448046</v>
      </c>
      <c r="C83" s="3">
        <f t="shared" si="3"/>
        <v>52701.843002677102</v>
      </c>
      <c r="D83" s="11">
        <f t="shared" si="9"/>
        <v>9.9958618130966403</v>
      </c>
      <c r="E83" s="5">
        <f t="shared" si="8"/>
        <v>10.860797082528842</v>
      </c>
      <c r="F83" s="5">
        <v>10.872405705505763</v>
      </c>
      <c r="G83" s="3">
        <f t="shared" si="1"/>
        <v>52701.843002677102</v>
      </c>
      <c r="H83" s="4">
        <f t="shared" si="5"/>
        <v>6.1753780375801703</v>
      </c>
      <c r="I83" s="11">
        <f t="shared" si="6"/>
        <v>3.5982765930574034</v>
      </c>
      <c r="J83" s="6">
        <f t="shared" si="2"/>
        <v>126.55797837528688</v>
      </c>
      <c r="K83" s="28">
        <v>1928</v>
      </c>
      <c r="L83" s="27">
        <v>0.69631226937016955</v>
      </c>
    </row>
    <row r="84" spans="1:12" x14ac:dyDescent="0.3">
      <c r="A84" s="9">
        <v>1955</v>
      </c>
      <c r="B84" s="3">
        <v>56520.768799237027</v>
      </c>
      <c r="C84" s="3">
        <f t="shared" si="3"/>
        <v>55989.318792270467</v>
      </c>
      <c r="D84" s="11">
        <f t="shared" si="9"/>
        <v>8.4985210938716129</v>
      </c>
      <c r="E84" s="5">
        <f t="shared" si="8"/>
        <v>10.942363438957139</v>
      </c>
      <c r="F84" s="5">
        <v>10.932916215672577</v>
      </c>
      <c r="G84" s="3">
        <f t="shared" si="1"/>
        <v>55989.318792270467</v>
      </c>
      <c r="H84" s="4">
        <f t="shared" si="5"/>
        <v>6.2378763289670403</v>
      </c>
      <c r="I84" s="11">
        <f t="shared" si="6"/>
        <v>2.1279084663782699</v>
      </c>
      <c r="J84" s="6">
        <f t="shared" si="2"/>
        <v>134.45250855077813</v>
      </c>
      <c r="K84" s="28">
        <v>1911</v>
      </c>
      <c r="L84" s="27">
        <v>0.71012523809246275</v>
      </c>
    </row>
    <row r="85" spans="1:12" ht="15.75" customHeight="1" x14ac:dyDescent="0.3">
      <c r="A85" s="9">
        <v>1956</v>
      </c>
      <c r="B85" s="3">
        <v>60385.009320478581</v>
      </c>
      <c r="C85" s="3">
        <f t="shared" si="3"/>
        <v>59495.618447100052</v>
      </c>
      <c r="D85" s="11">
        <f t="shared" si="9"/>
        <v>6.8368506008250174</v>
      </c>
      <c r="E85" s="5">
        <f t="shared" si="8"/>
        <v>11.008496163060355</v>
      </c>
      <c r="F85" s="5">
        <v>10.99365794927766</v>
      </c>
      <c r="G85" s="3">
        <f t="shared" si="1"/>
        <v>59495.618447100052</v>
      </c>
      <c r="H85" s="4">
        <f t="shared" si="5"/>
        <v>6.2624438561907247</v>
      </c>
      <c r="I85" s="11">
        <f t="shared" si="6"/>
        <v>0.54055480355001961</v>
      </c>
      <c r="J85" s="6">
        <f t="shared" si="2"/>
        <v>142.87252141201066</v>
      </c>
      <c r="K85" s="28">
        <v>1992</v>
      </c>
      <c r="L85" s="27">
        <v>0.86329251733845425</v>
      </c>
    </row>
    <row r="86" spans="1:12" x14ac:dyDescent="0.3">
      <c r="A86" s="9">
        <v>1957</v>
      </c>
      <c r="B86" s="3">
        <v>64959.18070348374</v>
      </c>
      <c r="C86" s="3">
        <f t="shared" si="3"/>
        <v>63219.504153238937</v>
      </c>
      <c r="D86" s="11">
        <f t="shared" si="9"/>
        <v>7.5750114713551975</v>
      </c>
      <c r="E86" s="5">
        <f t="shared" si="8"/>
        <v>11.081514362432806</v>
      </c>
      <c r="F86" s="5">
        <v>11.054368142544275</v>
      </c>
      <c r="G86" s="3">
        <f t="shared" si="1"/>
        <v>63219.504153238937</v>
      </c>
      <c r="H86" s="4">
        <f t="shared" si="5"/>
        <v>6.2590923555991607</v>
      </c>
      <c r="I86" s="11">
        <f t="shared" si="6"/>
        <v>1.2384061322039841</v>
      </c>
      <c r="J86" s="6">
        <f t="shared" si="2"/>
        <v>151.81504447796158</v>
      </c>
      <c r="K86" s="28">
        <v>1922</v>
      </c>
      <c r="L86" s="27">
        <v>0.86880985115949105</v>
      </c>
    </row>
    <row r="87" spans="1:12" x14ac:dyDescent="0.3">
      <c r="A87" s="9">
        <v>1958</v>
      </c>
      <c r="B87" s="3">
        <v>68413.884716178189</v>
      </c>
      <c r="C87" s="3">
        <f t="shared" si="3"/>
        <v>67166.669496583185</v>
      </c>
      <c r="D87" s="11">
        <f t="shared" si="9"/>
        <v>5.3182690657137099</v>
      </c>
      <c r="E87" s="5">
        <f t="shared" si="8"/>
        <v>11.133331075936947</v>
      </c>
      <c r="F87" s="5">
        <v>11.114932413833516</v>
      </c>
      <c r="G87" s="3">
        <f t="shared" si="1"/>
        <v>67166.669496583185</v>
      </c>
      <c r="H87" s="4">
        <f t="shared" si="5"/>
        <v>6.2435879499729063</v>
      </c>
      <c r="I87" s="11">
        <f t="shared" si="6"/>
        <v>-0.87094092181346783</v>
      </c>
      <c r="J87" s="6">
        <f t="shared" si="2"/>
        <v>161.29375030123362</v>
      </c>
      <c r="K87" s="28">
        <v>1946</v>
      </c>
      <c r="L87" s="27">
        <v>0.93854015184064998</v>
      </c>
    </row>
    <row r="88" spans="1:12" x14ac:dyDescent="0.3">
      <c r="A88" s="9">
        <v>1959</v>
      </c>
      <c r="B88" s="3">
        <v>70460.21565327498</v>
      </c>
      <c r="C88" s="3">
        <f t="shared" si="3"/>
        <v>71361.075863687001</v>
      </c>
      <c r="D88" s="11">
        <f t="shared" si="9"/>
        <v>2.9911047232388466</v>
      </c>
      <c r="E88" s="5">
        <f t="shared" ref="E88:E119" si="10">LN(B88)</f>
        <v>11.162803512538785</v>
      </c>
      <c r="F88" s="5">
        <v>11.175507843705361</v>
      </c>
      <c r="G88" s="3">
        <f t="shared" ref="G88:G139" si="11">EXP(F88)</f>
        <v>71361.075863687001</v>
      </c>
      <c r="H88" s="4">
        <f t="shared" si="5"/>
        <v>6.2447734844396141</v>
      </c>
      <c r="I88" s="11">
        <f t="shared" si="6"/>
        <v>-3.0624271241702972</v>
      </c>
      <c r="J88" s="6">
        <f t="shared" ref="J88:J139" si="12">(G88/G$79)*100</f>
        <v>171.36617965210328</v>
      </c>
      <c r="K88" s="28">
        <v>1963</v>
      </c>
      <c r="L88" s="27">
        <v>0.95732723308274981</v>
      </c>
    </row>
    <row r="89" spans="1:12" x14ac:dyDescent="0.3">
      <c r="A89" s="9">
        <v>1960</v>
      </c>
      <c r="B89" s="3">
        <v>76179.19701231776</v>
      </c>
      <c r="C89" s="3">
        <f t="shared" ref="C89:C139" si="13">G89</f>
        <v>75844.122957385785</v>
      </c>
      <c r="D89" s="11">
        <f t="shared" si="9"/>
        <v>8.1166106376754588</v>
      </c>
      <c r="E89" s="5">
        <f t="shared" si="10"/>
        <v>11.240843699314372</v>
      </c>
      <c r="F89" s="5">
        <v>11.236435499340821</v>
      </c>
      <c r="G89" s="3">
        <f t="shared" si="11"/>
        <v>75844.122957385785</v>
      </c>
      <c r="H89" s="4">
        <f t="shared" ref="H89:H139" si="14">((G89/G88)-1)*100</f>
        <v>6.2822022222061902</v>
      </c>
      <c r="I89" s="11">
        <f t="shared" si="6"/>
        <v>1.7259789288464722</v>
      </c>
      <c r="J89" s="6">
        <f t="shared" si="12"/>
        <v>182.13174959831755</v>
      </c>
      <c r="K89" s="28">
        <v>1912</v>
      </c>
      <c r="L89" s="27">
        <v>1.0262296890723555</v>
      </c>
    </row>
    <row r="90" spans="1:12" x14ac:dyDescent="0.3">
      <c r="A90" s="9">
        <v>1961</v>
      </c>
      <c r="B90" s="3">
        <v>79469.587333429721</v>
      </c>
      <c r="C90" s="3">
        <f t="shared" si="13"/>
        <v>80654.461766570836</v>
      </c>
      <c r="D90" s="11">
        <f t="shared" si="9"/>
        <v>4.3192767187870462</v>
      </c>
      <c r="E90" s="5">
        <f t="shared" si="10"/>
        <v>11.283129678186752</v>
      </c>
      <c r="F90" s="5">
        <v>11.29792940460924</v>
      </c>
      <c r="G90" s="3">
        <f t="shared" si="11"/>
        <v>80654.461766570836</v>
      </c>
      <c r="H90" s="4">
        <f t="shared" si="14"/>
        <v>6.3424015225119312</v>
      </c>
      <c r="I90" s="11">
        <f t="shared" ref="I90:I139" si="15">(((1+(D90/100))/(1+(H90/100)))-1)*100</f>
        <v>-1.9024629637469759</v>
      </c>
      <c r="J90" s="6">
        <f t="shared" si="12"/>
        <v>193.68327645781883</v>
      </c>
      <c r="K90" s="28">
        <v>1984</v>
      </c>
      <c r="L90" s="27">
        <v>1.0805866518674767</v>
      </c>
    </row>
    <row r="91" spans="1:12" x14ac:dyDescent="0.3">
      <c r="A91" s="9">
        <v>1962</v>
      </c>
      <c r="B91" s="3">
        <v>83012.916145116353</v>
      </c>
      <c r="C91" s="3">
        <f t="shared" si="13"/>
        <v>85840.625610647505</v>
      </c>
      <c r="D91" s="11">
        <f t="shared" si="9"/>
        <v>4.4587230544181899</v>
      </c>
      <c r="E91" s="5">
        <f t="shared" si="10"/>
        <v>11.32675149087801</v>
      </c>
      <c r="F91" s="5">
        <v>11.360247665379694</v>
      </c>
      <c r="G91" s="3">
        <f t="shared" si="11"/>
        <v>85840.625610647505</v>
      </c>
      <c r="H91" s="4">
        <f t="shared" si="14"/>
        <v>6.4301016093646579</v>
      </c>
      <c r="I91" s="11">
        <f t="shared" si="15"/>
        <v>-1.852275366777445</v>
      </c>
      <c r="J91" s="6">
        <f t="shared" si="12"/>
        <v>206.13730793440322</v>
      </c>
      <c r="K91" s="28">
        <v>1909</v>
      </c>
      <c r="L91" s="27">
        <v>1.1922565890599923</v>
      </c>
    </row>
    <row r="92" spans="1:12" x14ac:dyDescent="0.3">
      <c r="A92" s="9">
        <v>1963</v>
      </c>
      <c r="B92" s="3">
        <v>89279.926528950658</v>
      </c>
      <c r="C92" s="3">
        <f t="shared" si="13"/>
        <v>91445.677849397616</v>
      </c>
      <c r="D92" s="11">
        <f t="shared" si="9"/>
        <v>7.5494401050540505</v>
      </c>
      <c r="E92" s="5">
        <f t="shared" si="10"/>
        <v>11.399531954686379</v>
      </c>
      <c r="F92" s="5">
        <v>11.423500390257029</v>
      </c>
      <c r="G92" s="3">
        <f t="shared" si="11"/>
        <v>91445.677849397616</v>
      </c>
      <c r="H92" s="4">
        <f t="shared" si="14"/>
        <v>6.5296032023034023</v>
      </c>
      <c r="I92" s="11">
        <f t="shared" si="15"/>
        <v>0.95732723308274981</v>
      </c>
      <c r="J92" s="6">
        <f t="shared" si="12"/>
        <v>219.59725619443006</v>
      </c>
      <c r="K92" s="28">
        <v>1919</v>
      </c>
      <c r="L92" s="27">
        <v>1.2093639032326742</v>
      </c>
    </row>
    <row r="93" spans="1:12" x14ac:dyDescent="0.3">
      <c r="A93" s="9">
        <v>1964</v>
      </c>
      <c r="B93" s="3">
        <v>99104.135367533396</v>
      </c>
      <c r="C93" s="3">
        <f t="shared" si="13"/>
        <v>97485.870262668046</v>
      </c>
      <c r="D93" s="11">
        <f t="shared" si="9"/>
        <v>11.003827198935978</v>
      </c>
      <c r="E93" s="5">
        <f t="shared" si="10"/>
        <v>11.503926448685919</v>
      </c>
      <c r="F93" s="5">
        <v>11.487462726101073</v>
      </c>
      <c r="G93" s="3">
        <f t="shared" si="11"/>
        <v>97485.870262668046</v>
      </c>
      <c r="H93" s="4">
        <f t="shared" si="14"/>
        <v>6.6052246047298757</v>
      </c>
      <c r="I93" s="11">
        <f t="shared" si="15"/>
        <v>4.1260666262044943</v>
      </c>
      <c r="J93" s="6">
        <f t="shared" si="12"/>
        <v>234.10214819189625</v>
      </c>
      <c r="K93" s="28">
        <v>1957</v>
      </c>
      <c r="L93" s="27">
        <v>1.2384061322039841</v>
      </c>
    </row>
    <row r="94" spans="1:12" x14ac:dyDescent="0.3">
      <c r="A94" s="9">
        <v>1965</v>
      </c>
      <c r="B94" s="3">
        <v>105197.83604486284</v>
      </c>
      <c r="C94" s="3">
        <f t="shared" si="13"/>
        <v>103950.50334061022</v>
      </c>
      <c r="D94" s="11">
        <f t="shared" si="9"/>
        <v>6.1487854716966162</v>
      </c>
      <c r="E94" s="5">
        <f t="shared" si="10"/>
        <v>11.563598009158431</v>
      </c>
      <c r="F94" s="5">
        <v>11.551670135415948</v>
      </c>
      <c r="G94" s="3">
        <f t="shared" si="11"/>
        <v>103950.50334061022</v>
      </c>
      <c r="H94" s="4">
        <f t="shared" si="14"/>
        <v>6.6313539188025183</v>
      </c>
      <c r="I94" s="11">
        <f t="shared" si="15"/>
        <v>-0.45255774157512141</v>
      </c>
      <c r="J94" s="6">
        <f t="shared" si="12"/>
        <v>249.62629017002041</v>
      </c>
      <c r="K94" s="28">
        <v>1991</v>
      </c>
      <c r="L94" s="27">
        <v>1.3480548166182382</v>
      </c>
    </row>
    <row r="95" spans="1:12" x14ac:dyDescent="0.3">
      <c r="A95" s="9">
        <v>1966</v>
      </c>
      <c r="B95" s="3">
        <v>111610.84267145308</v>
      </c>
      <c r="C95" s="3">
        <f t="shared" si="13"/>
        <v>110837.75207173532</v>
      </c>
      <c r="D95" s="11">
        <f t="shared" si="9"/>
        <v>6.0961393006747189</v>
      </c>
      <c r="E95" s="5">
        <f t="shared" si="10"/>
        <v>11.622773480764195</v>
      </c>
      <c r="F95" s="5">
        <v>11.615822717931625</v>
      </c>
      <c r="G95" s="3">
        <f t="shared" si="11"/>
        <v>110837.75207173532</v>
      </c>
      <c r="H95" s="4">
        <f t="shared" si="14"/>
        <v>6.6255078232357878</v>
      </c>
      <c r="I95" s="11">
        <f t="shared" si="15"/>
        <v>-0.49647456163928183</v>
      </c>
      <c r="J95" s="6">
        <f t="shared" si="12"/>
        <v>266.16529955408839</v>
      </c>
      <c r="K95" s="28">
        <v>1973</v>
      </c>
      <c r="L95" s="27">
        <v>1.3519632761676892</v>
      </c>
    </row>
    <row r="96" spans="1:12" x14ac:dyDescent="0.3">
      <c r="A96" s="9">
        <v>1967</v>
      </c>
      <c r="B96" s="3">
        <v>118145.57366544109</v>
      </c>
      <c r="C96" s="3">
        <f t="shared" si="13"/>
        <v>118153.49368813071</v>
      </c>
      <c r="D96" s="11">
        <f t="shared" si="9"/>
        <v>5.8549248778850149</v>
      </c>
      <c r="E96" s="5">
        <f t="shared" si="10"/>
        <v>11.679672818226781</v>
      </c>
      <c r="F96" s="5">
        <v>11.6797398521155</v>
      </c>
      <c r="G96" s="3">
        <f t="shared" si="11"/>
        <v>118153.49368813071</v>
      </c>
      <c r="H96" s="4">
        <f t="shared" si="14"/>
        <v>6.6004059805007342</v>
      </c>
      <c r="I96" s="11">
        <f t="shared" si="15"/>
        <v>-0.69932294887514734</v>
      </c>
      <c r="J96" s="6">
        <f t="shared" si="12"/>
        <v>283.73328990387409</v>
      </c>
      <c r="K96" s="28">
        <v>1994</v>
      </c>
      <c r="L96" s="27">
        <v>1.386774643019284</v>
      </c>
    </row>
    <row r="97" spans="1:12" x14ac:dyDescent="0.3">
      <c r="A97" s="9">
        <v>1968</v>
      </c>
      <c r="B97" s="3">
        <v>129278.76048386646</v>
      </c>
      <c r="C97" s="3">
        <f t="shared" si="13"/>
        <v>125908.46127179729</v>
      </c>
      <c r="D97" s="11">
        <f t="shared" si="9"/>
        <v>9.4232788186815917</v>
      </c>
      <c r="E97" s="5">
        <f t="shared" si="10"/>
        <v>11.769726285867579</v>
      </c>
      <c r="F97" s="5">
        <v>11.743310424063294</v>
      </c>
      <c r="G97" s="3">
        <f t="shared" si="11"/>
        <v>125908.46127179729</v>
      </c>
      <c r="H97" s="4">
        <f t="shared" si="14"/>
        <v>6.5634687063389263</v>
      </c>
      <c r="I97" s="11">
        <f t="shared" si="15"/>
        <v>2.6836683781602089</v>
      </c>
      <c r="J97" s="6">
        <f t="shared" si="12"/>
        <v>302.35603559618079</v>
      </c>
      <c r="K97" s="28">
        <v>1989</v>
      </c>
      <c r="L97" s="27">
        <v>1.3880179130419501</v>
      </c>
    </row>
    <row r="98" spans="1:12" x14ac:dyDescent="0.3">
      <c r="A98" s="9">
        <v>1969</v>
      </c>
      <c r="B98" s="3">
        <v>133698.31007915997</v>
      </c>
      <c r="C98" s="3">
        <f t="shared" si="13"/>
        <v>134110.94035939686</v>
      </c>
      <c r="D98" s="11">
        <f t="shared" si="9"/>
        <v>3.4186200260212685</v>
      </c>
      <c r="E98" s="5">
        <f t="shared" si="10"/>
        <v>11.803341123362884</v>
      </c>
      <c r="F98" s="5">
        <v>11.806422649531845</v>
      </c>
      <c r="G98" s="3">
        <f t="shared" si="11"/>
        <v>134110.94035939686</v>
      </c>
      <c r="H98" s="4">
        <f t="shared" si="14"/>
        <v>6.5146369074378319</v>
      </c>
      <c r="I98" s="11">
        <f t="shared" si="15"/>
        <v>-2.9066586258065463</v>
      </c>
      <c r="J98" s="6">
        <f t="shared" si="12"/>
        <v>322.05343348299544</v>
      </c>
      <c r="K98" s="28">
        <v>1951</v>
      </c>
      <c r="L98" s="27">
        <v>1.6603763254952275</v>
      </c>
    </row>
    <row r="99" spans="1:12" x14ac:dyDescent="0.3">
      <c r="A99" s="9">
        <v>1970</v>
      </c>
      <c r="B99" s="3">
        <v>142392.02134466922</v>
      </c>
      <c r="C99" s="3">
        <f t="shared" si="13"/>
        <v>142804.08042669806</v>
      </c>
      <c r="D99" s="11">
        <f t="shared" si="9"/>
        <v>6.5024840331653344</v>
      </c>
      <c r="E99" s="5">
        <f t="shared" si="10"/>
        <v>11.866339246507339</v>
      </c>
      <c r="F99" s="5">
        <v>11.869228902896033</v>
      </c>
      <c r="G99" s="3">
        <f t="shared" si="11"/>
        <v>142804.08042669806</v>
      </c>
      <c r="H99" s="4">
        <f t="shared" si="14"/>
        <v>6.482051385222487</v>
      </c>
      <c r="I99" s="11">
        <f t="shared" si="15"/>
        <v>1.9188818845083944E-2</v>
      </c>
      <c r="J99" s="6">
        <f t="shared" si="12"/>
        <v>342.9291025292365</v>
      </c>
      <c r="K99" s="28">
        <v>1972</v>
      </c>
      <c r="L99" s="27">
        <v>1.6684961158631273</v>
      </c>
    </row>
    <row r="100" spans="1:12" x14ac:dyDescent="0.3">
      <c r="A100" s="9">
        <v>1971</v>
      </c>
      <c r="B100" s="3">
        <v>147749.47513613402</v>
      </c>
      <c r="C100" s="3">
        <f t="shared" si="13"/>
        <v>152032.67491448004</v>
      </c>
      <c r="D100" s="11">
        <f t="shared" si="9"/>
        <v>3.7624676866526929</v>
      </c>
      <c r="E100" s="5">
        <f t="shared" si="10"/>
        <v>11.903273382883924</v>
      </c>
      <c r="F100" s="5">
        <v>11.931850743269049</v>
      </c>
      <c r="G100" s="3">
        <f t="shared" si="11"/>
        <v>152032.67491448004</v>
      </c>
      <c r="H100" s="4">
        <f t="shared" si="14"/>
        <v>6.4624165221378593</v>
      </c>
      <c r="I100" s="11">
        <f t="shared" si="15"/>
        <v>-2.5360581918819514</v>
      </c>
      <c r="J100" s="6">
        <f t="shared" si="12"/>
        <v>365.090609510305</v>
      </c>
      <c r="K100" s="28">
        <v>1960</v>
      </c>
      <c r="L100" s="27">
        <v>1.7259789288464722</v>
      </c>
    </row>
    <row r="101" spans="1:12" x14ac:dyDescent="0.3">
      <c r="A101" s="9">
        <v>1972</v>
      </c>
      <c r="B101" s="3">
        <v>159907.49474693826</v>
      </c>
      <c r="C101" s="3">
        <f t="shared" si="13"/>
        <v>161842.80978666164</v>
      </c>
      <c r="D101" s="11">
        <f t="shared" si="9"/>
        <v>8.2288073102134707</v>
      </c>
      <c r="E101" s="5">
        <f t="shared" si="10"/>
        <v>11.982350769186642</v>
      </c>
      <c r="F101" s="5">
        <v>11.994380833200196</v>
      </c>
      <c r="G101" s="3">
        <f t="shared" si="11"/>
        <v>161842.80978666164</v>
      </c>
      <c r="H101" s="4">
        <f t="shared" si="14"/>
        <v>6.4526489964738865</v>
      </c>
      <c r="I101" s="11">
        <f t="shared" si="15"/>
        <v>1.6684961158631273</v>
      </c>
      <c r="J101" s="6">
        <f t="shared" si="12"/>
        <v>388.6486250610921</v>
      </c>
      <c r="K101" s="28">
        <v>2000</v>
      </c>
      <c r="L101" s="27">
        <v>1.8681107614874515</v>
      </c>
    </row>
    <row r="102" spans="1:12" x14ac:dyDescent="0.3">
      <c r="A102" s="9">
        <v>1973</v>
      </c>
      <c r="B102" s="3">
        <v>172478.01457529585</v>
      </c>
      <c r="C102" s="3">
        <f t="shared" si="13"/>
        <v>172236.88758185384</v>
      </c>
      <c r="D102" s="11">
        <f t="shared" ref="D102:D119" si="16">((B102/B101)-1)*100</f>
        <v>7.8611198607364097</v>
      </c>
      <c r="E102" s="5">
        <f t="shared" si="10"/>
        <v>12.058025055593474</v>
      </c>
      <c r="F102" s="5">
        <v>12.056626061634926</v>
      </c>
      <c r="G102" s="3">
        <f t="shared" si="11"/>
        <v>172236.88758185384</v>
      </c>
      <c r="H102" s="4">
        <f t="shared" si="14"/>
        <v>6.4223290542801958</v>
      </c>
      <c r="I102" s="11">
        <f t="shared" si="15"/>
        <v>1.3519632761676892</v>
      </c>
      <c r="J102" s="6">
        <f t="shared" si="12"/>
        <v>413.60891862745109</v>
      </c>
      <c r="K102" s="28">
        <v>1918</v>
      </c>
      <c r="L102" s="27">
        <v>1.9299971339922006</v>
      </c>
    </row>
    <row r="103" spans="1:12" x14ac:dyDescent="0.3">
      <c r="A103" s="9">
        <v>1974</v>
      </c>
      <c r="B103" s="3">
        <v>182441.77148924614</v>
      </c>
      <c r="C103" s="3">
        <f t="shared" si="13"/>
        <v>183188.87746990207</v>
      </c>
      <c r="D103" s="11">
        <f t="shared" si="16"/>
        <v>5.7768272312762381</v>
      </c>
      <c r="E103" s="5">
        <f t="shared" si="10"/>
        <v>12.114186340761208</v>
      </c>
      <c r="F103" s="5">
        <v>12.118273016878554</v>
      </c>
      <c r="G103" s="3">
        <f t="shared" si="11"/>
        <v>183188.87746990207</v>
      </c>
      <c r="H103" s="4">
        <f t="shared" si="14"/>
        <v>6.358678469990009</v>
      </c>
      <c r="I103" s="11">
        <f t="shared" si="15"/>
        <v>-0.54706512631025328</v>
      </c>
      <c r="J103" s="6">
        <f t="shared" si="12"/>
        <v>439.90897988617331</v>
      </c>
      <c r="K103" s="28">
        <v>1920</v>
      </c>
      <c r="L103" s="27">
        <v>2.0461566312945045</v>
      </c>
    </row>
    <row r="104" spans="1:12" x14ac:dyDescent="0.3">
      <c r="A104" s="9">
        <v>1975</v>
      </c>
      <c r="B104" s="3">
        <v>192922.1117754812</v>
      </c>
      <c r="C104" s="3">
        <f t="shared" si="13"/>
        <v>194662.44323104882</v>
      </c>
      <c r="D104" s="11">
        <f t="shared" si="16"/>
        <v>5.7444850489476895</v>
      </c>
      <c r="E104" s="5">
        <f t="shared" si="10"/>
        <v>12.170041820502227</v>
      </c>
      <c r="F104" s="5">
        <v>12.179022277175985</v>
      </c>
      <c r="G104" s="3">
        <f t="shared" si="11"/>
        <v>194662.44323104882</v>
      </c>
      <c r="H104" s="4">
        <f t="shared" si="14"/>
        <v>6.2632436639237898</v>
      </c>
      <c r="I104" s="11">
        <f t="shared" si="15"/>
        <v>-0.48818255220663964</v>
      </c>
      <c r="J104" s="6">
        <f t="shared" si="12"/>
        <v>467.46155119592584</v>
      </c>
      <c r="K104" s="28">
        <v>1923</v>
      </c>
      <c r="L104" s="27">
        <v>2.0817435151961439</v>
      </c>
    </row>
    <row r="105" spans="1:12" x14ac:dyDescent="0.3">
      <c r="A105" s="9">
        <v>1976</v>
      </c>
      <c r="B105" s="3">
        <v>201444.33828752002</v>
      </c>
      <c r="C105" s="3">
        <f t="shared" si="13"/>
        <v>206598.7022137962</v>
      </c>
      <c r="D105" s="11">
        <f t="shared" si="16"/>
        <v>4.4174441351527483</v>
      </c>
      <c r="E105" s="5">
        <f t="shared" si="10"/>
        <v>12.213268385421964</v>
      </c>
      <c r="F105" s="5">
        <v>12.238533554010948</v>
      </c>
      <c r="G105" s="3">
        <f t="shared" si="11"/>
        <v>206598.7022137962</v>
      </c>
      <c r="H105" s="4">
        <f t="shared" si="14"/>
        <v>6.1317729216929573</v>
      </c>
      <c r="I105" s="11">
        <f t="shared" si="15"/>
        <v>-1.6152832835508057</v>
      </c>
      <c r="J105" s="6">
        <f t="shared" si="12"/>
        <v>496.12523201148349</v>
      </c>
      <c r="K105" s="28">
        <v>1955</v>
      </c>
      <c r="L105" s="27">
        <v>2.1279084663782699</v>
      </c>
    </row>
    <row r="106" spans="1:12" x14ac:dyDescent="0.3">
      <c r="A106" s="9">
        <v>1977</v>
      </c>
      <c r="B106" s="3">
        <v>208274.59000955315</v>
      </c>
      <c r="C106" s="3">
        <f t="shared" si="13"/>
        <v>218901.41646039955</v>
      </c>
      <c r="D106" s="11">
        <f t="shared" si="16"/>
        <v>3.3906397072745564</v>
      </c>
      <c r="E106" s="5">
        <f t="shared" si="10"/>
        <v>12.246612632335847</v>
      </c>
      <c r="F106" s="5">
        <v>12.296376754300432</v>
      </c>
      <c r="G106" s="3">
        <f t="shared" si="11"/>
        <v>218901.41646039955</v>
      </c>
      <c r="H106" s="4">
        <f t="shared" si="14"/>
        <v>5.9548845732206201</v>
      </c>
      <c r="I106" s="11">
        <f t="shared" si="15"/>
        <v>-2.4201289787390889</v>
      </c>
      <c r="J106" s="6">
        <f t="shared" si="12"/>
        <v>525.66891691639034</v>
      </c>
      <c r="K106" s="28">
        <v>1944</v>
      </c>
      <c r="L106" s="27">
        <v>2.526741180852321</v>
      </c>
    </row>
    <row r="107" spans="1:12" x14ac:dyDescent="0.3">
      <c r="A107" s="9">
        <v>1978</v>
      </c>
      <c r="B107" s="3">
        <v>226929.62491830011</v>
      </c>
      <c r="C107" s="3">
        <f t="shared" si="13"/>
        <v>231392.14168156448</v>
      </c>
      <c r="D107" s="11">
        <f t="shared" si="16"/>
        <v>8.9569423269018511</v>
      </c>
      <c r="E107" s="5">
        <f t="shared" si="10"/>
        <v>12.332395226010322</v>
      </c>
      <c r="F107" s="5">
        <v>12.351869133275541</v>
      </c>
      <c r="G107" s="3">
        <f t="shared" si="11"/>
        <v>231392.14168156448</v>
      </c>
      <c r="H107" s="4">
        <f t="shared" si="14"/>
        <v>5.7060961153828638</v>
      </c>
      <c r="I107" s="11">
        <f t="shared" si="15"/>
        <v>3.0753630405294219</v>
      </c>
      <c r="J107" s="6">
        <f t="shared" si="12"/>
        <v>555.66409056433167</v>
      </c>
      <c r="K107" s="28">
        <v>1968</v>
      </c>
      <c r="L107" s="27">
        <v>2.6836683781602089</v>
      </c>
    </row>
    <row r="108" spans="1:12" x14ac:dyDescent="0.3">
      <c r="A108" s="9">
        <v>1979</v>
      </c>
      <c r="B108" s="3">
        <v>248937.64603724063</v>
      </c>
      <c r="C108" s="3">
        <f t="shared" si="13"/>
        <v>243733.40511129034</v>
      </c>
      <c r="D108" s="11">
        <f t="shared" si="16"/>
        <v>9.6981701383695107</v>
      </c>
      <c r="E108" s="5">
        <f t="shared" si="10"/>
        <v>12.424957726566019</v>
      </c>
      <c r="F108" s="5">
        <v>12.40383030494773</v>
      </c>
      <c r="G108" s="3">
        <f t="shared" si="11"/>
        <v>243733.40511129034</v>
      </c>
      <c r="H108" s="4">
        <f t="shared" si="14"/>
        <v>5.3334842488772072</v>
      </c>
      <c r="I108" s="11">
        <f t="shared" si="15"/>
        <v>4.1436831987629041</v>
      </c>
      <c r="J108" s="6">
        <f t="shared" si="12"/>
        <v>585.30034731124704</v>
      </c>
      <c r="K108" s="28">
        <v>1996</v>
      </c>
      <c r="L108" s="27">
        <v>2.7431793781612646</v>
      </c>
    </row>
    <row r="109" spans="1:12" x14ac:dyDescent="0.3">
      <c r="A109" s="9">
        <v>1980</v>
      </c>
      <c r="B109" s="3">
        <v>271922.68617905746</v>
      </c>
      <c r="C109" s="3">
        <f t="shared" si="13"/>
        <v>255476.35600751825</v>
      </c>
      <c r="D109" s="11">
        <f t="shared" si="16"/>
        <v>9.233251984064438</v>
      </c>
      <c r="E109" s="5">
        <f t="shared" si="10"/>
        <v>12.513273062884965</v>
      </c>
      <c r="F109" s="5">
        <v>12.450885144255807</v>
      </c>
      <c r="G109" s="3">
        <f t="shared" si="11"/>
        <v>255476.35600751825</v>
      </c>
      <c r="H109" s="4">
        <f t="shared" si="14"/>
        <v>4.8179488941476833</v>
      </c>
      <c r="I109" s="11">
        <f t="shared" si="15"/>
        <v>4.2123540257171355</v>
      </c>
      <c r="J109" s="6">
        <f t="shared" si="12"/>
        <v>613.49981892197172</v>
      </c>
      <c r="K109" s="28">
        <v>1990</v>
      </c>
      <c r="L109" s="27">
        <v>2.7973582313385537</v>
      </c>
    </row>
    <row r="110" spans="1:12" x14ac:dyDescent="0.3">
      <c r="A110" s="9">
        <v>1981</v>
      </c>
      <c r="B110" s="3">
        <v>298031.95389531361</v>
      </c>
      <c r="C110" s="3">
        <f t="shared" si="13"/>
        <v>266164.49539050699</v>
      </c>
      <c r="D110" s="11">
        <f t="shared" si="16"/>
        <v>9.6017246972411652</v>
      </c>
      <c r="E110" s="5">
        <f t="shared" si="10"/>
        <v>12.604955987575671</v>
      </c>
      <c r="F110" s="5">
        <v>12.491869800354758</v>
      </c>
      <c r="G110" s="3">
        <f t="shared" si="11"/>
        <v>266164.49539050699</v>
      </c>
      <c r="H110" s="4">
        <f t="shared" si="14"/>
        <v>4.1836119592508325</v>
      </c>
      <c r="I110" s="11">
        <f t="shared" si="15"/>
        <v>5.2005422312575433</v>
      </c>
      <c r="J110" s="6">
        <f t="shared" si="12"/>
        <v>639.16627071637356</v>
      </c>
      <c r="K110" s="28">
        <v>1998</v>
      </c>
      <c r="L110" s="27">
        <v>2.9433787405013234</v>
      </c>
    </row>
    <row r="111" spans="1:12" x14ac:dyDescent="0.3">
      <c r="A111" s="9">
        <v>1982</v>
      </c>
      <c r="B111" s="3">
        <v>297924.76700925943</v>
      </c>
      <c r="C111" s="3">
        <f t="shared" si="13"/>
        <v>275472.83538928191</v>
      </c>
      <c r="D111" s="11">
        <f t="shared" si="16"/>
        <v>-3.5964897271323348E-2</v>
      </c>
      <c r="E111" s="5">
        <f t="shared" si="10"/>
        <v>12.604596273913755</v>
      </c>
      <c r="F111" s="5">
        <v>12.526244301585862</v>
      </c>
      <c r="G111" s="3">
        <f t="shared" si="11"/>
        <v>275472.83538928191</v>
      </c>
      <c r="H111" s="4">
        <f t="shared" si="14"/>
        <v>3.4972132496928543</v>
      </c>
      <c r="I111" s="11">
        <f t="shared" si="15"/>
        <v>-3.413790609453593</v>
      </c>
      <c r="J111" s="6">
        <f t="shared" si="12"/>
        <v>661.5192782234343</v>
      </c>
      <c r="K111" s="28">
        <v>1931</v>
      </c>
      <c r="L111" s="27">
        <v>3.0226447802769174</v>
      </c>
    </row>
    <row r="112" spans="1:12" x14ac:dyDescent="0.3">
      <c r="A112" s="9">
        <v>1983</v>
      </c>
      <c r="B112" s="3">
        <v>284114.16932341142</v>
      </c>
      <c r="C112" s="3">
        <f t="shared" si="13"/>
        <v>283395.72973940341</v>
      </c>
      <c r="D112" s="11">
        <f t="shared" si="16"/>
        <v>-4.6355990555893563</v>
      </c>
      <c r="E112" s="5">
        <f t="shared" si="10"/>
        <v>12.557131441021019</v>
      </c>
      <c r="F112" s="5">
        <v>12.554599538162609</v>
      </c>
      <c r="G112" s="3">
        <f t="shared" si="11"/>
        <v>283395.72973940341</v>
      </c>
      <c r="H112" s="4">
        <f t="shared" si="14"/>
        <v>2.8761073079766053</v>
      </c>
      <c r="I112" s="11">
        <f t="shared" si="15"/>
        <v>-7.301701590514531</v>
      </c>
      <c r="J112" s="6">
        <f t="shared" si="12"/>
        <v>680.54528252809257</v>
      </c>
      <c r="K112" s="28">
        <v>1978</v>
      </c>
      <c r="L112" s="27">
        <v>3.0753630405294219</v>
      </c>
    </row>
    <row r="113" spans="1:12" x14ac:dyDescent="0.3">
      <c r="A113" s="9">
        <v>1984</v>
      </c>
      <c r="B113" s="3">
        <v>294074.88454730331</v>
      </c>
      <c r="C113" s="3">
        <f t="shared" si="13"/>
        <v>290195.44406684837</v>
      </c>
      <c r="D113" s="11">
        <f t="shared" si="16"/>
        <v>3.5058847109288083</v>
      </c>
      <c r="E113" s="5">
        <f t="shared" si="10"/>
        <v>12.59158972323247</v>
      </c>
      <c r="F113" s="5">
        <v>12.578309920021768</v>
      </c>
      <c r="G113" s="3">
        <f t="shared" si="11"/>
        <v>290195.44406684837</v>
      </c>
      <c r="H113" s="4">
        <f t="shared" si="14"/>
        <v>2.3993707786979179</v>
      </c>
      <c r="I113" s="11">
        <f t="shared" si="15"/>
        <v>1.0805866518674767</v>
      </c>
      <c r="J113" s="6">
        <f t="shared" si="12"/>
        <v>696.87408717287872</v>
      </c>
      <c r="K113" s="28">
        <v>1907</v>
      </c>
      <c r="L113" s="27">
        <v>3.3409191509266911</v>
      </c>
    </row>
    <row r="114" spans="1:12" x14ac:dyDescent="0.3">
      <c r="A114" s="9">
        <v>1985</v>
      </c>
      <c r="B114" s="3">
        <v>299605.59298684978</v>
      </c>
      <c r="C114" s="3">
        <f t="shared" si="13"/>
        <v>296195.55564501125</v>
      </c>
      <c r="D114" s="11">
        <f t="shared" si="16"/>
        <v>1.8807143112749669</v>
      </c>
      <c r="E114" s="5">
        <f t="shared" si="10"/>
        <v>12.610222198631359</v>
      </c>
      <c r="F114" s="5">
        <v>12.598775176128692</v>
      </c>
      <c r="G114" s="3">
        <f t="shared" si="11"/>
        <v>296195.55564501125</v>
      </c>
      <c r="H114" s="4">
        <f t="shared" si="14"/>
        <v>2.0676105365667663</v>
      </c>
      <c r="I114" s="11">
        <f t="shared" si="15"/>
        <v>-0.18311021910799585</v>
      </c>
      <c r="J114" s="6">
        <f t="shared" si="12"/>
        <v>711.28272922586859</v>
      </c>
      <c r="K114" s="28">
        <v>1954</v>
      </c>
      <c r="L114" s="27">
        <v>3.5982765930574034</v>
      </c>
    </row>
    <row r="115" spans="1:12" x14ac:dyDescent="0.3">
      <c r="A115" s="9">
        <v>1986</v>
      </c>
      <c r="B115" s="3">
        <v>287844.03190120589</v>
      </c>
      <c r="C115" s="3">
        <f t="shared" si="13"/>
        <v>301802.41687386081</v>
      </c>
      <c r="D115" s="11">
        <f t="shared" si="16"/>
        <v>-3.9256814161543807</v>
      </c>
      <c r="E115" s="5">
        <f t="shared" si="10"/>
        <v>12.570174056525133</v>
      </c>
      <c r="F115" s="5">
        <v>12.617527833480841</v>
      </c>
      <c r="G115" s="3">
        <f t="shared" si="11"/>
        <v>301802.41687386081</v>
      </c>
      <c r="H115" s="4">
        <f t="shared" si="14"/>
        <v>1.8929592703171183</v>
      </c>
      <c r="I115" s="11">
        <f t="shared" si="15"/>
        <v>-5.7105424438944059</v>
      </c>
      <c r="J115" s="6">
        <f t="shared" si="12"/>
        <v>724.74702158691434</v>
      </c>
      <c r="K115" s="28">
        <v>1950</v>
      </c>
      <c r="L115" s="27">
        <v>3.764144333519126</v>
      </c>
    </row>
    <row r="116" spans="1:12" x14ac:dyDescent="0.3">
      <c r="A116" s="9">
        <v>1987</v>
      </c>
      <c r="B116" s="3">
        <v>293850.21726691024</v>
      </c>
      <c r="C116" s="3">
        <f t="shared" si="13"/>
        <v>307495.24088146584</v>
      </c>
      <c r="D116" s="11">
        <f t="shared" si="16"/>
        <v>2.0866110462786303</v>
      </c>
      <c r="E116" s="5">
        <f t="shared" si="10"/>
        <v>12.590825451420853</v>
      </c>
      <c r="F116" s="5">
        <v>12.636214889300701</v>
      </c>
      <c r="G116" s="3">
        <f t="shared" si="11"/>
        <v>307495.24088146584</v>
      </c>
      <c r="H116" s="4">
        <f t="shared" si="14"/>
        <v>1.8862751553061052</v>
      </c>
      <c r="I116" s="11">
        <f t="shared" si="15"/>
        <v>0.19662696537601221</v>
      </c>
      <c r="J116" s="6">
        <f t="shared" si="12"/>
        <v>738.41774459392934</v>
      </c>
      <c r="K116" s="28">
        <v>1997</v>
      </c>
      <c r="L116" s="27">
        <v>4.1003551137296146</v>
      </c>
    </row>
    <row r="117" spans="1:12" x14ac:dyDescent="0.3">
      <c r="A117" s="9">
        <v>1988</v>
      </c>
      <c r="B117" s="3">
        <v>297424.15390507691</v>
      </c>
      <c r="C117" s="3">
        <f t="shared" si="13"/>
        <v>313642.72638913122</v>
      </c>
      <c r="D117" s="11">
        <f t="shared" si="16"/>
        <v>1.2162443408780588</v>
      </c>
      <c r="E117" s="5">
        <f t="shared" si="10"/>
        <v>12.602914526606973</v>
      </c>
      <c r="F117" s="5">
        <v>12.656009803041202</v>
      </c>
      <c r="G117" s="3">
        <f t="shared" si="11"/>
        <v>313642.72638913122</v>
      </c>
      <c r="H117" s="4">
        <f t="shared" si="14"/>
        <v>1.9992132203552115</v>
      </c>
      <c r="I117" s="11">
        <f t="shared" si="15"/>
        <v>-0.76762246958284042</v>
      </c>
      <c r="J117" s="6">
        <f t="shared" si="12"/>
        <v>753.18028976530002</v>
      </c>
      <c r="K117" s="28">
        <v>1964</v>
      </c>
      <c r="L117" s="27">
        <v>4.1260666262044943</v>
      </c>
    </row>
    <row r="118" spans="1:12" x14ac:dyDescent="0.3">
      <c r="A118" s="9">
        <v>1989</v>
      </c>
      <c r="B118" s="3">
        <v>308143.72569864721</v>
      </c>
      <c r="C118" s="3">
        <f t="shared" si="13"/>
        <v>320498.26431567315</v>
      </c>
      <c r="D118" s="11">
        <f t="shared" si="16"/>
        <v>3.6041362656078935</v>
      </c>
      <c r="E118" s="5">
        <f t="shared" si="10"/>
        <v>12.638321594990973</v>
      </c>
      <c r="F118" s="5">
        <v>12.677632139776476</v>
      </c>
      <c r="G118" s="3">
        <f t="shared" si="11"/>
        <v>320498.26431567315</v>
      </c>
      <c r="H118" s="4">
        <f t="shared" si="14"/>
        <v>2.1857793437353168</v>
      </c>
      <c r="I118" s="11">
        <f t="shared" si="15"/>
        <v>1.3880179130419501</v>
      </c>
      <c r="J118" s="6">
        <f t="shared" si="12"/>
        <v>769.64314896007591</v>
      </c>
      <c r="K118" s="28">
        <v>1979</v>
      </c>
      <c r="L118" s="27">
        <v>4.1436831987629041</v>
      </c>
    </row>
    <row r="119" spans="1:12" x14ac:dyDescent="0.3">
      <c r="A119" s="10">
        <v>1990</v>
      </c>
      <c r="B119" s="7">
        <v>324340.58651152061</v>
      </c>
      <c r="C119" s="3">
        <f t="shared" si="13"/>
        <v>328164.57409335359</v>
      </c>
      <c r="D119" s="12">
        <f t="shared" si="16"/>
        <v>5.2562682482502732</v>
      </c>
      <c r="E119" s="5">
        <f t="shared" si="10"/>
        <v>12.68954943559485</v>
      </c>
      <c r="F119" s="5">
        <v>12.701270511816311</v>
      </c>
      <c r="G119" s="3">
        <f t="shared" si="11"/>
        <v>328164.57409335359</v>
      </c>
      <c r="H119" s="8">
        <f t="shared" si="14"/>
        <v>2.391997283994507</v>
      </c>
      <c r="I119" s="11">
        <f t="shared" si="15"/>
        <v>2.7973582313385537</v>
      </c>
      <c r="J119" s="6">
        <f t="shared" si="12"/>
        <v>788.05299217965057</v>
      </c>
      <c r="K119" s="28">
        <v>1980</v>
      </c>
      <c r="L119" s="27">
        <v>4.2123540257171355</v>
      </c>
    </row>
    <row r="120" spans="1:12" x14ac:dyDescent="0.3">
      <c r="A120" s="9">
        <v>1991</v>
      </c>
      <c r="B120" s="7">
        <v>337185.95209725923</v>
      </c>
      <c r="C120" s="3">
        <f t="shared" si="13"/>
        <v>336623.51747604524</v>
      </c>
      <c r="D120" s="12">
        <f t="shared" ref="D120:D139" si="17">((B120/B119)-1)*100</f>
        <v>3.9604558047755534</v>
      </c>
      <c r="E120" s="5">
        <f t="shared" ref="E120:E139" si="18">LN(B120)</f>
        <v>12.728389843794981</v>
      </c>
      <c r="F120" s="5">
        <v>12.726720426022643</v>
      </c>
      <c r="G120" s="3">
        <f t="shared" si="11"/>
        <v>336623.51747604524</v>
      </c>
      <c r="H120" s="8">
        <f t="shared" si="14"/>
        <v>2.5776528152259726</v>
      </c>
      <c r="I120" s="11">
        <f t="shared" si="15"/>
        <v>1.3480548166182382</v>
      </c>
      <c r="J120" s="6">
        <f t="shared" si="12"/>
        <v>808.366262318042</v>
      </c>
      <c r="K120" s="28">
        <v>1936</v>
      </c>
      <c r="L120" s="27">
        <v>4.2181375362954077</v>
      </c>
    </row>
    <row r="121" spans="1:12" x14ac:dyDescent="0.3">
      <c r="A121" s="9">
        <v>1992</v>
      </c>
      <c r="B121" s="7">
        <v>349383.5066633409</v>
      </c>
      <c r="C121" s="3">
        <f t="shared" si="13"/>
        <v>345815.32836176641</v>
      </c>
      <c r="D121" s="12">
        <f t="shared" si="17"/>
        <v>3.6174563294272044</v>
      </c>
      <c r="E121" s="5">
        <f t="shared" si="18"/>
        <v>12.763925470826475</v>
      </c>
      <c r="F121" s="5">
        <v>12.753660178495192</v>
      </c>
      <c r="G121" s="3">
        <f t="shared" si="11"/>
        <v>345815.32836176641</v>
      </c>
      <c r="H121" s="8">
        <f t="shared" si="14"/>
        <v>2.7305908258103972</v>
      </c>
      <c r="I121" s="11">
        <f t="shared" si="15"/>
        <v>0.86329251733845425</v>
      </c>
      <c r="J121" s="6">
        <f t="shared" si="12"/>
        <v>830.43943731584488</v>
      </c>
      <c r="K121" s="28">
        <v>1935</v>
      </c>
      <c r="L121" s="27">
        <v>4.2649444442956819</v>
      </c>
    </row>
    <row r="122" spans="1:12" x14ac:dyDescent="0.3">
      <c r="A122" s="9">
        <v>1993</v>
      </c>
      <c r="B122" s="7">
        <v>359566.56967905781</v>
      </c>
      <c r="C122" s="3">
        <f t="shared" si="13"/>
        <v>355679.29942255281</v>
      </c>
      <c r="D122" s="12">
        <f t="shared" si="17"/>
        <v>2.9145803455253194</v>
      </c>
      <c r="E122" s="5">
        <f t="shared" si="18"/>
        <v>12.792654611960669</v>
      </c>
      <c r="F122" s="5">
        <v>12.781784759511403</v>
      </c>
      <c r="G122" s="3">
        <f t="shared" si="11"/>
        <v>355679.29942255281</v>
      </c>
      <c r="H122" s="8">
        <f t="shared" si="14"/>
        <v>2.8523810981760267</v>
      </c>
      <c r="I122" s="11">
        <f t="shared" si="15"/>
        <v>6.0474290128409436E-2</v>
      </c>
      <c r="J122" s="6">
        <f t="shared" si="12"/>
        <v>854.1267348576414</v>
      </c>
      <c r="K122" s="28">
        <v>1934</v>
      </c>
      <c r="L122" s="27">
        <v>4.3023555767418564</v>
      </c>
    </row>
    <row r="123" spans="1:12" x14ac:dyDescent="0.3">
      <c r="A123" s="9">
        <v>1994</v>
      </c>
      <c r="B123" s="7">
        <v>375319.94722860464</v>
      </c>
      <c r="C123" s="3">
        <f t="shared" si="13"/>
        <v>366184.21750442841</v>
      </c>
      <c r="D123" s="12">
        <f t="shared" si="17"/>
        <v>4.3812130709503849</v>
      </c>
      <c r="E123" s="5">
        <f t="shared" si="18"/>
        <v>12.835534133800238</v>
      </c>
      <c r="F123" s="5">
        <v>12.810891812272033</v>
      </c>
      <c r="G123" s="3">
        <f t="shared" si="11"/>
        <v>366184.21750442841</v>
      </c>
      <c r="H123" s="8">
        <f t="shared" si="14"/>
        <v>2.9534803118793862</v>
      </c>
      <c r="I123" s="11">
        <f t="shared" si="15"/>
        <v>1.386774643019284</v>
      </c>
      <c r="J123" s="6">
        <f t="shared" si="12"/>
        <v>879.35319981015994</v>
      </c>
      <c r="K123" s="28">
        <v>1941</v>
      </c>
      <c r="L123" s="27">
        <v>4.3219392094415054</v>
      </c>
    </row>
    <row r="124" spans="1:12" x14ac:dyDescent="0.3">
      <c r="A124" s="10">
        <v>1995</v>
      </c>
      <c r="B124" s="7">
        <v>353149.71068235312</v>
      </c>
      <c r="C124" s="3">
        <f t="shared" si="13"/>
        <v>377334.62737198547</v>
      </c>
      <c r="D124" s="12">
        <f t="shared" si="17"/>
        <v>-5.9070232504183418</v>
      </c>
      <c r="E124" s="5">
        <f t="shared" si="18"/>
        <v>12.774647355588122</v>
      </c>
      <c r="F124" s="5">
        <v>12.840887678502332</v>
      </c>
      <c r="G124" s="3">
        <f t="shared" si="11"/>
        <v>377334.62737198547</v>
      </c>
      <c r="H124" s="8">
        <f t="shared" si="14"/>
        <v>3.0450274300590774</v>
      </c>
      <c r="I124" s="11">
        <f t="shared" si="15"/>
        <v>-8.6875135110750961</v>
      </c>
      <c r="J124" s="6">
        <f t="shared" si="12"/>
        <v>906.12974595148148</v>
      </c>
      <c r="K124" s="28">
        <v>1917</v>
      </c>
      <c r="L124" s="27">
        <v>5.1826590696326669</v>
      </c>
    </row>
    <row r="125" spans="1:12" x14ac:dyDescent="0.3">
      <c r="A125" s="9">
        <v>1996</v>
      </c>
      <c r="B125" s="7">
        <v>374275.36841692263</v>
      </c>
      <c r="C125" s="3">
        <f t="shared" si="13"/>
        <v>389229.77254466421</v>
      </c>
      <c r="D125" s="12">
        <f t="shared" si="17"/>
        <v>5.9820685379440519</v>
      </c>
      <c r="E125" s="5">
        <f t="shared" si="18"/>
        <v>12.832747084665753</v>
      </c>
      <c r="F125" s="5">
        <v>12.871925123142832</v>
      </c>
      <c r="G125" s="3">
        <f t="shared" si="11"/>
        <v>389229.77254466421</v>
      </c>
      <c r="H125" s="8">
        <f t="shared" si="14"/>
        <v>3.1524128213529234</v>
      </c>
      <c r="I125" s="11">
        <f t="shared" si="15"/>
        <v>2.7431793781612646</v>
      </c>
      <c r="J125" s="6">
        <f t="shared" si="12"/>
        <v>934.69469624094882</v>
      </c>
      <c r="K125" s="28">
        <v>1981</v>
      </c>
      <c r="L125" s="27">
        <v>5.2005422312575433</v>
      </c>
    </row>
    <row r="126" spans="1:12" x14ac:dyDescent="0.3">
      <c r="A126" s="9">
        <v>1997</v>
      </c>
      <c r="B126" s="7">
        <v>402118.32710808702</v>
      </c>
      <c r="C126" s="3">
        <f t="shared" si="13"/>
        <v>401713.53251980536</v>
      </c>
      <c r="D126" s="12">
        <f t="shared" si="17"/>
        <v>7.4391640595885544</v>
      </c>
      <c r="E126" s="5">
        <f t="shared" si="18"/>
        <v>12.904501670329878</v>
      </c>
      <c r="F126" s="5">
        <v>12.903494507904924</v>
      </c>
      <c r="G126" s="3">
        <f t="shared" si="11"/>
        <v>401713.53251980536</v>
      </c>
      <c r="H126" s="8">
        <f t="shared" si="14"/>
        <v>3.2072983249781251</v>
      </c>
      <c r="I126" s="11">
        <f t="shared" si="15"/>
        <v>4.1003551137296146</v>
      </c>
      <c r="J126" s="6">
        <f t="shared" si="12"/>
        <v>964.67314357714406</v>
      </c>
      <c r="K126" s="28">
        <v>1925</v>
      </c>
      <c r="L126" s="27">
        <v>5.3095603686130977</v>
      </c>
    </row>
    <row r="127" spans="1:12" x14ac:dyDescent="0.3">
      <c r="A127" s="9">
        <v>1998</v>
      </c>
      <c r="B127" s="7">
        <v>427073.11483040679</v>
      </c>
      <c r="C127" s="3">
        <f t="shared" si="13"/>
        <v>414444.52726348653</v>
      </c>
      <c r="D127" s="12">
        <f t="shared" si="17"/>
        <v>6.205831975326026</v>
      </c>
      <c r="E127" s="5">
        <f t="shared" si="18"/>
        <v>12.964710506663753</v>
      </c>
      <c r="F127" s="5">
        <v>12.934694414115228</v>
      </c>
      <c r="G127" s="3">
        <f t="shared" si="11"/>
        <v>414444.52726348653</v>
      </c>
      <c r="H127" s="8">
        <f t="shared" si="14"/>
        <v>3.1691724856327763</v>
      </c>
      <c r="I127" s="11">
        <f t="shared" si="15"/>
        <v>2.9433787405013234</v>
      </c>
      <c r="J127" s="6">
        <f t="shared" si="12"/>
        <v>995.24529941967967</v>
      </c>
      <c r="K127" s="28">
        <v>1926</v>
      </c>
      <c r="L127" s="27">
        <v>5.4562673394739969</v>
      </c>
    </row>
    <row r="128" spans="1:12" x14ac:dyDescent="0.3">
      <c r="A128" s="9">
        <v>1999</v>
      </c>
      <c r="B128" s="7">
        <v>438786.19279544312</v>
      </c>
      <c r="C128" s="3">
        <f t="shared" si="13"/>
        <v>427040.22636809706</v>
      </c>
      <c r="D128" s="12">
        <f t="shared" si="17"/>
        <v>2.7426399738807339</v>
      </c>
      <c r="E128" s="5">
        <f t="shared" si="18"/>
        <v>12.991767541061906</v>
      </c>
      <c r="F128" s="5">
        <v>12.964633494724612</v>
      </c>
      <c r="G128" s="3">
        <f t="shared" si="11"/>
        <v>427040.22636809706</v>
      </c>
      <c r="H128" s="8">
        <f t="shared" si="14"/>
        <v>3.0391761203309997</v>
      </c>
      <c r="I128" s="11">
        <f t="shared" si="15"/>
        <v>-0.28778971029811418</v>
      </c>
      <c r="J128" s="6">
        <f t="shared" si="12"/>
        <v>1025.4925568983592</v>
      </c>
      <c r="K128" s="28">
        <v>1905</v>
      </c>
      <c r="L128" s="27">
        <v>7.2446190903875607</v>
      </c>
    </row>
    <row r="129" spans="1:12" x14ac:dyDescent="0.3">
      <c r="A129" s="10">
        <v>2000</v>
      </c>
      <c r="B129" s="7">
        <v>459715.62409473525</v>
      </c>
      <c r="C129" s="3">
        <f t="shared" si="13"/>
        <v>439204.56525825011</v>
      </c>
      <c r="D129" s="12">
        <f t="shared" si="17"/>
        <v>4.7698472839251771</v>
      </c>
      <c r="E129" s="5">
        <f t="shared" si="18"/>
        <v>13.038363368805911</v>
      </c>
      <c r="F129" s="5">
        <v>12.992720563609433</v>
      </c>
      <c r="G129" s="3">
        <f t="shared" si="11"/>
        <v>439204.56525825011</v>
      </c>
      <c r="H129" s="8">
        <f t="shared" si="14"/>
        <v>2.8485229585064165</v>
      </c>
      <c r="I129" s="11">
        <f t="shared" si="15"/>
        <v>1.8681107614874515</v>
      </c>
      <c r="J129" s="6">
        <f t="shared" si="12"/>
        <v>1054.7039478193835</v>
      </c>
      <c r="K129" s="28">
        <v>1933</v>
      </c>
      <c r="L129" s="27">
        <v>9.5668519206989941</v>
      </c>
    </row>
    <row r="130" spans="1:12" x14ac:dyDescent="0.3">
      <c r="A130" s="29">
        <v>2001</v>
      </c>
      <c r="B130" s="39">
        <v>458602.58618782356</v>
      </c>
      <c r="C130" s="30">
        <f t="shared" si="13"/>
        <v>450735.41128135839</v>
      </c>
      <c r="D130" s="40">
        <f t="shared" si="17"/>
        <v>-0.24211443957413703</v>
      </c>
      <c r="E130" s="32">
        <f t="shared" si="18"/>
        <v>13.035939288700602</v>
      </c>
      <c r="F130" s="32">
        <v>13.01863577510942</v>
      </c>
      <c r="G130" s="30">
        <f t="shared" si="11"/>
        <v>450735.41128135839</v>
      </c>
      <c r="H130" s="41">
        <f t="shared" si="14"/>
        <v>2.6253930253043345</v>
      </c>
      <c r="I130" s="36">
        <f t="shared" si="15"/>
        <v>-2.7941500444937928</v>
      </c>
      <c r="J130" s="33">
        <f t="shared" si="12"/>
        <v>1082.394071703043</v>
      </c>
      <c r="K130" s="52"/>
      <c r="L130" s="52"/>
    </row>
    <row r="131" spans="1:12" x14ac:dyDescent="0.3">
      <c r="A131" s="29">
        <v>2002</v>
      </c>
      <c r="B131" s="39">
        <v>457492.82037406764</v>
      </c>
      <c r="C131" s="30">
        <f t="shared" si="13"/>
        <v>461628.48964955955</v>
      </c>
      <c r="D131" s="40">
        <f t="shared" si="17"/>
        <v>-0.24198856421219217</v>
      </c>
      <c r="E131" s="32">
        <f t="shared" si="18"/>
        <v>13.033516470403137</v>
      </c>
      <c r="F131" s="32">
        <v>13.042515711616266</v>
      </c>
      <c r="G131" s="30">
        <f t="shared" si="11"/>
        <v>461628.48964955955</v>
      </c>
      <c r="H131" s="41">
        <f t="shared" si="14"/>
        <v>2.4167345399453088</v>
      </c>
      <c r="I131" s="36">
        <f t="shared" si="15"/>
        <v>-2.5959850371137572</v>
      </c>
      <c r="J131" s="33">
        <f t="shared" si="12"/>
        <v>1108.5526630922109</v>
      </c>
      <c r="K131" s="52"/>
      <c r="L131" s="52"/>
    </row>
    <row r="132" spans="1:12" x14ac:dyDescent="0.3">
      <c r="A132" s="29">
        <v>2003</v>
      </c>
      <c r="B132" s="39">
        <v>463041.82461925602</v>
      </c>
      <c r="C132" s="30">
        <f t="shared" si="13"/>
        <v>471969.66368935292</v>
      </c>
      <c r="D132" s="40">
        <f t="shared" si="17"/>
        <v>1.2129161372743003</v>
      </c>
      <c r="E132" s="32">
        <f t="shared" si="18"/>
        <v>13.045572662939382</v>
      </c>
      <c r="F132" s="32">
        <v>13.064669990657578</v>
      </c>
      <c r="G132" s="30">
        <f t="shared" si="11"/>
        <v>471969.66368935292</v>
      </c>
      <c r="H132" s="41">
        <f t="shared" si="14"/>
        <v>2.2401507427853407</v>
      </c>
      <c r="I132" s="36">
        <f t="shared" si="15"/>
        <v>-1.0047272016405207</v>
      </c>
      <c r="J132" s="33">
        <f t="shared" si="12"/>
        <v>1133.3859138086377</v>
      </c>
      <c r="K132" s="38"/>
      <c r="L132" s="35"/>
    </row>
    <row r="133" spans="1:12" x14ac:dyDescent="0.3">
      <c r="A133" s="29">
        <v>2004</v>
      </c>
      <c r="B133" s="39">
        <v>478509.71739432536</v>
      </c>
      <c r="C133" s="30">
        <f t="shared" si="13"/>
        <v>481816.3179683045</v>
      </c>
      <c r="D133" s="40">
        <f t="shared" si="17"/>
        <v>3.3404958154240383</v>
      </c>
      <c r="E133" s="32">
        <f t="shared" si="18"/>
        <v>13.078431797703059</v>
      </c>
      <c r="F133" s="32">
        <v>13.085318237348828</v>
      </c>
      <c r="G133" s="30">
        <f t="shared" si="11"/>
        <v>481816.3179683045</v>
      </c>
      <c r="H133" s="41">
        <f t="shared" si="14"/>
        <v>2.0862896572591216</v>
      </c>
      <c r="I133" s="36">
        <f t="shared" si="15"/>
        <v>1.228574534715432</v>
      </c>
      <c r="J133" s="33">
        <f t="shared" si="12"/>
        <v>1157.0316269052589</v>
      </c>
      <c r="K133" s="38"/>
      <c r="L133" s="35"/>
    </row>
    <row r="134" spans="1:12" x14ac:dyDescent="0.3">
      <c r="A134" s="42">
        <v>2005</v>
      </c>
      <c r="B134" s="39">
        <v>489598.87412724982</v>
      </c>
      <c r="C134" s="30">
        <f t="shared" si="13"/>
        <v>491142.26171044342</v>
      </c>
      <c r="D134" s="40">
        <f t="shared" si="17"/>
        <v>2.3174360582078224</v>
      </c>
      <c r="E134" s="32">
        <f t="shared" si="18"/>
        <v>13.101341710600913</v>
      </c>
      <c r="F134" s="32">
        <v>13.104489103528309</v>
      </c>
      <c r="G134" s="30">
        <f t="shared" si="11"/>
        <v>491142.26171044342</v>
      </c>
      <c r="H134" s="41">
        <f t="shared" si="14"/>
        <v>1.9355807170383876</v>
      </c>
      <c r="I134" s="36">
        <f t="shared" si="15"/>
        <v>0.3746045673977294</v>
      </c>
      <c r="J134" s="33">
        <f t="shared" si="12"/>
        <v>1179.4269079656729</v>
      </c>
      <c r="K134" s="38"/>
      <c r="L134" s="35"/>
    </row>
    <row r="135" spans="1:12" x14ac:dyDescent="0.3">
      <c r="A135" s="29">
        <v>2006</v>
      </c>
      <c r="B135" s="39">
        <v>513097.64764421812</v>
      </c>
      <c r="C135" s="30">
        <f t="shared" si="13"/>
        <v>499889.51182619942</v>
      </c>
      <c r="D135" s="40">
        <f t="shared" si="17"/>
        <v>4.7995971311937335</v>
      </c>
      <c r="E135" s="32">
        <f t="shared" si="18"/>
        <v>13.148221452324377</v>
      </c>
      <c r="F135" s="32">
        <v>13.122142376637857</v>
      </c>
      <c r="G135" s="30">
        <f t="shared" si="11"/>
        <v>499889.51182619942</v>
      </c>
      <c r="H135" s="41">
        <f t="shared" si="14"/>
        <v>1.7810013101485112</v>
      </c>
      <c r="I135" s="36">
        <f t="shared" si="15"/>
        <v>2.9657753236745243</v>
      </c>
      <c r="J135" s="33">
        <f t="shared" si="12"/>
        <v>1200.4325166487856</v>
      </c>
      <c r="K135" s="38"/>
      <c r="L135" s="35"/>
    </row>
    <row r="136" spans="1:12" x14ac:dyDescent="0.3">
      <c r="A136" s="29">
        <v>2007</v>
      </c>
      <c r="B136" s="39">
        <v>523666.96378010965</v>
      </c>
      <c r="C136" s="30">
        <f t="shared" si="13"/>
        <v>507984.57919780363</v>
      </c>
      <c r="D136" s="40">
        <f t="shared" si="17"/>
        <v>2.0599034480899281</v>
      </c>
      <c r="E136" s="32">
        <f t="shared" si="18"/>
        <v>13.168611195940798</v>
      </c>
      <c r="F136" s="32">
        <v>13.138206370190034</v>
      </c>
      <c r="G136" s="30">
        <f t="shared" si="11"/>
        <v>507984.57919780363</v>
      </c>
      <c r="H136" s="41">
        <f t="shared" si="14"/>
        <v>1.6193713170798985</v>
      </c>
      <c r="I136" s="36">
        <f t="shared" si="15"/>
        <v>0.43351196263106129</v>
      </c>
      <c r="J136" s="33">
        <f t="shared" si="12"/>
        <v>1219.8719765042965</v>
      </c>
      <c r="K136" s="38"/>
      <c r="L136" s="35"/>
    </row>
    <row r="137" spans="1:12" x14ac:dyDescent="0.3">
      <c r="A137" s="29">
        <v>2008</v>
      </c>
      <c r="B137" s="39">
        <v>527407.96047875308</v>
      </c>
      <c r="C137" s="30">
        <f t="shared" si="13"/>
        <v>515488.45603004948</v>
      </c>
      <c r="D137" s="40">
        <f t="shared" si="17"/>
        <v>0.71438470581357549</v>
      </c>
      <c r="E137" s="32">
        <f t="shared" si="18"/>
        <v>13.175729646603783</v>
      </c>
      <c r="F137" s="32">
        <v>13.152870188454266</v>
      </c>
      <c r="G137" s="30">
        <f t="shared" si="11"/>
        <v>515488.45603004948</v>
      </c>
      <c r="H137" s="41">
        <f t="shared" si="14"/>
        <v>1.4771859500333218</v>
      </c>
      <c r="I137" s="36">
        <f t="shared" si="15"/>
        <v>-0.75169727764755612</v>
      </c>
      <c r="J137" s="33">
        <f t="shared" si="12"/>
        <v>1237.8917539496117</v>
      </c>
      <c r="K137" s="38"/>
      <c r="L137" s="35"/>
    </row>
    <row r="138" spans="1:12" x14ac:dyDescent="0.3">
      <c r="A138" s="29">
        <v>2009</v>
      </c>
      <c r="B138" s="39">
        <v>495330.17449403455</v>
      </c>
      <c r="C138" s="30">
        <f t="shared" si="13"/>
        <v>522628.92769770155</v>
      </c>
      <c r="D138" s="40">
        <f t="shared" si="17"/>
        <v>-6.0821580993203117</v>
      </c>
      <c r="E138" s="32">
        <f t="shared" si="18"/>
        <v>13.112979838372274</v>
      </c>
      <c r="F138" s="32">
        <v>13.166626983957489</v>
      </c>
      <c r="G138" s="30">
        <f t="shared" si="11"/>
        <v>522628.92769770155</v>
      </c>
      <c r="H138" s="41">
        <f t="shared" si="14"/>
        <v>1.3851855621837217</v>
      </c>
      <c r="I138" s="36">
        <f t="shared" si="15"/>
        <v>-7.3653203079891867</v>
      </c>
      <c r="J138" s="33">
        <f t="shared" si="12"/>
        <v>1255.0388518007846</v>
      </c>
      <c r="K138" s="38"/>
      <c r="L138" s="35"/>
    </row>
    <row r="139" spans="1:12" x14ac:dyDescent="0.3">
      <c r="A139" s="43">
        <v>2010</v>
      </c>
      <c r="B139" s="44">
        <v>520045.16291732516</v>
      </c>
      <c r="C139" s="44">
        <f t="shared" si="13"/>
        <v>529770.1455452441</v>
      </c>
      <c r="D139" s="45">
        <f t="shared" si="17"/>
        <v>4.9895987961032784</v>
      </c>
      <c r="E139" s="46">
        <f t="shared" si="18"/>
        <v>13.161670938550301</v>
      </c>
      <c r="F139" s="47">
        <v>13.180198503808134</v>
      </c>
      <c r="G139" s="44">
        <f t="shared" si="11"/>
        <v>529770.1455452441</v>
      </c>
      <c r="H139" s="48">
        <f t="shared" si="14"/>
        <v>1.3664030957875273</v>
      </c>
      <c r="I139" s="45">
        <f t="shared" si="15"/>
        <v>3.5743555948137606</v>
      </c>
      <c r="J139" s="49">
        <f t="shared" si="12"/>
        <v>1272.1877415251267</v>
      </c>
      <c r="K139" s="50"/>
      <c r="L139" s="51"/>
    </row>
    <row r="145" spans="13:13" x14ac:dyDescent="0.3">
      <c r="M145" s="54"/>
    </row>
    <row r="158" spans="13:13" x14ac:dyDescent="0.3">
      <c r="M158" s="54"/>
    </row>
  </sheetData>
  <mergeCells count="12">
    <mergeCell ref="A2:A4"/>
    <mergeCell ref="B2:B4"/>
    <mergeCell ref="D2:D4"/>
    <mergeCell ref="E2:E4"/>
    <mergeCell ref="F2:F4"/>
    <mergeCell ref="B22:L22"/>
    <mergeCell ref="H2:H4"/>
    <mergeCell ref="I2:I4"/>
    <mergeCell ref="J2:J4"/>
    <mergeCell ref="K2:K4"/>
    <mergeCell ref="L2:L4"/>
    <mergeCell ref="G2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PIB POT</vt:lpstr>
      <vt:lpstr>PIB POT 1895-2010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sergiomartin007@gmail.com</cp:lastModifiedBy>
  <cp:lastPrinted>2017-03-11T18:45:09Z</cp:lastPrinted>
  <dcterms:created xsi:type="dcterms:W3CDTF">2017-01-09T18:38:40Z</dcterms:created>
  <dcterms:modified xsi:type="dcterms:W3CDTF">2025-11-20T18:17:39Z</dcterms:modified>
</cp:coreProperties>
</file>