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BBDH\"/>
    </mc:Choice>
  </mc:AlternateContent>
  <bookViews>
    <workbookView xWindow="0" yWindow="465" windowWidth="25605" windowHeight="14520" tabRatio="677" firstSheet="1" activeTab="3"/>
  </bookViews>
  <sheets>
    <sheet name="EU Pob" sheetId="24" r:id="rId1"/>
    <sheet name="EU PIB" sheetId="13" r:id="rId2"/>
    <sheet name="EU INF A" sheetId="18" r:id="rId3"/>
    <sheet name="EU INF M" sheetId="19" r:id="rId4"/>
    <sheet name="EU tasas" sheetId="17" r:id="rId5"/>
    <sheet name="EU Desempleo" sheetId="27" r:id="rId6"/>
    <sheet name="EU PIB Tri" sheetId="14" r:id="rId7"/>
    <sheet name="EU Bal Fis" sheetId="15" r:id="rId8"/>
    <sheet name="Plata-Oro" sheetId="26" r:id="rId9"/>
    <sheet name="UK Pet" sheetId="10" r:id="rId10"/>
    <sheet name="US $ Pet" sheetId="11" r:id="rId11"/>
    <sheet name="Ciclos" sheetId="22" r:id="rId12"/>
  </sheets>
  <definedNames>
    <definedName name="_Fill" localSheetId="7" hidden="1">#REF!</definedName>
    <definedName name="_Fill" localSheetId="5" hidden="1">#REF!</definedName>
    <definedName name="_Fill" localSheetId="2" hidden="1">#REF!</definedName>
    <definedName name="_Fill" localSheetId="3" hidden="1">#REF!</definedName>
    <definedName name="_Fill" localSheetId="1" hidden="1">#REF!</definedName>
    <definedName name="_Fill" localSheetId="8" hidden="1">#REF!</definedName>
    <definedName name="_Fill" hidden="1">#REF!</definedName>
    <definedName name="_Order1" hidden="1">255</definedName>
    <definedName name="_Order2" hidden="1">0</definedName>
    <definedName name="_Regression_Int" hidden="1">1</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6" i="18" l="1"/>
  <c r="K6" i="18"/>
  <c r="P5" i="19"/>
  <c r="L5" i="18"/>
  <c r="J5" i="18"/>
  <c r="N5" i="19"/>
  <c r="M6" i="19"/>
  <c r="L5" i="19"/>
  <c r="K6" i="19"/>
  <c r="J5" i="19"/>
  <c r="M8" i="19"/>
  <c r="M9" i="19"/>
  <c r="M10" i="19"/>
  <c r="M11" i="19"/>
  <c r="M12" i="19"/>
  <c r="M13" i="19"/>
  <c r="M14" i="19"/>
  <c r="M15" i="19"/>
  <c r="M16" i="19"/>
  <c r="M17" i="19"/>
  <c r="M18" i="19"/>
  <c r="M19" i="19"/>
  <c r="M20" i="19"/>
  <c r="M21" i="19"/>
  <c r="M22" i="19"/>
  <c r="M23" i="19"/>
  <c r="M24" i="19"/>
  <c r="M25" i="19"/>
  <c r="M26" i="19"/>
  <c r="M27" i="19"/>
  <c r="M28" i="19"/>
  <c r="M29" i="19"/>
  <c r="M30" i="19"/>
  <c r="M31" i="19"/>
  <c r="M32" i="19"/>
  <c r="M33" i="19"/>
  <c r="M34" i="19"/>
  <c r="M35" i="19"/>
  <c r="M36" i="19"/>
  <c r="M37" i="19"/>
  <c r="M38" i="19"/>
  <c r="M39" i="19"/>
  <c r="M40" i="19"/>
  <c r="M41" i="19"/>
  <c r="M42" i="19"/>
  <c r="M43" i="19"/>
  <c r="M44" i="19"/>
  <c r="M45" i="19"/>
  <c r="M46" i="19"/>
  <c r="M47" i="19"/>
  <c r="M48" i="19"/>
  <c r="M49" i="19"/>
  <c r="M50" i="19"/>
  <c r="M51" i="19"/>
  <c r="M52" i="19"/>
  <c r="M53" i="19"/>
  <c r="M54" i="19"/>
  <c r="M55" i="19"/>
  <c r="M56" i="19"/>
  <c r="M57" i="19"/>
  <c r="M58" i="19"/>
  <c r="M59" i="19"/>
  <c r="M60" i="19"/>
  <c r="M61" i="19"/>
  <c r="M62" i="19"/>
  <c r="M63" i="19"/>
  <c r="M64" i="19"/>
  <c r="M65" i="19"/>
  <c r="M66" i="19"/>
  <c r="M67" i="19"/>
  <c r="M68" i="19"/>
  <c r="M69" i="19"/>
  <c r="M70" i="19"/>
  <c r="M71" i="19"/>
  <c r="M72" i="19"/>
  <c r="M73" i="19"/>
  <c r="M74" i="19"/>
  <c r="M75" i="19"/>
  <c r="M7" i="19"/>
  <c r="I13" i="26" l="1"/>
  <c r="I14" i="26"/>
  <c r="I15" i="26"/>
  <c r="I16" i="26"/>
  <c r="I17" i="26"/>
  <c r="I18" i="26"/>
  <c r="I19" i="26"/>
  <c r="I20" i="26"/>
  <c r="I21" i="26"/>
  <c r="I22" i="26"/>
  <c r="I23" i="26"/>
  <c r="I24" i="26"/>
  <c r="I25" i="26"/>
  <c r="I26" i="26"/>
  <c r="I27" i="26"/>
  <c r="I28" i="26"/>
  <c r="I29" i="26"/>
  <c r="I30" i="26"/>
  <c r="I31" i="26"/>
  <c r="I32" i="26"/>
  <c r="I33" i="26"/>
  <c r="I34" i="26"/>
  <c r="I35" i="26"/>
  <c r="I36" i="26"/>
  <c r="I37" i="26"/>
  <c r="I38" i="26"/>
  <c r="I39" i="26"/>
  <c r="I40" i="26"/>
  <c r="I41" i="26"/>
  <c r="I42" i="26"/>
  <c r="I43" i="26"/>
  <c r="I44" i="26"/>
  <c r="I45" i="26"/>
  <c r="I46" i="26"/>
  <c r="I47" i="26"/>
  <c r="I48" i="26"/>
  <c r="I49" i="26"/>
  <c r="I50" i="26"/>
  <c r="I51" i="26"/>
  <c r="I52" i="26"/>
  <c r="I53" i="26"/>
  <c r="I54" i="26"/>
  <c r="I55" i="26"/>
  <c r="I56" i="26"/>
  <c r="I57" i="26"/>
  <c r="I58" i="26"/>
  <c r="I59" i="26"/>
  <c r="I60" i="26"/>
  <c r="I61" i="26"/>
  <c r="I62" i="26"/>
  <c r="I63" i="26"/>
  <c r="I64" i="26"/>
  <c r="I65" i="26"/>
  <c r="I66" i="26"/>
  <c r="I67" i="26"/>
  <c r="I68" i="26"/>
  <c r="I69" i="26"/>
  <c r="I70" i="26"/>
  <c r="I71" i="26"/>
  <c r="I72" i="26"/>
  <c r="I73" i="26"/>
  <c r="I74" i="26"/>
  <c r="I75" i="26"/>
  <c r="I76" i="26"/>
  <c r="I77" i="26"/>
  <c r="I78" i="26"/>
  <c r="I79" i="26"/>
  <c r="N7" i="13" l="1"/>
  <c r="N8" i="13"/>
  <c r="N9" i="13"/>
  <c r="N10" i="13"/>
  <c r="N11" i="13"/>
  <c r="N12" i="13"/>
  <c r="N13" i="13"/>
  <c r="N14" i="13"/>
  <c r="N15" i="13"/>
  <c r="N16" i="13"/>
  <c r="N17" i="13"/>
  <c r="N18" i="13"/>
  <c r="N19" i="13"/>
  <c r="N20" i="13"/>
  <c r="N21" i="13"/>
  <c r="N22" i="13"/>
  <c r="N23" i="13"/>
  <c r="N24" i="13"/>
  <c r="N25" i="13"/>
  <c r="N26" i="13"/>
  <c r="N27" i="13"/>
  <c r="N28" i="13"/>
  <c r="N29" i="13"/>
  <c r="N30" i="13"/>
  <c r="N31" i="13"/>
  <c r="N32" i="13"/>
  <c r="N33" i="13"/>
  <c r="N34" i="13"/>
  <c r="N35" i="13"/>
  <c r="N36" i="13"/>
  <c r="N37" i="13"/>
  <c r="N38" i="13"/>
  <c r="N39" i="13"/>
  <c r="N6" i="13"/>
  <c r="L6" i="13"/>
  <c r="L7" i="13"/>
  <c r="L8" i="13"/>
  <c r="L9" i="13"/>
  <c r="L10" i="13"/>
  <c r="L11" i="13"/>
  <c r="L12" i="13"/>
  <c r="L13" i="13"/>
  <c r="L14" i="13"/>
  <c r="L15" i="13"/>
  <c r="L16" i="13"/>
  <c r="L17" i="13"/>
  <c r="L18" i="13"/>
  <c r="L19" i="13"/>
  <c r="L20" i="13"/>
  <c r="L21" i="13"/>
  <c r="L22" i="13"/>
  <c r="L23" i="13"/>
  <c r="L24" i="13"/>
  <c r="D5" i="27" l="1"/>
  <c r="D8" i="27"/>
  <c r="B716" i="27"/>
  <c r="B535" i="27" l="1"/>
  <c r="B619" i="27"/>
  <c r="B754" i="27"/>
  <c r="B843" i="27"/>
  <c r="B633" i="27"/>
  <c r="E34" i="27"/>
  <c r="B832" i="27"/>
  <c r="B795" i="27"/>
  <c r="B757" i="27"/>
  <c r="B654" i="27"/>
  <c r="B542" i="27"/>
  <c r="B539" i="27"/>
  <c r="B533" i="27"/>
  <c r="B730" i="27"/>
  <c r="B583" i="27"/>
  <c r="B578" i="27"/>
  <c r="B569" i="27"/>
  <c r="B534" i="27"/>
  <c r="B753" i="27"/>
  <c r="B685" i="27"/>
  <c r="E33" i="27"/>
  <c r="B841" i="27"/>
  <c r="B837" i="27"/>
  <c r="B833" i="27"/>
  <c r="B829" i="27"/>
  <c r="B825" i="27"/>
  <c r="B821" i="27"/>
  <c r="B817" i="27"/>
  <c r="B813" i="27"/>
  <c r="B809" i="27"/>
  <c r="B805" i="27"/>
  <c r="B801" i="27"/>
  <c r="B797" i="27"/>
  <c r="B793" i="27"/>
  <c r="B789" i="27"/>
  <c r="B785" i="27"/>
  <c r="B781" i="27"/>
  <c r="B777" i="27"/>
  <c r="B842" i="27"/>
  <c r="B838" i="27"/>
  <c r="B834" i="27"/>
  <c r="B830" i="27"/>
  <c r="B826" i="27"/>
  <c r="B822" i="27"/>
  <c r="B818" i="27"/>
  <c r="B814" i="27"/>
  <c r="B810" i="27"/>
  <c r="B806" i="27"/>
  <c r="B802" i="27"/>
  <c r="B798" i="27"/>
  <c r="B794" i="27"/>
  <c r="B790" i="27"/>
  <c r="B786" i="27"/>
  <c r="B782" i="27"/>
  <c r="B778" i="27"/>
  <c r="B775" i="27"/>
  <c r="B771" i="27"/>
  <c r="B767" i="27"/>
  <c r="B763" i="27"/>
  <c r="B759" i="27"/>
  <c r="B755" i="27"/>
  <c r="B751" i="27"/>
  <c r="B747" i="27"/>
  <c r="B743" i="27"/>
  <c r="B739" i="27"/>
  <c r="B735" i="27"/>
  <c r="B731" i="27"/>
  <c r="B727" i="27"/>
  <c r="B723" i="27"/>
  <c r="B719" i="27"/>
  <c r="B715" i="27"/>
  <c r="B711" i="27"/>
  <c r="B707" i="27"/>
  <c r="B703" i="27"/>
  <c r="B699" i="27"/>
  <c r="B695" i="27"/>
  <c r="B691" i="27"/>
  <c r="B687" i="27"/>
  <c r="B683" i="27"/>
  <c r="B844" i="27"/>
  <c r="B836" i="27"/>
  <c r="B828" i="27"/>
  <c r="B820" i="27"/>
  <c r="B812" i="27"/>
  <c r="B804" i="27"/>
  <c r="B796" i="27"/>
  <c r="B788" i="27"/>
  <c r="B780" i="27"/>
  <c r="B768" i="27"/>
  <c r="B766" i="27"/>
  <c r="B761" i="27"/>
  <c r="B752" i="27"/>
  <c r="B750" i="27"/>
  <c r="B745" i="27"/>
  <c r="B736" i="27"/>
  <c r="B734" i="27"/>
  <c r="B729" i="27"/>
  <c r="B720" i="27"/>
  <c r="B718" i="27"/>
  <c r="B713" i="27"/>
  <c r="B704" i="27"/>
  <c r="B702" i="27"/>
  <c r="B697" i="27"/>
  <c r="B688" i="27"/>
  <c r="B686" i="27"/>
  <c r="B680" i="27"/>
  <c r="B676" i="27"/>
  <c r="B672" i="27"/>
  <c r="B668" i="27"/>
  <c r="B664" i="27"/>
  <c r="B660" i="27"/>
  <c r="B656" i="27"/>
  <c r="B652" i="27"/>
  <c r="B648" i="27"/>
  <c r="B644" i="27"/>
  <c r="B640" i="27"/>
  <c r="B636" i="27"/>
  <c r="B632" i="27"/>
  <c r="B628" i="27"/>
  <c r="B624" i="27"/>
  <c r="B620" i="27"/>
  <c r="B616" i="27"/>
  <c r="B612" i="27"/>
  <c r="B608" i="27"/>
  <c r="B604" i="27"/>
  <c r="B600" i="27"/>
  <c r="B596" i="27"/>
  <c r="B592" i="27"/>
  <c r="B588" i="27"/>
  <c r="B584" i="27"/>
  <c r="B580" i="27"/>
  <c r="B576" i="27"/>
  <c r="B572" i="27"/>
  <c r="B568" i="27"/>
  <c r="B564" i="27"/>
  <c r="B560" i="27"/>
  <c r="B556" i="27"/>
  <c r="B552" i="27"/>
  <c r="B548" i="27"/>
  <c r="B544" i="27"/>
  <c r="B540" i="27"/>
  <c r="B536" i="27"/>
  <c r="B532" i="27"/>
  <c r="B528" i="27"/>
  <c r="B839" i="27"/>
  <c r="B835" i="27"/>
  <c r="B823" i="27"/>
  <c r="B819" i="27"/>
  <c r="B807" i="27"/>
  <c r="B803" i="27"/>
  <c r="B791" i="27"/>
  <c r="B787" i="27"/>
  <c r="B774" i="27"/>
  <c r="B770" i="27"/>
  <c r="B769" i="27"/>
  <c r="B760" i="27"/>
  <c r="B756" i="27"/>
  <c r="B742" i="27"/>
  <c r="B738" i="27"/>
  <c r="B737" i="27"/>
  <c r="B728" i="27"/>
  <c r="B724" i="27"/>
  <c r="B710" i="27"/>
  <c r="B706" i="27"/>
  <c r="B705" i="27"/>
  <c r="B696" i="27"/>
  <c r="B692" i="27"/>
  <c r="B673" i="27"/>
  <c r="B671" i="27"/>
  <c r="B666" i="27"/>
  <c r="B657" i="27"/>
  <c r="B655" i="27"/>
  <c r="B650" i="27"/>
  <c r="B641" i="27"/>
  <c r="B639" i="27"/>
  <c r="B634" i="27"/>
  <c r="B625" i="27"/>
  <c r="B623" i="27"/>
  <c r="B618" i="27"/>
  <c r="B609" i="27"/>
  <c r="B607" i="27"/>
  <c r="B602" i="27"/>
  <c r="B593" i="27"/>
  <c r="B591" i="27"/>
  <c r="B586" i="27"/>
  <c r="B577" i="27"/>
  <c r="B575" i="27"/>
  <c r="B570" i="27"/>
  <c r="B561" i="27"/>
  <c r="B559" i="27"/>
  <c r="B554" i="27"/>
  <c r="B545" i="27"/>
  <c r="B543" i="27"/>
  <c r="B538" i="27"/>
  <c r="B529" i="27"/>
  <c r="B526" i="27"/>
  <c r="B522" i="27"/>
  <c r="B764" i="27"/>
  <c r="B748" i="27"/>
  <c r="B746" i="27"/>
  <c r="B744" i="27"/>
  <c r="B741" i="27"/>
  <c r="B740" i="27"/>
  <c r="B725" i="27"/>
  <c r="B717" i="27"/>
  <c r="B700" i="27"/>
  <c r="B684" i="27"/>
  <c r="B682" i="27"/>
  <c r="B681" i="27"/>
  <c r="B677" i="27"/>
  <c r="B663" i="27"/>
  <c r="B659" i="27"/>
  <c r="B658" i="27"/>
  <c r="B649" i="27"/>
  <c r="B645" i="27"/>
  <c r="B631" i="27"/>
  <c r="B627" i="27"/>
  <c r="B626" i="27"/>
  <c r="B617" i="27"/>
  <c r="B613" i="27"/>
  <c r="B599" i="27"/>
  <c r="B595" i="27"/>
  <c r="B594" i="27"/>
  <c r="B585" i="27"/>
  <c r="B581" i="27"/>
  <c r="B567" i="27"/>
  <c r="B557" i="27"/>
  <c r="B547" i="27"/>
  <c r="B546" i="27"/>
  <c r="B537" i="27"/>
  <c r="B523" i="27"/>
  <c r="B521" i="27"/>
  <c r="B667" i="27"/>
  <c r="B638" i="27"/>
  <c r="B635" i="27"/>
  <c r="B621" i="27"/>
  <c r="B603" i="27"/>
  <c r="B598" i="27"/>
  <c r="B589" i="27"/>
  <c r="B574" i="27"/>
  <c r="B565" i="27"/>
  <c r="B551" i="27"/>
  <c r="B531" i="27"/>
  <c r="B530" i="27"/>
  <c r="B525" i="27"/>
  <c r="B840" i="27"/>
  <c r="B824" i="27"/>
  <c r="B808" i="27"/>
  <c r="B792" i="27"/>
  <c r="B762" i="27"/>
  <c r="B758" i="27"/>
  <c r="B733" i="27"/>
  <c r="B722" i="27"/>
  <c r="B721" i="27"/>
  <c r="B698" i="27"/>
  <c r="B694" i="27"/>
  <c r="B670" i="27"/>
  <c r="B662" i="27"/>
  <c r="B653" i="27"/>
  <c r="B630" i="27"/>
  <c r="B606" i="27"/>
  <c r="B571" i="27"/>
  <c r="B566" i="27"/>
  <c r="B541" i="27"/>
  <c r="B527" i="27"/>
  <c r="B811" i="27"/>
  <c r="B799" i="27"/>
  <c r="B784" i="27"/>
  <c r="B773" i="27"/>
  <c r="B772" i="27"/>
  <c r="B712" i="27"/>
  <c r="B661" i="27"/>
  <c r="B647" i="27"/>
  <c r="B646" i="27"/>
  <c r="B643" i="27"/>
  <c r="B637" i="27"/>
  <c r="B622" i="27"/>
  <c r="B610" i="27"/>
  <c r="B587" i="27"/>
  <c r="B579" i="27"/>
  <c r="B573" i="27"/>
  <c r="B563" i="27"/>
  <c r="B562" i="27"/>
  <c r="B549" i="27"/>
  <c r="B827" i="27"/>
  <c r="B815" i="27"/>
  <c r="B800" i="27"/>
  <c r="B776" i="27"/>
  <c r="B714" i="27"/>
  <c r="B693" i="27"/>
  <c r="B690" i="27"/>
  <c r="B689" i="27"/>
  <c r="B665" i="27"/>
  <c r="B629" i="27"/>
  <c r="B615" i="27"/>
  <c r="B614" i="27"/>
  <c r="B611" i="27"/>
  <c r="B605" i="27"/>
  <c r="B590" i="27"/>
  <c r="B558" i="27"/>
  <c r="B555" i="27"/>
  <c r="B553" i="27"/>
  <c r="B550" i="27"/>
  <c r="B524" i="27"/>
  <c r="B582" i="27"/>
  <c r="B597" i="27"/>
  <c r="B651" i="27"/>
  <c r="B669" i="27"/>
  <c r="B675" i="27"/>
  <c r="B678" i="27"/>
  <c r="B679" i="27"/>
  <c r="B701" i="27"/>
  <c r="B708" i="27"/>
  <c r="B709" i="27"/>
  <c r="B726" i="27"/>
  <c r="B732" i="27"/>
  <c r="B765" i="27"/>
  <c r="B783" i="27"/>
  <c r="B816" i="27"/>
  <c r="B831" i="27"/>
  <c r="E9" i="27"/>
  <c r="E17" i="27"/>
  <c r="E6" i="27"/>
  <c r="E10" i="27"/>
  <c r="E14" i="27"/>
  <c r="E13" i="27"/>
  <c r="E23" i="27"/>
  <c r="E39" i="27"/>
  <c r="B601" i="27"/>
  <c r="B642" i="27"/>
  <c r="B674" i="27"/>
  <c r="B749" i="27"/>
  <c r="B779" i="27"/>
  <c r="E18" i="27" l="1"/>
  <c r="E5" i="27"/>
  <c r="D16" i="27"/>
  <c r="E46" i="27"/>
  <c r="D27" i="27"/>
  <c r="E29" i="27"/>
  <c r="D41" i="27"/>
  <c r="E22" i="27"/>
  <c r="E24" i="27"/>
  <c r="E12" i="27"/>
  <c r="D38" i="27"/>
  <c r="E25" i="27"/>
  <c r="D47" i="27"/>
  <c r="D36" i="27"/>
  <c r="D29" i="27"/>
  <c r="D45" i="27"/>
  <c r="D13" i="27"/>
  <c r="D22" i="27"/>
  <c r="D25" i="27"/>
  <c r="D46" i="27"/>
  <c r="E31" i="27"/>
  <c r="D37" i="27"/>
  <c r="D42" i="27"/>
  <c r="D33" i="27"/>
  <c r="D17" i="27"/>
  <c r="E11" i="27"/>
  <c r="D21" i="27"/>
  <c r="E28" i="27"/>
  <c r="D11" i="27"/>
  <c r="E37" i="27"/>
  <c r="E30" i="27"/>
  <c r="E27" i="27"/>
  <c r="D26" i="27"/>
  <c r="D10" i="27"/>
  <c r="E15" i="27"/>
  <c r="D18" i="27"/>
  <c r="E16" i="27"/>
  <c r="E43" i="27"/>
  <c r="D24" i="27"/>
  <c r="E32" i="27"/>
  <c r="D40" i="27"/>
  <c r="D6" i="27"/>
  <c r="D15" i="27"/>
  <c r="E19" i="27"/>
  <c r="D30" i="27"/>
  <c r="D39" i="27"/>
  <c r="D32" i="27"/>
  <c r="E40" i="27"/>
  <c r="D7" i="27"/>
  <c r="D12" i="27"/>
  <c r="E21" i="27"/>
  <c r="E42" i="27"/>
  <c r="D23" i="27"/>
  <c r="D43" i="27"/>
  <c r="D20" i="27"/>
  <c r="E44" i="27"/>
  <c r="E8" i="27"/>
  <c r="D35" i="27"/>
  <c r="D19" i="27"/>
  <c r="D14" i="27"/>
  <c r="E7" i="27"/>
  <c r="E26" i="27"/>
  <c r="D34" i="27"/>
  <c r="E35" i="27"/>
  <c r="E45" i="27"/>
  <c r="E38" i="27"/>
  <c r="E41" i="27"/>
  <c r="E47" i="27"/>
  <c r="E20" i="27"/>
  <c r="D28" i="27"/>
  <c r="E36" i="27"/>
  <c r="D44" i="27"/>
  <c r="D31" i="27"/>
  <c r="D9" i="27"/>
  <c r="H39" i="22"/>
  <c r="G39" i="22"/>
  <c r="F39" i="22"/>
  <c r="E39" i="22"/>
  <c r="H38" i="22"/>
  <c r="G38" i="22"/>
  <c r="F38" i="22"/>
  <c r="E38" i="22"/>
  <c r="H37" i="22"/>
  <c r="G37" i="22"/>
  <c r="F37" i="22"/>
  <c r="E37" i="22"/>
  <c r="H36" i="22"/>
  <c r="G36" i="22"/>
  <c r="F36" i="22"/>
  <c r="E36" i="22"/>
  <c r="H35" i="22"/>
  <c r="G35" i="22"/>
  <c r="F35" i="22"/>
  <c r="E35" i="22"/>
  <c r="H34" i="22"/>
  <c r="G34" i="22"/>
  <c r="F34" i="22"/>
  <c r="E34" i="22"/>
  <c r="H33" i="22"/>
  <c r="G33" i="22"/>
  <c r="F33" i="22"/>
  <c r="E33" i="22"/>
  <c r="H32" i="22"/>
  <c r="G32" i="22"/>
  <c r="F32" i="22"/>
  <c r="E32" i="22"/>
  <c r="H31" i="22"/>
  <c r="G31" i="22"/>
  <c r="F31" i="22"/>
  <c r="E31" i="22"/>
  <c r="H30" i="22"/>
  <c r="G30" i="22"/>
  <c r="F30" i="22"/>
  <c r="E30" i="22"/>
  <c r="H29" i="22"/>
  <c r="H44" i="22" s="1"/>
  <c r="G29" i="22"/>
  <c r="G44" i="22" s="1"/>
  <c r="F29" i="22"/>
  <c r="F44" i="22" s="1"/>
  <c r="E29" i="22"/>
  <c r="E44" i="22" s="1"/>
  <c r="H28" i="22"/>
  <c r="G28" i="22"/>
  <c r="F28" i="22"/>
  <c r="E28" i="22"/>
  <c r="H27" i="22"/>
  <c r="G27" i="22"/>
  <c r="F27" i="22"/>
  <c r="E27" i="22"/>
  <c r="H26" i="22"/>
  <c r="G26" i="22"/>
  <c r="F26" i="22"/>
  <c r="E26" i="22"/>
  <c r="H25" i="22"/>
  <c r="G25" i="22"/>
  <c r="F25" i="22"/>
  <c r="E25" i="22"/>
  <c r="H24" i="22"/>
  <c r="G24" i="22"/>
  <c r="F24" i="22"/>
  <c r="E24" i="22"/>
  <c r="H23" i="22"/>
  <c r="H43" i="22" s="1"/>
  <c r="G23" i="22"/>
  <c r="G43" i="22" s="1"/>
  <c r="F23" i="22"/>
  <c r="F43" i="22" s="1"/>
  <c r="E23" i="22"/>
  <c r="E43" i="22" s="1"/>
  <c r="H22" i="22"/>
  <c r="G22" i="22"/>
  <c r="F22" i="22"/>
  <c r="E22" i="22"/>
  <c r="H21" i="22"/>
  <c r="G21" i="22"/>
  <c r="F21" i="22"/>
  <c r="E21" i="22"/>
  <c r="H20" i="22"/>
  <c r="G20" i="22"/>
  <c r="F20" i="22"/>
  <c r="E20" i="22"/>
  <c r="H19" i="22"/>
  <c r="G19" i="22"/>
  <c r="F19" i="22"/>
  <c r="E19" i="22"/>
  <c r="H18" i="22"/>
  <c r="G18" i="22"/>
  <c r="F18" i="22"/>
  <c r="E18" i="22"/>
  <c r="H17" i="22"/>
  <c r="G17" i="22"/>
  <c r="F17" i="22"/>
  <c r="E17" i="22"/>
  <c r="H16" i="22"/>
  <c r="G16" i="22"/>
  <c r="F16" i="22"/>
  <c r="E16" i="22"/>
  <c r="H15" i="22"/>
  <c r="G15" i="22"/>
  <c r="F15" i="22"/>
  <c r="E15" i="22"/>
  <c r="H14" i="22"/>
  <c r="G14" i="22"/>
  <c r="F14" i="22"/>
  <c r="E14" i="22"/>
  <c r="H13" i="22"/>
  <c r="G13" i="22"/>
  <c r="F13" i="22"/>
  <c r="E13" i="22"/>
  <c r="H12" i="22"/>
  <c r="G12" i="22"/>
  <c r="F12" i="22"/>
  <c r="E12" i="22"/>
  <c r="H11" i="22"/>
  <c r="G11" i="22"/>
  <c r="F11" i="22"/>
  <c r="E11" i="22"/>
  <c r="H10" i="22"/>
  <c r="G10" i="22"/>
  <c r="F10" i="22"/>
  <c r="E10" i="22"/>
  <c r="H9" i="22"/>
  <c r="G9" i="22"/>
  <c r="F9" i="22"/>
  <c r="E9" i="22"/>
  <c r="H8" i="22"/>
  <c r="G8" i="22"/>
  <c r="G42" i="22" s="1"/>
  <c r="F8" i="22"/>
  <c r="E8" i="22"/>
  <c r="E42" i="22" s="1"/>
  <c r="H7" i="22"/>
  <c r="H42" i="22" s="1"/>
  <c r="F7" i="22"/>
  <c r="F42" i="22" s="1"/>
  <c r="E7" i="22"/>
  <c r="C134" i="10"/>
  <c r="C133" i="10"/>
  <c r="C132" i="10"/>
  <c r="C131" i="10"/>
  <c r="C130" i="10"/>
  <c r="C129" i="10"/>
  <c r="C128" i="10"/>
  <c r="C127" i="10"/>
  <c r="C126" i="10"/>
  <c r="C125" i="10"/>
  <c r="C124" i="10"/>
  <c r="C123" i="10"/>
  <c r="C122" i="10"/>
  <c r="C121" i="10"/>
  <c r="C120" i="10"/>
  <c r="C119" i="10"/>
  <c r="C118" i="10"/>
  <c r="C117" i="10"/>
  <c r="C116" i="10"/>
  <c r="C115" i="10"/>
  <c r="C114" i="10"/>
  <c r="C113" i="10"/>
  <c r="C112" i="10"/>
  <c r="C111" i="10"/>
  <c r="C110" i="10"/>
  <c r="C109" i="10"/>
  <c r="C108" i="10"/>
  <c r="C107" i="10"/>
  <c r="C106" i="10"/>
  <c r="C105" i="10"/>
  <c r="C104" i="10"/>
  <c r="C103" i="10"/>
  <c r="C102" i="10"/>
  <c r="C101" i="10"/>
  <c r="C100" i="10"/>
  <c r="C99" i="10"/>
  <c r="C98" i="10"/>
  <c r="C97" i="10"/>
  <c r="C96" i="10"/>
  <c r="C95" i="10"/>
  <c r="C94" i="10"/>
  <c r="C93" i="10"/>
  <c r="C92" i="10"/>
  <c r="C91" i="10"/>
  <c r="C90" i="10"/>
  <c r="C89" i="10"/>
  <c r="C88" i="10"/>
  <c r="C87" i="10"/>
  <c r="C86" i="10"/>
  <c r="C85" i="10"/>
  <c r="C84" i="10"/>
  <c r="C83" i="10"/>
  <c r="C82" i="10"/>
  <c r="C81" i="10"/>
  <c r="C80" i="10"/>
  <c r="C79" i="10"/>
  <c r="C78" i="10"/>
  <c r="C77" i="10"/>
  <c r="C76" i="10"/>
  <c r="C75" i="10"/>
  <c r="C74" i="10"/>
  <c r="C73" i="10"/>
  <c r="C72" i="10"/>
  <c r="C71" i="10"/>
  <c r="C70" i="10"/>
  <c r="C69" i="10"/>
  <c r="C68" i="10"/>
  <c r="C67" i="10"/>
  <c r="C66" i="10"/>
  <c r="C65" i="10"/>
  <c r="C64" i="10"/>
  <c r="C63" i="10"/>
  <c r="C62" i="10"/>
  <c r="C61" i="10"/>
  <c r="C60" i="10"/>
  <c r="C59" i="10"/>
  <c r="C58" i="10"/>
  <c r="C57" i="10"/>
  <c r="C56" i="10"/>
  <c r="C55" i="10"/>
  <c r="C54" i="10"/>
  <c r="C53" i="10"/>
  <c r="C52" i="10"/>
  <c r="C51" i="10"/>
  <c r="C50" i="10"/>
  <c r="C49" i="10"/>
  <c r="C48" i="10"/>
  <c r="C47" i="10"/>
  <c r="C46" i="10"/>
  <c r="C45" i="10"/>
  <c r="C44" i="10"/>
  <c r="C43" i="10"/>
  <c r="C42" i="10"/>
  <c r="C41" i="10"/>
  <c r="C40" i="10"/>
  <c r="C39" i="10"/>
  <c r="C38" i="10"/>
  <c r="C37" i="10"/>
  <c r="C36" i="10"/>
  <c r="C35" i="10"/>
  <c r="C34" i="10"/>
  <c r="C33" i="10"/>
  <c r="C32" i="10"/>
  <c r="C31" i="10"/>
  <c r="C30" i="10"/>
  <c r="C29" i="10"/>
  <c r="C28" i="10"/>
  <c r="C27" i="10"/>
  <c r="C26" i="10"/>
  <c r="C25" i="10"/>
  <c r="C24" i="10"/>
  <c r="C23" i="10"/>
  <c r="C22" i="10"/>
  <c r="C21" i="10"/>
  <c r="C20" i="10"/>
  <c r="C19" i="10"/>
  <c r="C18" i="10"/>
  <c r="C17" i="10"/>
  <c r="C16" i="10"/>
  <c r="C15" i="10"/>
  <c r="C14" i="10"/>
  <c r="C13" i="10"/>
  <c r="C12" i="10"/>
  <c r="C11" i="10"/>
  <c r="C10" i="10"/>
  <c r="C9" i="10"/>
  <c r="C8" i="10"/>
  <c r="C7" i="10"/>
  <c r="C6" i="10"/>
  <c r="I112" i="26"/>
  <c r="I111" i="26"/>
  <c r="I110" i="26"/>
  <c r="I109" i="26"/>
  <c r="I108" i="26"/>
  <c r="I107" i="26"/>
  <c r="I106" i="26"/>
  <c r="I105" i="26"/>
  <c r="I104" i="26"/>
  <c r="I103" i="26"/>
  <c r="I102" i="26"/>
  <c r="I101" i="26"/>
  <c r="I100" i="26"/>
  <c r="I99" i="26"/>
  <c r="I98" i="26"/>
  <c r="I97" i="26"/>
  <c r="I96" i="26"/>
  <c r="I95" i="26"/>
  <c r="I94" i="26"/>
  <c r="I93" i="26"/>
  <c r="I92" i="26"/>
  <c r="I91" i="26"/>
  <c r="I90" i="26"/>
  <c r="I89" i="26"/>
  <c r="I88" i="26"/>
  <c r="I87" i="26"/>
  <c r="I86" i="26"/>
  <c r="I85" i="26"/>
  <c r="I84" i="26"/>
  <c r="I83" i="26"/>
  <c r="I82" i="26"/>
  <c r="I81" i="26"/>
  <c r="I80" i="26"/>
  <c r="D260" i="14"/>
  <c r="C260" i="14"/>
  <c r="D259" i="14"/>
  <c r="C259" i="14"/>
  <c r="D258" i="14"/>
  <c r="C258" i="14"/>
  <c r="D257" i="14"/>
  <c r="C257" i="14"/>
  <c r="D256" i="14"/>
  <c r="C256" i="14"/>
  <c r="D255" i="14"/>
  <c r="C255" i="14"/>
  <c r="D254" i="14"/>
  <c r="C254" i="14"/>
  <c r="D253" i="14"/>
  <c r="C253" i="14"/>
  <c r="D252" i="14"/>
  <c r="C252" i="14"/>
  <c r="D251" i="14"/>
  <c r="C251" i="14"/>
  <c r="D250" i="14"/>
  <c r="C250" i="14"/>
  <c r="D249" i="14"/>
  <c r="C249" i="14"/>
  <c r="D248" i="14"/>
  <c r="C248" i="14"/>
  <c r="D247" i="14"/>
  <c r="C247" i="14"/>
  <c r="D246" i="14"/>
  <c r="C246" i="14"/>
  <c r="D245" i="14"/>
  <c r="C245" i="14"/>
  <c r="D244" i="14"/>
  <c r="C244" i="14"/>
  <c r="D243" i="14"/>
  <c r="C243" i="14"/>
  <c r="D242" i="14"/>
  <c r="C242" i="14"/>
  <c r="D241" i="14"/>
  <c r="C241" i="14"/>
  <c r="D240" i="14"/>
  <c r="C240" i="14"/>
  <c r="D239" i="14"/>
  <c r="C239" i="14"/>
  <c r="D238" i="14"/>
  <c r="C238" i="14"/>
  <c r="D237" i="14"/>
  <c r="C237" i="14"/>
  <c r="D236" i="14"/>
  <c r="C236" i="14"/>
  <c r="D235" i="14"/>
  <c r="C235" i="14"/>
  <c r="D234" i="14"/>
  <c r="C234" i="14"/>
  <c r="D233" i="14"/>
  <c r="C233" i="14"/>
  <c r="D232" i="14"/>
  <c r="C232" i="14"/>
  <c r="D231" i="14"/>
  <c r="C231" i="14"/>
  <c r="D230" i="14"/>
  <c r="C230" i="14"/>
  <c r="D229" i="14"/>
  <c r="C229" i="14"/>
  <c r="D228" i="14"/>
  <c r="C228" i="14"/>
  <c r="D227" i="14"/>
  <c r="C227" i="14"/>
  <c r="D226" i="14"/>
  <c r="C226" i="14"/>
  <c r="D225" i="14"/>
  <c r="C225" i="14"/>
  <c r="D224" i="14"/>
  <c r="C224" i="14"/>
  <c r="D223" i="14"/>
  <c r="C223" i="14"/>
  <c r="D222" i="14"/>
  <c r="C222" i="14"/>
  <c r="D221" i="14"/>
  <c r="C221" i="14"/>
  <c r="D220" i="14"/>
  <c r="C220" i="14"/>
  <c r="D219" i="14"/>
  <c r="C219" i="14"/>
  <c r="D218" i="14"/>
  <c r="C218" i="14"/>
  <c r="D217" i="14"/>
  <c r="C217" i="14"/>
  <c r="D216" i="14"/>
  <c r="C216" i="14"/>
  <c r="D215" i="14"/>
  <c r="C215" i="14"/>
  <c r="D214" i="14"/>
  <c r="C214" i="14"/>
  <c r="D213" i="14"/>
  <c r="C213" i="14"/>
  <c r="D212" i="14"/>
  <c r="C212" i="14"/>
  <c r="D211" i="14"/>
  <c r="C211" i="14"/>
  <c r="D210" i="14"/>
  <c r="C210" i="14"/>
  <c r="D209" i="14"/>
  <c r="C209" i="14"/>
  <c r="D208" i="14"/>
  <c r="C208" i="14"/>
  <c r="D207" i="14"/>
  <c r="C207" i="14"/>
  <c r="D206" i="14"/>
  <c r="C206" i="14"/>
  <c r="D205" i="14"/>
  <c r="C205" i="14"/>
  <c r="D204" i="14"/>
  <c r="C204" i="14"/>
  <c r="D203" i="14"/>
  <c r="C203" i="14"/>
  <c r="D202" i="14"/>
  <c r="C202" i="14"/>
  <c r="D201" i="14"/>
  <c r="C201" i="14"/>
  <c r="D200" i="14"/>
  <c r="C200" i="14"/>
  <c r="D199" i="14"/>
  <c r="C199" i="14"/>
  <c r="D198" i="14"/>
  <c r="C198" i="14"/>
  <c r="D197" i="14"/>
  <c r="C197" i="14"/>
  <c r="D196" i="14"/>
  <c r="C196" i="14"/>
  <c r="D195" i="14"/>
  <c r="C195" i="14"/>
  <c r="D194" i="14"/>
  <c r="C194" i="14"/>
  <c r="D193" i="14"/>
  <c r="C193" i="14"/>
  <c r="D192" i="14"/>
  <c r="C192" i="14"/>
  <c r="D191" i="14"/>
  <c r="C191" i="14"/>
  <c r="D190" i="14"/>
  <c r="C190" i="14"/>
  <c r="D189" i="14"/>
  <c r="C189" i="14"/>
  <c r="D188" i="14"/>
  <c r="C188" i="14"/>
  <c r="D187" i="14"/>
  <c r="C187" i="14"/>
  <c r="D186" i="14"/>
  <c r="C186" i="14"/>
  <c r="D185" i="14"/>
  <c r="C185" i="14"/>
  <c r="D184" i="14"/>
  <c r="C184" i="14"/>
  <c r="D183" i="14"/>
  <c r="C183" i="14"/>
  <c r="D182" i="14"/>
  <c r="C182" i="14"/>
  <c r="D181" i="14"/>
  <c r="C181" i="14"/>
  <c r="D180" i="14"/>
  <c r="C180" i="14"/>
  <c r="D179" i="14"/>
  <c r="C179" i="14"/>
  <c r="D178" i="14"/>
  <c r="C178" i="14"/>
  <c r="D177" i="14"/>
  <c r="C177" i="14"/>
  <c r="D176" i="14"/>
  <c r="C176" i="14"/>
  <c r="D175" i="14"/>
  <c r="C175" i="14"/>
  <c r="D174" i="14"/>
  <c r="C174" i="14"/>
  <c r="D173" i="14"/>
  <c r="C173" i="14"/>
  <c r="D172" i="14"/>
  <c r="C172" i="14"/>
  <c r="D171" i="14"/>
  <c r="C171" i="14"/>
  <c r="D170" i="14"/>
  <c r="C170" i="14"/>
  <c r="D169" i="14"/>
  <c r="C169" i="14"/>
  <c r="D168" i="14"/>
  <c r="C168" i="14"/>
  <c r="D167" i="14"/>
  <c r="C167" i="14"/>
  <c r="D166" i="14"/>
  <c r="C166" i="14"/>
  <c r="D165" i="14"/>
  <c r="C165" i="14"/>
  <c r="D164" i="14"/>
  <c r="C164" i="14"/>
  <c r="D163" i="14"/>
  <c r="C163" i="14"/>
  <c r="D162" i="14"/>
  <c r="C162" i="14"/>
  <c r="D161" i="14"/>
  <c r="C161" i="14"/>
  <c r="D160" i="14"/>
  <c r="C160" i="14"/>
  <c r="D159" i="14"/>
  <c r="C159" i="14"/>
  <c r="D158" i="14"/>
  <c r="C158" i="14"/>
  <c r="D157" i="14"/>
  <c r="C157" i="14"/>
  <c r="D156" i="14"/>
  <c r="C156" i="14"/>
  <c r="D155" i="14"/>
  <c r="C155" i="14"/>
  <c r="D154" i="14"/>
  <c r="C154" i="14"/>
  <c r="D153" i="14"/>
  <c r="C153" i="14"/>
  <c r="D152" i="14"/>
  <c r="C152" i="14"/>
  <c r="D151" i="14"/>
  <c r="C151" i="14"/>
  <c r="D150" i="14"/>
  <c r="C150" i="14"/>
  <c r="D149" i="14"/>
  <c r="C149" i="14"/>
  <c r="D148" i="14"/>
  <c r="C148" i="14"/>
  <c r="D147" i="14"/>
  <c r="C147" i="14"/>
  <c r="D146" i="14"/>
  <c r="C146" i="14"/>
  <c r="D145" i="14"/>
  <c r="C145" i="14"/>
  <c r="D144" i="14"/>
  <c r="C144" i="14"/>
  <c r="D143" i="14"/>
  <c r="C143" i="14"/>
  <c r="D142" i="14"/>
  <c r="C142" i="14"/>
  <c r="D141" i="14"/>
  <c r="C141" i="14"/>
  <c r="D140" i="14"/>
  <c r="C140" i="14"/>
  <c r="D139" i="14"/>
  <c r="C139" i="14"/>
  <c r="D138" i="14"/>
  <c r="C138" i="14"/>
  <c r="D137" i="14"/>
  <c r="C137" i="14"/>
  <c r="D136" i="14"/>
  <c r="C136" i="14"/>
  <c r="D135" i="14"/>
  <c r="C135" i="14"/>
  <c r="D134" i="14"/>
  <c r="C134" i="14"/>
  <c r="D133" i="14"/>
  <c r="C133" i="14"/>
  <c r="D132" i="14"/>
  <c r="C132" i="14"/>
  <c r="D131" i="14"/>
  <c r="C131" i="14"/>
  <c r="D130" i="14"/>
  <c r="C130" i="14"/>
  <c r="D129" i="14"/>
  <c r="C129" i="14"/>
  <c r="D128" i="14"/>
  <c r="C128" i="14"/>
  <c r="D127" i="14"/>
  <c r="C127" i="14"/>
  <c r="D126" i="14"/>
  <c r="C126" i="14"/>
  <c r="D125" i="14"/>
  <c r="C125" i="14"/>
  <c r="D124" i="14"/>
  <c r="C124" i="14"/>
  <c r="D123" i="14"/>
  <c r="C123" i="14"/>
  <c r="D122" i="14"/>
  <c r="C122" i="14"/>
  <c r="D121" i="14"/>
  <c r="C121" i="14"/>
  <c r="D120" i="14"/>
  <c r="C120" i="14"/>
  <c r="D119" i="14"/>
  <c r="C119" i="14"/>
  <c r="D118" i="14"/>
  <c r="C118" i="14"/>
  <c r="D117" i="14"/>
  <c r="C117" i="14"/>
  <c r="D116" i="14"/>
  <c r="C116" i="14"/>
  <c r="D115" i="14"/>
  <c r="C115" i="14"/>
  <c r="D114" i="14"/>
  <c r="C114" i="14"/>
  <c r="D113" i="14"/>
  <c r="C113" i="14"/>
  <c r="D112" i="14"/>
  <c r="C112" i="14"/>
  <c r="D111" i="14"/>
  <c r="C111" i="14"/>
  <c r="D110" i="14"/>
  <c r="C110" i="14"/>
  <c r="D109" i="14"/>
  <c r="C109" i="14"/>
  <c r="D108" i="14"/>
  <c r="C108" i="14"/>
  <c r="D107" i="14"/>
  <c r="C107" i="14"/>
  <c r="D106" i="14"/>
  <c r="C106" i="14"/>
  <c r="D105" i="14"/>
  <c r="C105" i="14"/>
  <c r="D104" i="14"/>
  <c r="C104" i="14"/>
  <c r="D103" i="14"/>
  <c r="C103" i="14"/>
  <c r="D102" i="14"/>
  <c r="C102" i="14"/>
  <c r="D101" i="14"/>
  <c r="C101" i="14"/>
  <c r="D100" i="14"/>
  <c r="C100" i="14"/>
  <c r="D99" i="14"/>
  <c r="C99" i="14"/>
  <c r="D98" i="14"/>
  <c r="C98" i="14"/>
  <c r="D97" i="14"/>
  <c r="C97" i="14"/>
  <c r="D96" i="14"/>
  <c r="C96" i="14"/>
  <c r="D95" i="14"/>
  <c r="C95" i="14"/>
  <c r="D94" i="14"/>
  <c r="C94" i="14"/>
  <c r="D93" i="14"/>
  <c r="C93" i="14"/>
  <c r="D92" i="14"/>
  <c r="C92" i="14"/>
  <c r="D91" i="14"/>
  <c r="C91" i="14"/>
  <c r="D90" i="14"/>
  <c r="C90" i="14"/>
  <c r="D89" i="14"/>
  <c r="C89" i="14"/>
  <c r="D88" i="14"/>
  <c r="C88" i="14"/>
  <c r="D87" i="14"/>
  <c r="C87" i="14"/>
  <c r="D86" i="14"/>
  <c r="C86" i="14"/>
  <c r="D85" i="14"/>
  <c r="C85" i="14"/>
  <c r="D84" i="14"/>
  <c r="C84" i="14"/>
  <c r="D83" i="14"/>
  <c r="C83" i="14"/>
  <c r="D82" i="14"/>
  <c r="C82" i="14"/>
  <c r="D81" i="14"/>
  <c r="C81" i="14"/>
  <c r="D80" i="14"/>
  <c r="C80" i="14"/>
  <c r="D79" i="14"/>
  <c r="C79" i="14"/>
  <c r="D78" i="14"/>
  <c r="C78" i="14"/>
  <c r="D77" i="14"/>
  <c r="C77" i="14"/>
  <c r="D76" i="14"/>
  <c r="C76" i="14"/>
  <c r="D75" i="14"/>
  <c r="C75" i="14"/>
  <c r="D74" i="14"/>
  <c r="C74" i="14"/>
  <c r="D73" i="14"/>
  <c r="C73" i="14"/>
  <c r="D72" i="14"/>
  <c r="C72" i="14"/>
  <c r="D71" i="14"/>
  <c r="C71" i="14"/>
  <c r="D70" i="14"/>
  <c r="C70" i="14"/>
  <c r="D69" i="14"/>
  <c r="C69" i="14"/>
  <c r="H68" i="14"/>
  <c r="G68" i="14"/>
  <c r="D68" i="14"/>
  <c r="C68" i="14"/>
  <c r="H67" i="14"/>
  <c r="G67" i="14"/>
  <c r="D67" i="14"/>
  <c r="C67" i="14"/>
  <c r="H66" i="14"/>
  <c r="G66" i="14"/>
  <c r="D66" i="14"/>
  <c r="C66" i="14"/>
  <c r="H65" i="14"/>
  <c r="G65" i="14"/>
  <c r="D65" i="14"/>
  <c r="C65" i="14"/>
  <c r="H64" i="14"/>
  <c r="G64" i="14"/>
  <c r="D64" i="14"/>
  <c r="C64" i="14"/>
  <c r="H63" i="14"/>
  <c r="G63" i="14"/>
  <c r="D63" i="14"/>
  <c r="C63" i="14"/>
  <c r="H62" i="14"/>
  <c r="G62" i="14"/>
  <c r="D62" i="14"/>
  <c r="C62" i="14"/>
  <c r="H61" i="14"/>
  <c r="G61" i="14"/>
  <c r="D61" i="14"/>
  <c r="C61" i="14"/>
  <c r="H60" i="14"/>
  <c r="G60" i="14"/>
  <c r="D60" i="14"/>
  <c r="C60" i="14"/>
  <c r="H59" i="14"/>
  <c r="G59" i="14"/>
  <c r="D59" i="14"/>
  <c r="C59" i="14"/>
  <c r="H58" i="14"/>
  <c r="G58" i="14"/>
  <c r="D58" i="14"/>
  <c r="C58" i="14"/>
  <c r="H57" i="14"/>
  <c r="G57" i="14"/>
  <c r="D57" i="14"/>
  <c r="C57" i="14"/>
  <c r="H56" i="14"/>
  <c r="G56" i="14"/>
  <c r="D56" i="14"/>
  <c r="C56" i="14"/>
  <c r="H55" i="14"/>
  <c r="G55" i="14"/>
  <c r="D55" i="14"/>
  <c r="C55" i="14"/>
  <c r="H54" i="14"/>
  <c r="G54" i="14"/>
  <c r="D54" i="14"/>
  <c r="C54" i="14"/>
  <c r="H53" i="14"/>
  <c r="G53" i="14"/>
  <c r="D53" i="14"/>
  <c r="C53" i="14"/>
  <c r="H52" i="14"/>
  <c r="G52" i="14"/>
  <c r="D52" i="14"/>
  <c r="C52" i="14"/>
  <c r="H51" i="14"/>
  <c r="G51" i="14"/>
  <c r="D51" i="14"/>
  <c r="C51" i="14"/>
  <c r="H50" i="14"/>
  <c r="G50" i="14"/>
  <c r="D50" i="14"/>
  <c r="C50" i="14"/>
  <c r="H49" i="14"/>
  <c r="G49" i="14"/>
  <c r="D49" i="14"/>
  <c r="C49" i="14"/>
  <c r="H48" i="14"/>
  <c r="G48" i="14"/>
  <c r="D48" i="14"/>
  <c r="C48" i="14"/>
  <c r="H47" i="14"/>
  <c r="G47" i="14"/>
  <c r="D47" i="14"/>
  <c r="C47" i="14"/>
  <c r="H46" i="14"/>
  <c r="G46" i="14"/>
  <c r="D46" i="14"/>
  <c r="C46" i="14"/>
  <c r="H45" i="14"/>
  <c r="G45" i="14"/>
  <c r="D45" i="14"/>
  <c r="C45" i="14"/>
  <c r="H44" i="14"/>
  <c r="G44" i="14"/>
  <c r="D44" i="14"/>
  <c r="C44" i="14"/>
  <c r="H43" i="14"/>
  <c r="G43" i="14"/>
  <c r="D43" i="14"/>
  <c r="C43" i="14"/>
  <c r="H42" i="14"/>
  <c r="G42" i="14"/>
  <c r="D42" i="14"/>
  <c r="C42" i="14"/>
  <c r="H41" i="14"/>
  <c r="G41" i="14"/>
  <c r="D41" i="14"/>
  <c r="C41" i="14"/>
  <c r="H40" i="14"/>
  <c r="G40" i="14"/>
  <c r="D40" i="14"/>
  <c r="C40" i="14"/>
  <c r="H39" i="14"/>
  <c r="G39" i="14"/>
  <c r="D39" i="14"/>
  <c r="C39" i="14"/>
  <c r="H38" i="14"/>
  <c r="G38" i="14"/>
  <c r="D38" i="14"/>
  <c r="C38" i="14"/>
  <c r="H37" i="14"/>
  <c r="G37" i="14"/>
  <c r="D37" i="14"/>
  <c r="C37" i="14"/>
  <c r="H36" i="14"/>
  <c r="G36" i="14"/>
  <c r="D36" i="14"/>
  <c r="C36" i="14"/>
  <c r="H35" i="14"/>
  <c r="G35" i="14"/>
  <c r="D35" i="14"/>
  <c r="C35" i="14"/>
  <c r="H34" i="14"/>
  <c r="G34" i="14"/>
  <c r="D34" i="14"/>
  <c r="C34" i="14"/>
  <c r="H33" i="14"/>
  <c r="G33" i="14"/>
  <c r="D33" i="14"/>
  <c r="C33" i="14"/>
  <c r="H32" i="14"/>
  <c r="G32" i="14"/>
  <c r="D32" i="14"/>
  <c r="C32" i="14"/>
  <c r="H31" i="14"/>
  <c r="G31" i="14"/>
  <c r="D31" i="14"/>
  <c r="C31" i="14"/>
  <c r="H30" i="14"/>
  <c r="G30" i="14"/>
  <c r="D30" i="14"/>
  <c r="C30" i="14"/>
  <c r="H29" i="14"/>
  <c r="G29" i="14"/>
  <c r="D29" i="14"/>
  <c r="C29" i="14"/>
  <c r="H28" i="14"/>
  <c r="G28" i="14"/>
  <c r="D28" i="14"/>
  <c r="C28" i="14"/>
  <c r="H27" i="14"/>
  <c r="G27" i="14"/>
  <c r="D27" i="14"/>
  <c r="C27" i="14"/>
  <c r="H26" i="14"/>
  <c r="G26" i="14"/>
  <c r="D26" i="14"/>
  <c r="C26" i="14"/>
  <c r="H25" i="14"/>
  <c r="G25" i="14"/>
  <c r="D25" i="14"/>
  <c r="C25" i="14"/>
  <c r="H24" i="14"/>
  <c r="G24" i="14"/>
  <c r="D24" i="14"/>
  <c r="C24" i="14"/>
  <c r="H23" i="14"/>
  <c r="G23" i="14"/>
  <c r="D23" i="14"/>
  <c r="C23" i="14"/>
  <c r="H22" i="14"/>
  <c r="G22" i="14"/>
  <c r="D22" i="14"/>
  <c r="C22" i="14"/>
  <c r="H21" i="14"/>
  <c r="G21" i="14"/>
  <c r="D21" i="14"/>
  <c r="C21" i="14"/>
  <c r="H20" i="14"/>
  <c r="G20" i="14"/>
  <c r="D20" i="14"/>
  <c r="C20" i="14"/>
  <c r="H19" i="14"/>
  <c r="G19" i="14"/>
  <c r="D19" i="14"/>
  <c r="C19" i="14"/>
  <c r="H18" i="14"/>
  <c r="G18" i="14"/>
  <c r="D18" i="14"/>
  <c r="C18" i="14"/>
  <c r="H17" i="14"/>
  <c r="G17" i="14"/>
  <c r="D17" i="14"/>
  <c r="C17" i="14"/>
  <c r="H16" i="14"/>
  <c r="G16" i="14"/>
  <c r="D16" i="14"/>
  <c r="C16" i="14"/>
  <c r="H15" i="14"/>
  <c r="G15" i="14"/>
  <c r="D15" i="14"/>
  <c r="C15" i="14"/>
  <c r="H14" i="14"/>
  <c r="G14" i="14"/>
  <c r="D14" i="14"/>
  <c r="C14" i="14"/>
  <c r="H13" i="14"/>
  <c r="G13" i="14"/>
  <c r="D13" i="14"/>
  <c r="C13" i="14"/>
  <c r="H12" i="14"/>
  <c r="G12" i="14"/>
  <c r="D12" i="14"/>
  <c r="C12" i="14"/>
  <c r="H11" i="14"/>
  <c r="G11" i="14"/>
  <c r="D11" i="14"/>
  <c r="C11" i="14"/>
  <c r="H10" i="14"/>
  <c r="G10" i="14"/>
  <c r="D10" i="14"/>
  <c r="C10" i="14"/>
  <c r="H9" i="14"/>
  <c r="G9" i="14"/>
  <c r="D9" i="14"/>
  <c r="C9" i="14"/>
  <c r="H8" i="14"/>
  <c r="G8" i="14"/>
  <c r="C8" i="14"/>
  <c r="H7" i="14"/>
  <c r="G7" i="14"/>
  <c r="C7" i="14"/>
  <c r="H6" i="14"/>
  <c r="G6" i="14"/>
  <c r="C6" i="14"/>
  <c r="G5" i="14"/>
  <c r="E868" i="19"/>
  <c r="C868" i="19"/>
  <c r="E867" i="19"/>
  <c r="C867" i="19"/>
  <c r="E866" i="19"/>
  <c r="C866" i="19"/>
  <c r="E865" i="19"/>
  <c r="C865" i="19"/>
  <c r="E864" i="19"/>
  <c r="C864" i="19"/>
  <c r="E863" i="19"/>
  <c r="C863" i="19"/>
  <c r="E862" i="19"/>
  <c r="C862" i="19"/>
  <c r="E861" i="19"/>
  <c r="C861" i="19"/>
  <c r="E860" i="19"/>
  <c r="C860" i="19"/>
  <c r="E859" i="19"/>
  <c r="C859" i="19"/>
  <c r="E858" i="19"/>
  <c r="C858" i="19"/>
  <c r="E857" i="19"/>
  <c r="C857" i="19"/>
  <c r="E856" i="19"/>
  <c r="C856" i="19"/>
  <c r="E855" i="19"/>
  <c r="C855" i="19"/>
  <c r="E854" i="19"/>
  <c r="C854" i="19"/>
  <c r="E853" i="19"/>
  <c r="C853" i="19"/>
  <c r="E852" i="19"/>
  <c r="C852" i="19"/>
  <c r="E851" i="19"/>
  <c r="C851" i="19"/>
  <c r="E850" i="19"/>
  <c r="C850" i="19"/>
  <c r="E849" i="19"/>
  <c r="C849" i="19"/>
  <c r="E848" i="19"/>
  <c r="C848" i="19"/>
  <c r="E847" i="19"/>
  <c r="C847" i="19"/>
  <c r="E846" i="19"/>
  <c r="C846" i="19"/>
  <c r="E845" i="19"/>
  <c r="C845" i="19"/>
  <c r="E844" i="19"/>
  <c r="C844" i="19"/>
  <c r="E843" i="19"/>
  <c r="C843" i="19"/>
  <c r="E842" i="19"/>
  <c r="C842" i="19"/>
  <c r="E841" i="19"/>
  <c r="C841" i="19"/>
  <c r="E840" i="19"/>
  <c r="C840" i="19"/>
  <c r="E839" i="19"/>
  <c r="C839" i="19"/>
  <c r="E838" i="19"/>
  <c r="C838" i="19"/>
  <c r="E837" i="19"/>
  <c r="C837" i="19"/>
  <c r="E836" i="19"/>
  <c r="C836" i="19"/>
  <c r="E835" i="19"/>
  <c r="C835" i="19"/>
  <c r="E834" i="19"/>
  <c r="C834" i="19"/>
  <c r="E833" i="19"/>
  <c r="C833" i="19"/>
  <c r="E832" i="19"/>
  <c r="C832" i="19"/>
  <c r="E831" i="19"/>
  <c r="C831" i="19"/>
  <c r="E830" i="19"/>
  <c r="C830" i="19"/>
  <c r="E829" i="19"/>
  <c r="C829" i="19"/>
  <c r="E828" i="19"/>
  <c r="C828" i="19"/>
  <c r="E827" i="19"/>
  <c r="C827" i="19"/>
  <c r="E826" i="19"/>
  <c r="C826" i="19"/>
  <c r="E825" i="19"/>
  <c r="C825" i="19"/>
  <c r="E824" i="19"/>
  <c r="C824" i="19"/>
  <c r="E823" i="19"/>
  <c r="C823" i="19"/>
  <c r="E822" i="19"/>
  <c r="C822" i="19"/>
  <c r="E821" i="19"/>
  <c r="C821" i="19"/>
  <c r="E820" i="19"/>
  <c r="C820" i="19"/>
  <c r="E819" i="19"/>
  <c r="C819" i="19"/>
  <c r="E818" i="19"/>
  <c r="C818" i="19"/>
  <c r="E817" i="19"/>
  <c r="C817" i="19"/>
  <c r="E816" i="19"/>
  <c r="C816" i="19"/>
  <c r="E815" i="19"/>
  <c r="C815" i="19"/>
  <c r="E814" i="19"/>
  <c r="C814" i="19"/>
  <c r="E813" i="19"/>
  <c r="C813" i="19"/>
  <c r="E812" i="19"/>
  <c r="C812" i="19"/>
  <c r="E811" i="19"/>
  <c r="C811" i="19"/>
  <c r="E810" i="19"/>
  <c r="C810" i="19"/>
  <c r="E809" i="19"/>
  <c r="C809" i="19"/>
  <c r="E808" i="19"/>
  <c r="C808" i="19"/>
  <c r="E807" i="19"/>
  <c r="C807" i="19"/>
  <c r="E806" i="19"/>
  <c r="C806" i="19"/>
  <c r="E805" i="19"/>
  <c r="C805" i="19"/>
  <c r="E804" i="19"/>
  <c r="C804" i="19"/>
  <c r="E803" i="19"/>
  <c r="C803" i="19"/>
  <c r="E802" i="19"/>
  <c r="C802" i="19"/>
  <c r="E801" i="19"/>
  <c r="C801" i="19"/>
  <c r="E800" i="19"/>
  <c r="C800" i="19"/>
  <c r="E799" i="19"/>
  <c r="C799" i="19"/>
  <c r="E798" i="19"/>
  <c r="C798" i="19"/>
  <c r="E797" i="19"/>
  <c r="C797" i="19"/>
  <c r="E796" i="19"/>
  <c r="C796" i="19"/>
  <c r="E795" i="19"/>
  <c r="C795" i="19"/>
  <c r="E794" i="19"/>
  <c r="C794" i="19"/>
  <c r="E793" i="19"/>
  <c r="C793" i="19"/>
  <c r="E792" i="19"/>
  <c r="C792" i="19"/>
  <c r="E791" i="19"/>
  <c r="C791" i="19"/>
  <c r="E790" i="19"/>
  <c r="C790" i="19"/>
  <c r="E789" i="19"/>
  <c r="C789" i="19"/>
  <c r="E788" i="19"/>
  <c r="C788" i="19"/>
  <c r="E787" i="19"/>
  <c r="C787" i="19"/>
  <c r="E786" i="19"/>
  <c r="C786" i="19"/>
  <c r="E785" i="19"/>
  <c r="C785" i="19"/>
  <c r="E784" i="19"/>
  <c r="C784" i="19"/>
  <c r="E783" i="19"/>
  <c r="C783" i="19"/>
  <c r="E782" i="19"/>
  <c r="C782" i="19"/>
  <c r="E781" i="19"/>
  <c r="C781" i="19"/>
  <c r="E780" i="19"/>
  <c r="C780" i="19"/>
  <c r="E779" i="19"/>
  <c r="C779" i="19"/>
  <c r="E778" i="19"/>
  <c r="C778" i="19"/>
  <c r="E777" i="19"/>
  <c r="C777" i="19"/>
  <c r="E776" i="19"/>
  <c r="C776" i="19"/>
  <c r="E775" i="19"/>
  <c r="C775" i="19"/>
  <c r="E774" i="19"/>
  <c r="C774" i="19"/>
  <c r="E773" i="19"/>
  <c r="C773" i="19"/>
  <c r="E772" i="19"/>
  <c r="C772" i="19"/>
  <c r="E771" i="19"/>
  <c r="C771" i="19"/>
  <c r="E770" i="19"/>
  <c r="C770" i="19"/>
  <c r="E769" i="19"/>
  <c r="C769" i="19"/>
  <c r="E768" i="19"/>
  <c r="C768" i="19"/>
  <c r="E767" i="19"/>
  <c r="C767" i="19"/>
  <c r="E766" i="19"/>
  <c r="C766" i="19"/>
  <c r="E765" i="19"/>
  <c r="C765" i="19"/>
  <c r="E764" i="19"/>
  <c r="C764" i="19"/>
  <c r="E763" i="19"/>
  <c r="C763" i="19"/>
  <c r="E762" i="19"/>
  <c r="C762" i="19"/>
  <c r="E761" i="19"/>
  <c r="C761" i="19"/>
  <c r="E760" i="19"/>
  <c r="C760" i="19"/>
  <c r="E759" i="19"/>
  <c r="C759" i="19"/>
  <c r="E758" i="19"/>
  <c r="C758" i="19"/>
  <c r="E757" i="19"/>
  <c r="C757" i="19"/>
  <c r="E756" i="19"/>
  <c r="C756" i="19"/>
  <c r="E755" i="19"/>
  <c r="C755" i="19"/>
  <c r="E754" i="19"/>
  <c r="C754" i="19"/>
  <c r="E753" i="19"/>
  <c r="C753" i="19"/>
  <c r="E752" i="19"/>
  <c r="C752" i="19"/>
  <c r="E751" i="19"/>
  <c r="C751" i="19"/>
  <c r="E750" i="19"/>
  <c r="C750" i="19"/>
  <c r="E749" i="19"/>
  <c r="C749" i="19"/>
  <c r="E748" i="19"/>
  <c r="C748" i="19"/>
  <c r="E747" i="19"/>
  <c r="C747" i="19"/>
  <c r="E746" i="19"/>
  <c r="C746" i="19"/>
  <c r="E745" i="19"/>
  <c r="C745" i="19"/>
  <c r="E744" i="19"/>
  <c r="C744" i="19"/>
  <c r="E743" i="19"/>
  <c r="C743" i="19"/>
  <c r="E742" i="19"/>
  <c r="C742" i="19"/>
  <c r="E741" i="19"/>
  <c r="C741" i="19"/>
  <c r="E740" i="19"/>
  <c r="C740" i="19"/>
  <c r="E739" i="19"/>
  <c r="C739" i="19"/>
  <c r="E738" i="19"/>
  <c r="C738" i="19"/>
  <c r="E737" i="19"/>
  <c r="C737" i="19"/>
  <c r="E736" i="19"/>
  <c r="C736" i="19"/>
  <c r="E735" i="19"/>
  <c r="C735" i="19"/>
  <c r="E734" i="19"/>
  <c r="C734" i="19"/>
  <c r="E733" i="19"/>
  <c r="C733" i="19"/>
  <c r="E732" i="19"/>
  <c r="C732" i="19"/>
  <c r="E731" i="19"/>
  <c r="C731" i="19"/>
  <c r="E730" i="19"/>
  <c r="C730" i="19"/>
  <c r="E729" i="19"/>
  <c r="C729" i="19"/>
  <c r="E728" i="19"/>
  <c r="C728" i="19"/>
  <c r="E727" i="19"/>
  <c r="C727" i="19"/>
  <c r="E726" i="19"/>
  <c r="C726" i="19"/>
  <c r="E725" i="19"/>
  <c r="C725" i="19"/>
  <c r="E724" i="19"/>
  <c r="C724" i="19"/>
  <c r="E723" i="19"/>
  <c r="C723" i="19"/>
  <c r="E722" i="19"/>
  <c r="C722" i="19"/>
  <c r="E721" i="19"/>
  <c r="C721" i="19"/>
  <c r="E720" i="19"/>
  <c r="C720" i="19"/>
  <c r="E719" i="19"/>
  <c r="C719" i="19"/>
  <c r="E718" i="19"/>
  <c r="C718" i="19"/>
  <c r="E717" i="19"/>
  <c r="C717" i="19"/>
  <c r="E716" i="19"/>
  <c r="C716" i="19"/>
  <c r="E715" i="19"/>
  <c r="C715" i="19"/>
  <c r="E714" i="19"/>
  <c r="C714" i="19"/>
  <c r="E713" i="19"/>
  <c r="C713" i="19"/>
  <c r="E712" i="19"/>
  <c r="C712" i="19"/>
  <c r="E711" i="19"/>
  <c r="C711" i="19"/>
  <c r="E710" i="19"/>
  <c r="C710" i="19"/>
  <c r="E709" i="19"/>
  <c r="C709" i="19"/>
  <c r="E708" i="19"/>
  <c r="C708" i="19"/>
  <c r="E707" i="19"/>
  <c r="C707" i="19"/>
  <c r="E706" i="19"/>
  <c r="C706" i="19"/>
  <c r="E705" i="19"/>
  <c r="C705" i="19"/>
  <c r="E704" i="19"/>
  <c r="C704" i="19"/>
  <c r="E703" i="19"/>
  <c r="C703" i="19"/>
  <c r="E702" i="19"/>
  <c r="C702" i="19"/>
  <c r="E701" i="19"/>
  <c r="C701" i="19"/>
  <c r="E700" i="19"/>
  <c r="C700" i="19"/>
  <c r="E699" i="19"/>
  <c r="C699" i="19"/>
  <c r="E698" i="19"/>
  <c r="C698" i="19"/>
  <c r="E697" i="19"/>
  <c r="C697" i="19"/>
  <c r="E696" i="19"/>
  <c r="C696" i="19"/>
  <c r="E695" i="19"/>
  <c r="C695" i="19"/>
  <c r="E694" i="19"/>
  <c r="C694" i="19"/>
  <c r="E693" i="19"/>
  <c r="C693" i="19"/>
  <c r="E692" i="19"/>
  <c r="C692" i="19"/>
  <c r="E691" i="19"/>
  <c r="C691" i="19"/>
  <c r="E690" i="19"/>
  <c r="C690" i="19"/>
  <c r="E689" i="19"/>
  <c r="C689" i="19"/>
  <c r="E688" i="19"/>
  <c r="C688" i="19"/>
  <c r="E687" i="19"/>
  <c r="C687" i="19"/>
  <c r="E686" i="19"/>
  <c r="C686" i="19"/>
  <c r="E685" i="19"/>
  <c r="C685" i="19"/>
  <c r="E684" i="19"/>
  <c r="C684" i="19"/>
  <c r="E683" i="19"/>
  <c r="C683" i="19"/>
  <c r="E682" i="19"/>
  <c r="C682" i="19"/>
  <c r="E681" i="19"/>
  <c r="C681" i="19"/>
  <c r="E680" i="19"/>
  <c r="C680" i="19"/>
  <c r="E679" i="19"/>
  <c r="C679" i="19"/>
  <c r="E678" i="19"/>
  <c r="C678" i="19"/>
  <c r="E677" i="19"/>
  <c r="C677" i="19"/>
  <c r="E676" i="19"/>
  <c r="C676" i="19"/>
  <c r="E675" i="19"/>
  <c r="C675" i="19"/>
  <c r="E674" i="19"/>
  <c r="C674" i="19"/>
  <c r="E673" i="19"/>
  <c r="C673" i="19"/>
  <c r="E672" i="19"/>
  <c r="C672" i="19"/>
  <c r="E671" i="19"/>
  <c r="C671" i="19"/>
  <c r="E670" i="19"/>
  <c r="C670" i="19"/>
  <c r="E669" i="19"/>
  <c r="C669" i="19"/>
  <c r="E668" i="19"/>
  <c r="C668" i="19"/>
  <c r="E667" i="19"/>
  <c r="C667" i="19"/>
  <c r="E666" i="19"/>
  <c r="C666" i="19"/>
  <c r="E665" i="19"/>
  <c r="C665" i="19"/>
  <c r="E664" i="19"/>
  <c r="C664" i="19"/>
  <c r="E663" i="19"/>
  <c r="C663" i="19"/>
  <c r="E662" i="19"/>
  <c r="C662" i="19"/>
  <c r="E661" i="19"/>
  <c r="C661" i="19"/>
  <c r="E660" i="19"/>
  <c r="C660" i="19"/>
  <c r="E659" i="19"/>
  <c r="C659" i="19"/>
  <c r="E658" i="19"/>
  <c r="C658" i="19"/>
  <c r="E657" i="19"/>
  <c r="C657" i="19"/>
  <c r="E656" i="19"/>
  <c r="C656" i="19"/>
  <c r="E655" i="19"/>
  <c r="C655" i="19"/>
  <c r="E654" i="19"/>
  <c r="C654" i="19"/>
  <c r="E653" i="19"/>
  <c r="C653" i="19"/>
  <c r="E652" i="19"/>
  <c r="C652" i="19"/>
  <c r="E651" i="19"/>
  <c r="C651" i="19"/>
  <c r="E650" i="19"/>
  <c r="C650" i="19"/>
  <c r="E649" i="19"/>
  <c r="C649" i="19"/>
  <c r="E648" i="19"/>
  <c r="C648" i="19"/>
  <c r="E647" i="19"/>
  <c r="C647" i="19"/>
  <c r="E646" i="19"/>
  <c r="C646" i="19"/>
  <c r="E645" i="19"/>
  <c r="C645" i="19"/>
  <c r="E644" i="19"/>
  <c r="C644" i="19"/>
  <c r="E643" i="19"/>
  <c r="C643" i="19"/>
  <c r="E642" i="19"/>
  <c r="C642" i="19"/>
  <c r="E641" i="19"/>
  <c r="C641" i="19"/>
  <c r="E640" i="19"/>
  <c r="C640" i="19"/>
  <c r="E639" i="19"/>
  <c r="C639" i="19"/>
  <c r="E638" i="19"/>
  <c r="C638" i="19"/>
  <c r="E637" i="19"/>
  <c r="C637" i="19"/>
  <c r="E636" i="19"/>
  <c r="C636" i="19"/>
  <c r="E635" i="19"/>
  <c r="C635" i="19"/>
  <c r="E634" i="19"/>
  <c r="C634" i="19"/>
  <c r="E633" i="19"/>
  <c r="C633" i="19"/>
  <c r="E632" i="19"/>
  <c r="C632" i="19"/>
  <c r="E631" i="19"/>
  <c r="C631" i="19"/>
  <c r="E630" i="19"/>
  <c r="C630" i="19"/>
  <c r="E629" i="19"/>
  <c r="C629" i="19"/>
  <c r="E628" i="19"/>
  <c r="C628" i="19"/>
  <c r="E627" i="19"/>
  <c r="C627" i="19"/>
  <c r="E626" i="19"/>
  <c r="C626" i="19"/>
  <c r="E625" i="19"/>
  <c r="C625" i="19"/>
  <c r="E624" i="19"/>
  <c r="C624" i="19"/>
  <c r="E623" i="19"/>
  <c r="C623" i="19"/>
  <c r="E622" i="19"/>
  <c r="C622" i="19"/>
  <c r="E621" i="19"/>
  <c r="C621" i="19"/>
  <c r="E620" i="19"/>
  <c r="C620" i="19"/>
  <c r="E619" i="19"/>
  <c r="C619" i="19"/>
  <c r="E618" i="19"/>
  <c r="C618" i="19"/>
  <c r="E617" i="19"/>
  <c r="C617" i="19"/>
  <c r="E616" i="19"/>
  <c r="C616" i="19"/>
  <c r="E615" i="19"/>
  <c r="C615" i="19"/>
  <c r="E614" i="19"/>
  <c r="C614" i="19"/>
  <c r="E613" i="19"/>
  <c r="C613" i="19"/>
  <c r="E612" i="19"/>
  <c r="C612" i="19"/>
  <c r="E611" i="19"/>
  <c r="C611" i="19"/>
  <c r="E610" i="19"/>
  <c r="C610" i="19"/>
  <c r="E609" i="19"/>
  <c r="C609" i="19"/>
  <c r="E608" i="19"/>
  <c r="C608" i="19"/>
  <c r="E607" i="19"/>
  <c r="C607" i="19"/>
  <c r="E606" i="19"/>
  <c r="C606" i="19"/>
  <c r="E605" i="19"/>
  <c r="C605" i="19"/>
  <c r="E604" i="19"/>
  <c r="C604" i="19"/>
  <c r="E603" i="19"/>
  <c r="C603" i="19"/>
  <c r="E602" i="19"/>
  <c r="C602" i="19"/>
  <c r="E601" i="19"/>
  <c r="C601" i="19"/>
  <c r="E600" i="19"/>
  <c r="C600" i="19"/>
  <c r="E599" i="19"/>
  <c r="C599" i="19"/>
  <c r="E598" i="19"/>
  <c r="C598" i="19"/>
  <c r="E597" i="19"/>
  <c r="C597" i="19"/>
  <c r="E596" i="19"/>
  <c r="C596" i="19"/>
  <c r="E595" i="19"/>
  <c r="C595" i="19"/>
  <c r="E594" i="19"/>
  <c r="C594" i="19"/>
  <c r="E593" i="19"/>
  <c r="C593" i="19"/>
  <c r="E592" i="19"/>
  <c r="C592" i="19"/>
  <c r="E591" i="19"/>
  <c r="C591" i="19"/>
  <c r="E590" i="19"/>
  <c r="C590" i="19"/>
  <c r="E589" i="19"/>
  <c r="C589" i="19"/>
  <c r="E588" i="19"/>
  <c r="C588" i="19"/>
  <c r="E587" i="19"/>
  <c r="C587" i="19"/>
  <c r="E586" i="19"/>
  <c r="C586" i="19"/>
  <c r="E585" i="19"/>
  <c r="C585" i="19"/>
  <c r="E584" i="19"/>
  <c r="C584" i="19"/>
  <c r="E583" i="19"/>
  <c r="C583" i="19"/>
  <c r="E582" i="19"/>
  <c r="C582" i="19"/>
  <c r="E581" i="19"/>
  <c r="C581" i="19"/>
  <c r="E580" i="19"/>
  <c r="C580" i="19"/>
  <c r="E579" i="19"/>
  <c r="C579" i="19"/>
  <c r="E578" i="19"/>
  <c r="C578" i="19"/>
  <c r="E577" i="19"/>
  <c r="C577" i="19"/>
  <c r="E576" i="19"/>
  <c r="C576" i="19"/>
  <c r="E575" i="19"/>
  <c r="C575" i="19"/>
  <c r="E574" i="19"/>
  <c r="C574" i="19"/>
  <c r="E573" i="19"/>
  <c r="C573" i="19"/>
  <c r="E572" i="19"/>
  <c r="C572" i="19"/>
  <c r="E571" i="19"/>
  <c r="C571" i="19"/>
  <c r="E570" i="19"/>
  <c r="C570" i="19"/>
  <c r="E569" i="19"/>
  <c r="C569" i="19"/>
  <c r="E568" i="19"/>
  <c r="C568" i="19"/>
  <c r="E567" i="19"/>
  <c r="C567" i="19"/>
  <c r="E566" i="19"/>
  <c r="C566" i="19"/>
  <c r="E565" i="19"/>
  <c r="C565" i="19"/>
  <c r="E564" i="19"/>
  <c r="C564" i="19"/>
  <c r="E563" i="19"/>
  <c r="C563" i="19"/>
  <c r="E562" i="19"/>
  <c r="C562" i="19"/>
  <c r="E561" i="19"/>
  <c r="C561" i="19"/>
  <c r="E560" i="19"/>
  <c r="C560" i="19"/>
  <c r="E559" i="19"/>
  <c r="C559" i="19"/>
  <c r="E558" i="19"/>
  <c r="C558" i="19"/>
  <c r="E557" i="19"/>
  <c r="C557" i="19"/>
  <c r="E556" i="19"/>
  <c r="C556" i="19"/>
  <c r="E555" i="19"/>
  <c r="C555" i="19"/>
  <c r="E554" i="19"/>
  <c r="C554" i="19"/>
  <c r="E553" i="19"/>
  <c r="C553" i="19"/>
  <c r="E552" i="19"/>
  <c r="C552" i="19"/>
  <c r="E551" i="19"/>
  <c r="C551" i="19"/>
  <c r="E550" i="19"/>
  <c r="C550" i="19"/>
  <c r="E549" i="19"/>
  <c r="C549" i="19"/>
  <c r="E548" i="19"/>
  <c r="C548" i="19"/>
  <c r="E547" i="19"/>
  <c r="C547" i="19"/>
  <c r="E546" i="19"/>
  <c r="C546" i="19"/>
  <c r="E545" i="19"/>
  <c r="C545" i="19"/>
  <c r="E544" i="19"/>
  <c r="C544" i="19"/>
  <c r="E543" i="19"/>
  <c r="C543" i="19"/>
  <c r="E542" i="19"/>
  <c r="C542" i="19"/>
  <c r="E541" i="19"/>
  <c r="C541" i="19"/>
  <c r="E540" i="19"/>
  <c r="C540" i="19"/>
  <c r="E539" i="19"/>
  <c r="C539" i="19"/>
  <c r="E538" i="19"/>
  <c r="C538" i="19"/>
  <c r="E537" i="19"/>
  <c r="C537" i="19"/>
  <c r="E536" i="19"/>
  <c r="C536" i="19"/>
  <c r="E535" i="19"/>
  <c r="C535" i="19"/>
  <c r="E534" i="19"/>
  <c r="C534" i="19"/>
  <c r="E533" i="19"/>
  <c r="C533" i="19"/>
  <c r="E532" i="19"/>
  <c r="C532" i="19"/>
  <c r="E531" i="19"/>
  <c r="C531" i="19"/>
  <c r="E530" i="19"/>
  <c r="C530" i="19"/>
  <c r="E529" i="19"/>
  <c r="C529" i="19"/>
  <c r="E528" i="19"/>
  <c r="C528" i="19"/>
  <c r="E527" i="19"/>
  <c r="C527" i="19"/>
  <c r="E526" i="19"/>
  <c r="C526" i="19"/>
  <c r="E525" i="19"/>
  <c r="C525" i="19"/>
  <c r="E524" i="19"/>
  <c r="C524" i="19"/>
  <c r="E523" i="19"/>
  <c r="C523" i="19"/>
  <c r="E522" i="19"/>
  <c r="C522" i="19"/>
  <c r="E521" i="19"/>
  <c r="C521" i="19"/>
  <c r="E520" i="19"/>
  <c r="C520" i="19"/>
  <c r="E519" i="19"/>
  <c r="C519" i="19"/>
  <c r="E518" i="19"/>
  <c r="C518" i="19"/>
  <c r="E517" i="19"/>
  <c r="C517" i="19"/>
  <c r="E516" i="19"/>
  <c r="C516" i="19"/>
  <c r="E515" i="19"/>
  <c r="C515" i="19"/>
  <c r="E514" i="19"/>
  <c r="C514" i="19"/>
  <c r="E513" i="19"/>
  <c r="C513" i="19"/>
  <c r="E512" i="19"/>
  <c r="C512" i="19"/>
  <c r="E511" i="19"/>
  <c r="C511" i="19"/>
  <c r="E510" i="19"/>
  <c r="C510" i="19"/>
  <c r="E509" i="19"/>
  <c r="C509" i="19"/>
  <c r="E508" i="19"/>
  <c r="C508" i="19"/>
  <c r="E507" i="19"/>
  <c r="C507" i="19"/>
  <c r="E506" i="19"/>
  <c r="C506" i="19"/>
  <c r="E505" i="19"/>
  <c r="C505" i="19"/>
  <c r="E504" i="19"/>
  <c r="C504" i="19"/>
  <c r="E503" i="19"/>
  <c r="C503" i="19"/>
  <c r="E502" i="19"/>
  <c r="C502" i="19"/>
  <c r="E501" i="19"/>
  <c r="C501" i="19"/>
  <c r="E500" i="19"/>
  <c r="C500" i="19"/>
  <c r="E499" i="19"/>
  <c r="C499" i="19"/>
  <c r="E498" i="19"/>
  <c r="C498" i="19"/>
  <c r="E497" i="19"/>
  <c r="C497" i="19"/>
  <c r="E496" i="19"/>
  <c r="C496" i="19"/>
  <c r="E495" i="19"/>
  <c r="C495" i="19"/>
  <c r="E494" i="19"/>
  <c r="C494" i="19"/>
  <c r="E493" i="19"/>
  <c r="C493" i="19"/>
  <c r="E492" i="19"/>
  <c r="C492" i="19"/>
  <c r="E491" i="19"/>
  <c r="C491" i="19"/>
  <c r="E490" i="19"/>
  <c r="C490" i="19"/>
  <c r="E489" i="19"/>
  <c r="C489" i="19"/>
  <c r="E488" i="19"/>
  <c r="C488" i="19"/>
  <c r="E487" i="19"/>
  <c r="C487" i="19"/>
  <c r="E486" i="19"/>
  <c r="C486" i="19"/>
  <c r="E485" i="19"/>
  <c r="C485" i="19"/>
  <c r="E484" i="19"/>
  <c r="C484" i="19"/>
  <c r="E483" i="19"/>
  <c r="C483" i="19"/>
  <c r="E482" i="19"/>
  <c r="C482" i="19"/>
  <c r="E481" i="19"/>
  <c r="C481" i="19"/>
  <c r="E480" i="19"/>
  <c r="C480" i="19"/>
  <c r="E479" i="19"/>
  <c r="C479" i="19"/>
  <c r="E478" i="19"/>
  <c r="C478" i="19"/>
  <c r="E477" i="19"/>
  <c r="C477" i="19"/>
  <c r="E476" i="19"/>
  <c r="C476" i="19"/>
  <c r="E475" i="19"/>
  <c r="C475" i="19"/>
  <c r="E474" i="19"/>
  <c r="C474" i="19"/>
  <c r="E473" i="19"/>
  <c r="C473" i="19"/>
  <c r="E472" i="19"/>
  <c r="C472" i="19"/>
  <c r="E471" i="19"/>
  <c r="C471" i="19"/>
  <c r="E470" i="19"/>
  <c r="C470" i="19"/>
  <c r="E469" i="19"/>
  <c r="C469" i="19"/>
  <c r="E468" i="19"/>
  <c r="C468" i="19"/>
  <c r="E467" i="19"/>
  <c r="C467" i="19"/>
  <c r="E466" i="19"/>
  <c r="C466" i="19"/>
  <c r="E465" i="19"/>
  <c r="C465" i="19"/>
  <c r="E464" i="19"/>
  <c r="C464" i="19"/>
  <c r="E463" i="19"/>
  <c r="C463" i="19"/>
  <c r="E462" i="19"/>
  <c r="C462" i="19"/>
  <c r="E461" i="19"/>
  <c r="C461" i="19"/>
  <c r="E460" i="19"/>
  <c r="C460" i="19"/>
  <c r="E459" i="19"/>
  <c r="C459" i="19"/>
  <c r="E458" i="19"/>
  <c r="C458" i="19"/>
  <c r="E457" i="19"/>
  <c r="C457" i="19"/>
  <c r="E456" i="19"/>
  <c r="C456" i="19"/>
  <c r="E455" i="19"/>
  <c r="C455" i="19"/>
  <c r="E454" i="19"/>
  <c r="C454" i="19"/>
  <c r="E453" i="19"/>
  <c r="C453" i="19"/>
  <c r="E452" i="19"/>
  <c r="C452" i="19"/>
  <c r="E451" i="19"/>
  <c r="C451" i="19"/>
  <c r="E450" i="19"/>
  <c r="C450" i="19"/>
  <c r="E449" i="19"/>
  <c r="C449" i="19"/>
  <c r="E448" i="19"/>
  <c r="C448" i="19"/>
  <c r="E447" i="19"/>
  <c r="C447" i="19"/>
  <c r="E446" i="19"/>
  <c r="C446" i="19"/>
  <c r="E445" i="19"/>
  <c r="C445" i="19"/>
  <c r="E444" i="19"/>
  <c r="C444" i="19"/>
  <c r="E443" i="19"/>
  <c r="C443" i="19"/>
  <c r="E442" i="19"/>
  <c r="C442" i="19"/>
  <c r="E441" i="19"/>
  <c r="C441" i="19"/>
  <c r="E440" i="19"/>
  <c r="C440" i="19"/>
  <c r="E439" i="19"/>
  <c r="C439" i="19"/>
  <c r="E438" i="19"/>
  <c r="C438" i="19"/>
  <c r="E437" i="19"/>
  <c r="C437" i="19"/>
  <c r="E436" i="19"/>
  <c r="C436" i="19"/>
  <c r="E435" i="19"/>
  <c r="C435" i="19"/>
  <c r="E434" i="19"/>
  <c r="C434" i="19"/>
  <c r="E433" i="19"/>
  <c r="C433" i="19"/>
  <c r="E432" i="19"/>
  <c r="C432" i="19"/>
  <c r="E431" i="19"/>
  <c r="C431" i="19"/>
  <c r="E430" i="19"/>
  <c r="C430" i="19"/>
  <c r="E429" i="19"/>
  <c r="C429" i="19"/>
  <c r="E428" i="19"/>
  <c r="C428" i="19"/>
  <c r="E427" i="19"/>
  <c r="C427" i="19"/>
  <c r="E426" i="19"/>
  <c r="C426" i="19"/>
  <c r="E425" i="19"/>
  <c r="C425" i="19"/>
  <c r="E424" i="19"/>
  <c r="C424" i="19"/>
  <c r="E423" i="19"/>
  <c r="C423" i="19"/>
  <c r="E422" i="19"/>
  <c r="C422" i="19"/>
  <c r="E421" i="19"/>
  <c r="C421" i="19"/>
  <c r="E420" i="19"/>
  <c r="C420" i="19"/>
  <c r="E419" i="19"/>
  <c r="C419" i="19"/>
  <c r="E418" i="19"/>
  <c r="C418" i="19"/>
  <c r="E417" i="19"/>
  <c r="C417" i="19"/>
  <c r="E416" i="19"/>
  <c r="C416" i="19"/>
  <c r="E415" i="19"/>
  <c r="C415" i="19"/>
  <c r="E414" i="19"/>
  <c r="C414" i="19"/>
  <c r="E413" i="19"/>
  <c r="C413" i="19"/>
  <c r="E412" i="19"/>
  <c r="C412" i="19"/>
  <c r="E411" i="19"/>
  <c r="C411" i="19"/>
  <c r="E410" i="19"/>
  <c r="C410" i="19"/>
  <c r="E409" i="19"/>
  <c r="C409" i="19"/>
  <c r="E408" i="19"/>
  <c r="C408" i="19"/>
  <c r="E407" i="19"/>
  <c r="C407" i="19"/>
  <c r="E406" i="19"/>
  <c r="C406" i="19"/>
  <c r="E405" i="19"/>
  <c r="C405" i="19"/>
  <c r="E404" i="19"/>
  <c r="C404" i="19"/>
  <c r="E403" i="19"/>
  <c r="C403" i="19"/>
  <c r="E402" i="19"/>
  <c r="C402" i="19"/>
  <c r="E401" i="19"/>
  <c r="C401" i="19"/>
  <c r="E400" i="19"/>
  <c r="C400" i="19"/>
  <c r="E399" i="19"/>
  <c r="C399" i="19"/>
  <c r="E398" i="19"/>
  <c r="C398" i="19"/>
  <c r="E397" i="19"/>
  <c r="C397" i="19"/>
  <c r="E396" i="19"/>
  <c r="C396" i="19"/>
  <c r="E395" i="19"/>
  <c r="C395" i="19"/>
  <c r="E394" i="19"/>
  <c r="C394" i="19"/>
  <c r="E393" i="19"/>
  <c r="C393" i="19"/>
  <c r="E392" i="19"/>
  <c r="C392" i="19"/>
  <c r="E391" i="19"/>
  <c r="C391" i="19"/>
  <c r="E390" i="19"/>
  <c r="C390" i="19"/>
  <c r="E389" i="19"/>
  <c r="C389" i="19"/>
  <c r="E388" i="19"/>
  <c r="C388" i="19"/>
  <c r="E387" i="19"/>
  <c r="C387" i="19"/>
  <c r="E386" i="19"/>
  <c r="C386" i="19"/>
  <c r="E385" i="19"/>
  <c r="C385" i="19"/>
  <c r="E384" i="19"/>
  <c r="C384" i="19"/>
  <c r="E383" i="19"/>
  <c r="C383" i="19"/>
  <c r="E382" i="19"/>
  <c r="C382" i="19"/>
  <c r="E381" i="19"/>
  <c r="C381" i="19"/>
  <c r="E380" i="19"/>
  <c r="C380" i="19"/>
  <c r="E379" i="19"/>
  <c r="C379" i="19"/>
  <c r="E378" i="19"/>
  <c r="C378" i="19"/>
  <c r="E377" i="19"/>
  <c r="C377" i="19"/>
  <c r="E376" i="19"/>
  <c r="C376" i="19"/>
  <c r="E375" i="19"/>
  <c r="C375" i="19"/>
  <c r="E374" i="19"/>
  <c r="C374" i="19"/>
  <c r="E373" i="19"/>
  <c r="C373" i="19"/>
  <c r="E372" i="19"/>
  <c r="C372" i="19"/>
  <c r="E371" i="19"/>
  <c r="C371" i="19"/>
  <c r="E370" i="19"/>
  <c r="C370" i="19"/>
  <c r="E369" i="19"/>
  <c r="C369" i="19"/>
  <c r="E368" i="19"/>
  <c r="C368" i="19"/>
  <c r="E367" i="19"/>
  <c r="C367" i="19"/>
  <c r="E366" i="19"/>
  <c r="C366" i="19"/>
  <c r="E365" i="19"/>
  <c r="C365" i="19"/>
  <c r="E364" i="19"/>
  <c r="C364" i="19"/>
  <c r="E363" i="19"/>
  <c r="C363" i="19"/>
  <c r="E362" i="19"/>
  <c r="C362" i="19"/>
  <c r="E361" i="19"/>
  <c r="C361" i="19"/>
  <c r="E360" i="19"/>
  <c r="C360" i="19"/>
  <c r="E359" i="19"/>
  <c r="C359" i="19"/>
  <c r="E358" i="19"/>
  <c r="C358" i="19"/>
  <c r="E357" i="19"/>
  <c r="C357" i="19"/>
  <c r="E356" i="19"/>
  <c r="C356" i="19"/>
  <c r="E355" i="19"/>
  <c r="C355" i="19"/>
  <c r="E354" i="19"/>
  <c r="C354" i="19"/>
  <c r="E353" i="19"/>
  <c r="C353" i="19"/>
  <c r="E352" i="19"/>
  <c r="C352" i="19"/>
  <c r="E351" i="19"/>
  <c r="C351" i="19"/>
  <c r="E350" i="19"/>
  <c r="C350" i="19"/>
  <c r="E349" i="19"/>
  <c r="C349" i="19"/>
  <c r="E348" i="19"/>
  <c r="C348" i="19"/>
  <c r="E347" i="19"/>
  <c r="C347" i="19"/>
  <c r="E346" i="19"/>
  <c r="C346" i="19"/>
  <c r="E345" i="19"/>
  <c r="C345" i="19"/>
  <c r="E344" i="19"/>
  <c r="C344" i="19"/>
  <c r="E343" i="19"/>
  <c r="C343" i="19"/>
  <c r="E342" i="19"/>
  <c r="C342" i="19"/>
  <c r="E341" i="19"/>
  <c r="C341" i="19"/>
  <c r="E340" i="19"/>
  <c r="C340" i="19"/>
  <c r="E339" i="19"/>
  <c r="C339" i="19"/>
  <c r="E338" i="19"/>
  <c r="C338" i="19"/>
  <c r="E337" i="19"/>
  <c r="C337" i="19"/>
  <c r="E336" i="19"/>
  <c r="C336" i="19"/>
  <c r="E335" i="19"/>
  <c r="C335" i="19"/>
  <c r="E334" i="19"/>
  <c r="C334" i="19"/>
  <c r="E333" i="19"/>
  <c r="C333" i="19"/>
  <c r="E332" i="19"/>
  <c r="C332" i="19"/>
  <c r="E331" i="19"/>
  <c r="C331" i="19"/>
  <c r="E330" i="19"/>
  <c r="C330" i="19"/>
  <c r="E329" i="19"/>
  <c r="C329" i="19"/>
  <c r="E328" i="19"/>
  <c r="C328" i="19"/>
  <c r="E327" i="19"/>
  <c r="C327" i="19"/>
  <c r="E326" i="19"/>
  <c r="C326" i="19"/>
  <c r="E325" i="19"/>
  <c r="C325" i="19"/>
  <c r="E324" i="19"/>
  <c r="C324" i="19"/>
  <c r="E323" i="19"/>
  <c r="C323" i="19"/>
  <c r="E322" i="19"/>
  <c r="C322" i="19"/>
  <c r="E321" i="19"/>
  <c r="C321" i="19"/>
  <c r="E320" i="19"/>
  <c r="C320" i="19"/>
  <c r="E319" i="19"/>
  <c r="C319" i="19"/>
  <c r="E318" i="19"/>
  <c r="C318" i="19"/>
  <c r="E317" i="19"/>
  <c r="C317" i="19"/>
  <c r="E316" i="19"/>
  <c r="C316" i="19"/>
  <c r="E315" i="19"/>
  <c r="C315" i="19"/>
  <c r="E314" i="19"/>
  <c r="C314" i="19"/>
  <c r="E313" i="19"/>
  <c r="C313" i="19"/>
  <c r="E312" i="19"/>
  <c r="C312" i="19"/>
  <c r="E311" i="19"/>
  <c r="C311" i="19"/>
  <c r="E310" i="19"/>
  <c r="C310" i="19"/>
  <c r="E309" i="19"/>
  <c r="C309" i="19"/>
  <c r="E308" i="19"/>
  <c r="C308" i="19"/>
  <c r="E307" i="19"/>
  <c r="C307" i="19"/>
  <c r="E306" i="19"/>
  <c r="C306" i="19"/>
  <c r="E305" i="19"/>
  <c r="C305" i="19"/>
  <c r="E304" i="19"/>
  <c r="C304" i="19"/>
  <c r="E303" i="19"/>
  <c r="C303" i="19"/>
  <c r="E302" i="19"/>
  <c r="C302" i="19"/>
  <c r="E301" i="19"/>
  <c r="C301" i="19"/>
  <c r="E300" i="19"/>
  <c r="C300" i="19"/>
  <c r="E299" i="19"/>
  <c r="C299" i="19"/>
  <c r="E298" i="19"/>
  <c r="C298" i="19"/>
  <c r="E297" i="19"/>
  <c r="C297" i="19"/>
  <c r="E296" i="19"/>
  <c r="C296" i="19"/>
  <c r="E295" i="19"/>
  <c r="C295" i="19"/>
  <c r="E294" i="19"/>
  <c r="C294" i="19"/>
  <c r="E293" i="19"/>
  <c r="C293" i="19"/>
  <c r="E292" i="19"/>
  <c r="C292" i="19"/>
  <c r="E291" i="19"/>
  <c r="C291" i="19"/>
  <c r="E290" i="19"/>
  <c r="C290" i="19"/>
  <c r="E289" i="19"/>
  <c r="C289" i="19"/>
  <c r="E288" i="19"/>
  <c r="C288" i="19"/>
  <c r="E287" i="19"/>
  <c r="C287" i="19"/>
  <c r="E286" i="19"/>
  <c r="C286" i="19"/>
  <c r="E285" i="19"/>
  <c r="C285" i="19"/>
  <c r="E284" i="19"/>
  <c r="C284" i="19"/>
  <c r="E283" i="19"/>
  <c r="C283" i="19"/>
  <c r="E282" i="19"/>
  <c r="C282" i="19"/>
  <c r="E281" i="19"/>
  <c r="C281" i="19"/>
  <c r="E280" i="19"/>
  <c r="C280" i="19"/>
  <c r="E279" i="19"/>
  <c r="C279" i="19"/>
  <c r="E278" i="19"/>
  <c r="C278" i="19"/>
  <c r="E277" i="19"/>
  <c r="C277" i="19"/>
  <c r="E276" i="19"/>
  <c r="C276" i="19"/>
  <c r="E275" i="19"/>
  <c r="C275" i="19"/>
  <c r="E274" i="19"/>
  <c r="C274" i="19"/>
  <c r="E273" i="19"/>
  <c r="C273" i="19"/>
  <c r="E272" i="19"/>
  <c r="C272" i="19"/>
  <c r="E271" i="19"/>
  <c r="C271" i="19"/>
  <c r="E270" i="19"/>
  <c r="C270" i="19"/>
  <c r="E269" i="19"/>
  <c r="C269" i="19"/>
  <c r="E268" i="19"/>
  <c r="C268" i="19"/>
  <c r="E267" i="19"/>
  <c r="C267" i="19"/>
  <c r="E266" i="19"/>
  <c r="C266" i="19"/>
  <c r="E265" i="19"/>
  <c r="C265" i="19"/>
  <c r="E264" i="19"/>
  <c r="C264" i="19"/>
  <c r="E263" i="19"/>
  <c r="C263" i="19"/>
  <c r="E262" i="19"/>
  <c r="C262" i="19"/>
  <c r="E261" i="19"/>
  <c r="C261" i="19"/>
  <c r="E260" i="19"/>
  <c r="C260" i="19"/>
  <c r="E259" i="19"/>
  <c r="C259" i="19"/>
  <c r="E258" i="19"/>
  <c r="C258" i="19"/>
  <c r="E257" i="19"/>
  <c r="C257" i="19"/>
  <c r="E256" i="19"/>
  <c r="C256" i="19"/>
  <c r="E255" i="19"/>
  <c r="C255" i="19"/>
  <c r="E254" i="19"/>
  <c r="C254" i="19"/>
  <c r="E253" i="19"/>
  <c r="C253" i="19"/>
  <c r="E252" i="19"/>
  <c r="C252" i="19"/>
  <c r="E251" i="19"/>
  <c r="C251" i="19"/>
  <c r="E250" i="19"/>
  <c r="C250" i="19"/>
  <c r="E249" i="19"/>
  <c r="C249" i="19"/>
  <c r="E248" i="19"/>
  <c r="C248" i="19"/>
  <c r="E247" i="19"/>
  <c r="C247" i="19"/>
  <c r="E246" i="19"/>
  <c r="C246" i="19"/>
  <c r="E245" i="19"/>
  <c r="C245" i="19"/>
  <c r="E244" i="19"/>
  <c r="C244" i="19"/>
  <c r="E243" i="19"/>
  <c r="C243" i="19"/>
  <c r="E242" i="19"/>
  <c r="C242" i="19"/>
  <c r="E241" i="19"/>
  <c r="C241" i="19"/>
  <c r="E240" i="19"/>
  <c r="C240" i="19"/>
  <c r="E239" i="19"/>
  <c r="C239" i="19"/>
  <c r="E238" i="19"/>
  <c r="C238" i="19"/>
  <c r="E237" i="19"/>
  <c r="C237" i="19"/>
  <c r="E236" i="19"/>
  <c r="C236" i="19"/>
  <c r="E235" i="19"/>
  <c r="C235" i="19"/>
  <c r="E234" i="19"/>
  <c r="C234" i="19"/>
  <c r="E233" i="19"/>
  <c r="C233" i="19"/>
  <c r="E232" i="19"/>
  <c r="C232" i="19"/>
  <c r="E231" i="19"/>
  <c r="C231" i="19"/>
  <c r="E230" i="19"/>
  <c r="C230" i="19"/>
  <c r="E229" i="19"/>
  <c r="C229" i="19"/>
  <c r="E228" i="19"/>
  <c r="C228" i="19"/>
  <c r="E227" i="19"/>
  <c r="C227" i="19"/>
  <c r="E226" i="19"/>
  <c r="C226" i="19"/>
  <c r="E225" i="19"/>
  <c r="C225" i="19"/>
  <c r="E224" i="19"/>
  <c r="C224" i="19"/>
  <c r="E223" i="19"/>
  <c r="C223" i="19"/>
  <c r="E222" i="19"/>
  <c r="C222" i="19"/>
  <c r="E221" i="19"/>
  <c r="C221" i="19"/>
  <c r="E220" i="19"/>
  <c r="C220" i="19"/>
  <c r="E219" i="19"/>
  <c r="C219" i="19"/>
  <c r="E218" i="19"/>
  <c r="C218" i="19"/>
  <c r="E217" i="19"/>
  <c r="C217" i="19"/>
  <c r="E216" i="19"/>
  <c r="C216" i="19"/>
  <c r="E215" i="19"/>
  <c r="C215" i="19"/>
  <c r="E214" i="19"/>
  <c r="C214" i="19"/>
  <c r="E213" i="19"/>
  <c r="C213" i="19"/>
  <c r="E212" i="19"/>
  <c r="C212" i="19"/>
  <c r="E211" i="19"/>
  <c r="C211" i="19"/>
  <c r="E210" i="19"/>
  <c r="C210" i="19"/>
  <c r="E209" i="19"/>
  <c r="C209" i="19"/>
  <c r="E208" i="19"/>
  <c r="C208" i="19"/>
  <c r="E207" i="19"/>
  <c r="C207" i="19"/>
  <c r="E206" i="19"/>
  <c r="C206" i="19"/>
  <c r="E205" i="19"/>
  <c r="C205" i="19"/>
  <c r="E204" i="19"/>
  <c r="C204" i="19"/>
  <c r="E203" i="19"/>
  <c r="C203" i="19"/>
  <c r="E202" i="19"/>
  <c r="C202" i="19"/>
  <c r="E201" i="19"/>
  <c r="C201" i="19"/>
  <c r="E200" i="19"/>
  <c r="C200" i="19"/>
  <c r="E199" i="19"/>
  <c r="C199" i="19"/>
  <c r="E198" i="19"/>
  <c r="C198" i="19"/>
  <c r="E197" i="19"/>
  <c r="C197" i="19"/>
  <c r="E196" i="19"/>
  <c r="C196" i="19"/>
  <c r="E195" i="19"/>
  <c r="C195" i="19"/>
  <c r="E194" i="19"/>
  <c r="C194" i="19"/>
  <c r="E193" i="19"/>
  <c r="C193" i="19"/>
  <c r="E192" i="19"/>
  <c r="C192" i="19"/>
  <c r="E191" i="19"/>
  <c r="C191" i="19"/>
  <c r="E190" i="19"/>
  <c r="C190" i="19"/>
  <c r="E189" i="19"/>
  <c r="C189" i="19"/>
  <c r="E188" i="19"/>
  <c r="C188" i="19"/>
  <c r="E187" i="19"/>
  <c r="C187" i="19"/>
  <c r="E186" i="19"/>
  <c r="C186" i="19"/>
  <c r="E185" i="19"/>
  <c r="C185" i="19"/>
  <c r="E184" i="19"/>
  <c r="C184" i="19"/>
  <c r="E183" i="19"/>
  <c r="C183" i="19"/>
  <c r="E182" i="19"/>
  <c r="C182" i="19"/>
  <c r="E181" i="19"/>
  <c r="C181" i="19"/>
  <c r="E180" i="19"/>
  <c r="C180" i="19"/>
  <c r="E179" i="19"/>
  <c r="C179" i="19"/>
  <c r="E178" i="19"/>
  <c r="C178" i="19"/>
  <c r="E177" i="19"/>
  <c r="C177" i="19"/>
  <c r="E176" i="19"/>
  <c r="C176" i="19"/>
  <c r="E175" i="19"/>
  <c r="C175" i="19"/>
  <c r="E174" i="19"/>
  <c r="C174" i="19"/>
  <c r="E173" i="19"/>
  <c r="C173" i="19"/>
  <c r="E172" i="19"/>
  <c r="C172" i="19"/>
  <c r="E171" i="19"/>
  <c r="C171" i="19"/>
  <c r="E170" i="19"/>
  <c r="C170" i="19"/>
  <c r="E169" i="19"/>
  <c r="C169" i="19"/>
  <c r="E168" i="19"/>
  <c r="C168" i="19"/>
  <c r="E167" i="19"/>
  <c r="C167" i="19"/>
  <c r="E166" i="19"/>
  <c r="C166" i="19"/>
  <c r="E165" i="19"/>
  <c r="C165" i="19"/>
  <c r="E164" i="19"/>
  <c r="C164" i="19"/>
  <c r="E163" i="19"/>
  <c r="C163" i="19"/>
  <c r="E162" i="19"/>
  <c r="C162" i="19"/>
  <c r="E161" i="19"/>
  <c r="C161" i="19"/>
  <c r="E160" i="19"/>
  <c r="C160" i="19"/>
  <c r="E159" i="19"/>
  <c r="C159" i="19"/>
  <c r="E158" i="19"/>
  <c r="C158" i="19"/>
  <c r="E157" i="19"/>
  <c r="C157" i="19"/>
  <c r="E156" i="19"/>
  <c r="C156" i="19"/>
  <c r="E155" i="19"/>
  <c r="C155" i="19"/>
  <c r="E154" i="19"/>
  <c r="C154" i="19"/>
  <c r="E153" i="19"/>
  <c r="C153" i="19"/>
  <c r="E152" i="19"/>
  <c r="C152" i="19"/>
  <c r="E151" i="19"/>
  <c r="C151" i="19"/>
  <c r="E150" i="19"/>
  <c r="C150" i="19"/>
  <c r="E149" i="19"/>
  <c r="C149" i="19"/>
  <c r="E148" i="19"/>
  <c r="C148" i="19"/>
  <c r="E147" i="19"/>
  <c r="C147" i="19"/>
  <c r="E146" i="19"/>
  <c r="C146" i="19"/>
  <c r="E145" i="19"/>
  <c r="C145" i="19"/>
  <c r="E144" i="19"/>
  <c r="C144" i="19"/>
  <c r="E143" i="19"/>
  <c r="C143" i="19"/>
  <c r="E142" i="19"/>
  <c r="C142" i="19"/>
  <c r="E141" i="19"/>
  <c r="C141" i="19"/>
  <c r="E140" i="19"/>
  <c r="C140" i="19"/>
  <c r="E139" i="19"/>
  <c r="C139" i="19"/>
  <c r="E138" i="19"/>
  <c r="C138" i="19"/>
  <c r="E137" i="19"/>
  <c r="C137" i="19"/>
  <c r="E136" i="19"/>
  <c r="C136" i="19"/>
  <c r="E135" i="19"/>
  <c r="C135" i="19"/>
  <c r="E134" i="19"/>
  <c r="C134" i="19"/>
  <c r="E133" i="19"/>
  <c r="C133" i="19"/>
  <c r="E132" i="19"/>
  <c r="C132" i="19"/>
  <c r="E131" i="19"/>
  <c r="C131" i="19"/>
  <c r="E130" i="19"/>
  <c r="C130" i="19"/>
  <c r="E129" i="19"/>
  <c r="C129" i="19"/>
  <c r="E128" i="19"/>
  <c r="C128" i="19"/>
  <c r="E127" i="19"/>
  <c r="C127" i="19"/>
  <c r="E126" i="19"/>
  <c r="C126" i="19"/>
  <c r="E125" i="19"/>
  <c r="C125" i="19"/>
  <c r="E124" i="19"/>
  <c r="C124" i="19"/>
  <c r="E123" i="19"/>
  <c r="C123" i="19"/>
  <c r="E122" i="19"/>
  <c r="C122" i="19"/>
  <c r="E121" i="19"/>
  <c r="C121" i="19"/>
  <c r="E120" i="19"/>
  <c r="C120" i="19"/>
  <c r="E119" i="19"/>
  <c r="C119" i="19"/>
  <c r="E118" i="19"/>
  <c r="C118" i="19"/>
  <c r="E117" i="19"/>
  <c r="C117" i="19"/>
  <c r="E116" i="19"/>
  <c r="C116" i="19"/>
  <c r="E115" i="19"/>
  <c r="C115" i="19"/>
  <c r="E114" i="19"/>
  <c r="C114" i="19"/>
  <c r="E113" i="19"/>
  <c r="C113" i="19"/>
  <c r="E112" i="19"/>
  <c r="C112" i="19"/>
  <c r="E111" i="19"/>
  <c r="C111" i="19"/>
  <c r="E110" i="19"/>
  <c r="C110" i="19"/>
  <c r="E109" i="19"/>
  <c r="C109" i="19"/>
  <c r="E108" i="19"/>
  <c r="C108" i="19"/>
  <c r="E107" i="19"/>
  <c r="C107" i="19"/>
  <c r="E106" i="19"/>
  <c r="C106" i="19"/>
  <c r="E105" i="19"/>
  <c r="C105" i="19"/>
  <c r="E104" i="19"/>
  <c r="C104" i="19"/>
  <c r="E103" i="19"/>
  <c r="C103" i="19"/>
  <c r="E102" i="19"/>
  <c r="C102" i="19"/>
  <c r="E101" i="19"/>
  <c r="C101" i="19"/>
  <c r="E100" i="19"/>
  <c r="C100" i="19"/>
  <c r="E99" i="19"/>
  <c r="C99" i="19"/>
  <c r="E98" i="19"/>
  <c r="C98" i="19"/>
  <c r="E97" i="19"/>
  <c r="C97" i="19"/>
  <c r="E96" i="19"/>
  <c r="C96" i="19"/>
  <c r="E95" i="19"/>
  <c r="C95" i="19"/>
  <c r="E94" i="19"/>
  <c r="C94" i="19"/>
  <c r="E93" i="19"/>
  <c r="C93" i="19"/>
  <c r="E92" i="19"/>
  <c r="C92" i="19"/>
  <c r="E91" i="19"/>
  <c r="C91" i="19"/>
  <c r="E90" i="19"/>
  <c r="C90" i="19"/>
  <c r="E89" i="19"/>
  <c r="C89" i="19"/>
  <c r="E88" i="19"/>
  <c r="C88" i="19"/>
  <c r="E87" i="19"/>
  <c r="C87" i="19"/>
  <c r="E86" i="19"/>
  <c r="C86" i="19"/>
  <c r="E85" i="19"/>
  <c r="C85" i="19"/>
  <c r="E84" i="19"/>
  <c r="C84" i="19"/>
  <c r="E83" i="19"/>
  <c r="C83" i="19"/>
  <c r="E82" i="19"/>
  <c r="C82" i="19"/>
  <c r="E81" i="19"/>
  <c r="C81" i="19"/>
  <c r="E80" i="19"/>
  <c r="C80" i="19"/>
  <c r="E79" i="19"/>
  <c r="C79" i="19"/>
  <c r="E78" i="19"/>
  <c r="C78" i="19"/>
  <c r="E77" i="19"/>
  <c r="C77" i="19"/>
  <c r="E76" i="19"/>
  <c r="C76" i="19"/>
  <c r="E75" i="19"/>
  <c r="C75" i="19"/>
  <c r="E74" i="19"/>
  <c r="C74" i="19"/>
  <c r="E73" i="19"/>
  <c r="C73" i="19"/>
  <c r="E72" i="19"/>
  <c r="C72" i="19"/>
  <c r="E71" i="19"/>
  <c r="C71" i="19"/>
  <c r="E70" i="19"/>
  <c r="C70" i="19"/>
  <c r="E69" i="19"/>
  <c r="C69" i="19"/>
  <c r="E68" i="19"/>
  <c r="C68" i="19"/>
  <c r="E67" i="19"/>
  <c r="C67" i="19"/>
  <c r="E66" i="19"/>
  <c r="C66" i="19"/>
  <c r="E65" i="19"/>
  <c r="C65" i="19"/>
  <c r="E64" i="19"/>
  <c r="C64" i="19"/>
  <c r="E63" i="19"/>
  <c r="C63" i="19"/>
  <c r="E62" i="19"/>
  <c r="C62" i="19"/>
  <c r="E61" i="19"/>
  <c r="C61" i="19"/>
  <c r="E60" i="19"/>
  <c r="C60" i="19"/>
  <c r="E59" i="19"/>
  <c r="C59" i="19"/>
  <c r="E58" i="19"/>
  <c r="C58" i="19"/>
  <c r="E57" i="19"/>
  <c r="C57" i="19"/>
  <c r="E56" i="19"/>
  <c r="C56" i="19"/>
  <c r="E55" i="19"/>
  <c r="C55" i="19"/>
  <c r="E54" i="19"/>
  <c r="C54" i="19"/>
  <c r="E53" i="19"/>
  <c r="C53" i="19"/>
  <c r="E52" i="19"/>
  <c r="C52" i="19"/>
  <c r="E51" i="19"/>
  <c r="C51" i="19"/>
  <c r="E50" i="19"/>
  <c r="C50" i="19"/>
  <c r="E49" i="19"/>
  <c r="C49" i="19"/>
  <c r="E48" i="19"/>
  <c r="C48" i="19"/>
  <c r="E47" i="19"/>
  <c r="C47" i="19"/>
  <c r="E46" i="19"/>
  <c r="C46" i="19"/>
  <c r="E45" i="19"/>
  <c r="C45" i="19"/>
  <c r="E44" i="19"/>
  <c r="C44" i="19"/>
  <c r="E43" i="19"/>
  <c r="C43" i="19"/>
  <c r="E42" i="19"/>
  <c r="C42" i="19"/>
  <c r="E41" i="19"/>
  <c r="C41" i="19"/>
  <c r="E40" i="19"/>
  <c r="C40" i="19"/>
  <c r="E39" i="19"/>
  <c r="C39" i="19"/>
  <c r="E38" i="19"/>
  <c r="C38" i="19"/>
  <c r="E37" i="19"/>
  <c r="C37" i="19"/>
  <c r="E36" i="19"/>
  <c r="C36" i="19"/>
  <c r="E35" i="19"/>
  <c r="C35" i="19"/>
  <c r="E34" i="19"/>
  <c r="C34" i="19"/>
  <c r="E33" i="19"/>
  <c r="C33" i="19"/>
  <c r="E32" i="19"/>
  <c r="C32" i="19"/>
  <c r="E31" i="19"/>
  <c r="C31" i="19"/>
  <c r="E30" i="19"/>
  <c r="C30" i="19"/>
  <c r="E29" i="19"/>
  <c r="C29" i="19"/>
  <c r="E28" i="19"/>
  <c r="C28" i="19"/>
  <c r="E27" i="19"/>
  <c r="C27" i="19"/>
  <c r="E26" i="19"/>
  <c r="C26" i="19"/>
  <c r="E25" i="19"/>
  <c r="C25" i="19"/>
  <c r="E24" i="19"/>
  <c r="C24" i="19"/>
  <c r="E23" i="19"/>
  <c r="C23" i="19"/>
  <c r="E22" i="19"/>
  <c r="C22" i="19"/>
  <c r="E21" i="19"/>
  <c r="C21" i="19"/>
  <c r="E20" i="19"/>
  <c r="C20" i="19"/>
  <c r="E19" i="19"/>
  <c r="C19" i="19"/>
  <c r="E18" i="19"/>
  <c r="C18" i="19"/>
  <c r="E17" i="19"/>
  <c r="C17" i="19"/>
  <c r="G1" i="19"/>
  <c r="G506" i="19" s="1"/>
  <c r="F1" i="19"/>
  <c r="F502" i="19" s="1"/>
  <c r="C75" i="18"/>
  <c r="E75" i="18"/>
  <c r="C74" i="18"/>
  <c r="E74" i="18"/>
  <c r="C73" i="18"/>
  <c r="E73" i="18"/>
  <c r="C72" i="18"/>
  <c r="E72" i="18"/>
  <c r="C71" i="18"/>
  <c r="E71" i="18"/>
  <c r="C70" i="18"/>
  <c r="E70" i="18"/>
  <c r="C69" i="18"/>
  <c r="E69" i="18"/>
  <c r="C68" i="18"/>
  <c r="E68" i="18"/>
  <c r="C67" i="18"/>
  <c r="E67" i="18"/>
  <c r="C66" i="18"/>
  <c r="E66" i="18"/>
  <c r="C65" i="18"/>
  <c r="E65" i="18"/>
  <c r="C64" i="18"/>
  <c r="E64" i="18"/>
  <c r="C63" i="18"/>
  <c r="E63" i="18"/>
  <c r="C62" i="18"/>
  <c r="E62" i="18"/>
  <c r="C61" i="18"/>
  <c r="E61" i="18"/>
  <c r="C60" i="18"/>
  <c r="E60" i="18"/>
  <c r="C59" i="18"/>
  <c r="E59" i="18"/>
  <c r="C58" i="18"/>
  <c r="E58" i="18"/>
  <c r="C57" i="18"/>
  <c r="E57" i="18"/>
  <c r="C56" i="18"/>
  <c r="E56" i="18"/>
  <c r="C55" i="18"/>
  <c r="E55" i="18"/>
  <c r="C54" i="18"/>
  <c r="E54" i="18"/>
  <c r="C53" i="18"/>
  <c r="E53" i="18"/>
  <c r="C52" i="18"/>
  <c r="E52" i="18"/>
  <c r="C51" i="18"/>
  <c r="E51" i="18"/>
  <c r="C50" i="18"/>
  <c r="E50" i="18"/>
  <c r="C49" i="18"/>
  <c r="E49" i="18"/>
  <c r="C48" i="18"/>
  <c r="E48" i="18"/>
  <c r="C47" i="18"/>
  <c r="E47" i="18"/>
  <c r="C46" i="18"/>
  <c r="E46" i="18"/>
  <c r="C45" i="18"/>
  <c r="E45" i="18"/>
  <c r="C44" i="18"/>
  <c r="E44" i="18"/>
  <c r="C43" i="18"/>
  <c r="E43" i="18"/>
  <c r="C42" i="18"/>
  <c r="E42" i="18"/>
  <c r="C41" i="18"/>
  <c r="E41" i="18"/>
  <c r="C40" i="18"/>
  <c r="E40" i="18"/>
  <c r="C39" i="18"/>
  <c r="E39" i="18"/>
  <c r="C38" i="18"/>
  <c r="E38" i="18"/>
  <c r="C37" i="18"/>
  <c r="E37" i="18"/>
  <c r="C36" i="18"/>
  <c r="F36" i="18" s="1"/>
  <c r="E36" i="18"/>
  <c r="H36" i="18" s="1"/>
  <c r="C35" i="18"/>
  <c r="F34" i="18" s="1"/>
  <c r="E35" i="18"/>
  <c r="H34" i="18" s="1"/>
  <c r="C34" i="18"/>
  <c r="E34" i="18"/>
  <c r="C33" i="18"/>
  <c r="E33" i="18"/>
  <c r="C32" i="18"/>
  <c r="E32" i="18"/>
  <c r="C31" i="18"/>
  <c r="E31" i="18"/>
  <c r="C30" i="18"/>
  <c r="E30" i="18"/>
  <c r="C29" i="18"/>
  <c r="E29" i="18"/>
  <c r="C28" i="18"/>
  <c r="E28" i="18"/>
  <c r="C27" i="18"/>
  <c r="E27" i="18"/>
  <c r="C26" i="18"/>
  <c r="E26" i="18"/>
  <c r="C25" i="18"/>
  <c r="E25" i="18"/>
  <c r="C24" i="18"/>
  <c r="E24" i="18"/>
  <c r="C23" i="18"/>
  <c r="E23" i="18"/>
  <c r="C22" i="18"/>
  <c r="E22" i="18"/>
  <c r="C21" i="18"/>
  <c r="E21" i="18"/>
  <c r="C20" i="18"/>
  <c r="E20" i="18"/>
  <c r="C19" i="18"/>
  <c r="E19" i="18"/>
  <c r="C18" i="18"/>
  <c r="E18" i="18"/>
  <c r="C17" i="18"/>
  <c r="E17" i="18"/>
  <c r="C16" i="18"/>
  <c r="E16" i="18"/>
  <c r="C15" i="18"/>
  <c r="E15" i="18"/>
  <c r="C14" i="18"/>
  <c r="E14" i="18"/>
  <c r="C13" i="18"/>
  <c r="E13" i="18"/>
  <c r="C12" i="18"/>
  <c r="E12" i="18"/>
  <c r="C11" i="18"/>
  <c r="E11" i="18"/>
  <c r="C10" i="18"/>
  <c r="E10" i="18"/>
  <c r="C9" i="18"/>
  <c r="E9" i="18"/>
  <c r="C8" i="18"/>
  <c r="E8" i="18"/>
  <c r="C7" i="18"/>
  <c r="E7" i="18"/>
  <c r="C6" i="18"/>
  <c r="E6" i="18"/>
  <c r="H75" i="13"/>
  <c r="F75" i="13"/>
  <c r="H74" i="13"/>
  <c r="F74" i="13"/>
  <c r="H73" i="13"/>
  <c r="F73" i="13"/>
  <c r="H72" i="13"/>
  <c r="F72" i="13"/>
  <c r="H71" i="13"/>
  <c r="F71" i="13"/>
  <c r="H70" i="13"/>
  <c r="F70" i="13"/>
  <c r="H69" i="13"/>
  <c r="F69" i="13"/>
  <c r="H68" i="13"/>
  <c r="F68" i="13"/>
  <c r="E69" i="13" s="1"/>
  <c r="H67" i="13"/>
  <c r="F67" i="13"/>
  <c r="H66" i="13"/>
  <c r="F66" i="13"/>
  <c r="H65" i="13"/>
  <c r="F65" i="13"/>
  <c r="H64" i="13"/>
  <c r="F64" i="13"/>
  <c r="H63" i="13"/>
  <c r="F63" i="13"/>
  <c r="H62" i="13"/>
  <c r="F62" i="13"/>
  <c r="H61" i="13"/>
  <c r="F61" i="13"/>
  <c r="H60" i="13"/>
  <c r="F60" i="13"/>
  <c r="H59" i="13"/>
  <c r="F59" i="13"/>
  <c r="H58" i="13"/>
  <c r="F58" i="13"/>
  <c r="H57" i="13"/>
  <c r="F57" i="13"/>
  <c r="H56" i="13"/>
  <c r="F56" i="13"/>
  <c r="H55" i="13"/>
  <c r="F55" i="13"/>
  <c r="H54" i="13"/>
  <c r="F54" i="13"/>
  <c r="H53" i="13"/>
  <c r="F53" i="13"/>
  <c r="H52" i="13"/>
  <c r="F52" i="13"/>
  <c r="E52" i="13" s="1"/>
  <c r="H51" i="13"/>
  <c r="F51" i="13"/>
  <c r="H50" i="13"/>
  <c r="F50" i="13"/>
  <c r="H49" i="13"/>
  <c r="F49" i="13"/>
  <c r="H48" i="13"/>
  <c r="F48" i="13"/>
  <c r="G48" i="13" s="1"/>
  <c r="H47" i="13"/>
  <c r="F47" i="13"/>
  <c r="H46" i="13"/>
  <c r="F46" i="13"/>
  <c r="G46" i="13" s="1"/>
  <c r="H45" i="13"/>
  <c r="F45" i="13"/>
  <c r="H44" i="13"/>
  <c r="F44" i="13"/>
  <c r="E44" i="13" s="1"/>
  <c r="H43" i="13"/>
  <c r="F43" i="13"/>
  <c r="H42" i="13"/>
  <c r="F42" i="13"/>
  <c r="H41" i="13"/>
  <c r="F41" i="13"/>
  <c r="H40" i="13"/>
  <c r="F40" i="13"/>
  <c r="G40" i="13" s="1"/>
  <c r="H39" i="13"/>
  <c r="F39" i="13"/>
  <c r="H38" i="13"/>
  <c r="F38" i="13"/>
  <c r="G38" i="13" s="1"/>
  <c r="H37" i="13"/>
  <c r="F37" i="13"/>
  <c r="E37" i="13" s="1"/>
  <c r="H36" i="13"/>
  <c r="F36" i="13"/>
  <c r="H35" i="13"/>
  <c r="F35" i="13"/>
  <c r="H34" i="13"/>
  <c r="F34" i="13"/>
  <c r="H33" i="13"/>
  <c r="F33" i="13"/>
  <c r="H32" i="13"/>
  <c r="F32" i="13"/>
  <c r="H31" i="13"/>
  <c r="F31" i="13"/>
  <c r="H30" i="13"/>
  <c r="F30" i="13"/>
  <c r="H29" i="13"/>
  <c r="F29" i="13"/>
  <c r="H28" i="13"/>
  <c r="F28" i="13"/>
  <c r="H27" i="13"/>
  <c r="F27" i="13"/>
  <c r="H26" i="13"/>
  <c r="F26" i="13"/>
  <c r="H25" i="13"/>
  <c r="F25" i="13"/>
  <c r="H24" i="13"/>
  <c r="F24" i="13"/>
  <c r="H23" i="13"/>
  <c r="F23" i="13"/>
  <c r="H22" i="13"/>
  <c r="F22" i="13"/>
  <c r="H21" i="13"/>
  <c r="F21" i="13"/>
  <c r="L39" i="13"/>
  <c r="H20" i="13"/>
  <c r="F20" i="13"/>
  <c r="L38" i="13"/>
  <c r="H19" i="13"/>
  <c r="F19" i="13"/>
  <c r="L37" i="13"/>
  <c r="H18" i="13"/>
  <c r="F18" i="13"/>
  <c r="L36" i="13"/>
  <c r="H17" i="13"/>
  <c r="F17" i="13"/>
  <c r="L35" i="13"/>
  <c r="H16" i="13"/>
  <c r="F16" i="13"/>
  <c r="L34" i="13"/>
  <c r="H15" i="13"/>
  <c r="F15" i="13"/>
  <c r="L33" i="13"/>
  <c r="H14" i="13"/>
  <c r="F14" i="13"/>
  <c r="L32" i="13"/>
  <c r="D13" i="13"/>
  <c r="D12" i="13" s="1"/>
  <c r="L31" i="13"/>
  <c r="L30" i="13"/>
  <c r="L29" i="13"/>
  <c r="L28" i="13"/>
  <c r="L27" i="13"/>
  <c r="L26" i="13"/>
  <c r="L25" i="13"/>
  <c r="C75" i="24"/>
  <c r="C74" i="24"/>
  <c r="C73" i="24"/>
  <c r="C72" i="24"/>
  <c r="C71" i="24"/>
  <c r="C70" i="24"/>
  <c r="C69" i="24"/>
  <c r="C68" i="24"/>
  <c r="C67" i="24"/>
  <c r="C66" i="24"/>
  <c r="C65" i="24"/>
  <c r="C64" i="24"/>
  <c r="C63" i="24"/>
  <c r="C62" i="24"/>
  <c r="C61" i="24"/>
  <c r="C60" i="24"/>
  <c r="C59" i="24"/>
  <c r="C58" i="24"/>
  <c r="C57" i="24"/>
  <c r="C56" i="24"/>
  <c r="C55" i="24"/>
  <c r="C54" i="24"/>
  <c r="C53" i="24"/>
  <c r="C52" i="24"/>
  <c r="C51" i="24"/>
  <c r="C50" i="24"/>
  <c r="C49" i="24"/>
  <c r="C48" i="24"/>
  <c r="C47" i="24"/>
  <c r="C46" i="24"/>
  <c r="C45" i="24"/>
  <c r="C44" i="24"/>
  <c r="C43" i="24"/>
  <c r="C42" i="24"/>
  <c r="C41" i="24"/>
  <c r="C40" i="24"/>
  <c r="C39" i="24"/>
  <c r="C38" i="24"/>
  <c r="C37" i="24"/>
  <c r="C36" i="24"/>
  <c r="C35" i="24"/>
  <c r="C34" i="24"/>
  <c r="C33" i="24"/>
  <c r="C32" i="24"/>
  <c r="C31" i="24"/>
  <c r="C30" i="24"/>
  <c r="C29" i="24"/>
  <c r="C28" i="24"/>
  <c r="C27" i="24"/>
  <c r="C26" i="24"/>
  <c r="C25" i="24"/>
  <c r="C24" i="24"/>
  <c r="C23" i="24"/>
  <c r="C22" i="24"/>
  <c r="C21" i="24"/>
  <c r="C20" i="24"/>
  <c r="C19" i="24"/>
  <c r="C18" i="24"/>
  <c r="C17" i="24"/>
  <c r="C16" i="24"/>
  <c r="C15" i="24"/>
  <c r="C14" i="24"/>
  <c r="I35" i="18" l="1"/>
  <c r="G36" i="18"/>
  <c r="F33" i="18"/>
  <c r="G35" i="18"/>
  <c r="F32" i="18"/>
  <c r="H37" i="18"/>
  <c r="I36" i="18"/>
  <c r="H33" i="18"/>
  <c r="F37" i="18"/>
  <c r="G34" i="18"/>
  <c r="F7" i="19"/>
  <c r="F10" i="19"/>
  <c r="F18" i="19"/>
  <c r="F19" i="19"/>
  <c r="F20" i="19"/>
  <c r="F32" i="19"/>
  <c r="F46" i="19"/>
  <c r="F47" i="19"/>
  <c r="F52" i="19"/>
  <c r="L7" i="19" s="1"/>
  <c r="F70" i="19"/>
  <c r="G73" i="19"/>
  <c r="F78" i="19"/>
  <c r="F98" i="19"/>
  <c r="F110" i="19"/>
  <c r="F130" i="19"/>
  <c r="F142" i="19"/>
  <c r="F162" i="19"/>
  <c r="F174" i="19"/>
  <c r="F194" i="19"/>
  <c r="F206" i="19"/>
  <c r="F226" i="19"/>
  <c r="F238" i="19"/>
  <c r="F258" i="19"/>
  <c r="F270" i="19"/>
  <c r="F285" i="19"/>
  <c r="G419" i="19"/>
  <c r="F438" i="19"/>
  <c r="G483" i="19"/>
  <c r="G7" i="19"/>
  <c r="G10" i="19"/>
  <c r="G18" i="19"/>
  <c r="G19" i="19"/>
  <c r="G20" i="19"/>
  <c r="F23" i="19"/>
  <c r="F24" i="19"/>
  <c r="F45" i="19"/>
  <c r="G46" i="19"/>
  <c r="G47" i="19"/>
  <c r="F51" i="19"/>
  <c r="F69" i="19"/>
  <c r="G83" i="19"/>
  <c r="G95" i="19"/>
  <c r="G115" i="19"/>
  <c r="G127" i="19"/>
  <c r="G147" i="19"/>
  <c r="G159" i="19"/>
  <c r="G179" i="19"/>
  <c r="G191" i="19"/>
  <c r="G211" i="19"/>
  <c r="G223" i="19"/>
  <c r="G243" i="19"/>
  <c r="G255" i="19"/>
  <c r="G275" i="19"/>
  <c r="G471" i="19"/>
  <c r="F5" i="19"/>
  <c r="F9" i="19"/>
  <c r="F15" i="19"/>
  <c r="F22" i="19"/>
  <c r="G23" i="19"/>
  <c r="G24" i="19"/>
  <c r="F27" i="19"/>
  <c r="F28" i="19"/>
  <c r="F29" i="19"/>
  <c r="F30" i="19"/>
  <c r="F34" i="19"/>
  <c r="F35" i="19"/>
  <c r="F44" i="19"/>
  <c r="F49" i="19"/>
  <c r="F50" i="19"/>
  <c r="F56" i="19"/>
  <c r="F57" i="19"/>
  <c r="F60" i="19"/>
  <c r="F61" i="19"/>
  <c r="F64" i="19"/>
  <c r="L8" i="19" s="1"/>
  <c r="F65" i="19"/>
  <c r="G68" i="19"/>
  <c r="F82" i="19"/>
  <c r="F94" i="19"/>
  <c r="F114" i="19"/>
  <c r="F126" i="19"/>
  <c r="F146" i="19"/>
  <c r="F158" i="19"/>
  <c r="F178" i="19"/>
  <c r="F190" i="19"/>
  <c r="F210" i="19"/>
  <c r="F222" i="19"/>
  <c r="F242" i="19"/>
  <c r="F254" i="19"/>
  <c r="F274" i="19"/>
  <c r="G5" i="19"/>
  <c r="G9" i="19"/>
  <c r="F16" i="19"/>
  <c r="F26" i="19"/>
  <c r="G27" i="19"/>
  <c r="G28" i="19"/>
  <c r="G29" i="19"/>
  <c r="G30" i="19"/>
  <c r="F33" i="19"/>
  <c r="G34" i="19"/>
  <c r="G35" i="19"/>
  <c r="G49" i="19"/>
  <c r="G55" i="19"/>
  <c r="G56" i="19"/>
  <c r="G59" i="19"/>
  <c r="G60" i="19"/>
  <c r="G63" i="19"/>
  <c r="G64" i="19"/>
  <c r="G67" i="19"/>
  <c r="F74" i="19"/>
  <c r="G79" i="19"/>
  <c r="G99" i="19"/>
  <c r="G111" i="19"/>
  <c r="G131" i="19"/>
  <c r="G143" i="19"/>
  <c r="G163" i="19"/>
  <c r="G175" i="19"/>
  <c r="G195" i="19"/>
  <c r="G207" i="19"/>
  <c r="G227" i="19"/>
  <c r="G239" i="19"/>
  <c r="G259" i="19"/>
  <c r="G271" i="19"/>
  <c r="F867" i="19"/>
  <c r="F863" i="19"/>
  <c r="F859" i="19"/>
  <c r="F855" i="19"/>
  <c r="F851" i="19"/>
  <c r="F847" i="19"/>
  <c r="F843" i="19"/>
  <c r="F839" i="19"/>
  <c r="F835" i="19"/>
  <c r="F831" i="19"/>
  <c r="F827" i="19"/>
  <c r="F823" i="19"/>
  <c r="F819" i="19"/>
  <c r="F815" i="19"/>
  <c r="F811" i="19"/>
  <c r="F807" i="19"/>
  <c r="F803" i="19"/>
  <c r="F868" i="19"/>
  <c r="L75" i="19" s="1"/>
  <c r="F864" i="19"/>
  <c r="F860" i="19"/>
  <c r="F856" i="19"/>
  <c r="L74" i="19" s="1"/>
  <c r="F852" i="19"/>
  <c r="F848" i="19"/>
  <c r="F844" i="19"/>
  <c r="L73" i="19" s="1"/>
  <c r="F840" i="19"/>
  <c r="F836" i="19"/>
  <c r="F832" i="19"/>
  <c r="L72" i="19" s="1"/>
  <c r="F828" i="19"/>
  <c r="F824" i="19"/>
  <c r="F820" i="19"/>
  <c r="L71" i="19" s="1"/>
  <c r="F816" i="19"/>
  <c r="F812" i="19"/>
  <c r="F808" i="19"/>
  <c r="L70" i="19" s="1"/>
  <c r="F804" i="19"/>
  <c r="F865" i="19"/>
  <c r="F857" i="19"/>
  <c r="F849" i="19"/>
  <c r="F841" i="19"/>
  <c r="F833" i="19"/>
  <c r="F825" i="19"/>
  <c r="F817" i="19"/>
  <c r="F809" i="19"/>
  <c r="F800" i="19"/>
  <c r="F796" i="19"/>
  <c r="L69" i="19" s="1"/>
  <c r="F792" i="19"/>
  <c r="F788" i="19"/>
  <c r="F784" i="19"/>
  <c r="L68" i="19" s="1"/>
  <c r="F780" i="19"/>
  <c r="F776" i="19"/>
  <c r="F772" i="19"/>
  <c r="L67" i="19" s="1"/>
  <c r="F862" i="19"/>
  <c r="F854" i="19"/>
  <c r="F846" i="19"/>
  <c r="F838" i="19"/>
  <c r="F830" i="19"/>
  <c r="F822" i="19"/>
  <c r="F814" i="19"/>
  <c r="F806" i="19"/>
  <c r="F801" i="19"/>
  <c r="F797" i="19"/>
  <c r="F793" i="19"/>
  <c r="F789" i="19"/>
  <c r="F785" i="19"/>
  <c r="F781" i="19"/>
  <c r="F777" i="19"/>
  <c r="F773" i="19"/>
  <c r="F769" i="19"/>
  <c r="F866" i="19"/>
  <c r="F858" i="19"/>
  <c r="F850" i="19"/>
  <c r="F842" i="19"/>
  <c r="F834" i="19"/>
  <c r="F826" i="19"/>
  <c r="F818" i="19"/>
  <c r="F810" i="19"/>
  <c r="F802" i="19"/>
  <c r="F794" i="19"/>
  <c r="F786" i="19"/>
  <c r="F779" i="19"/>
  <c r="F774" i="19"/>
  <c r="F766" i="19"/>
  <c r="F762" i="19"/>
  <c r="F758" i="19"/>
  <c r="F754" i="19"/>
  <c r="F750" i="19"/>
  <c r="F746" i="19"/>
  <c r="F742" i="19"/>
  <c r="F738" i="19"/>
  <c r="F734" i="19"/>
  <c r="F730" i="19"/>
  <c r="F726" i="19"/>
  <c r="F722" i="19"/>
  <c r="F718" i="19"/>
  <c r="F714" i="19"/>
  <c r="F710" i="19"/>
  <c r="F706" i="19"/>
  <c r="F702" i="19"/>
  <c r="F698" i="19"/>
  <c r="F694" i="19"/>
  <c r="F690" i="19"/>
  <c r="F686" i="19"/>
  <c r="F682" i="19"/>
  <c r="F678" i="19"/>
  <c r="F674" i="19"/>
  <c r="F861" i="19"/>
  <c r="F853" i="19"/>
  <c r="F845" i="19"/>
  <c r="F837" i="19"/>
  <c r="F829" i="19"/>
  <c r="F821" i="19"/>
  <c r="F813" i="19"/>
  <c r="F805" i="19"/>
  <c r="F799" i="19"/>
  <c r="F791" i="19"/>
  <c r="F778" i="19"/>
  <c r="F771" i="19"/>
  <c r="F767" i="19"/>
  <c r="F763" i="19"/>
  <c r="F759" i="19"/>
  <c r="F755" i="19"/>
  <c r="F751" i="19"/>
  <c r="F747" i="19"/>
  <c r="F743" i="19"/>
  <c r="F739" i="19"/>
  <c r="F735" i="19"/>
  <c r="F731" i="19"/>
  <c r="F727" i="19"/>
  <c r="F723" i="19"/>
  <c r="F719" i="19"/>
  <c r="F715" i="19"/>
  <c r="F711" i="19"/>
  <c r="F707" i="19"/>
  <c r="F703" i="19"/>
  <c r="F798" i="19"/>
  <c r="F790" i="19"/>
  <c r="F783" i="19"/>
  <c r="F770" i="19"/>
  <c r="F768" i="19"/>
  <c r="F764" i="19"/>
  <c r="F760" i="19"/>
  <c r="L66" i="19" s="1"/>
  <c r="F756" i="19"/>
  <c r="F752" i="19"/>
  <c r="F748" i="19"/>
  <c r="L65" i="19" s="1"/>
  <c r="F744" i="19"/>
  <c r="F740" i="19"/>
  <c r="F736" i="19"/>
  <c r="L64" i="19" s="1"/>
  <c r="F732" i="19"/>
  <c r="F728" i="19"/>
  <c r="F724" i="19"/>
  <c r="L63" i="19" s="1"/>
  <c r="F787" i="19"/>
  <c r="F757" i="19"/>
  <c r="F741" i="19"/>
  <c r="F725" i="19"/>
  <c r="F721" i="19"/>
  <c r="F713" i="19"/>
  <c r="F705" i="19"/>
  <c r="F696" i="19"/>
  <c r="F689" i="19"/>
  <c r="F687" i="19"/>
  <c r="F680" i="19"/>
  <c r="F673" i="19"/>
  <c r="F669" i="19"/>
  <c r="F665" i="19"/>
  <c r="F661" i="19"/>
  <c r="F657" i="19"/>
  <c r="F653" i="19"/>
  <c r="F649" i="19"/>
  <c r="F645" i="19"/>
  <c r="F641" i="19"/>
  <c r="F637" i="19"/>
  <c r="F633" i="19"/>
  <c r="F629" i="19"/>
  <c r="F625" i="19"/>
  <c r="F621" i="19"/>
  <c r="F617" i="19"/>
  <c r="F795" i="19"/>
  <c r="F782" i="19"/>
  <c r="F753" i="19"/>
  <c r="F737" i="19"/>
  <c r="F720" i="19"/>
  <c r="F712" i="19"/>
  <c r="L62" i="19" s="1"/>
  <c r="F704" i="19"/>
  <c r="F700" i="19"/>
  <c r="L61" i="19" s="1"/>
  <c r="F693" i="19"/>
  <c r="F691" i="19"/>
  <c r="F684" i="19"/>
  <c r="F677" i="19"/>
  <c r="F675" i="19"/>
  <c r="F670" i="19"/>
  <c r="F666" i="19"/>
  <c r="F662" i="19"/>
  <c r="F658" i="19"/>
  <c r="F654" i="19"/>
  <c r="F650" i="19"/>
  <c r="F646" i="19"/>
  <c r="F642" i="19"/>
  <c r="F638" i="19"/>
  <c r="F634" i="19"/>
  <c r="F630" i="19"/>
  <c r="F626" i="19"/>
  <c r="F622" i="19"/>
  <c r="F618" i="19"/>
  <c r="F614" i="19"/>
  <c r="F610" i="19"/>
  <c r="F606" i="19"/>
  <c r="F765" i="19"/>
  <c r="F749" i="19"/>
  <c r="F733" i="19"/>
  <c r="F717" i="19"/>
  <c r="F709" i="19"/>
  <c r="F697" i="19"/>
  <c r="F695" i="19"/>
  <c r="F688" i="19"/>
  <c r="L60" i="19" s="1"/>
  <c r="F681" i="19"/>
  <c r="F679" i="19"/>
  <c r="F671" i="19"/>
  <c r="F667" i="19"/>
  <c r="F663" i="19"/>
  <c r="F659" i="19"/>
  <c r="F655" i="19"/>
  <c r="F651" i="19"/>
  <c r="F647" i="19"/>
  <c r="F643" i="19"/>
  <c r="F639" i="19"/>
  <c r="F635" i="19"/>
  <c r="F631" i="19"/>
  <c r="F627" i="19"/>
  <c r="F623" i="19"/>
  <c r="F619" i="19"/>
  <c r="F615" i="19"/>
  <c r="F611" i="19"/>
  <c r="F607" i="19"/>
  <c r="F603" i="19"/>
  <c r="F699" i="19"/>
  <c r="F685" i="19"/>
  <c r="F668" i="19"/>
  <c r="F660" i="19"/>
  <c r="F652" i="19"/>
  <c r="L57" i="19" s="1"/>
  <c r="F644" i="19"/>
  <c r="F636" i="19"/>
  <c r="F628" i="19"/>
  <c r="L55" i="19" s="1"/>
  <c r="F620" i="19"/>
  <c r="F613" i="19"/>
  <c r="F605" i="19"/>
  <c r="F599" i="19"/>
  <c r="F595" i="19"/>
  <c r="F591" i="19"/>
  <c r="F587" i="19"/>
  <c r="F583" i="19"/>
  <c r="F579" i="19"/>
  <c r="F575" i="19"/>
  <c r="F571" i="19"/>
  <c r="F567" i="19"/>
  <c r="F563" i="19"/>
  <c r="F559" i="19"/>
  <c r="F555" i="19"/>
  <c r="F551" i="19"/>
  <c r="F547" i="19"/>
  <c r="F543" i="19"/>
  <c r="F539" i="19"/>
  <c r="F535" i="19"/>
  <c r="F531" i="19"/>
  <c r="F527" i="19"/>
  <c r="F523" i="19"/>
  <c r="F519" i="19"/>
  <c r="F515" i="19"/>
  <c r="F511" i="19"/>
  <c r="F775" i="19"/>
  <c r="F708" i="19"/>
  <c r="F676" i="19"/>
  <c r="L59" i="19" s="1"/>
  <c r="F612" i="19"/>
  <c r="F604" i="19"/>
  <c r="L53" i="19" s="1"/>
  <c r="F600" i="19"/>
  <c r="F596" i="19"/>
  <c r="F592" i="19"/>
  <c r="L52" i="19" s="1"/>
  <c r="F588" i="19"/>
  <c r="F584" i="19"/>
  <c r="F580" i="19"/>
  <c r="L51" i="19" s="1"/>
  <c r="F576" i="19"/>
  <c r="F572" i="19"/>
  <c r="F568" i="19"/>
  <c r="L50" i="19" s="1"/>
  <c r="F564" i="19"/>
  <c r="F560" i="19"/>
  <c r="F556" i="19"/>
  <c r="L49" i="19" s="1"/>
  <c r="F552" i="19"/>
  <c r="F548" i="19"/>
  <c r="F544" i="19"/>
  <c r="L48" i="19" s="1"/>
  <c r="F540" i="19"/>
  <c r="F536" i="19"/>
  <c r="F532" i="19"/>
  <c r="L47" i="19" s="1"/>
  <c r="F528" i="19"/>
  <c r="F524" i="19"/>
  <c r="F520" i="19"/>
  <c r="L46" i="19" s="1"/>
  <c r="F516" i="19"/>
  <c r="F512" i="19"/>
  <c r="F508" i="19"/>
  <c r="L45" i="19" s="1"/>
  <c r="F504" i="19"/>
  <c r="F500" i="19"/>
  <c r="F496" i="19"/>
  <c r="L44" i="19" s="1"/>
  <c r="F492" i="19"/>
  <c r="F488" i="19"/>
  <c r="F484" i="19"/>
  <c r="L43" i="19" s="1"/>
  <c r="F480" i="19"/>
  <c r="F476" i="19"/>
  <c r="F472" i="19"/>
  <c r="L42" i="19" s="1"/>
  <c r="F468" i="19"/>
  <c r="F464" i="19"/>
  <c r="F460" i="19"/>
  <c r="L41" i="19" s="1"/>
  <c r="F456" i="19"/>
  <c r="F452" i="19"/>
  <c r="F448" i="19"/>
  <c r="L40" i="19" s="1"/>
  <c r="F444" i="19"/>
  <c r="F440" i="19"/>
  <c r="F436" i="19"/>
  <c r="L39" i="19" s="1"/>
  <c r="F432" i="19"/>
  <c r="F428" i="19"/>
  <c r="F424" i="19"/>
  <c r="L38" i="19" s="1"/>
  <c r="F420" i="19"/>
  <c r="F416" i="19"/>
  <c r="F412" i="19"/>
  <c r="L37" i="19" s="1"/>
  <c r="F408" i="19"/>
  <c r="F745" i="19"/>
  <c r="F716" i="19"/>
  <c r="F598" i="19"/>
  <c r="F590" i="19"/>
  <c r="F582" i="19"/>
  <c r="F574" i="19"/>
  <c r="F566" i="19"/>
  <c r="F558" i="19"/>
  <c r="F550" i="19"/>
  <c r="F542" i="19"/>
  <c r="F534" i="19"/>
  <c r="F526" i="19"/>
  <c r="F518" i="19"/>
  <c r="F510" i="19"/>
  <c r="F503" i="19"/>
  <c r="F501" i="19"/>
  <c r="F494" i="19"/>
  <c r="F487" i="19"/>
  <c r="F485" i="19"/>
  <c r="F478" i="19"/>
  <c r="F471" i="19"/>
  <c r="F469" i="19"/>
  <c r="F462" i="19"/>
  <c r="F455" i="19"/>
  <c r="F453" i="19"/>
  <c r="F446" i="19"/>
  <c r="F439" i="19"/>
  <c r="F437" i="19"/>
  <c r="F430" i="19"/>
  <c r="F423" i="19"/>
  <c r="F421" i="19"/>
  <c r="F414" i="19"/>
  <c r="F407" i="19"/>
  <c r="F405" i="19"/>
  <c r="F402" i="19"/>
  <c r="F398" i="19"/>
  <c r="F394" i="19"/>
  <c r="F390" i="19"/>
  <c r="F386" i="19"/>
  <c r="F382" i="19"/>
  <c r="F378" i="19"/>
  <c r="F374" i="19"/>
  <c r="F370" i="19"/>
  <c r="F366" i="19"/>
  <c r="F362" i="19"/>
  <c r="F358" i="19"/>
  <c r="F354" i="19"/>
  <c r="F350" i="19"/>
  <c r="F346" i="19"/>
  <c r="F342" i="19"/>
  <c r="F338" i="19"/>
  <c r="F334" i="19"/>
  <c r="F330" i="19"/>
  <c r="F326" i="19"/>
  <c r="F322" i="19"/>
  <c r="F318" i="19"/>
  <c r="F314" i="19"/>
  <c r="F310" i="19"/>
  <c r="F306" i="19"/>
  <c r="F302" i="19"/>
  <c r="F298" i="19"/>
  <c r="F294" i="19"/>
  <c r="F290" i="19"/>
  <c r="F761" i="19"/>
  <c r="F692" i="19"/>
  <c r="F609" i="19"/>
  <c r="F608" i="19"/>
  <c r="F597" i="19"/>
  <c r="F589" i="19"/>
  <c r="F581" i="19"/>
  <c r="F573" i="19"/>
  <c r="F565" i="19"/>
  <c r="F557" i="19"/>
  <c r="F549" i="19"/>
  <c r="F541" i="19"/>
  <c r="F533" i="19"/>
  <c r="F525" i="19"/>
  <c r="F517" i="19"/>
  <c r="F507" i="19"/>
  <c r="F505" i="19"/>
  <c r="F498" i="19"/>
  <c r="F491" i="19"/>
  <c r="F489" i="19"/>
  <c r="F482" i="19"/>
  <c r="F475" i="19"/>
  <c r="F473" i="19"/>
  <c r="F466" i="19"/>
  <c r="F459" i="19"/>
  <c r="F457" i="19"/>
  <c r="F450" i="19"/>
  <c r="F443" i="19"/>
  <c r="F441" i="19"/>
  <c r="F434" i="19"/>
  <c r="F427" i="19"/>
  <c r="F425" i="19"/>
  <c r="F418" i="19"/>
  <c r="F411" i="19"/>
  <c r="F409" i="19"/>
  <c r="F403" i="19"/>
  <c r="F399" i="19"/>
  <c r="F395" i="19"/>
  <c r="F391" i="19"/>
  <c r="F387" i="19"/>
  <c r="F383" i="19"/>
  <c r="F379" i="19"/>
  <c r="F375" i="19"/>
  <c r="F371" i="19"/>
  <c r="F367" i="19"/>
  <c r="F363" i="19"/>
  <c r="F359" i="19"/>
  <c r="F355" i="19"/>
  <c r="F351" i="19"/>
  <c r="F347" i="19"/>
  <c r="F343" i="19"/>
  <c r="F339" i="19"/>
  <c r="F335" i="19"/>
  <c r="F331" i="19"/>
  <c r="F327" i="19"/>
  <c r="F323" i="19"/>
  <c r="F319" i="19"/>
  <c r="F315" i="19"/>
  <c r="F311" i="19"/>
  <c r="F307" i="19"/>
  <c r="F303" i="19"/>
  <c r="F299" i="19"/>
  <c r="F295" i="19"/>
  <c r="F291" i="19"/>
  <c r="F729" i="19"/>
  <c r="F664" i="19"/>
  <c r="L58" i="19" s="1"/>
  <c r="F648" i="19"/>
  <c r="F632" i="19"/>
  <c r="F616" i="19"/>
  <c r="L54" i="19" s="1"/>
  <c r="F594" i="19"/>
  <c r="F593" i="19"/>
  <c r="F578" i="19"/>
  <c r="F577" i="19"/>
  <c r="F562" i="19"/>
  <c r="F561" i="19"/>
  <c r="F546" i="19"/>
  <c r="F545" i="19"/>
  <c r="F530" i="19"/>
  <c r="F529" i="19"/>
  <c r="F514" i="19"/>
  <c r="F513" i="19"/>
  <c r="F509" i="19"/>
  <c r="F506" i="19"/>
  <c r="F483" i="19"/>
  <c r="F481" i="19"/>
  <c r="F479" i="19"/>
  <c r="F477" i="19"/>
  <c r="F474" i="19"/>
  <c r="F451" i="19"/>
  <c r="F449" i="19"/>
  <c r="F447" i="19"/>
  <c r="F445" i="19"/>
  <c r="F442" i="19"/>
  <c r="F419" i="19"/>
  <c r="F417" i="19"/>
  <c r="F415" i="19"/>
  <c r="F413" i="19"/>
  <c r="F410" i="19"/>
  <c r="F401" i="19"/>
  <c r="F393" i="19"/>
  <c r="F385" i="19"/>
  <c r="F377" i="19"/>
  <c r="F369" i="19"/>
  <c r="F361" i="19"/>
  <c r="F353" i="19"/>
  <c r="F345" i="19"/>
  <c r="F337" i="19"/>
  <c r="F329" i="19"/>
  <c r="F321" i="19"/>
  <c r="F313" i="19"/>
  <c r="F305" i="19"/>
  <c r="F297" i="19"/>
  <c r="F287" i="19"/>
  <c r="F701" i="19"/>
  <c r="F486" i="19"/>
  <c r="F454" i="19"/>
  <c r="F422" i="19"/>
  <c r="F400" i="19"/>
  <c r="L36" i="19" s="1"/>
  <c r="F392" i="19"/>
  <c r="F384" i="19"/>
  <c r="F376" i="19"/>
  <c r="L34" i="19" s="1"/>
  <c r="F368" i="19"/>
  <c r="F360" i="19"/>
  <c r="F352" i="19"/>
  <c r="L32" i="19" s="1"/>
  <c r="F344" i="19"/>
  <c r="F336" i="19"/>
  <c r="F328" i="19"/>
  <c r="L30" i="19" s="1"/>
  <c r="F320" i="19"/>
  <c r="F312" i="19"/>
  <c r="F304" i="19"/>
  <c r="L28" i="19" s="1"/>
  <c r="F296" i="19"/>
  <c r="F288" i="19"/>
  <c r="F284" i="19"/>
  <c r="F672" i="19"/>
  <c r="F656" i="19"/>
  <c r="F640" i="19"/>
  <c r="L56" i="19" s="1"/>
  <c r="F624" i="19"/>
  <c r="F602" i="19"/>
  <c r="F601" i="19"/>
  <c r="F586" i="19"/>
  <c r="F585" i="19"/>
  <c r="F570" i="19"/>
  <c r="F569" i="19"/>
  <c r="F554" i="19"/>
  <c r="F553" i="19"/>
  <c r="F538" i="19"/>
  <c r="F537" i="19"/>
  <c r="F522" i="19"/>
  <c r="F521" i="19"/>
  <c r="F499" i="19"/>
  <c r="F497" i="19"/>
  <c r="F495" i="19"/>
  <c r="F493" i="19"/>
  <c r="F490" i="19"/>
  <c r="F467" i="19"/>
  <c r="F465" i="19"/>
  <c r="F463" i="19"/>
  <c r="F461" i="19"/>
  <c r="F458" i="19"/>
  <c r="F683" i="19"/>
  <c r="F406" i="19"/>
  <c r="F404" i="19"/>
  <c r="F389" i="19"/>
  <c r="F388" i="19"/>
  <c r="L35" i="19" s="1"/>
  <c r="F373" i="19"/>
  <c r="F372" i="19"/>
  <c r="F357" i="19"/>
  <c r="F356" i="19"/>
  <c r="F341" i="19"/>
  <c r="F340" i="19"/>
  <c r="L31" i="19" s="1"/>
  <c r="F325" i="19"/>
  <c r="F324" i="19"/>
  <c r="F309" i="19"/>
  <c r="F308" i="19"/>
  <c r="F293" i="19"/>
  <c r="F292" i="19"/>
  <c r="L27" i="19" s="1"/>
  <c r="F283" i="19"/>
  <c r="F279" i="19"/>
  <c r="F275" i="19"/>
  <c r="F271" i="19"/>
  <c r="F267" i="19"/>
  <c r="F263" i="19"/>
  <c r="F259" i="19"/>
  <c r="F255" i="19"/>
  <c r="F251" i="19"/>
  <c r="F247" i="19"/>
  <c r="F243" i="19"/>
  <c r="F239" i="19"/>
  <c r="F235" i="19"/>
  <c r="F231" i="19"/>
  <c r="F227" i="19"/>
  <c r="F223" i="19"/>
  <c r="F219" i="19"/>
  <c r="F215" i="19"/>
  <c r="F211" i="19"/>
  <c r="F207" i="19"/>
  <c r="F203" i="19"/>
  <c r="F199" i="19"/>
  <c r="F195" i="19"/>
  <c r="F191" i="19"/>
  <c r="F187" i="19"/>
  <c r="F183" i="19"/>
  <c r="F179" i="19"/>
  <c r="F175" i="19"/>
  <c r="F171" i="19"/>
  <c r="F167" i="19"/>
  <c r="F163" i="19"/>
  <c r="F159" i="19"/>
  <c r="F155" i="19"/>
  <c r="F151" i="19"/>
  <c r="F147" i="19"/>
  <c r="F143" i="19"/>
  <c r="F139" i="19"/>
  <c r="F135" i="19"/>
  <c r="F131" i="19"/>
  <c r="F127" i="19"/>
  <c r="F123" i="19"/>
  <c r="F119" i="19"/>
  <c r="F115" i="19"/>
  <c r="F111" i="19"/>
  <c r="F107" i="19"/>
  <c r="F103" i="19"/>
  <c r="F99" i="19"/>
  <c r="F95" i="19"/>
  <c r="F91" i="19"/>
  <c r="F87" i="19"/>
  <c r="F83" i="19"/>
  <c r="F79" i="19"/>
  <c r="F73" i="19"/>
  <c r="F435" i="19"/>
  <c r="F429" i="19"/>
  <c r="F289" i="19"/>
  <c r="F280" i="19"/>
  <c r="L26" i="19" s="1"/>
  <c r="F276" i="19"/>
  <c r="F272" i="19"/>
  <c r="F268" i="19"/>
  <c r="L25" i="19" s="1"/>
  <c r="F264" i="19"/>
  <c r="F260" i="19"/>
  <c r="F256" i="19"/>
  <c r="L24" i="19" s="1"/>
  <c r="F252" i="19"/>
  <c r="F248" i="19"/>
  <c r="F244" i="19"/>
  <c r="L23" i="19" s="1"/>
  <c r="F240" i="19"/>
  <c r="F236" i="19"/>
  <c r="F232" i="19"/>
  <c r="L22" i="19" s="1"/>
  <c r="F228" i="19"/>
  <c r="F224" i="19"/>
  <c r="F220" i="19"/>
  <c r="L21" i="19" s="1"/>
  <c r="F216" i="19"/>
  <c r="F212" i="19"/>
  <c r="F208" i="19"/>
  <c r="L20" i="19" s="1"/>
  <c r="F204" i="19"/>
  <c r="F200" i="19"/>
  <c r="F196" i="19"/>
  <c r="L19" i="19" s="1"/>
  <c r="F192" i="19"/>
  <c r="F188" i="19"/>
  <c r="F184" i="19"/>
  <c r="L18" i="19" s="1"/>
  <c r="F180" i="19"/>
  <c r="F176" i="19"/>
  <c r="F172" i="19"/>
  <c r="L17" i="19" s="1"/>
  <c r="F168" i="19"/>
  <c r="F164" i="19"/>
  <c r="F160" i="19"/>
  <c r="L16" i="19" s="1"/>
  <c r="F156" i="19"/>
  <c r="F152" i="19"/>
  <c r="F148" i="19"/>
  <c r="L15" i="19" s="1"/>
  <c r="F144" i="19"/>
  <c r="F140" i="19"/>
  <c r="F136" i="19"/>
  <c r="L14" i="19" s="1"/>
  <c r="F132" i="19"/>
  <c r="F128" i="19"/>
  <c r="F124" i="19"/>
  <c r="L13" i="19" s="1"/>
  <c r="F120" i="19"/>
  <c r="F116" i="19"/>
  <c r="F112" i="19"/>
  <c r="L12" i="19" s="1"/>
  <c r="F108" i="19"/>
  <c r="F104" i="19"/>
  <c r="F100" i="19"/>
  <c r="L11" i="19" s="1"/>
  <c r="F96" i="19"/>
  <c r="F92" i="19"/>
  <c r="F88" i="19"/>
  <c r="L10" i="19" s="1"/>
  <c r="F84" i="19"/>
  <c r="F80" i="19"/>
  <c r="F76" i="19"/>
  <c r="L9" i="19" s="1"/>
  <c r="F72" i="19"/>
  <c r="F68" i="19"/>
  <c r="F470" i="19"/>
  <c r="F431" i="19"/>
  <c r="F426" i="19"/>
  <c r="F397" i="19"/>
  <c r="F396" i="19"/>
  <c r="F381" i="19"/>
  <c r="F380" i="19"/>
  <c r="F365" i="19"/>
  <c r="F364" i="19"/>
  <c r="L33" i="19" s="1"/>
  <c r="F349" i="19"/>
  <c r="F348" i="19"/>
  <c r="F333" i="19"/>
  <c r="F332" i="19"/>
  <c r="F317" i="19"/>
  <c r="F316" i="19"/>
  <c r="L29" i="19" s="1"/>
  <c r="F301" i="19"/>
  <c r="F300" i="19"/>
  <c r="F286" i="19"/>
  <c r="F281" i="19"/>
  <c r="F277" i="19"/>
  <c r="F273" i="19"/>
  <c r="F269" i="19"/>
  <c r="F265" i="19"/>
  <c r="F261" i="19"/>
  <c r="F257" i="19"/>
  <c r="F253" i="19"/>
  <c r="F249" i="19"/>
  <c r="F245" i="19"/>
  <c r="F241" i="19"/>
  <c r="F237" i="19"/>
  <c r="F233" i="19"/>
  <c r="F229" i="19"/>
  <c r="F225" i="19"/>
  <c r="F221" i="19"/>
  <c r="F217" i="19"/>
  <c r="F213" i="19"/>
  <c r="F209" i="19"/>
  <c r="F205" i="19"/>
  <c r="F201" i="19"/>
  <c r="F197" i="19"/>
  <c r="F193" i="19"/>
  <c r="F189" i="19"/>
  <c r="F185" i="19"/>
  <c r="F181" i="19"/>
  <c r="F177" i="19"/>
  <c r="F173" i="19"/>
  <c r="F169" i="19"/>
  <c r="F165" i="19"/>
  <c r="F161" i="19"/>
  <c r="F157" i="19"/>
  <c r="F153" i="19"/>
  <c r="F149" i="19"/>
  <c r="F145" i="19"/>
  <c r="F141" i="19"/>
  <c r="F137" i="19"/>
  <c r="F133" i="19"/>
  <c r="F129" i="19"/>
  <c r="F125" i="19"/>
  <c r="F121" i="19"/>
  <c r="F117" i="19"/>
  <c r="F113" i="19"/>
  <c r="F109" i="19"/>
  <c r="F105" i="19"/>
  <c r="F101" i="19"/>
  <c r="F97" i="19"/>
  <c r="F93" i="19"/>
  <c r="F89" i="19"/>
  <c r="F85" i="19"/>
  <c r="F81" i="19"/>
  <c r="F77" i="19"/>
  <c r="F75" i="19"/>
  <c r="F71" i="19"/>
  <c r="F6" i="19"/>
  <c r="F8" i="19"/>
  <c r="P8" i="19"/>
  <c r="F11" i="19"/>
  <c r="F12" i="19"/>
  <c r="F13" i="19"/>
  <c r="F14" i="19"/>
  <c r="G15" i="19"/>
  <c r="G16" i="19"/>
  <c r="F17" i="19"/>
  <c r="F21" i="19"/>
  <c r="G22" i="19"/>
  <c r="F25" i="19"/>
  <c r="G26" i="19"/>
  <c r="F31" i="19"/>
  <c r="G32" i="19"/>
  <c r="G33" i="19"/>
  <c r="F36" i="19"/>
  <c r="F37" i="19"/>
  <c r="F38" i="19"/>
  <c r="F39" i="19"/>
  <c r="F40" i="19"/>
  <c r="L6" i="19" s="1"/>
  <c r="F41" i="19"/>
  <c r="F42" i="19"/>
  <c r="F43" i="19"/>
  <c r="G44" i="19"/>
  <c r="G45" i="19"/>
  <c r="F48" i="19"/>
  <c r="G50" i="19"/>
  <c r="G51" i="19"/>
  <c r="G52" i="19"/>
  <c r="F53" i="19"/>
  <c r="F54" i="19"/>
  <c r="G57" i="19"/>
  <c r="F58" i="19"/>
  <c r="G61" i="19"/>
  <c r="F62" i="19"/>
  <c r="G65" i="19"/>
  <c r="F66" i="19"/>
  <c r="G69" i="19"/>
  <c r="F86" i="19"/>
  <c r="G87" i="19"/>
  <c r="F102" i="19"/>
  <c r="G103" i="19"/>
  <c r="F118" i="19"/>
  <c r="G119" i="19"/>
  <c r="F134" i="19"/>
  <c r="G135" i="19"/>
  <c r="F150" i="19"/>
  <c r="G151" i="19"/>
  <c r="F166" i="19"/>
  <c r="G167" i="19"/>
  <c r="F182" i="19"/>
  <c r="G183" i="19"/>
  <c r="F198" i="19"/>
  <c r="G199" i="19"/>
  <c r="F214" i="19"/>
  <c r="G215" i="19"/>
  <c r="F230" i="19"/>
  <c r="G231" i="19"/>
  <c r="F246" i="19"/>
  <c r="G247" i="19"/>
  <c r="F262" i="19"/>
  <c r="G263" i="19"/>
  <c r="F278" i="19"/>
  <c r="G279" i="19"/>
  <c r="F433" i="19"/>
  <c r="G440" i="19"/>
  <c r="G868" i="19"/>
  <c r="G864" i="19"/>
  <c r="G860" i="19"/>
  <c r="G856" i="19"/>
  <c r="G852" i="19"/>
  <c r="G848" i="19"/>
  <c r="G844" i="19"/>
  <c r="G840" i="19"/>
  <c r="G836" i="19"/>
  <c r="G832" i="19"/>
  <c r="G828" i="19"/>
  <c r="G824" i="19"/>
  <c r="G820" i="19"/>
  <c r="G816" i="19"/>
  <c r="G812" i="19"/>
  <c r="G808" i="19"/>
  <c r="G804" i="19"/>
  <c r="G865" i="19"/>
  <c r="G861" i="19"/>
  <c r="G857" i="19"/>
  <c r="G853" i="19"/>
  <c r="G849" i="19"/>
  <c r="G845" i="19"/>
  <c r="G841" i="19"/>
  <c r="G837" i="19"/>
  <c r="G833" i="19"/>
  <c r="G829" i="19"/>
  <c r="G825" i="19"/>
  <c r="G821" i="19"/>
  <c r="G817" i="19"/>
  <c r="G813" i="19"/>
  <c r="G809" i="19"/>
  <c r="G805" i="19"/>
  <c r="G863" i="19"/>
  <c r="G862" i="19"/>
  <c r="G855" i="19"/>
  <c r="G854" i="19"/>
  <c r="G847" i="19"/>
  <c r="G846" i="19"/>
  <c r="G839" i="19"/>
  <c r="G838" i="19"/>
  <c r="G831" i="19"/>
  <c r="G830" i="19"/>
  <c r="G823" i="19"/>
  <c r="G822" i="19"/>
  <c r="G815" i="19"/>
  <c r="G814" i="19"/>
  <c r="G807" i="19"/>
  <c r="G806" i="19"/>
  <c r="G801" i="19"/>
  <c r="G797" i="19"/>
  <c r="G793" i="19"/>
  <c r="G789" i="19"/>
  <c r="G785" i="19"/>
  <c r="G781" i="19"/>
  <c r="G777" i="19"/>
  <c r="G773" i="19"/>
  <c r="G798" i="19"/>
  <c r="G794" i="19"/>
  <c r="G790" i="19"/>
  <c r="G786" i="19"/>
  <c r="G782" i="19"/>
  <c r="G778" i="19"/>
  <c r="G774" i="19"/>
  <c r="G770" i="19"/>
  <c r="G867" i="19"/>
  <c r="G859" i="19"/>
  <c r="G851" i="19"/>
  <c r="G843" i="19"/>
  <c r="G835" i="19"/>
  <c r="G827" i="19"/>
  <c r="G819" i="19"/>
  <c r="G811" i="19"/>
  <c r="G803" i="19"/>
  <c r="G800" i="19"/>
  <c r="G799" i="19"/>
  <c r="G792" i="19"/>
  <c r="G791" i="19"/>
  <c r="G784" i="19"/>
  <c r="G772" i="19"/>
  <c r="G771" i="19"/>
  <c r="G767" i="19"/>
  <c r="G763" i="19"/>
  <c r="G759" i="19"/>
  <c r="G755" i="19"/>
  <c r="G751" i="19"/>
  <c r="G747" i="19"/>
  <c r="G743" i="19"/>
  <c r="G739" i="19"/>
  <c r="G735" i="19"/>
  <c r="G731" i="19"/>
  <c r="G727" i="19"/>
  <c r="G723" i="19"/>
  <c r="G719" i="19"/>
  <c r="G715" i="19"/>
  <c r="G711" i="19"/>
  <c r="G707" i="19"/>
  <c r="G703" i="19"/>
  <c r="G699" i="19"/>
  <c r="G695" i="19"/>
  <c r="G691" i="19"/>
  <c r="G687" i="19"/>
  <c r="G683" i="19"/>
  <c r="G679" i="19"/>
  <c r="G675" i="19"/>
  <c r="G783" i="19"/>
  <c r="G776" i="19"/>
  <c r="G768" i="19"/>
  <c r="G764" i="19"/>
  <c r="G760" i="19"/>
  <c r="G756" i="19"/>
  <c r="G752" i="19"/>
  <c r="G748" i="19"/>
  <c r="G744" i="19"/>
  <c r="G740" i="19"/>
  <c r="G736" i="19"/>
  <c r="G732" i="19"/>
  <c r="G728" i="19"/>
  <c r="G724" i="19"/>
  <c r="G720" i="19"/>
  <c r="G716" i="19"/>
  <c r="G712" i="19"/>
  <c r="G708" i="19"/>
  <c r="G704" i="19"/>
  <c r="G796" i="19"/>
  <c r="G795" i="19"/>
  <c r="G788" i="19"/>
  <c r="G787" i="19"/>
  <c r="G775" i="19"/>
  <c r="G765" i="19"/>
  <c r="G761" i="19"/>
  <c r="G757" i="19"/>
  <c r="G753" i="19"/>
  <c r="G749" i="19"/>
  <c r="G745" i="19"/>
  <c r="G741" i="19"/>
  <c r="G737" i="19"/>
  <c r="G733" i="19"/>
  <c r="G729" i="19"/>
  <c r="G725" i="19"/>
  <c r="G780" i="19"/>
  <c r="G758" i="19"/>
  <c r="G742" i="19"/>
  <c r="G726" i="19"/>
  <c r="G700" i="19"/>
  <c r="G698" i="19"/>
  <c r="G693" i="19"/>
  <c r="G684" i="19"/>
  <c r="G682" i="19"/>
  <c r="G677" i="19"/>
  <c r="G670" i="19"/>
  <c r="G666" i="19"/>
  <c r="G662" i="19"/>
  <c r="G658" i="19"/>
  <c r="G654" i="19"/>
  <c r="G650" i="19"/>
  <c r="G646" i="19"/>
  <c r="G642" i="19"/>
  <c r="G638" i="19"/>
  <c r="G634" i="19"/>
  <c r="G630" i="19"/>
  <c r="G626" i="19"/>
  <c r="G622" i="19"/>
  <c r="G618" i="19"/>
  <c r="G614" i="19"/>
  <c r="G866" i="19"/>
  <c r="G850" i="19"/>
  <c r="G834" i="19"/>
  <c r="G818" i="19"/>
  <c r="G802" i="19"/>
  <c r="G769" i="19"/>
  <c r="G754" i="19"/>
  <c r="G738" i="19"/>
  <c r="G718" i="19"/>
  <c r="G717" i="19"/>
  <c r="G710" i="19"/>
  <c r="G709" i="19"/>
  <c r="G702" i="19"/>
  <c r="G697" i="19"/>
  <c r="G688" i="19"/>
  <c r="G686" i="19"/>
  <c r="G681" i="19"/>
  <c r="G671" i="19"/>
  <c r="G667" i="19"/>
  <c r="G663" i="19"/>
  <c r="G659" i="19"/>
  <c r="G655" i="19"/>
  <c r="G651" i="19"/>
  <c r="G647" i="19"/>
  <c r="G643" i="19"/>
  <c r="G639" i="19"/>
  <c r="G635" i="19"/>
  <c r="G631" i="19"/>
  <c r="G627" i="19"/>
  <c r="G623" i="19"/>
  <c r="G619" i="19"/>
  <c r="G615" i="19"/>
  <c r="G611" i="19"/>
  <c r="G607" i="19"/>
  <c r="G603" i="19"/>
  <c r="G766" i="19"/>
  <c r="G750" i="19"/>
  <c r="G734" i="19"/>
  <c r="G701" i="19"/>
  <c r="G692" i="19"/>
  <c r="G690" i="19"/>
  <c r="G685" i="19"/>
  <c r="G676" i="19"/>
  <c r="G674" i="19"/>
  <c r="G672" i="19"/>
  <c r="G668" i="19"/>
  <c r="G664" i="19"/>
  <c r="G660" i="19"/>
  <c r="G656" i="19"/>
  <c r="G652" i="19"/>
  <c r="G648" i="19"/>
  <c r="G644" i="19"/>
  <c r="G640" i="19"/>
  <c r="G636" i="19"/>
  <c r="G632" i="19"/>
  <c r="G628" i="19"/>
  <c r="G624" i="19"/>
  <c r="G620" i="19"/>
  <c r="G616" i="19"/>
  <c r="G612" i="19"/>
  <c r="G608" i="19"/>
  <c r="G604" i="19"/>
  <c r="G858" i="19"/>
  <c r="G721" i="19"/>
  <c r="G714" i="19"/>
  <c r="G706" i="19"/>
  <c r="G694" i="19"/>
  <c r="G680" i="19"/>
  <c r="G600" i="19"/>
  <c r="G596" i="19"/>
  <c r="G592" i="19"/>
  <c r="G588" i="19"/>
  <c r="G584" i="19"/>
  <c r="G580" i="19"/>
  <c r="G576" i="19"/>
  <c r="G572" i="19"/>
  <c r="G568" i="19"/>
  <c r="G564" i="19"/>
  <c r="G560" i="19"/>
  <c r="G556" i="19"/>
  <c r="G552" i="19"/>
  <c r="G548" i="19"/>
  <c r="G544" i="19"/>
  <c r="G540" i="19"/>
  <c r="G536" i="19"/>
  <c r="G532" i="19"/>
  <c r="G528" i="19"/>
  <c r="G524" i="19"/>
  <c r="G520" i="19"/>
  <c r="G516" i="19"/>
  <c r="G512" i="19"/>
  <c r="G842" i="19"/>
  <c r="G722" i="19"/>
  <c r="G673" i="19"/>
  <c r="G665" i="19"/>
  <c r="G657" i="19"/>
  <c r="G649" i="19"/>
  <c r="G641" i="19"/>
  <c r="G633" i="19"/>
  <c r="G625" i="19"/>
  <c r="G617" i="19"/>
  <c r="G610" i="19"/>
  <c r="G609" i="19"/>
  <c r="G601" i="19"/>
  <c r="G597" i="19"/>
  <c r="G593" i="19"/>
  <c r="G589" i="19"/>
  <c r="G585" i="19"/>
  <c r="G581" i="19"/>
  <c r="G577" i="19"/>
  <c r="G573" i="19"/>
  <c r="G569" i="19"/>
  <c r="G565" i="19"/>
  <c r="G561" i="19"/>
  <c r="G557" i="19"/>
  <c r="G553" i="19"/>
  <c r="G549" i="19"/>
  <c r="G545" i="19"/>
  <c r="G541" i="19"/>
  <c r="G537" i="19"/>
  <c r="G533" i="19"/>
  <c r="G529" i="19"/>
  <c r="G525" i="19"/>
  <c r="G521" i="19"/>
  <c r="G517" i="19"/>
  <c r="G513" i="19"/>
  <c r="G509" i="19"/>
  <c r="G505" i="19"/>
  <c r="G501" i="19"/>
  <c r="G497" i="19"/>
  <c r="G493" i="19"/>
  <c r="G489" i="19"/>
  <c r="G485" i="19"/>
  <c r="G481" i="19"/>
  <c r="G477" i="19"/>
  <c r="G473" i="19"/>
  <c r="G469" i="19"/>
  <c r="G465" i="19"/>
  <c r="G461" i="19"/>
  <c r="G457" i="19"/>
  <c r="G453" i="19"/>
  <c r="G449" i="19"/>
  <c r="G445" i="19"/>
  <c r="G441" i="19"/>
  <c r="G437" i="19"/>
  <c r="G433" i="19"/>
  <c r="G429" i="19"/>
  <c r="G425" i="19"/>
  <c r="G421" i="19"/>
  <c r="G417" i="19"/>
  <c r="G413" i="19"/>
  <c r="G409" i="19"/>
  <c r="G405" i="19"/>
  <c r="G826" i="19"/>
  <c r="G730" i="19"/>
  <c r="G705" i="19"/>
  <c r="G507" i="19"/>
  <c r="G498" i="19"/>
  <c r="G496" i="19"/>
  <c r="G491" i="19"/>
  <c r="G482" i="19"/>
  <c r="G480" i="19"/>
  <c r="G475" i="19"/>
  <c r="G466" i="19"/>
  <c r="G464" i="19"/>
  <c r="G459" i="19"/>
  <c r="G450" i="19"/>
  <c r="G448" i="19"/>
  <c r="G443" i="19"/>
  <c r="G434" i="19"/>
  <c r="G432" i="19"/>
  <c r="G427" i="19"/>
  <c r="G418" i="19"/>
  <c r="G416" i="19"/>
  <c r="G411" i="19"/>
  <c r="G403" i="19"/>
  <c r="G399" i="19"/>
  <c r="G395" i="19"/>
  <c r="G391" i="19"/>
  <c r="G387" i="19"/>
  <c r="G383" i="19"/>
  <c r="G379" i="19"/>
  <c r="G375" i="19"/>
  <c r="G371" i="19"/>
  <c r="G367" i="19"/>
  <c r="G363" i="19"/>
  <c r="G359" i="19"/>
  <c r="G355" i="19"/>
  <c r="G351" i="19"/>
  <c r="G347" i="19"/>
  <c r="G343" i="19"/>
  <c r="G339" i="19"/>
  <c r="G335" i="19"/>
  <c r="G331" i="19"/>
  <c r="G327" i="19"/>
  <c r="G323" i="19"/>
  <c r="G319" i="19"/>
  <c r="G315" i="19"/>
  <c r="G311" i="19"/>
  <c r="G307" i="19"/>
  <c r="G303" i="19"/>
  <c r="G299" i="19"/>
  <c r="G295" i="19"/>
  <c r="G291" i="19"/>
  <c r="G810" i="19"/>
  <c r="G746" i="19"/>
  <c r="G689" i="19"/>
  <c r="G606" i="19"/>
  <c r="G605" i="19"/>
  <c r="G602" i="19"/>
  <c r="G595" i="19"/>
  <c r="G594" i="19"/>
  <c r="G587" i="19"/>
  <c r="G586" i="19"/>
  <c r="G579" i="19"/>
  <c r="G578" i="19"/>
  <c r="G571" i="19"/>
  <c r="G570" i="19"/>
  <c r="G563" i="19"/>
  <c r="G562" i="19"/>
  <c r="G555" i="19"/>
  <c r="G554" i="19"/>
  <c r="G547" i="19"/>
  <c r="G546" i="19"/>
  <c r="G539" i="19"/>
  <c r="G538" i="19"/>
  <c r="G531" i="19"/>
  <c r="G530" i="19"/>
  <c r="G523" i="19"/>
  <c r="G522" i="19"/>
  <c r="G515" i="19"/>
  <c r="G514" i="19"/>
  <c r="G502" i="19"/>
  <c r="G500" i="19"/>
  <c r="G495" i="19"/>
  <c r="G486" i="19"/>
  <c r="G484" i="19"/>
  <c r="G479" i="19"/>
  <c r="G470" i="19"/>
  <c r="G468" i="19"/>
  <c r="G463" i="19"/>
  <c r="G454" i="19"/>
  <c r="G452" i="19"/>
  <c r="G447" i="19"/>
  <c r="G438" i="19"/>
  <c r="G436" i="19"/>
  <c r="G431" i="19"/>
  <c r="G422" i="19"/>
  <c r="G420" i="19"/>
  <c r="G415" i="19"/>
  <c r="G406" i="19"/>
  <c r="G404" i="19"/>
  <c r="G400" i="19"/>
  <c r="G396" i="19"/>
  <c r="G392" i="19"/>
  <c r="G388" i="19"/>
  <c r="G384" i="19"/>
  <c r="G380" i="19"/>
  <c r="G376" i="19"/>
  <c r="G372" i="19"/>
  <c r="G368" i="19"/>
  <c r="G364" i="19"/>
  <c r="G360" i="19"/>
  <c r="G356" i="19"/>
  <c r="G352" i="19"/>
  <c r="G348" i="19"/>
  <c r="G344" i="19"/>
  <c r="G340" i="19"/>
  <c r="G336" i="19"/>
  <c r="G332" i="19"/>
  <c r="G328" i="19"/>
  <c r="G324" i="19"/>
  <c r="G320" i="19"/>
  <c r="G316" i="19"/>
  <c r="G312" i="19"/>
  <c r="G308" i="19"/>
  <c r="G304" i="19"/>
  <c r="G300" i="19"/>
  <c r="G296" i="19"/>
  <c r="G292" i="19"/>
  <c r="G696" i="19"/>
  <c r="G661" i="19"/>
  <c r="G645" i="19"/>
  <c r="G629" i="19"/>
  <c r="G613" i="19"/>
  <c r="G591" i="19"/>
  <c r="G590" i="19"/>
  <c r="G575" i="19"/>
  <c r="G574" i="19"/>
  <c r="G559" i="19"/>
  <c r="G558" i="19"/>
  <c r="G543" i="19"/>
  <c r="G542" i="19"/>
  <c r="G527" i="19"/>
  <c r="G526" i="19"/>
  <c r="G511" i="19"/>
  <c r="G510" i="19"/>
  <c r="G508" i="19"/>
  <c r="G478" i="19"/>
  <c r="G476" i="19"/>
  <c r="G446" i="19"/>
  <c r="G444" i="19"/>
  <c r="G414" i="19"/>
  <c r="G412" i="19"/>
  <c r="G288" i="19"/>
  <c r="G284" i="19"/>
  <c r="G762" i="19"/>
  <c r="G499" i="19"/>
  <c r="G490" i="19"/>
  <c r="G488" i="19"/>
  <c r="G487" i="19"/>
  <c r="G467" i="19"/>
  <c r="G458" i="19"/>
  <c r="G456" i="19"/>
  <c r="G455" i="19"/>
  <c r="G435" i="19"/>
  <c r="G426" i="19"/>
  <c r="G424" i="19"/>
  <c r="G423" i="19"/>
  <c r="G398" i="19"/>
  <c r="G397" i="19"/>
  <c r="G390" i="19"/>
  <c r="G389" i="19"/>
  <c r="G382" i="19"/>
  <c r="G381" i="19"/>
  <c r="G374" i="19"/>
  <c r="G373" i="19"/>
  <c r="G366" i="19"/>
  <c r="G365" i="19"/>
  <c r="G358" i="19"/>
  <c r="G357" i="19"/>
  <c r="G350" i="19"/>
  <c r="G349" i="19"/>
  <c r="G342" i="19"/>
  <c r="G341" i="19"/>
  <c r="G334" i="19"/>
  <c r="G333" i="19"/>
  <c r="G326" i="19"/>
  <c r="G325" i="19"/>
  <c r="G318" i="19"/>
  <c r="G317" i="19"/>
  <c r="G310" i="19"/>
  <c r="G309" i="19"/>
  <c r="G302" i="19"/>
  <c r="G301" i="19"/>
  <c r="G294" i="19"/>
  <c r="G293" i="19"/>
  <c r="G289" i="19"/>
  <c r="G285" i="19"/>
  <c r="G779" i="19"/>
  <c r="G713" i="19"/>
  <c r="G669" i="19"/>
  <c r="G653" i="19"/>
  <c r="G637" i="19"/>
  <c r="G621" i="19"/>
  <c r="G599" i="19"/>
  <c r="G598" i="19"/>
  <c r="G583" i="19"/>
  <c r="G582" i="19"/>
  <c r="G567" i="19"/>
  <c r="G566" i="19"/>
  <c r="G551" i="19"/>
  <c r="G550" i="19"/>
  <c r="G535" i="19"/>
  <c r="G534" i="19"/>
  <c r="G519" i="19"/>
  <c r="G518" i="19"/>
  <c r="G494" i="19"/>
  <c r="G492" i="19"/>
  <c r="G462" i="19"/>
  <c r="G460" i="19"/>
  <c r="G678" i="19"/>
  <c r="G503" i="19"/>
  <c r="G472" i="19"/>
  <c r="G428" i="19"/>
  <c r="G408" i="19"/>
  <c r="G407" i="19"/>
  <c r="G402" i="19"/>
  <c r="G401" i="19"/>
  <c r="G386" i="19"/>
  <c r="G385" i="19"/>
  <c r="G370" i="19"/>
  <c r="G369" i="19"/>
  <c r="G354" i="19"/>
  <c r="G353" i="19"/>
  <c r="G338" i="19"/>
  <c r="G337" i="19"/>
  <c r="G322" i="19"/>
  <c r="G321" i="19"/>
  <c r="G306" i="19"/>
  <c r="G305" i="19"/>
  <c r="G290" i="19"/>
  <c r="G280" i="19"/>
  <c r="G276" i="19"/>
  <c r="G272" i="19"/>
  <c r="G268" i="19"/>
  <c r="G264" i="19"/>
  <c r="G260" i="19"/>
  <c r="G256" i="19"/>
  <c r="G252" i="19"/>
  <c r="G248" i="19"/>
  <c r="G244" i="19"/>
  <c r="G240" i="19"/>
  <c r="G236" i="19"/>
  <c r="G232" i="19"/>
  <c r="G228" i="19"/>
  <c r="G224" i="19"/>
  <c r="G220" i="19"/>
  <c r="G216" i="19"/>
  <c r="G212" i="19"/>
  <c r="G208" i="19"/>
  <c r="G204" i="19"/>
  <c r="G200" i="19"/>
  <c r="G196" i="19"/>
  <c r="G192" i="19"/>
  <c r="G188" i="19"/>
  <c r="G184" i="19"/>
  <c r="G180" i="19"/>
  <c r="G176" i="19"/>
  <c r="G172" i="19"/>
  <c r="G168" i="19"/>
  <c r="G164" i="19"/>
  <c r="G160" i="19"/>
  <c r="G156" i="19"/>
  <c r="G152" i="19"/>
  <c r="G148" i="19"/>
  <c r="G144" i="19"/>
  <c r="G140" i="19"/>
  <c r="G136" i="19"/>
  <c r="G132" i="19"/>
  <c r="G128" i="19"/>
  <c r="G124" i="19"/>
  <c r="G120" i="19"/>
  <c r="G116" i="19"/>
  <c r="G112" i="19"/>
  <c r="G108" i="19"/>
  <c r="G104" i="19"/>
  <c r="G100" i="19"/>
  <c r="G96" i="19"/>
  <c r="G92" i="19"/>
  <c r="G88" i="19"/>
  <c r="G84" i="19"/>
  <c r="G80" i="19"/>
  <c r="G76" i="19"/>
  <c r="G72" i="19"/>
  <c r="G504" i="19"/>
  <c r="G442" i="19"/>
  <c r="G287" i="19"/>
  <c r="G286" i="19"/>
  <c r="G281" i="19"/>
  <c r="G277" i="19"/>
  <c r="G273" i="19"/>
  <c r="G269" i="19"/>
  <c r="G265" i="19"/>
  <c r="G261" i="19"/>
  <c r="G257" i="19"/>
  <c r="G253" i="19"/>
  <c r="G249" i="19"/>
  <c r="G245" i="19"/>
  <c r="G241" i="19"/>
  <c r="G237" i="19"/>
  <c r="G233" i="19"/>
  <c r="G229" i="19"/>
  <c r="G225" i="19"/>
  <c r="G221" i="19"/>
  <c r="G217" i="19"/>
  <c r="G213" i="19"/>
  <c r="G209" i="19"/>
  <c r="G205" i="19"/>
  <c r="G201" i="19"/>
  <c r="G197" i="19"/>
  <c r="G193" i="19"/>
  <c r="G189" i="19"/>
  <c r="G185" i="19"/>
  <c r="G181" i="19"/>
  <c r="G177" i="19"/>
  <c r="G173" i="19"/>
  <c r="G169" i="19"/>
  <c r="G165" i="19"/>
  <c r="G161" i="19"/>
  <c r="G157" i="19"/>
  <c r="G153" i="19"/>
  <c r="G149" i="19"/>
  <c r="G145" i="19"/>
  <c r="G141" i="19"/>
  <c r="G137" i="19"/>
  <c r="G133" i="19"/>
  <c r="G129" i="19"/>
  <c r="G125" i="19"/>
  <c r="G121" i="19"/>
  <c r="G117" i="19"/>
  <c r="G113" i="19"/>
  <c r="G109" i="19"/>
  <c r="G105" i="19"/>
  <c r="G101" i="19"/>
  <c r="G97" i="19"/>
  <c r="G93" i="19"/>
  <c r="G89" i="19"/>
  <c r="G85" i="19"/>
  <c r="G81" i="19"/>
  <c r="G77" i="19"/>
  <c r="G75" i="19"/>
  <c r="G71" i="19"/>
  <c r="G474" i="19"/>
  <c r="G451" i="19"/>
  <c r="G430" i="19"/>
  <c r="G410" i="19"/>
  <c r="G394" i="19"/>
  <c r="G393" i="19"/>
  <c r="G378" i="19"/>
  <c r="G377" i="19"/>
  <c r="G362" i="19"/>
  <c r="G361" i="19"/>
  <c r="G346" i="19"/>
  <c r="G345" i="19"/>
  <c r="G330" i="19"/>
  <c r="G329" i="19"/>
  <c r="G314" i="19"/>
  <c r="G313" i="19"/>
  <c r="G298" i="19"/>
  <c r="G297" i="19"/>
  <c r="G282" i="19"/>
  <c r="G278" i="19"/>
  <c r="G274" i="19"/>
  <c r="G270" i="19"/>
  <c r="G266" i="19"/>
  <c r="G262" i="19"/>
  <c r="G258" i="19"/>
  <c r="G254" i="19"/>
  <c r="G250" i="19"/>
  <c r="G246" i="19"/>
  <c r="G242" i="19"/>
  <c r="G238" i="19"/>
  <c r="G234" i="19"/>
  <c r="G230" i="19"/>
  <c r="G226" i="19"/>
  <c r="G222" i="19"/>
  <c r="G218" i="19"/>
  <c r="G214" i="19"/>
  <c r="G210" i="19"/>
  <c r="G206" i="19"/>
  <c r="G202" i="19"/>
  <c r="G198" i="19"/>
  <c r="G194" i="19"/>
  <c r="G190" i="19"/>
  <c r="G186" i="19"/>
  <c r="G182" i="19"/>
  <c r="G178" i="19"/>
  <c r="G174" i="19"/>
  <c r="G170" i="19"/>
  <c r="G166" i="19"/>
  <c r="G162" i="19"/>
  <c r="G158" i="19"/>
  <c r="G154" i="19"/>
  <c r="G150" i="19"/>
  <c r="G146" i="19"/>
  <c r="G142" i="19"/>
  <c r="G138" i="19"/>
  <c r="G134" i="19"/>
  <c r="G130" i="19"/>
  <c r="G126" i="19"/>
  <c r="G122" i="19"/>
  <c r="G118" i="19"/>
  <c r="G114" i="19"/>
  <c r="G110" i="19"/>
  <c r="G106" i="19"/>
  <c r="G102" i="19"/>
  <c r="G98" i="19"/>
  <c r="G94" i="19"/>
  <c r="G90" i="19"/>
  <c r="G86" i="19"/>
  <c r="G82" i="19"/>
  <c r="G78" i="19"/>
  <c r="G74" i="19"/>
  <c r="G70" i="19"/>
  <c r="G6" i="19"/>
  <c r="G8" i="19"/>
  <c r="G11" i="19"/>
  <c r="G12" i="19"/>
  <c r="G13" i="19"/>
  <c r="G14" i="19"/>
  <c r="G17" i="19"/>
  <c r="G21" i="19"/>
  <c r="G25" i="19"/>
  <c r="G31" i="19"/>
  <c r="G36" i="19"/>
  <c r="G37" i="19"/>
  <c r="G38" i="19"/>
  <c r="G39" i="19"/>
  <c r="G40" i="19"/>
  <c r="G41" i="19"/>
  <c r="G42" i="19"/>
  <c r="G43" i="19"/>
  <c r="G48" i="19"/>
  <c r="G53" i="19"/>
  <c r="G54" i="19"/>
  <c r="F55" i="19"/>
  <c r="G58" i="19"/>
  <c r="F59" i="19"/>
  <c r="G62" i="19"/>
  <c r="F63" i="19"/>
  <c r="G66" i="19"/>
  <c r="F67" i="19"/>
  <c r="F90" i="19"/>
  <c r="G91" i="19"/>
  <c r="F106" i="19"/>
  <c r="G107" i="19"/>
  <c r="F122" i="19"/>
  <c r="G123" i="19"/>
  <c r="F138" i="19"/>
  <c r="G139" i="19"/>
  <c r="F154" i="19"/>
  <c r="G155" i="19"/>
  <c r="F170" i="19"/>
  <c r="G171" i="19"/>
  <c r="F186" i="19"/>
  <c r="G187" i="19"/>
  <c r="F202" i="19"/>
  <c r="G203" i="19"/>
  <c r="F218" i="19"/>
  <c r="G219" i="19"/>
  <c r="F234" i="19"/>
  <c r="G235" i="19"/>
  <c r="F250" i="19"/>
  <c r="G251" i="19"/>
  <c r="F266" i="19"/>
  <c r="G267" i="19"/>
  <c r="F282" i="19"/>
  <c r="G283" i="19"/>
  <c r="G439" i="19"/>
  <c r="E25" i="13"/>
  <c r="E29" i="13"/>
  <c r="E33" i="13"/>
  <c r="G70" i="13"/>
  <c r="G72" i="13"/>
  <c r="E45" i="13"/>
  <c r="E53" i="13"/>
  <c r="E57" i="13"/>
  <c r="E61" i="13"/>
  <c r="E65" i="13"/>
  <c r="G30" i="13"/>
  <c r="G32" i="13"/>
  <c r="E36" i="13"/>
  <c r="E49" i="13"/>
  <c r="G62" i="13"/>
  <c r="G64" i="13"/>
  <c r="E68" i="13"/>
  <c r="E23" i="13"/>
  <c r="G24" i="13"/>
  <c r="E28" i="13"/>
  <c r="E41" i="13"/>
  <c r="G54" i="13"/>
  <c r="G56" i="13"/>
  <c r="E60" i="13"/>
  <c r="E73" i="13"/>
  <c r="G26" i="13"/>
  <c r="G29" i="13"/>
  <c r="G34" i="13"/>
  <c r="G37" i="13"/>
  <c r="G42" i="13"/>
  <c r="G45" i="13"/>
  <c r="G50" i="13"/>
  <c r="G53" i="13"/>
  <c r="G58" i="13"/>
  <c r="G61" i="13"/>
  <c r="G66" i="13"/>
  <c r="G69" i="13"/>
  <c r="G74" i="13"/>
  <c r="G28" i="13"/>
  <c r="G36" i="13"/>
  <c r="G44" i="13"/>
  <c r="G52" i="13"/>
  <c r="G60" i="13"/>
  <c r="G68" i="13"/>
  <c r="E15" i="13"/>
  <c r="E24" i="13"/>
  <c r="G25" i="13"/>
  <c r="E32" i="13"/>
  <c r="G33" i="13"/>
  <c r="E40" i="13"/>
  <c r="G41" i="13"/>
  <c r="E48" i="13"/>
  <c r="G49" i="13"/>
  <c r="E56" i="13"/>
  <c r="G57" i="13"/>
  <c r="E64" i="13"/>
  <c r="G65" i="13"/>
  <c r="E72" i="13"/>
  <c r="G73" i="13"/>
  <c r="G22" i="13"/>
  <c r="E27" i="13"/>
  <c r="E31" i="13"/>
  <c r="E35" i="13"/>
  <c r="E39" i="13"/>
  <c r="E43" i="13"/>
  <c r="E47" i="13"/>
  <c r="E51" i="13"/>
  <c r="E55" i="13"/>
  <c r="E59" i="13"/>
  <c r="E63" i="13"/>
  <c r="E67" i="13"/>
  <c r="E71" i="13"/>
  <c r="E75" i="13"/>
  <c r="G23" i="13"/>
  <c r="E26" i="13"/>
  <c r="G27" i="13"/>
  <c r="E30" i="13"/>
  <c r="G31" i="13"/>
  <c r="E34" i="13"/>
  <c r="G35" i="13"/>
  <c r="E38" i="13"/>
  <c r="G39" i="13"/>
  <c r="E42" i="13"/>
  <c r="G43" i="13"/>
  <c r="E46" i="13"/>
  <c r="G47" i="13"/>
  <c r="E50" i="13"/>
  <c r="G51" i="13"/>
  <c r="E54" i="13"/>
  <c r="G55" i="13"/>
  <c r="E58" i="13"/>
  <c r="G59" i="13"/>
  <c r="E62" i="13"/>
  <c r="G63" i="13"/>
  <c r="E66" i="13"/>
  <c r="G67" i="13"/>
  <c r="E70" i="13"/>
  <c r="G71" i="13"/>
  <c r="E74" i="13"/>
  <c r="G75" i="13"/>
  <c r="D11" i="13"/>
  <c r="F11" i="13" s="1"/>
  <c r="F12" i="13"/>
  <c r="F13" i="13"/>
  <c r="G14" i="13" s="1"/>
  <c r="G17" i="13"/>
  <c r="E22" i="13"/>
  <c r="G21" i="13"/>
  <c r="E18" i="13"/>
  <c r="G18" i="13"/>
  <c r="E19" i="13"/>
  <c r="E16" i="13"/>
  <c r="E20" i="13"/>
  <c r="G15" i="13"/>
  <c r="E17" i="13"/>
  <c r="G19" i="13"/>
  <c r="E21" i="13"/>
  <c r="G16" i="13"/>
  <c r="G20" i="13"/>
  <c r="E41" i="22"/>
  <c r="F41" i="22"/>
  <c r="G41" i="22"/>
  <c r="H41" i="22"/>
  <c r="J45" i="19" l="1"/>
  <c r="J62" i="19"/>
  <c r="J46" i="19"/>
  <c r="K46" i="19" s="1"/>
  <c r="J72" i="19"/>
  <c r="J66" i="19"/>
  <c r="J74" i="19"/>
  <c r="J47" i="19"/>
  <c r="K47" i="19" s="1"/>
  <c r="J67" i="19"/>
  <c r="K67" i="19" s="1"/>
  <c r="J7" i="19"/>
  <c r="J11" i="19"/>
  <c r="J15" i="19"/>
  <c r="J19" i="19"/>
  <c r="J23" i="19"/>
  <c r="J27" i="19"/>
  <c r="J32" i="19"/>
  <c r="J33" i="19"/>
  <c r="J38" i="19"/>
  <c r="J49" i="19"/>
  <c r="J48" i="19"/>
  <c r="K48" i="19" s="1"/>
  <c r="J40" i="19"/>
  <c r="J57" i="19"/>
  <c r="J64" i="19"/>
  <c r="J9" i="19"/>
  <c r="J6" i="19"/>
  <c r="J10" i="19"/>
  <c r="J14" i="19"/>
  <c r="J18" i="19"/>
  <c r="J22" i="19"/>
  <c r="J26" i="19"/>
  <c r="J30" i="19"/>
  <c r="J31" i="19"/>
  <c r="J39" i="19"/>
  <c r="K39" i="19" s="1"/>
  <c r="J44" i="19"/>
  <c r="J54" i="19"/>
  <c r="J56" i="19"/>
  <c r="J70" i="19"/>
  <c r="J75" i="19"/>
  <c r="K75" i="19" s="1"/>
  <c r="J13" i="19"/>
  <c r="J17" i="19"/>
  <c r="J21" i="19"/>
  <c r="J25" i="19"/>
  <c r="J28" i="19"/>
  <c r="K28" i="19" s="1"/>
  <c r="J36" i="19"/>
  <c r="J51" i="19"/>
  <c r="J29" i="19"/>
  <c r="K29" i="19" s="1"/>
  <c r="J37" i="19"/>
  <c r="J53" i="19"/>
  <c r="K53" i="19" s="1"/>
  <c r="J43" i="19"/>
  <c r="J52" i="19"/>
  <c r="J60" i="19"/>
  <c r="J65" i="19"/>
  <c r="K65" i="19" s="1"/>
  <c r="J55" i="19"/>
  <c r="K55" i="19" s="1"/>
  <c r="J59" i="19"/>
  <c r="J63" i="19"/>
  <c r="K63" i="19" s="1"/>
  <c r="J69" i="19"/>
  <c r="J73" i="19"/>
  <c r="K73" i="19" s="1"/>
  <c r="J8" i="19"/>
  <c r="K8" i="19" s="1"/>
  <c r="J12" i="19"/>
  <c r="K12" i="19" s="1"/>
  <c r="J16" i="19"/>
  <c r="K16" i="19" s="1"/>
  <c r="J20" i="19"/>
  <c r="K20" i="19" s="1"/>
  <c r="J24" i="19"/>
  <c r="K24" i="19" s="1"/>
  <c r="J34" i="19"/>
  <c r="J42" i="19"/>
  <c r="K42" i="19" s="1"/>
  <c r="J35" i="19"/>
  <c r="K35" i="19" s="1"/>
  <c r="J41" i="19"/>
  <c r="J50" i="19"/>
  <c r="K50" i="19" s="1"/>
  <c r="J58" i="19"/>
  <c r="K58" i="19" s="1"/>
  <c r="J61" i="19"/>
  <c r="K61" i="19" s="1"/>
  <c r="J68" i="19"/>
  <c r="J71" i="19"/>
  <c r="N8" i="19"/>
  <c r="J8" i="18" s="1"/>
  <c r="N58" i="19"/>
  <c r="J58" i="18" s="1"/>
  <c r="N55" i="19"/>
  <c r="J55" i="18" s="1"/>
  <c r="N54" i="19"/>
  <c r="J54" i="18" s="1"/>
  <c r="P56" i="19"/>
  <c r="N60" i="19"/>
  <c r="J60" i="18" s="1"/>
  <c r="P62" i="19"/>
  <c r="N73" i="19"/>
  <c r="J73" i="18" s="1"/>
  <c r="N66" i="19"/>
  <c r="J66" i="18" s="1"/>
  <c r="P66" i="19"/>
  <c r="N69" i="19"/>
  <c r="J69" i="18" s="1"/>
  <c r="P72" i="19"/>
  <c r="N56" i="19"/>
  <c r="J56" i="18" s="1"/>
  <c r="P55" i="19"/>
  <c r="P61" i="19"/>
  <c r="N65" i="19"/>
  <c r="J65" i="18" s="1"/>
  <c r="P69" i="19"/>
  <c r="P65" i="19"/>
  <c r="N68" i="19"/>
  <c r="J68" i="18" s="1"/>
  <c r="N72" i="19"/>
  <c r="J72" i="18" s="1"/>
  <c r="P71" i="19"/>
  <c r="P75" i="19"/>
  <c r="N63" i="19"/>
  <c r="J63" i="18" s="1"/>
  <c r="N61" i="19"/>
  <c r="J61" i="18" s="1"/>
  <c r="N59" i="19"/>
  <c r="J59" i="18" s="1"/>
  <c r="P54" i="19"/>
  <c r="P58" i="19"/>
  <c r="P59" i="19"/>
  <c r="N62" i="19"/>
  <c r="J62" i="18" s="1"/>
  <c r="P60" i="19"/>
  <c r="N64" i="19"/>
  <c r="J64" i="18" s="1"/>
  <c r="P64" i="19"/>
  <c r="P67" i="19"/>
  <c r="N71" i="19"/>
  <c r="J71" i="18" s="1"/>
  <c r="N75" i="19"/>
  <c r="J75" i="18" s="1"/>
  <c r="P70" i="19"/>
  <c r="P74" i="19"/>
  <c r="N57" i="19"/>
  <c r="J57" i="18" s="1"/>
  <c r="P57" i="19"/>
  <c r="N67" i="19"/>
  <c r="J67" i="18" s="1"/>
  <c r="P63" i="19"/>
  <c r="P68" i="19"/>
  <c r="N70" i="19"/>
  <c r="J70" i="18" s="1"/>
  <c r="N74" i="19"/>
  <c r="J74" i="18" s="1"/>
  <c r="P73" i="19"/>
  <c r="H38" i="18"/>
  <c r="I37" i="18"/>
  <c r="H32" i="18"/>
  <c r="I33" i="18" s="1"/>
  <c r="I34" i="18"/>
  <c r="F31" i="18"/>
  <c r="G32" i="18"/>
  <c r="G33" i="18"/>
  <c r="F38" i="18"/>
  <c r="G37" i="18"/>
  <c r="N6" i="19"/>
  <c r="N13" i="19"/>
  <c r="J13" i="18" s="1"/>
  <c r="N7" i="19"/>
  <c r="J7" i="18" s="1"/>
  <c r="N35" i="19"/>
  <c r="J35" i="18" s="1"/>
  <c r="N12" i="19"/>
  <c r="J12" i="18" s="1"/>
  <c r="N16" i="19"/>
  <c r="J16" i="18" s="1"/>
  <c r="N20" i="19"/>
  <c r="J20" i="18" s="1"/>
  <c r="N24" i="19"/>
  <c r="J24" i="18" s="1"/>
  <c r="P12" i="19"/>
  <c r="P16" i="19"/>
  <c r="P20" i="19"/>
  <c r="P24" i="19"/>
  <c r="N29" i="19"/>
  <c r="J29" i="18" s="1"/>
  <c r="N37" i="19"/>
  <c r="J37" i="18" s="1"/>
  <c r="P41" i="19"/>
  <c r="N28" i="19"/>
  <c r="J28" i="18" s="1"/>
  <c r="N32" i="19"/>
  <c r="J32" i="18" s="1"/>
  <c r="N36" i="19"/>
  <c r="J36" i="18" s="1"/>
  <c r="P30" i="19"/>
  <c r="P34" i="19"/>
  <c r="P44" i="19"/>
  <c r="N38" i="19"/>
  <c r="J38" i="18" s="1"/>
  <c r="N42" i="19"/>
  <c r="J42" i="18" s="1"/>
  <c r="N46" i="19"/>
  <c r="J46" i="18" s="1"/>
  <c r="N50" i="19"/>
  <c r="J50" i="18" s="1"/>
  <c r="P48" i="19"/>
  <c r="P52" i="19"/>
  <c r="N9" i="19"/>
  <c r="J9" i="18" s="1"/>
  <c r="P6" i="19"/>
  <c r="N11" i="19"/>
  <c r="J11" i="18" s="1"/>
  <c r="N15" i="19"/>
  <c r="J15" i="18" s="1"/>
  <c r="N19" i="19"/>
  <c r="J19" i="18" s="1"/>
  <c r="N23" i="19"/>
  <c r="J23" i="18" s="1"/>
  <c r="N27" i="19"/>
  <c r="J27" i="18" s="1"/>
  <c r="P11" i="19"/>
  <c r="P15" i="19"/>
  <c r="P19" i="19"/>
  <c r="P23" i="19"/>
  <c r="P42" i="19"/>
  <c r="P38" i="19"/>
  <c r="P45" i="19"/>
  <c r="P29" i="19"/>
  <c r="P33" i="19"/>
  <c r="P39" i="19"/>
  <c r="N41" i="19"/>
  <c r="J41" i="18" s="1"/>
  <c r="N45" i="19"/>
  <c r="J45" i="18" s="1"/>
  <c r="N49" i="19"/>
  <c r="J49" i="18" s="1"/>
  <c r="N53" i="19"/>
  <c r="J53" i="18" s="1"/>
  <c r="P47" i="19"/>
  <c r="P51" i="19"/>
  <c r="P53" i="19"/>
  <c r="N31" i="19"/>
  <c r="J31" i="18" s="1"/>
  <c r="N10" i="19"/>
  <c r="J10" i="18" s="1"/>
  <c r="N14" i="19"/>
  <c r="J14" i="18" s="1"/>
  <c r="N18" i="19"/>
  <c r="J18" i="18" s="1"/>
  <c r="N22" i="19"/>
  <c r="J22" i="18" s="1"/>
  <c r="N26" i="19"/>
  <c r="J26" i="18" s="1"/>
  <c r="P10" i="19"/>
  <c r="P14" i="19"/>
  <c r="P18" i="19"/>
  <c r="P22" i="19"/>
  <c r="P26" i="19"/>
  <c r="N33" i="19"/>
  <c r="J33" i="18" s="1"/>
  <c r="N30" i="19"/>
  <c r="J30" i="18" s="1"/>
  <c r="N34" i="19"/>
  <c r="J34" i="18" s="1"/>
  <c r="P28" i="19"/>
  <c r="P32" i="19"/>
  <c r="P36" i="19"/>
  <c r="P43" i="19"/>
  <c r="N40" i="19"/>
  <c r="J40" i="18" s="1"/>
  <c r="N44" i="19"/>
  <c r="J44" i="18" s="1"/>
  <c r="N48" i="19"/>
  <c r="J48" i="18" s="1"/>
  <c r="N52" i="19"/>
  <c r="J52" i="18" s="1"/>
  <c r="P46" i="19"/>
  <c r="P50" i="19"/>
  <c r="N17" i="19"/>
  <c r="J17" i="18" s="1"/>
  <c r="N21" i="19"/>
  <c r="J21" i="18" s="1"/>
  <c r="N25" i="19"/>
  <c r="J25" i="18" s="1"/>
  <c r="P9" i="19"/>
  <c r="P13" i="19"/>
  <c r="P17" i="19"/>
  <c r="P21" i="19"/>
  <c r="P25" i="19"/>
  <c r="P37" i="19"/>
  <c r="P27" i="19"/>
  <c r="P31" i="19"/>
  <c r="P35" i="19"/>
  <c r="P40" i="19"/>
  <c r="N39" i="19"/>
  <c r="J39" i="18" s="1"/>
  <c r="N43" i="19"/>
  <c r="J43" i="18" s="1"/>
  <c r="N47" i="19"/>
  <c r="J47" i="18" s="1"/>
  <c r="N51" i="19"/>
  <c r="J51" i="18" s="1"/>
  <c r="P49" i="19"/>
  <c r="P7" i="19"/>
  <c r="L8" i="18"/>
  <c r="D10" i="13"/>
  <c r="G12" i="13"/>
  <c r="G13" i="13"/>
  <c r="F10" i="13"/>
  <c r="D9" i="13"/>
  <c r="K31" i="19" l="1"/>
  <c r="K71" i="19"/>
  <c r="K34" i="19"/>
  <c r="K68" i="19"/>
  <c r="K41" i="19"/>
  <c r="K43" i="19"/>
  <c r="K51" i="19"/>
  <c r="K21" i="19"/>
  <c r="K70" i="19"/>
  <c r="K22" i="19"/>
  <c r="K40" i="19"/>
  <c r="K33" i="19"/>
  <c r="K19" i="19"/>
  <c r="K72" i="19"/>
  <c r="K69" i="19"/>
  <c r="K36" i="19"/>
  <c r="K17" i="19"/>
  <c r="K56" i="19"/>
  <c r="K18" i="19"/>
  <c r="K9" i="19"/>
  <c r="K32" i="19"/>
  <c r="K15" i="19"/>
  <c r="K60" i="19"/>
  <c r="K37" i="19"/>
  <c r="K13" i="19"/>
  <c r="K54" i="19"/>
  <c r="K30" i="19"/>
  <c r="K14" i="19"/>
  <c r="K64" i="19"/>
  <c r="K49" i="19"/>
  <c r="K27" i="19"/>
  <c r="K11" i="19"/>
  <c r="K74" i="19"/>
  <c r="K62" i="19"/>
  <c r="K59" i="19"/>
  <c r="K52" i="19"/>
  <c r="K25" i="19"/>
  <c r="K44" i="19"/>
  <c r="K26" i="19"/>
  <c r="K10" i="19"/>
  <c r="K57" i="19"/>
  <c r="K38" i="19"/>
  <c r="K23" i="19"/>
  <c r="K7" i="19"/>
  <c r="K66" i="19"/>
  <c r="K45" i="19"/>
  <c r="J6" i="18"/>
  <c r="H39" i="18"/>
  <c r="I38" i="18"/>
  <c r="F39" i="18"/>
  <c r="G38" i="18"/>
  <c r="F30" i="18"/>
  <c r="H31" i="18"/>
  <c r="I32" i="18"/>
  <c r="Q7" i="19"/>
  <c r="L7" i="18"/>
  <c r="O26" i="19"/>
  <c r="O18" i="19"/>
  <c r="O47" i="19"/>
  <c r="O44" i="19"/>
  <c r="O43" i="19"/>
  <c r="Q40" i="19"/>
  <c r="L40" i="18"/>
  <c r="Q37" i="19"/>
  <c r="L37" i="18"/>
  <c r="O52" i="19"/>
  <c r="O34" i="19"/>
  <c r="O30" i="19"/>
  <c r="Q26" i="19"/>
  <c r="L26" i="18"/>
  <c r="L18" i="18"/>
  <c r="Q18" i="19"/>
  <c r="Q10" i="19"/>
  <c r="L10" i="18"/>
  <c r="Q33" i="19"/>
  <c r="L33" i="18"/>
  <c r="L45" i="18"/>
  <c r="Q45" i="19"/>
  <c r="L23" i="18"/>
  <c r="Q23" i="19"/>
  <c r="L15" i="18"/>
  <c r="Q15" i="19"/>
  <c r="O27" i="19"/>
  <c r="O19" i="19"/>
  <c r="O11" i="19"/>
  <c r="O9" i="19"/>
  <c r="O50" i="19"/>
  <c r="L44" i="18"/>
  <c r="Q44" i="19"/>
  <c r="Q8" i="19"/>
  <c r="L27" i="18"/>
  <c r="Q27" i="19"/>
  <c r="L25" i="18"/>
  <c r="Q25" i="19"/>
  <c r="Q17" i="19"/>
  <c r="L17" i="18"/>
  <c r="L13" i="18"/>
  <c r="Q13" i="19"/>
  <c r="L9" i="18"/>
  <c r="Q9" i="19"/>
  <c r="Q46" i="19"/>
  <c r="L46" i="18"/>
  <c r="O41" i="19"/>
  <c r="O40" i="19"/>
  <c r="L43" i="18"/>
  <c r="Q43" i="19"/>
  <c r="Q28" i="19"/>
  <c r="L28" i="18"/>
  <c r="O22" i="19"/>
  <c r="O31" i="19"/>
  <c r="L6" i="18"/>
  <c r="L34" i="18"/>
  <c r="Q34" i="19"/>
  <c r="O32" i="19"/>
  <c r="Q24" i="19"/>
  <c r="L24" i="18"/>
  <c r="Q16" i="19"/>
  <c r="L16" i="18"/>
  <c r="O25" i="19"/>
  <c r="O24" i="19"/>
  <c r="O13" i="19"/>
  <c r="Q35" i="19"/>
  <c r="L35" i="18"/>
  <c r="Q21" i="19"/>
  <c r="L21" i="18"/>
  <c r="Q50" i="19"/>
  <c r="L50" i="18"/>
  <c r="Q36" i="19"/>
  <c r="L36" i="18"/>
  <c r="O14" i="19"/>
  <c r="Q39" i="19"/>
  <c r="L39" i="18"/>
  <c r="L49" i="18"/>
  <c r="Q49" i="19"/>
  <c r="O51" i="19"/>
  <c r="O49" i="19"/>
  <c r="O48" i="19"/>
  <c r="O33" i="19"/>
  <c r="Q22" i="19"/>
  <c r="L22" i="18"/>
  <c r="Q51" i="19"/>
  <c r="L51" i="18"/>
  <c r="Q47" i="19"/>
  <c r="L47" i="18"/>
  <c r="O53" i="19"/>
  <c r="O45" i="19"/>
  <c r="L29" i="18"/>
  <c r="Q29" i="19"/>
  <c r="Q42" i="19"/>
  <c r="L42" i="18"/>
  <c r="L19" i="18"/>
  <c r="Q19" i="19"/>
  <c r="Q11" i="19"/>
  <c r="L11" i="18"/>
  <c r="O23" i="19"/>
  <c r="O16" i="19"/>
  <c r="O15" i="19"/>
  <c r="O46" i="19"/>
  <c r="O42" i="19"/>
  <c r="O38" i="19"/>
  <c r="O35" i="19"/>
  <c r="O7" i="19"/>
  <c r="O39" i="19"/>
  <c r="Q31" i="19"/>
  <c r="L31" i="18"/>
  <c r="O17" i="19"/>
  <c r="Q32" i="19"/>
  <c r="L32" i="18"/>
  <c r="L14" i="18"/>
  <c r="Q14" i="19"/>
  <c r="O10" i="19"/>
  <c r="Q53" i="19"/>
  <c r="L53" i="18"/>
  <c r="Q38" i="19"/>
  <c r="L38" i="18"/>
  <c r="Q52" i="19"/>
  <c r="L52" i="18"/>
  <c r="L48" i="18"/>
  <c r="Q48" i="19"/>
  <c r="Q30" i="19"/>
  <c r="L30" i="18"/>
  <c r="O37" i="19"/>
  <c r="O36" i="19"/>
  <c r="O28" i="19"/>
  <c r="Q41" i="19"/>
  <c r="L41" i="18"/>
  <c r="O29" i="19"/>
  <c r="Q20" i="19"/>
  <c r="L20" i="18"/>
  <c r="Q12" i="19"/>
  <c r="L12" i="18"/>
  <c r="O21" i="19"/>
  <c r="O20" i="19"/>
  <c r="O12" i="19"/>
  <c r="O8" i="19"/>
  <c r="F9" i="13"/>
  <c r="G10" i="13" s="1"/>
  <c r="D8" i="13"/>
  <c r="G11" i="13"/>
  <c r="H30" i="18" l="1"/>
  <c r="I31" i="18" s="1"/>
  <c r="H40" i="18"/>
  <c r="I39" i="18"/>
  <c r="F29" i="18"/>
  <c r="G31" i="18"/>
  <c r="F40" i="18"/>
  <c r="G39" i="18"/>
  <c r="M14" i="18"/>
  <c r="M32" i="18"/>
  <c r="K7" i="18"/>
  <c r="K15" i="18"/>
  <c r="M29" i="18"/>
  <c r="K49" i="18"/>
  <c r="M49" i="18"/>
  <c r="M36" i="18"/>
  <c r="M21" i="18"/>
  <c r="K32" i="18"/>
  <c r="M25" i="18"/>
  <c r="K27" i="18"/>
  <c r="M18" i="18"/>
  <c r="M37" i="18"/>
  <c r="K43" i="18"/>
  <c r="K26" i="18"/>
  <c r="K8" i="18"/>
  <c r="K12" i="18"/>
  <c r="K21" i="18"/>
  <c r="K29" i="18"/>
  <c r="M41" i="18"/>
  <c r="K36" i="18"/>
  <c r="M53" i="18"/>
  <c r="K10" i="18"/>
  <c r="K17" i="18"/>
  <c r="K23" i="18"/>
  <c r="M11" i="18"/>
  <c r="M22" i="18"/>
  <c r="K51" i="18"/>
  <c r="M50" i="18"/>
  <c r="K24" i="18"/>
  <c r="M16" i="18"/>
  <c r="M24" i="18"/>
  <c r="M34" i="18"/>
  <c r="M43" i="18"/>
  <c r="M46" i="18"/>
  <c r="M17" i="18"/>
  <c r="M8" i="18"/>
  <c r="K9" i="18"/>
  <c r="M45" i="18"/>
  <c r="M10" i="18"/>
  <c r="M40" i="18"/>
  <c r="K44" i="18"/>
  <c r="K18" i="18"/>
  <c r="M12" i="18"/>
  <c r="K28" i="18"/>
  <c r="K37" i="18"/>
  <c r="K20" i="18"/>
  <c r="M48" i="18"/>
  <c r="M31" i="18"/>
  <c r="K42" i="18"/>
  <c r="K46" i="18"/>
  <c r="K53" i="18"/>
  <c r="M51" i="18"/>
  <c r="K33" i="18"/>
  <c r="M39" i="18"/>
  <c r="K41" i="18"/>
  <c r="M13" i="18"/>
  <c r="K11" i="18"/>
  <c r="M23" i="18"/>
  <c r="M33" i="18"/>
  <c r="K52" i="18"/>
  <c r="M20" i="18"/>
  <c r="M30" i="18"/>
  <c r="M52" i="18"/>
  <c r="M38" i="18"/>
  <c r="K39" i="18"/>
  <c r="K35" i="18"/>
  <c r="K38" i="18"/>
  <c r="K16" i="18"/>
  <c r="M19" i="18"/>
  <c r="M42" i="18"/>
  <c r="K45" i="18"/>
  <c r="M47" i="18"/>
  <c r="K48" i="18"/>
  <c r="K14" i="18"/>
  <c r="M35" i="18"/>
  <c r="K13" i="18"/>
  <c r="K25" i="18"/>
  <c r="K31" i="18"/>
  <c r="K22" i="18"/>
  <c r="M28" i="18"/>
  <c r="K40" i="18"/>
  <c r="M9" i="18"/>
  <c r="M27" i="18"/>
  <c r="M44" i="18"/>
  <c r="K50" i="18"/>
  <c r="K19" i="18"/>
  <c r="M15" i="18"/>
  <c r="M26" i="18"/>
  <c r="K30" i="18"/>
  <c r="K34" i="18"/>
  <c r="K47" i="18"/>
  <c r="M7" i="18"/>
  <c r="F8" i="13"/>
  <c r="G9" i="13" s="1"/>
  <c r="D7" i="13"/>
  <c r="F41" i="18" l="1"/>
  <c r="G40" i="18"/>
  <c r="H29" i="18"/>
  <c r="I30" i="18" s="1"/>
  <c r="F28" i="18"/>
  <c r="G29" i="18" s="1"/>
  <c r="G30" i="18"/>
  <c r="H41" i="18"/>
  <c r="I40" i="18"/>
  <c r="Q54" i="19"/>
  <c r="M54" i="18" s="1"/>
  <c r="L54" i="18"/>
  <c r="O54" i="19"/>
  <c r="K54" i="18" s="1"/>
  <c r="F7" i="13"/>
  <c r="G8" i="13" s="1"/>
  <c r="D6" i="13"/>
  <c r="F27" i="18" l="1"/>
  <c r="G28" i="18" s="1"/>
  <c r="H42" i="18"/>
  <c r="I41" i="18"/>
  <c r="F42" i="18"/>
  <c r="G41" i="18"/>
  <c r="H28" i="18"/>
  <c r="I29" i="18" s="1"/>
  <c r="O55" i="19"/>
  <c r="K55" i="18" s="1"/>
  <c r="L55" i="18"/>
  <c r="Q55" i="19"/>
  <c r="M55" i="18" s="1"/>
  <c r="D5" i="13"/>
  <c r="F5" i="13" s="1"/>
  <c r="F6" i="13"/>
  <c r="F43" i="18" l="1"/>
  <c r="G42" i="18"/>
  <c r="H27" i="18"/>
  <c r="I28" i="18"/>
  <c r="F26" i="18"/>
  <c r="H43" i="18"/>
  <c r="I42" i="18"/>
  <c r="O56" i="19"/>
  <c r="K56" i="18" s="1"/>
  <c r="L56" i="18"/>
  <c r="Q56" i="19"/>
  <c r="M56" i="18" s="1"/>
  <c r="G6" i="13"/>
  <c r="G7" i="13"/>
  <c r="F44" i="18" l="1"/>
  <c r="G43" i="18"/>
  <c r="F25" i="18"/>
  <c r="G26" i="18" s="1"/>
  <c r="H44" i="18"/>
  <c r="I43" i="18"/>
  <c r="G27" i="18"/>
  <c r="H26" i="18"/>
  <c r="Q57" i="19"/>
  <c r="M57" i="18" s="1"/>
  <c r="L57" i="18"/>
  <c r="O57" i="19"/>
  <c r="K57" i="18" s="1"/>
  <c r="H45" i="18" l="1"/>
  <c r="I44" i="18"/>
  <c r="F45" i="18"/>
  <c r="G44" i="18"/>
  <c r="H25" i="18"/>
  <c r="I26" i="18"/>
  <c r="I27" i="18"/>
  <c r="F24" i="18"/>
  <c r="G25" i="18"/>
  <c r="O58" i="19"/>
  <c r="K58" i="18" s="1"/>
  <c r="Q58" i="19"/>
  <c r="M58" i="18" s="1"/>
  <c r="L58" i="18"/>
  <c r="F46" i="18" l="1"/>
  <c r="G45" i="18"/>
  <c r="F23" i="18"/>
  <c r="G24" i="18" s="1"/>
  <c r="H24" i="18"/>
  <c r="H46" i="18"/>
  <c r="I45" i="18"/>
  <c r="O59" i="19"/>
  <c r="K59" i="18" s="1"/>
  <c r="L59" i="18"/>
  <c r="Q59" i="19"/>
  <c r="M59" i="18" s="1"/>
  <c r="H47" i="18" l="1"/>
  <c r="I46" i="18"/>
  <c r="G46" i="18"/>
  <c r="F47" i="18"/>
  <c r="H23" i="18"/>
  <c r="I25" i="18"/>
  <c r="F22" i="18"/>
  <c r="L60" i="18"/>
  <c r="Q60" i="19"/>
  <c r="M60" i="18" s="1"/>
  <c r="O60" i="19"/>
  <c r="K60" i="18" s="1"/>
  <c r="F21" i="18" l="1"/>
  <c r="G22" i="18" s="1"/>
  <c r="H22" i="18"/>
  <c r="I23" i="18" s="1"/>
  <c r="F48" i="18"/>
  <c r="G47" i="18"/>
  <c r="I47" i="18"/>
  <c r="H48" i="18"/>
  <c r="G23" i="18"/>
  <c r="I24" i="18"/>
  <c r="Q61" i="19"/>
  <c r="M61" i="18" s="1"/>
  <c r="L61" i="18"/>
  <c r="O61" i="19"/>
  <c r="K61" i="18" s="1"/>
  <c r="F49" i="18" l="1"/>
  <c r="G48" i="18"/>
  <c r="F20" i="18"/>
  <c r="G21" i="18" s="1"/>
  <c r="H49" i="18"/>
  <c r="I48" i="18"/>
  <c r="H21" i="18"/>
  <c r="I22" i="18" s="1"/>
  <c r="O62" i="19"/>
  <c r="K62" i="18" s="1"/>
  <c r="Q62" i="19"/>
  <c r="M62" i="18" s="1"/>
  <c r="L62" i="18"/>
  <c r="H20" i="18" l="1"/>
  <c r="I21" i="18" s="1"/>
  <c r="H50" i="18"/>
  <c r="I49" i="18"/>
  <c r="F50" i="18"/>
  <c r="G49" i="18"/>
  <c r="F19" i="18"/>
  <c r="G20" i="18" s="1"/>
  <c r="O63" i="19"/>
  <c r="K63" i="18" s="1"/>
  <c r="L63" i="18"/>
  <c r="Q63" i="19"/>
  <c r="M63" i="18" s="1"/>
  <c r="F18" i="18" l="1"/>
  <c r="G19" i="18" s="1"/>
  <c r="H19" i="18"/>
  <c r="I20" i="18" s="1"/>
  <c r="G50" i="18"/>
  <c r="F51" i="18"/>
  <c r="H51" i="18"/>
  <c r="I50" i="18"/>
  <c r="O64" i="19"/>
  <c r="K64" i="18" s="1"/>
  <c r="Q64" i="19"/>
  <c r="M64" i="18" s="1"/>
  <c r="L64" i="18"/>
  <c r="I51" i="18" l="1"/>
  <c r="H52" i="18"/>
  <c r="F17" i="18"/>
  <c r="G18" i="18" s="1"/>
  <c r="F52" i="18"/>
  <c r="G51" i="18"/>
  <c r="H18" i="18"/>
  <c r="I19" i="18" s="1"/>
  <c r="Q65" i="19"/>
  <c r="M65" i="18" s="1"/>
  <c r="L65" i="18"/>
  <c r="O65" i="19"/>
  <c r="K65" i="18" s="1"/>
  <c r="H17" i="18" l="1"/>
  <c r="I18" i="18" s="1"/>
  <c r="H53" i="18"/>
  <c r="I52" i="18"/>
  <c r="F53" i="18"/>
  <c r="G52" i="18"/>
  <c r="F16" i="18"/>
  <c r="G17" i="18" s="1"/>
  <c r="Q66" i="19"/>
  <c r="M66" i="18" s="1"/>
  <c r="L66" i="18"/>
  <c r="O66" i="19"/>
  <c r="K66" i="18" s="1"/>
  <c r="F15" i="18" l="1"/>
  <c r="G16" i="18" s="1"/>
  <c r="H16" i="18"/>
  <c r="I17" i="18" s="1"/>
  <c r="F54" i="18"/>
  <c r="G53" i="18"/>
  <c r="H54" i="18"/>
  <c r="I53" i="18"/>
  <c r="L67" i="18"/>
  <c r="Q67" i="19"/>
  <c r="M67" i="18" s="1"/>
  <c r="O67" i="19"/>
  <c r="K67" i="18" s="1"/>
  <c r="G54" i="18" l="1"/>
  <c r="F55" i="18"/>
  <c r="H55" i="18"/>
  <c r="I54" i="18"/>
  <c r="F14" i="18"/>
  <c r="H15" i="18"/>
  <c r="I16" i="18" s="1"/>
  <c r="O68" i="19"/>
  <c r="K68" i="18" s="1"/>
  <c r="L68" i="18"/>
  <c r="Q68" i="19"/>
  <c r="M68" i="18" s="1"/>
  <c r="F13" i="18" l="1"/>
  <c r="G14" i="18" s="1"/>
  <c r="H14" i="18"/>
  <c r="I15" i="18" s="1"/>
  <c r="F56" i="18"/>
  <c r="G55" i="18"/>
  <c r="G15" i="18"/>
  <c r="I55" i="18"/>
  <c r="H56" i="18"/>
  <c r="Q69" i="19"/>
  <c r="M69" i="18" s="1"/>
  <c r="L69" i="18"/>
  <c r="O69" i="19"/>
  <c r="K69" i="18" s="1"/>
  <c r="F57" i="18" l="1"/>
  <c r="G56" i="18"/>
  <c r="F12" i="18"/>
  <c r="G13" i="18"/>
  <c r="H57" i="18"/>
  <c r="I56" i="18"/>
  <c r="H13" i="18"/>
  <c r="I14" i="18" s="1"/>
  <c r="Q70" i="19"/>
  <c r="M70" i="18" s="1"/>
  <c r="L70" i="18"/>
  <c r="O70" i="19"/>
  <c r="K70" i="18" s="1"/>
  <c r="H58" i="18" l="1"/>
  <c r="I57" i="18"/>
  <c r="H12" i="18"/>
  <c r="I13" i="18"/>
  <c r="F58" i="18"/>
  <c r="G57" i="18"/>
  <c r="F11" i="18"/>
  <c r="G12" i="18" s="1"/>
  <c r="O71" i="19"/>
  <c r="K71" i="18" s="1"/>
  <c r="Q71" i="19"/>
  <c r="M71" i="18" s="1"/>
  <c r="L71" i="18"/>
  <c r="G58" i="18" l="1"/>
  <c r="F59" i="18"/>
  <c r="F10" i="18"/>
  <c r="G11" i="18"/>
  <c r="H59" i="18"/>
  <c r="I58" i="18"/>
  <c r="H11" i="18"/>
  <c r="I12" i="18" s="1"/>
  <c r="Q72" i="19"/>
  <c r="M72" i="18" s="1"/>
  <c r="L72" i="18"/>
  <c r="O72" i="19"/>
  <c r="K72" i="18" s="1"/>
  <c r="I59" i="18" l="1"/>
  <c r="H60" i="18"/>
  <c r="H10" i="18"/>
  <c r="I11" i="18"/>
  <c r="F60" i="18"/>
  <c r="G59" i="18"/>
  <c r="F9" i="18"/>
  <c r="G10" i="18" s="1"/>
  <c r="O73" i="19"/>
  <c r="K73" i="18" s="1"/>
  <c r="Q73" i="19"/>
  <c r="M73" i="18" s="1"/>
  <c r="L73" i="18"/>
  <c r="G60" i="18" l="1"/>
  <c r="F61" i="18"/>
  <c r="F8" i="18"/>
  <c r="G9" i="18"/>
  <c r="H61" i="18"/>
  <c r="I60" i="18"/>
  <c r="H9" i="18"/>
  <c r="I10" i="18" s="1"/>
  <c r="O74" i="19"/>
  <c r="K74" i="18" s="1"/>
  <c r="Q74" i="19"/>
  <c r="M74" i="18" s="1"/>
  <c r="L74" i="18"/>
  <c r="H8" i="18" l="1"/>
  <c r="I9" i="18" s="1"/>
  <c r="F62" i="18"/>
  <c r="G61" i="18"/>
  <c r="I61" i="18"/>
  <c r="H62" i="18"/>
  <c r="F7" i="18"/>
  <c r="G8" i="18" s="1"/>
  <c r="O75" i="19"/>
  <c r="K75" i="18" s="1"/>
  <c r="Q75" i="19"/>
  <c r="M75" i="18" s="1"/>
  <c r="L75" i="18"/>
  <c r="F6" i="18" l="1"/>
  <c r="G7" i="18" s="1"/>
  <c r="H7" i="18"/>
  <c r="I8" i="18" s="1"/>
  <c r="H63" i="18"/>
  <c r="I62" i="18"/>
  <c r="F63" i="18"/>
  <c r="G62" i="18"/>
  <c r="H64" i="18" l="1"/>
  <c r="I63" i="18"/>
  <c r="F64" i="18"/>
  <c r="G63" i="18"/>
  <c r="G6" i="18"/>
  <c r="F5" i="18"/>
  <c r="H6" i="18"/>
  <c r="I7" i="18"/>
  <c r="H5" i="18" l="1"/>
  <c r="I6" i="18"/>
  <c r="H65" i="18"/>
  <c r="I64" i="18"/>
  <c r="F65" i="18"/>
  <c r="G64" i="18"/>
  <c r="F66" i="18" l="1"/>
  <c r="G65" i="18"/>
  <c r="H66" i="18"/>
  <c r="I65" i="18"/>
  <c r="F67" i="18" l="1"/>
  <c r="G66" i="18"/>
  <c r="H67" i="18"/>
  <c r="I66" i="18"/>
  <c r="F68" i="18" l="1"/>
  <c r="G67" i="18"/>
  <c r="H68" i="18"/>
  <c r="I67" i="18"/>
  <c r="G68" i="18" l="1"/>
  <c r="F69" i="18"/>
  <c r="H69" i="18"/>
  <c r="I68" i="18"/>
  <c r="F70" i="18" l="1"/>
  <c r="G69" i="18"/>
  <c r="I69" i="18"/>
  <c r="H70" i="18"/>
  <c r="H71" i="18" l="1"/>
  <c r="I70" i="18"/>
  <c r="F71" i="18"/>
  <c r="G70" i="18"/>
  <c r="H72" i="18" l="1"/>
  <c r="I71" i="18"/>
  <c r="F72" i="18"/>
  <c r="G71" i="18"/>
  <c r="H73" i="18" l="1"/>
  <c r="I72" i="18"/>
  <c r="G72" i="18"/>
  <c r="F73" i="18"/>
  <c r="F74" i="18" l="1"/>
  <c r="G73" i="18"/>
  <c r="I73" i="18"/>
  <c r="H74" i="18"/>
  <c r="H75" i="18" l="1"/>
  <c r="I74" i="18"/>
  <c r="F75" i="18"/>
  <c r="G74" i="18"/>
  <c r="I75" i="18" l="1"/>
  <c r="G75" i="18"/>
</calcChain>
</file>

<file path=xl/comments1.xml><?xml version="1.0" encoding="utf-8"?>
<comments xmlns="http://schemas.openxmlformats.org/spreadsheetml/2006/main">
  <authors>
    <author>Sergio</author>
  </authors>
  <commentList>
    <comment ref="F1" authorId="0" shapeId="0">
      <text>
        <r>
          <rPr>
            <b/>
            <sz val="9"/>
            <color indexed="81"/>
            <rFont val="Tahoma"/>
            <family val="2"/>
          </rPr>
          <t>Sergio:</t>
        </r>
        <r>
          <rPr>
            <sz val="9"/>
            <color indexed="81"/>
            <rFont val="Tahoma"/>
            <family val="2"/>
          </rPr>
          <t xml:space="preserve">
Para convertir a Base=1950, no borrar
</t>
        </r>
      </text>
    </comment>
    <comment ref="G1" authorId="0" shapeId="0">
      <text>
        <r>
          <rPr>
            <b/>
            <sz val="9"/>
            <color indexed="81"/>
            <rFont val="Tahoma"/>
            <family val="2"/>
          </rPr>
          <t>Sergio:</t>
        </r>
        <r>
          <rPr>
            <sz val="9"/>
            <color indexed="81"/>
            <rFont val="Tahoma"/>
            <family val="2"/>
          </rPr>
          <t xml:space="preserve">
No borrar</t>
        </r>
      </text>
    </comment>
  </commentList>
</comments>
</file>

<file path=xl/sharedStrings.xml><?xml version="1.0" encoding="utf-8"?>
<sst xmlns="http://schemas.openxmlformats.org/spreadsheetml/2006/main" count="609" uniqueCount="450">
  <si>
    <t>* Miles de millones de dólares 2009=100</t>
  </si>
  <si>
    <t>-</t>
  </si>
  <si>
    <t>Año</t>
  </si>
  <si>
    <t>Período</t>
  </si>
  <si>
    <r>
      <rPr>
        <b/>
        <sz val="12"/>
        <color theme="1"/>
        <rFont val="Times New Roman"/>
        <family val="1"/>
      </rPr>
      <t>Fuente:</t>
    </r>
    <r>
      <rPr>
        <sz val="12"/>
        <color theme="1"/>
        <rFont val="Times New Roman"/>
        <family val="2"/>
      </rPr>
      <t xml:space="preserve"> Federal Reserve Economic Data, Federal Reserve Bank of St. Louis, Economic Research Division. Disponible en: https://fred.stlouisfed.org/series/GDPCA</t>
    </r>
  </si>
  <si>
    <t>**Miles de millones de dólares corrientes</t>
  </si>
  <si>
    <t>*** Calculado PIB Nominal/PIB Real</t>
  </si>
  <si>
    <t>PIB Real anual</t>
  </si>
  <si>
    <t>PIB Nominal</t>
  </si>
  <si>
    <t>01 - 59</t>
  </si>
  <si>
    <t>02 - 59</t>
  </si>
  <si>
    <t>03 - 59</t>
  </si>
  <si>
    <t>04 - 59</t>
  </si>
  <si>
    <t>01 - 60</t>
  </si>
  <si>
    <t>02 - 60</t>
  </si>
  <si>
    <t>03 - 60</t>
  </si>
  <si>
    <t>04 - 60</t>
  </si>
  <si>
    <t>01 - 61</t>
  </si>
  <si>
    <t>02 - 61</t>
  </si>
  <si>
    <t>03 - 61</t>
  </si>
  <si>
    <t>04 - 61</t>
  </si>
  <si>
    <t>01 - 62</t>
  </si>
  <si>
    <t>02 - 62</t>
  </si>
  <si>
    <t>03 - 62</t>
  </si>
  <si>
    <t>04 - 62</t>
  </si>
  <si>
    <t>01 - 63</t>
  </si>
  <si>
    <t>02 - 63</t>
  </si>
  <si>
    <t>03 - 63</t>
  </si>
  <si>
    <t>04 - 63</t>
  </si>
  <si>
    <t>01 - 64</t>
  </si>
  <si>
    <t>02 - 64</t>
  </si>
  <si>
    <t>03 - 64</t>
  </si>
  <si>
    <t>04 - 64</t>
  </si>
  <si>
    <t>01 - 65</t>
  </si>
  <si>
    <t>02 - 65</t>
  </si>
  <si>
    <t>03 - 65</t>
  </si>
  <si>
    <t>04 - 65</t>
  </si>
  <si>
    <t>01 - 66</t>
  </si>
  <si>
    <t>02 - 66</t>
  </si>
  <si>
    <t>03 - 66</t>
  </si>
  <si>
    <t>04 - 66</t>
  </si>
  <si>
    <t>01 - 67</t>
  </si>
  <si>
    <t>02 - 67</t>
  </si>
  <si>
    <t>03 - 67</t>
  </si>
  <si>
    <t>04 - 67</t>
  </si>
  <si>
    <t>01 - 68</t>
  </si>
  <si>
    <t>02 - 68</t>
  </si>
  <si>
    <t>03 - 68</t>
  </si>
  <si>
    <t>04 - 68</t>
  </si>
  <si>
    <t>01 - 69</t>
  </si>
  <si>
    <t>02 - 69</t>
  </si>
  <si>
    <t>03 - 69</t>
  </si>
  <si>
    <t>04 - 69</t>
  </si>
  <si>
    <t>01 - 70</t>
  </si>
  <si>
    <t>02 - 70</t>
  </si>
  <si>
    <t>03 - 70</t>
  </si>
  <si>
    <t>04 - 70</t>
  </si>
  <si>
    <t>01 - 71</t>
  </si>
  <si>
    <t>02 - 71</t>
  </si>
  <si>
    <t>03 - 71</t>
  </si>
  <si>
    <t>04 - 71</t>
  </si>
  <si>
    <t>01 - 72</t>
  </si>
  <si>
    <t>02 - 72</t>
  </si>
  <si>
    <t>03 - 72</t>
  </si>
  <si>
    <t>04 - 72</t>
  </si>
  <si>
    <t>01 - 73</t>
  </si>
  <si>
    <t>02 - 73</t>
  </si>
  <si>
    <t>03 - 73</t>
  </si>
  <si>
    <t>04 - 73</t>
  </si>
  <si>
    <t>01 - 74</t>
  </si>
  <si>
    <t>02 - 74</t>
  </si>
  <si>
    <t>03 - 74</t>
  </si>
  <si>
    <t>04 - 74</t>
  </si>
  <si>
    <t>01 - 75</t>
  </si>
  <si>
    <t>02 - 75</t>
  </si>
  <si>
    <t>03 - 75</t>
  </si>
  <si>
    <t>04 - 75</t>
  </si>
  <si>
    <t>01 - 76</t>
  </si>
  <si>
    <t>02 - 76</t>
  </si>
  <si>
    <t>03 - 76</t>
  </si>
  <si>
    <t>04 - 76</t>
  </si>
  <si>
    <t>01 - 77</t>
  </si>
  <si>
    <t>02 - 77</t>
  </si>
  <si>
    <t>03 - 77</t>
  </si>
  <si>
    <t>04 - 77</t>
  </si>
  <si>
    <t>01 - 78</t>
  </si>
  <si>
    <t>02 - 78</t>
  </si>
  <si>
    <t>03 - 78</t>
  </si>
  <si>
    <t>04 - 78</t>
  </si>
  <si>
    <t>01 - 79</t>
  </si>
  <si>
    <t>02 - 79</t>
  </si>
  <si>
    <t>03 - 79</t>
  </si>
  <si>
    <t>04 - 79</t>
  </si>
  <si>
    <t>01 - 80</t>
  </si>
  <si>
    <t>02 - 80</t>
  </si>
  <si>
    <t>03 - 80</t>
  </si>
  <si>
    <t>04 - 80</t>
  </si>
  <si>
    <t>01 - 81</t>
  </si>
  <si>
    <t>02 - 81</t>
  </si>
  <si>
    <t>03 - 81</t>
  </si>
  <si>
    <t>04 - 81</t>
  </si>
  <si>
    <t>01 - 82</t>
  </si>
  <si>
    <t>02 - 82</t>
  </si>
  <si>
    <t>03 - 82</t>
  </si>
  <si>
    <t>04 - 82</t>
  </si>
  <si>
    <t>01 - 83</t>
  </si>
  <si>
    <t>02 - 83</t>
  </si>
  <si>
    <t>03 - 83</t>
  </si>
  <si>
    <t>04 - 83</t>
  </si>
  <si>
    <t>01 - 20</t>
  </si>
  <si>
    <t>02 - 20</t>
  </si>
  <si>
    <t>03 - 20</t>
  </si>
  <si>
    <t>04 - 20</t>
  </si>
  <si>
    <t>01 - 21</t>
  </si>
  <si>
    <t>02 - 21</t>
  </si>
  <si>
    <t>03 - 21</t>
  </si>
  <si>
    <t>04 - 21</t>
  </si>
  <si>
    <t>01 - 22</t>
  </si>
  <si>
    <t>02 - 22</t>
  </si>
  <si>
    <t>03 - 22</t>
  </si>
  <si>
    <t>04 - 22</t>
  </si>
  <si>
    <t>01 - 23</t>
  </si>
  <si>
    <t>02 - 23</t>
  </si>
  <si>
    <t>03 - 23</t>
  </si>
  <si>
    <t>04 - 23</t>
  </si>
  <si>
    <t>01 - 24</t>
  </si>
  <si>
    <t>02 - 24</t>
  </si>
  <si>
    <t>03 - 24</t>
  </si>
  <si>
    <t>04 - 24</t>
  </si>
  <si>
    <t>01 - 25</t>
  </si>
  <si>
    <t>02 - 25</t>
  </si>
  <si>
    <t>03 - 25</t>
  </si>
  <si>
    <t>04 - 25</t>
  </si>
  <si>
    <t>01 - 26</t>
  </si>
  <si>
    <t>02 - 26</t>
  </si>
  <si>
    <t>03 - 26</t>
  </si>
  <si>
    <t>04 - 26</t>
  </si>
  <si>
    <t>01 - 27</t>
  </si>
  <si>
    <t>02 - 27</t>
  </si>
  <si>
    <t>03 - 27</t>
  </si>
  <si>
    <t>04 - 27</t>
  </si>
  <si>
    <t>01 - 28</t>
  </si>
  <si>
    <t>02 - 28</t>
  </si>
  <si>
    <t>03 - 28</t>
  </si>
  <si>
    <t>04 - 28</t>
  </si>
  <si>
    <t>01 - 29</t>
  </si>
  <si>
    <t>02 - 29</t>
  </si>
  <si>
    <t>03 - 29</t>
  </si>
  <si>
    <t>04 - 29</t>
  </si>
  <si>
    <t>01 - 30</t>
  </si>
  <si>
    <t>02 - 30</t>
  </si>
  <si>
    <t>03 - 30</t>
  </si>
  <si>
    <t>04 - 30</t>
  </si>
  <si>
    <t>01 - 31</t>
  </si>
  <si>
    <t>02 - 31</t>
  </si>
  <si>
    <t>03 - 31</t>
  </si>
  <si>
    <t>04 - 31</t>
  </si>
  <si>
    <t>01 - 32</t>
  </si>
  <si>
    <t>02 - 32</t>
  </si>
  <si>
    <t>03 - 32</t>
  </si>
  <si>
    <t>04 - 32</t>
  </si>
  <si>
    <t>01 - 33</t>
  </si>
  <si>
    <t>02 - 33</t>
  </si>
  <si>
    <t>03 - 33</t>
  </si>
  <si>
    <t>04 - 33</t>
  </si>
  <si>
    <t>01 - 34</t>
  </si>
  <si>
    <t>02 - 34</t>
  </si>
  <si>
    <t>03 - 34</t>
  </si>
  <si>
    <t>04 - 34</t>
  </si>
  <si>
    <t>01 - 35</t>
  </si>
  <si>
    <t>02 - 35</t>
  </si>
  <si>
    <t>03 - 35</t>
  </si>
  <si>
    <t>04 - 35</t>
  </si>
  <si>
    <t>01 - 36</t>
  </si>
  <si>
    <t>02 - 36</t>
  </si>
  <si>
    <t>03 - 36</t>
  </si>
  <si>
    <t>04 - 36</t>
  </si>
  <si>
    <t>01 - 37</t>
  </si>
  <si>
    <t>02 - 37</t>
  </si>
  <si>
    <t>03 - 37</t>
  </si>
  <si>
    <t>04 - 37</t>
  </si>
  <si>
    <t>01 - 38</t>
  </si>
  <si>
    <t>02 - 38</t>
  </si>
  <si>
    <t>03 - 38</t>
  </si>
  <si>
    <t>04 - 38</t>
  </si>
  <si>
    <t>01 - 39</t>
  </si>
  <si>
    <t>02 - 39</t>
  </si>
  <si>
    <t>03 - 39</t>
  </si>
  <si>
    <t>04 - 39</t>
  </si>
  <si>
    <t>01 - 40</t>
  </si>
  <si>
    <t>02 - 40</t>
  </si>
  <si>
    <t>03 - 40</t>
  </si>
  <si>
    <t>04 - 40</t>
  </si>
  <si>
    <t>01 - 41</t>
  </si>
  <si>
    <t>02 - 41</t>
  </si>
  <si>
    <t>03 - 41</t>
  </si>
  <si>
    <t>04 - 41</t>
  </si>
  <si>
    <t>01 - 42</t>
  </si>
  <si>
    <t>02 - 42</t>
  </si>
  <si>
    <t>03 - 42</t>
  </si>
  <si>
    <t>04 - 42</t>
  </si>
  <si>
    <t>01 - 43</t>
  </si>
  <si>
    <t>02 - 43</t>
  </si>
  <si>
    <t>03 - 43</t>
  </si>
  <si>
    <t>04 - 43</t>
  </si>
  <si>
    <t>01 - 44</t>
  </si>
  <si>
    <t>02 - 44</t>
  </si>
  <si>
    <t>03 - 44</t>
  </si>
  <si>
    <t>04 - 44</t>
  </si>
  <si>
    <t>01 - 45</t>
  </si>
  <si>
    <t>02 - 45</t>
  </si>
  <si>
    <t>03 - 45</t>
  </si>
  <si>
    <t>04 - 45</t>
  </si>
  <si>
    <t>01 - 46</t>
  </si>
  <si>
    <t>02 - 46</t>
  </si>
  <si>
    <t>03 - 46</t>
  </si>
  <si>
    <t>04 - 46</t>
  </si>
  <si>
    <t>01 - 47</t>
  </si>
  <si>
    <t>02 - 47</t>
  </si>
  <si>
    <t>03 - 47</t>
  </si>
  <si>
    <t>04 - 47</t>
  </si>
  <si>
    <t>01 - 48</t>
  </si>
  <si>
    <t>02 - 48</t>
  </si>
  <si>
    <t>03 - 48</t>
  </si>
  <si>
    <t>04 - 48</t>
  </si>
  <si>
    <t>01 - 49</t>
  </si>
  <si>
    <t>02 - 49</t>
  </si>
  <si>
    <t>03 - 49</t>
  </si>
  <si>
    <t>04 - 49</t>
  </si>
  <si>
    <t>01 - 50</t>
  </si>
  <si>
    <t>02 - 50</t>
  </si>
  <si>
    <t>03 - 50</t>
  </si>
  <si>
    <t>04 - 50</t>
  </si>
  <si>
    <t>01 - 51</t>
  </si>
  <si>
    <t>02 - 51</t>
  </si>
  <si>
    <t>03 - 51</t>
  </si>
  <si>
    <t>04 - 51</t>
  </si>
  <si>
    <t>01 - 52</t>
  </si>
  <si>
    <t>02 - 52</t>
  </si>
  <si>
    <t>03 - 52</t>
  </si>
  <si>
    <t>04 - 52</t>
  </si>
  <si>
    <t>01 - 53</t>
  </si>
  <si>
    <t>02 - 53</t>
  </si>
  <si>
    <t>03 - 53</t>
  </si>
  <si>
    <t>04 - 53</t>
  </si>
  <si>
    <t>01 - 54</t>
  </si>
  <si>
    <t>02 - 54</t>
  </si>
  <si>
    <t>03 - 54</t>
  </si>
  <si>
    <t>04 - 54</t>
  </si>
  <si>
    <t>01 - 55</t>
  </si>
  <si>
    <t>02 - 55</t>
  </si>
  <si>
    <t>03 - 55</t>
  </si>
  <si>
    <t>04 - 55</t>
  </si>
  <si>
    <t>01 - 56</t>
  </si>
  <si>
    <t>02 - 56</t>
  </si>
  <si>
    <t>03 - 56</t>
  </si>
  <si>
    <t>04 - 56</t>
  </si>
  <si>
    <t>01 - 57</t>
  </si>
  <si>
    <t>02 - 57</t>
  </si>
  <si>
    <t>03 - 57</t>
  </si>
  <si>
    <t>04 - 57</t>
  </si>
  <si>
    <t>01 - 58</t>
  </si>
  <si>
    <t>02 - 58</t>
  </si>
  <si>
    <t>03 - 58</t>
  </si>
  <si>
    <t>04 - 58</t>
  </si>
  <si>
    <t>*Cifras en dólares por barril, mensual, sin ajuste estacional.</t>
  </si>
  <si>
    <r>
      <rPr>
        <b/>
        <sz val="12"/>
        <color theme="1"/>
        <rFont val="Times New Roman"/>
        <family val="1"/>
      </rPr>
      <t>Fuente:</t>
    </r>
    <r>
      <rPr>
        <sz val="12"/>
        <color theme="1"/>
        <rFont val="Times New Roman"/>
        <family val="2"/>
      </rPr>
      <t xml:space="preserve"> Federal Reserve Economic Data, Federal Reserve Bank of St. Louis, Economic Research Division. Disponible en: https://fred.stlouisfed.org</t>
    </r>
  </si>
  <si>
    <t>Prime Fin</t>
  </si>
  <si>
    <t>Prime Prom</t>
  </si>
  <si>
    <t>3M Treasury Fin</t>
  </si>
  <si>
    <t>3M Treasury prom</t>
  </si>
  <si>
    <t>IPC Prom 1982-1984=100</t>
  </si>
  <si>
    <t>Petróleo UK en US$</t>
  </si>
  <si>
    <t>Precio spot del petróleo crudo: West Texas Intermediate en US$</t>
  </si>
  <si>
    <t>*Cifras en porcentajes, sin ajuste estacional.</t>
  </si>
  <si>
    <t>*Cifras en dólares por barril, sin ajuste estacional.</t>
  </si>
  <si>
    <t>FRED Graph Observations</t>
  </si>
  <si>
    <t>Federal Reserve Economic Data</t>
  </si>
  <si>
    <t>Link: https://fred.stlouisfed.org</t>
  </si>
  <si>
    <t>Help: https://fred.stlouisfed.org/help-faq</t>
  </si>
  <si>
    <t>Economic Research Division</t>
  </si>
  <si>
    <t>Federal Reserve Bank of St. Louis</t>
  </si>
  <si>
    <r>
      <rPr>
        <b/>
        <sz val="12"/>
        <color theme="1"/>
        <rFont val="Times New Roman"/>
        <family val="1"/>
      </rPr>
      <t>Fuente:</t>
    </r>
    <r>
      <rPr>
        <sz val="12"/>
        <color theme="1"/>
        <rFont val="Times New Roman"/>
        <family val="2"/>
      </rPr>
      <t xml:space="preserve"> Tables of quarterly data from Appendix B of  "The American Business Cycle: Continuity and Change"  Edited by Robert J. Gordon. National Bureau of Economic Research Studies in Business Cycles Volume 25, Univerisity of Chicago Press 1986. For information about sources and methods please see that volume.</t>
    </r>
  </si>
  <si>
    <t>Peak month</t>
  </si>
  <si>
    <t>Trough month</t>
  </si>
  <si>
    <t>Peak month number</t>
  </si>
  <si>
    <t>Trough month number</t>
  </si>
  <si>
    <t>Duration, peak to trough</t>
  </si>
  <si>
    <t>Duration, trough to peak</t>
  </si>
  <si>
    <t>Duration, peak to peak</t>
  </si>
  <si>
    <t>Duration, trough to trough</t>
  </si>
  <si>
    <t>December 1854</t>
  </si>
  <si>
    <t>Eventos</t>
  </si>
  <si>
    <t>June 1857</t>
  </si>
  <si>
    <t>December 1858</t>
  </si>
  <si>
    <t>Gran Depresión (Agosto 1929- marzo1933)</t>
  </si>
  <si>
    <t>October 1860</t>
  </si>
  <si>
    <t>June 1861</t>
  </si>
  <si>
    <t>New Deal-Franklin D. Roosevelt (1933-1937)</t>
  </si>
  <si>
    <t>April 1865</t>
  </si>
  <si>
    <t>December 1867</t>
  </si>
  <si>
    <t>Benito Mussolini en el poder 1922-1943</t>
  </si>
  <si>
    <t>June 1869</t>
  </si>
  <si>
    <t>December 1870</t>
  </si>
  <si>
    <t>Japón, ascenso y caida (1931-1945)</t>
  </si>
  <si>
    <t>October 1873</t>
  </si>
  <si>
    <t>March 1879</t>
  </si>
  <si>
    <t>Adolf Hitler en el poder (1933-1945)</t>
  </si>
  <si>
    <t>March 1882</t>
  </si>
  <si>
    <t>May 1885</t>
  </si>
  <si>
    <t>Guerra Civil española (Julio 1936- abril 1939)</t>
  </si>
  <si>
    <t>March 1887</t>
  </si>
  <si>
    <t>April 1888</t>
  </si>
  <si>
    <t>Segunda Guerra Mundial (Septiembre 1939-Septiembre 1945)</t>
  </si>
  <si>
    <t>July 1890</t>
  </si>
  <si>
    <t>May 1891</t>
  </si>
  <si>
    <t>Estados Unidos entra a la Segunda Guerra Mundial Diciembre 1941</t>
  </si>
  <si>
    <t>January 1893</t>
  </si>
  <si>
    <t>June 1894</t>
  </si>
  <si>
    <t>Bretton Woods (julio de 1944)</t>
  </si>
  <si>
    <t>December 1895</t>
  </si>
  <si>
    <t>June 1897</t>
  </si>
  <si>
    <t>Plan Marshall 1948</t>
  </si>
  <si>
    <t>June 1899</t>
  </si>
  <si>
    <t>December 1900</t>
  </si>
  <si>
    <t>Guerra de Corea (Junio 1950-Julio 1953)</t>
  </si>
  <si>
    <t>September 1902</t>
  </si>
  <si>
    <t>August 1904</t>
  </si>
  <si>
    <t>Guerra Fría</t>
  </si>
  <si>
    <t>May 1907</t>
  </si>
  <si>
    <t>June 1908</t>
  </si>
  <si>
    <t>Aparente éxito de la planeación y resultados de la Unión Sovíetica</t>
  </si>
  <si>
    <t>January 1910</t>
  </si>
  <si>
    <t>January 1912</t>
  </si>
  <si>
    <t>Guerra de Vietnam (1961-1973)</t>
  </si>
  <si>
    <t>January 1913</t>
  </si>
  <si>
    <t>December 1914</t>
  </si>
  <si>
    <t>John F. Kennedy (enero 1961-noviembre 1963)</t>
  </si>
  <si>
    <t>August 1918</t>
  </si>
  <si>
    <t>March 1919</t>
  </si>
  <si>
    <t>Crisis de los misiles Cuba-Estados Unidos (octubre 1962)</t>
  </si>
  <si>
    <t>January 1920</t>
  </si>
  <si>
    <t>July 1921</t>
  </si>
  <si>
    <t>Fin de la convertibilidad dólar-oro y Bretton Woods (Agosto de 1971)</t>
  </si>
  <si>
    <t>May 1923</t>
  </si>
  <si>
    <t>July 1924</t>
  </si>
  <si>
    <t>Yom Kipur (Octubre 1973)</t>
  </si>
  <si>
    <t>October 1926</t>
  </si>
  <si>
    <t>November 1927</t>
  </si>
  <si>
    <t>Largo periodo de estabilización de precios del petróleo (1951-1970)</t>
  </si>
  <si>
    <t>August 1929</t>
  </si>
  <si>
    <t>March 1933</t>
  </si>
  <si>
    <t>Crisis petrolera (octubre 1973-Marzo 1974)</t>
  </si>
  <si>
    <t>May 1937</t>
  </si>
  <si>
    <t>June 1938</t>
  </si>
  <si>
    <t>Ronald Reagan (1980-1988)</t>
  </si>
  <si>
    <t>February 1945</t>
  </si>
  <si>
    <t>October 1945</t>
  </si>
  <si>
    <t>November 1948</t>
  </si>
  <si>
    <t>October 1949</t>
  </si>
  <si>
    <t>July 1953</t>
  </si>
  <si>
    <t>May 1954</t>
  </si>
  <si>
    <t>August 1957</t>
  </si>
  <si>
    <t>April 1958</t>
  </si>
  <si>
    <t>April 1960</t>
  </si>
  <si>
    <t>February 1961</t>
  </si>
  <si>
    <t>December 1969</t>
  </si>
  <si>
    <t>November 1970</t>
  </si>
  <si>
    <t>November 1973</t>
  </si>
  <si>
    <t>March 1975</t>
  </si>
  <si>
    <t>January 1980</t>
  </si>
  <si>
    <t>July 1980</t>
  </si>
  <si>
    <t>July 1981</t>
  </si>
  <si>
    <t>November 1982</t>
  </si>
  <si>
    <t>July 1990</t>
  </si>
  <si>
    <t>March 1991</t>
  </si>
  <si>
    <t>March 2001</t>
  </si>
  <si>
    <t>November 2001</t>
  </si>
  <si>
    <t>December 2007</t>
  </si>
  <si>
    <t>June 2009</t>
  </si>
  <si>
    <t>1854-2009 (33 cycles)</t>
  </si>
  <si>
    <t>1854-1919 (16 cycles)</t>
  </si>
  <si>
    <t>1919-1945 (6 cycles)</t>
  </si>
  <si>
    <t>1945-2009 (11 cycles)</t>
  </si>
  <si>
    <t>Note: Month numbers start in January 1800</t>
  </si>
  <si>
    <t>Primera Guerra Mundial -Noviembre 1918</t>
  </si>
  <si>
    <t>Tasa de crecimiento anual</t>
  </si>
  <si>
    <t>PIB Real trimestral</t>
  </si>
  <si>
    <t>Tasa de crecimiento trimestral</t>
  </si>
  <si>
    <t>IPC 1950=100</t>
  </si>
  <si>
    <t>IPC Fin 1982-1984 =100</t>
  </si>
  <si>
    <t>PIB Real Base 2012</t>
  </si>
  <si>
    <t>Deflactor del PIB (2012=100)</t>
  </si>
  <si>
    <t>IPM promedio %</t>
  </si>
  <si>
    <t>IPM fin %</t>
  </si>
  <si>
    <t>IPM 1982=100</t>
  </si>
  <si>
    <t>IPM 1950=100</t>
  </si>
  <si>
    <t xml:space="preserve">IPM fin </t>
  </si>
  <si>
    <t>Help: https://fredhelp.stlouisfed.org</t>
  </si>
  <si>
    <t>Población personas</t>
  </si>
  <si>
    <t>Población miles de personas</t>
  </si>
  <si>
    <t>Observaciones anuales calculadas a partir de las mensuales</t>
  </si>
  <si>
    <t>IPC Inf prom 1950=100</t>
  </si>
  <si>
    <t>IPC Inf fin 1950=100</t>
  </si>
  <si>
    <t>Precios consumidor promedio y fin (bases originales de la fuente)</t>
  </si>
  <si>
    <t>Precios consumidor base 1950=100</t>
  </si>
  <si>
    <t>IPM promedio 1950=100</t>
  </si>
  <si>
    <t>Price of Bar Silver for London, Great Britain, Dollars per Fine Ounce, Annual, Not Seasonally Adjusted</t>
  </si>
  <si>
    <t xml:space="preserve">Fuente: National Bureau of Economic Research (NBER); en linea:  https://www.nber.org/research/data/us-business-cycle-expansions-and-contractions </t>
  </si>
  <si>
    <t>Datos mensuales de la plata y el oro, 1915-1990</t>
  </si>
  <si>
    <t>Fuente: MacroTrends Data</t>
  </si>
  <si>
    <t>Nota: Las cifras reales de la plata y el oro fueron obtenidas con el Índice de precios al Consumidor (CPI) de Estados Unidos.</t>
  </si>
  <si>
    <t>Plata</t>
  </si>
  <si>
    <t>Oro</t>
  </si>
  <si>
    <t>Fecha</t>
  </si>
  <si>
    <t>Real</t>
  </si>
  <si>
    <t>Nominal</t>
  </si>
  <si>
    <t>Versión 06</t>
  </si>
  <si>
    <r>
      <t xml:space="preserve">Fuente: </t>
    </r>
    <r>
      <rPr>
        <sz val="12"/>
        <color rgb="FF000000"/>
        <rFont val="Times New Roman"/>
        <family val="1"/>
      </rPr>
      <t>Balke &amp; Gordon, 1988. The estimate of prewar GNP: Methodolody and new evidence. https://www.nber.org/papers/w2674 Price Index. Federal Reserve Bank of Minneapolis. https://www.minneapolisfed.org/community/financial-and-economic-education/cpi-calculator-information/consumer-price-index-1800</t>
    </r>
  </si>
  <si>
    <t>PIB Real t/c</t>
  </si>
  <si>
    <t>PIB Nominal t/c</t>
  </si>
  <si>
    <t>Deflactor del PIB t/c</t>
  </si>
  <si>
    <t>PIB per cápita, US dollars</t>
  </si>
  <si>
    <t>IPC Prom t/c</t>
  </si>
  <si>
    <t>IPC Fin  t/c</t>
  </si>
  <si>
    <t>IPC Inf prom t/c</t>
  </si>
  <si>
    <t>IPC Inf fin t/c</t>
  </si>
  <si>
    <t>PIB real t/c</t>
  </si>
  <si>
    <t>Balance fiscal (% del PIB)</t>
  </si>
  <si>
    <t>Petróleo UK t/c</t>
  </si>
  <si>
    <t>Años 1861-1990</t>
  </si>
  <si>
    <t>Período 1946-1990</t>
  </si>
  <si>
    <t>Tasa de desempleo promedio</t>
  </si>
  <si>
    <t>Tasa de desempleo fin de periodo</t>
  </si>
  <si>
    <t>Tasa de desempleo</t>
  </si>
  <si>
    <t>Unemployment Rate, Percent, Monthly, Seasonally Adjusted</t>
  </si>
  <si>
    <t xml:space="preserve">Fuente: </t>
  </si>
  <si>
    <t>Dólares/onza de plata</t>
  </si>
  <si>
    <t>TC en %</t>
  </si>
  <si>
    <t>IPM t/c anual</t>
  </si>
  <si>
    <t>IPC promedio 1950=100</t>
  </si>
  <si>
    <t>IPM fin 1950=100</t>
  </si>
  <si>
    <t>IPM fin t/c</t>
  </si>
  <si>
    <t>IPM promedio t/c</t>
  </si>
  <si>
    <t xml:space="preserve">IPC fin </t>
  </si>
  <si>
    <t>IPC 1982-1984=100</t>
  </si>
  <si>
    <t>IPC t/c anual</t>
  </si>
  <si>
    <t>IPC fin t/c %</t>
  </si>
  <si>
    <t>IPC promedio t/c %</t>
  </si>
  <si>
    <t>Precios mayoreobase 1950=100</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</si>
</sst>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64" formatCode="_-* #,##0.00_-;\-* #,##0.00_-;_-* &quot;-&quot;??_-;_-@_-"/>
    <numFmt numFmtId="165" formatCode="#,##0.0"/>
    <numFmt numFmtId="166" formatCode="0.0"/>
    <numFmt numFmtId="167" formatCode="0.000"/>
    <numFmt numFmtId="168" formatCode="yyyy\-mm\-dd"/>
    <numFmt numFmtId="169" formatCode="0.0000000000000"/>
    <numFmt numFmtId="170" formatCode="_-* #,##0.0_-;\-* #,##0.0_-;_-* &quot;-&quot;??_-;_-@_-"/>
    <numFmt numFmtId="171" formatCode="0.00000"/>
    <numFmt numFmtId="172" formatCode="_-* #,##0_-;\-* #,##0_-;_-* &quot;-&quot;??_-;_-@_-"/>
    <numFmt numFmtId="173" formatCode="0.0000000"/>
    <numFmt numFmtId="174" formatCode="[$-C0A]mmmmm\-yy;@"/>
  </numFmts>
  <fonts count="24" x14ac:knownFonts="1">
    <font>
      <sz val="11"/>
      <color theme="1"/>
      <name val="Calibri"/>
      <family val="2"/>
      <scheme val="minor"/>
    </font>
    <font>
      <sz val="12"/>
      <color theme="1"/>
      <name val="Times New Roman"/>
      <family val="2"/>
    </font>
    <font>
      <sz val="11"/>
      <color theme="1"/>
      <name val="Times New Roman"/>
      <family val="2"/>
    </font>
    <font>
      <sz val="11"/>
      <color theme="1"/>
      <name val="Times New Roman"/>
      <family val="2"/>
    </font>
    <font>
      <b/>
      <sz val="11"/>
      <color theme="1"/>
      <name val="Calibri"/>
      <family val="2"/>
      <scheme val="minor"/>
    </font>
    <font>
      <sz val="12"/>
      <color theme="1"/>
      <name val="Times New Roman"/>
      <family val="2"/>
    </font>
    <font>
      <sz val="10"/>
      <name val="Arial"/>
      <family val="2"/>
    </font>
    <font>
      <sz val="11"/>
      <name val="Times New Roman"/>
      <family val="1"/>
    </font>
    <font>
      <sz val="11"/>
      <color theme="1"/>
      <name val="Calibri"/>
      <family val="2"/>
      <scheme val="minor"/>
    </font>
    <font>
      <b/>
      <sz val="12"/>
      <color theme="1"/>
      <name val="Times New Roman"/>
      <family val="1"/>
    </font>
    <font>
      <b/>
      <sz val="12"/>
      <name val="Times New Roman"/>
      <family val="1"/>
    </font>
    <font>
      <sz val="12"/>
      <name val="Times New Roman"/>
      <family val="1"/>
    </font>
    <font>
      <b/>
      <sz val="12"/>
      <color theme="1"/>
      <name val="Times New Roman"/>
      <family val="1"/>
    </font>
    <font>
      <sz val="12"/>
      <color theme="1"/>
      <name val="Times New Roman"/>
      <family val="1"/>
    </font>
    <font>
      <sz val="10"/>
      <name val="Arial"/>
      <family val="2"/>
    </font>
    <font>
      <sz val="10"/>
      <name val="Arial"/>
      <family val="2"/>
    </font>
    <font>
      <i/>
      <sz val="12"/>
      <color theme="1"/>
      <name val="Times New Roman"/>
      <family val="1"/>
    </font>
    <font>
      <sz val="12"/>
      <color rgb="FF000000"/>
      <name val="Times New Roman"/>
      <family val="1"/>
    </font>
    <font>
      <sz val="11"/>
      <color rgb="FF000000"/>
      <name val="Calibri"/>
      <family val="2"/>
    </font>
    <font>
      <sz val="10"/>
      <name val="Arial"/>
      <family val="2"/>
    </font>
    <font>
      <b/>
      <sz val="12"/>
      <color rgb="FF000000"/>
      <name val="Times New Roman"/>
      <family val="1"/>
    </font>
    <font>
      <sz val="12"/>
      <color rgb="FFFF0000"/>
      <name val="Times New Roman"/>
      <family val="1"/>
    </font>
    <font>
      <sz val="9"/>
      <color indexed="81"/>
      <name val="Tahoma"/>
      <family val="2"/>
    </font>
    <font>
      <b/>
      <sz val="9"/>
      <color indexed="81"/>
      <name val="Tahoma"/>
      <family val="2"/>
    </font>
  </fonts>
  <fills count="9">
    <fill>
      <patternFill patternType="none"/>
    </fill>
    <fill>
      <patternFill patternType="gray125"/>
    </fill>
    <fill>
      <patternFill patternType="solid">
        <fgColor theme="2"/>
        <bgColor indexed="64"/>
      </patternFill>
    </fill>
    <fill>
      <patternFill patternType="solid">
        <fgColor rgb="FFE7E6E6"/>
        <bgColor rgb="FF000000"/>
      </patternFill>
    </fill>
    <fill>
      <patternFill patternType="solid">
        <fgColor theme="0" tint="-0.14999847407452621"/>
        <bgColor indexed="64"/>
      </patternFill>
    </fill>
    <fill>
      <patternFill patternType="solid">
        <fgColor rgb="FFFFFF00"/>
        <bgColor indexed="64"/>
      </patternFill>
    </fill>
    <fill>
      <patternFill patternType="solid">
        <fgColor theme="5" tint="0.59999389629810485"/>
        <bgColor indexed="64"/>
      </patternFill>
    </fill>
    <fill>
      <patternFill patternType="solid">
        <fgColor rgb="FFFFC000"/>
        <bgColor indexed="64"/>
      </patternFill>
    </fill>
    <fill>
      <patternFill patternType="solid">
        <fgColor rgb="FF92D050"/>
        <bgColor indexed="64"/>
      </patternFill>
    </fill>
  </fills>
  <borders count="11">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double">
        <color auto="1"/>
      </bottom>
      <diagonal/>
    </border>
    <border>
      <left/>
      <right/>
      <top style="thin">
        <color indexed="64"/>
      </top>
      <bottom style="thin">
        <color indexed="64"/>
      </bottom>
      <diagonal/>
    </border>
  </borders>
  <cellStyleXfs count="10">
    <xf numFmtId="0" fontId="0" fillId="0" borderId="0"/>
    <xf numFmtId="0" fontId="5" fillId="0" borderId="0"/>
    <xf numFmtId="0" fontId="3" fillId="0" borderId="0"/>
    <xf numFmtId="0" fontId="6" fillId="0" borderId="0"/>
    <xf numFmtId="0" fontId="6" fillId="0" borderId="0"/>
    <xf numFmtId="9" fontId="8" fillId="0" borderId="0" applyFont="0" applyFill="0" applyBorder="0" applyAlignment="0" applyProtection="0"/>
    <xf numFmtId="0" fontId="14" fillId="0" borderId="0"/>
    <xf numFmtId="0" fontId="15" fillId="0" borderId="0"/>
    <xf numFmtId="164" fontId="8" fillId="0" borderId="0" applyFont="0" applyFill="0" applyBorder="0" applyAlignment="0" applyProtection="0"/>
    <xf numFmtId="0" fontId="19" fillId="0" borderId="0"/>
  </cellStyleXfs>
  <cellXfs count="223">
    <xf numFmtId="0" fontId="0" fillId="0" borderId="0" xfId="0"/>
    <xf numFmtId="166" fontId="0" fillId="0" borderId="0" xfId="0" applyNumberFormat="1"/>
    <xf numFmtId="0" fontId="6" fillId="0" borderId="0" xfId="3"/>
    <xf numFmtId="167" fontId="6" fillId="0" borderId="0" xfId="3" applyNumberFormat="1" applyFont="1" applyFill="1" applyBorder="1" applyAlignment="1" applyProtection="1"/>
    <xf numFmtId="0" fontId="7" fillId="0" borderId="0" xfId="4" applyFont="1"/>
    <xf numFmtId="14" fontId="0" fillId="0" borderId="0" xfId="0" applyNumberFormat="1"/>
    <xf numFmtId="17" fontId="9" fillId="0" borderId="0" xfId="0" applyNumberFormat="1" applyFont="1" applyFill="1" applyBorder="1" applyAlignment="1">
      <alignment horizontal="center"/>
    </xf>
    <xf numFmtId="0" fontId="5" fillId="0" borderId="0" xfId="0" applyFont="1" applyFill="1" applyBorder="1" applyAlignment="1">
      <alignment horizontal="center"/>
    </xf>
    <xf numFmtId="0" fontId="9" fillId="0" borderId="0" xfId="0" applyFont="1" applyFill="1" applyBorder="1" applyAlignment="1">
      <alignment horizontal="center"/>
    </xf>
    <xf numFmtId="166" fontId="5" fillId="0" borderId="0" xfId="0" applyNumberFormat="1" applyFont="1" applyFill="1" applyBorder="1" applyAlignment="1">
      <alignment horizontal="center"/>
    </xf>
    <xf numFmtId="0" fontId="11" fillId="0" borderId="0" xfId="3" applyFont="1"/>
    <xf numFmtId="0" fontId="10" fillId="0" borderId="0" xfId="3" applyNumberFormat="1" applyFont="1" applyFill="1" applyBorder="1" applyAlignment="1" applyProtection="1">
      <alignment horizontal="center"/>
    </xf>
    <xf numFmtId="166" fontId="11" fillId="0" borderId="0" xfId="3" applyNumberFormat="1" applyFont="1" applyFill="1" applyBorder="1" applyAlignment="1" applyProtection="1">
      <alignment horizontal="center" vertical="center"/>
    </xf>
    <xf numFmtId="0" fontId="11" fillId="0" borderId="0" xfId="3" applyFont="1" applyFill="1"/>
    <xf numFmtId="167" fontId="11" fillId="0" borderId="0" xfId="3" applyNumberFormat="1" applyFont="1" applyFill="1" applyBorder="1" applyAlignment="1" applyProtection="1"/>
    <xf numFmtId="0" fontId="11" fillId="0" borderId="0" xfId="4" applyFont="1"/>
    <xf numFmtId="166" fontId="11" fillId="0" borderId="0" xfId="4" applyNumberFormat="1" applyFont="1" applyFill="1" applyBorder="1" applyAlignment="1" applyProtection="1">
      <alignment horizontal="center"/>
    </xf>
    <xf numFmtId="17" fontId="11" fillId="0" borderId="0" xfId="4" applyNumberFormat="1" applyFont="1"/>
    <xf numFmtId="14" fontId="5" fillId="0" borderId="0" xfId="0" applyNumberFormat="1" applyFont="1"/>
    <xf numFmtId="0" fontId="11" fillId="0" borderId="0" xfId="4" applyFont="1" applyFill="1"/>
    <xf numFmtId="0" fontId="7" fillId="0" borderId="0" xfId="4" applyFont="1" applyFill="1"/>
    <xf numFmtId="0" fontId="9" fillId="0" borderId="0" xfId="2" applyNumberFormat="1" applyFont="1" applyFill="1" applyBorder="1" applyAlignment="1">
      <alignment horizontal="center" vertical="center"/>
    </xf>
    <xf numFmtId="0" fontId="13" fillId="0" borderId="0" xfId="0" applyFont="1"/>
    <xf numFmtId="0" fontId="13" fillId="0" borderId="0" xfId="0" applyFont="1" applyFill="1" applyBorder="1"/>
    <xf numFmtId="0" fontId="12" fillId="0" borderId="0" xfId="0" applyFont="1" applyFill="1" applyBorder="1"/>
    <xf numFmtId="0" fontId="12" fillId="0" borderId="0" xfId="0" applyFont="1" applyFill="1" applyBorder="1" applyAlignment="1">
      <alignment horizontal="center" vertical="center"/>
    </xf>
    <xf numFmtId="3" fontId="13" fillId="0" borderId="0" xfId="0" applyNumberFormat="1" applyFont="1" applyFill="1" applyBorder="1" applyAlignment="1">
      <alignment horizontal="center"/>
    </xf>
    <xf numFmtId="0" fontId="12" fillId="0" borderId="0" xfId="0" applyFont="1" applyFill="1" applyBorder="1" applyAlignment="1">
      <alignment horizontal="center"/>
    </xf>
    <xf numFmtId="165" fontId="13" fillId="0" borderId="0" xfId="0" applyNumberFormat="1" applyFont="1" applyFill="1" applyBorder="1" applyAlignment="1">
      <alignment horizontal="center"/>
    </xf>
    <xf numFmtId="3" fontId="13" fillId="0" borderId="0" xfId="0" applyNumberFormat="1" applyFont="1" applyFill="1" applyBorder="1"/>
    <xf numFmtId="165" fontId="13" fillId="0" borderId="0" xfId="0" applyNumberFormat="1" applyFont="1" applyFill="1" applyBorder="1"/>
    <xf numFmtId="0" fontId="13" fillId="0" borderId="0" xfId="0" applyFont="1" applyFill="1"/>
    <xf numFmtId="0" fontId="13" fillId="2" borderId="5" xfId="0" applyFont="1" applyFill="1" applyBorder="1"/>
    <xf numFmtId="0" fontId="13" fillId="2" borderId="0" xfId="0" applyFont="1" applyFill="1" applyBorder="1"/>
    <xf numFmtId="0" fontId="13" fillId="2" borderId="6" xfId="0" applyFont="1" applyFill="1" applyBorder="1"/>
    <xf numFmtId="165" fontId="13" fillId="0" borderId="0" xfId="0" applyNumberFormat="1" applyFont="1" applyFill="1"/>
    <xf numFmtId="0" fontId="13" fillId="0" borderId="0" xfId="0" applyFont="1" applyFill="1" applyBorder="1" applyAlignment="1">
      <alignment vertical="center" wrapText="1"/>
    </xf>
    <xf numFmtId="17" fontId="10" fillId="0" borderId="0" xfId="4" applyNumberFormat="1" applyFont="1" applyAlignment="1">
      <alignment horizontal="center"/>
    </xf>
    <xf numFmtId="0" fontId="11" fillId="0" borderId="0" xfId="4" applyFont="1" applyFill="1" applyBorder="1" applyAlignment="1"/>
    <xf numFmtId="0" fontId="5" fillId="0" borderId="0" xfId="0" applyFont="1" applyFill="1" applyBorder="1" applyAlignment="1">
      <alignment vertical="center" wrapText="1"/>
    </xf>
    <xf numFmtId="0" fontId="4" fillId="0" borderId="0" xfId="0" applyFont="1"/>
    <xf numFmtId="166" fontId="0" fillId="0" borderId="0" xfId="0" applyNumberFormat="1" applyFont="1" applyFill="1" applyBorder="1" applyAlignment="1" applyProtection="1"/>
    <xf numFmtId="0" fontId="5" fillId="0" borderId="0" xfId="0" applyFont="1" applyAlignment="1">
      <alignment horizontal="center"/>
    </xf>
    <xf numFmtId="166" fontId="5" fillId="0" borderId="0" xfId="0" applyNumberFormat="1" applyFont="1" applyFill="1" applyBorder="1" applyAlignment="1" applyProtection="1">
      <alignment horizontal="center"/>
    </xf>
    <xf numFmtId="0" fontId="4" fillId="0" borderId="0" xfId="0" applyFont="1" applyFill="1"/>
    <xf numFmtId="0" fontId="9" fillId="0" borderId="0" xfId="0" applyFont="1" applyFill="1" applyBorder="1" applyAlignment="1">
      <alignment horizontal="center" vertical="center"/>
    </xf>
    <xf numFmtId="0" fontId="11" fillId="0" borderId="0" xfId="6" applyFont="1"/>
    <xf numFmtId="166" fontId="11" fillId="0" borderId="0" xfId="6" applyNumberFormat="1" applyFont="1"/>
    <xf numFmtId="1" fontId="11" fillId="0" borderId="0" xfId="6" applyNumberFormat="1" applyFont="1"/>
    <xf numFmtId="166" fontId="13" fillId="0" borderId="0" xfId="0" applyNumberFormat="1" applyFont="1" applyFill="1" applyBorder="1"/>
    <xf numFmtId="0" fontId="13" fillId="0" borderId="0" xfId="0" applyNumberFormat="1" applyFont="1" applyFill="1" applyBorder="1"/>
    <xf numFmtId="166" fontId="13" fillId="0" borderId="0" xfId="0" applyNumberFormat="1" applyFont="1" applyFill="1" applyBorder="1" applyAlignment="1">
      <alignment horizontal="center"/>
    </xf>
    <xf numFmtId="0" fontId="13" fillId="0" borderId="0" xfId="0" applyFont="1" applyBorder="1"/>
    <xf numFmtId="0" fontId="13" fillId="0" borderId="1" xfId="0" applyFont="1" applyBorder="1"/>
    <xf numFmtId="0" fontId="13" fillId="0" borderId="0" xfId="0" applyNumberFormat="1" applyFont="1"/>
    <xf numFmtId="0" fontId="13" fillId="0" borderId="0" xfId="0" applyFont="1" applyAlignment="1">
      <alignment horizontal="center"/>
    </xf>
    <xf numFmtId="0" fontId="13" fillId="0" borderId="0" xfId="0" applyFont="1" applyFill="1" applyAlignment="1">
      <alignment horizontal="center"/>
    </xf>
    <xf numFmtId="0" fontId="13" fillId="0" borderId="0" xfId="0" applyNumberFormat="1" applyFont="1" applyFill="1"/>
    <xf numFmtId="0" fontId="13" fillId="0" borderId="0" xfId="0" applyFont="1" applyFill="1" applyAlignment="1">
      <alignment vertical="center"/>
    </xf>
    <xf numFmtId="166" fontId="5" fillId="0" borderId="0" xfId="0" applyNumberFormat="1" applyFont="1" applyAlignment="1">
      <alignment horizontal="center"/>
    </xf>
    <xf numFmtId="166" fontId="13" fillId="0" borderId="0" xfId="0" applyNumberFormat="1" applyFont="1" applyAlignment="1">
      <alignment horizontal="center"/>
    </xf>
    <xf numFmtId="0" fontId="9" fillId="0" borderId="0" xfId="0" applyFont="1" applyFill="1" applyBorder="1" applyAlignment="1">
      <alignment horizontal="center" vertical="center" wrapText="1"/>
    </xf>
    <xf numFmtId="0" fontId="13" fillId="0" borderId="0" xfId="0" applyFont="1" applyFill="1" applyBorder="1" applyAlignment="1">
      <alignment vertical="center"/>
    </xf>
    <xf numFmtId="0" fontId="11" fillId="0" borderId="0" xfId="6" applyFont="1" applyAlignment="1">
      <alignment horizontal="center"/>
    </xf>
    <xf numFmtId="0" fontId="11" fillId="0" borderId="0" xfId="6" applyFont="1" applyFill="1"/>
    <xf numFmtId="166" fontId="11" fillId="0" borderId="0" xfId="6" applyNumberFormat="1" applyFont="1" applyAlignment="1">
      <alignment horizontal="center"/>
    </xf>
    <xf numFmtId="165" fontId="11" fillId="0" borderId="0" xfId="6" applyNumberFormat="1" applyFont="1" applyAlignment="1">
      <alignment horizontal="center"/>
    </xf>
    <xf numFmtId="166" fontId="13" fillId="0" borderId="0" xfId="0" applyNumberFormat="1" applyFont="1"/>
    <xf numFmtId="168" fontId="13" fillId="0" borderId="0" xfId="0" applyNumberFormat="1" applyFont="1" applyFill="1" applyBorder="1" applyAlignment="1" applyProtection="1"/>
    <xf numFmtId="166" fontId="13" fillId="0" borderId="0" xfId="0" applyNumberFormat="1" applyFont="1" applyFill="1" applyBorder="1" applyAlignment="1" applyProtection="1"/>
    <xf numFmtId="0" fontId="13" fillId="0" borderId="0" xfId="0" applyFont="1" applyFill="1" applyBorder="1" applyAlignment="1">
      <alignment horizontal="center"/>
    </xf>
    <xf numFmtId="3" fontId="13" fillId="0" borderId="0" xfId="0" applyNumberFormat="1" applyFont="1" applyFill="1"/>
    <xf numFmtId="3" fontId="13" fillId="0" borderId="0" xfId="0" applyNumberFormat="1" applyFont="1"/>
    <xf numFmtId="0" fontId="13" fillId="0" borderId="0" xfId="0" applyNumberFormat="1" applyFont="1" applyFill="1" applyBorder="1" applyAlignment="1"/>
    <xf numFmtId="0" fontId="13" fillId="0" borderId="0" xfId="0" applyFont="1" applyFill="1" applyBorder="1" applyAlignment="1"/>
    <xf numFmtId="168" fontId="15" fillId="0" borderId="0" xfId="0" applyNumberFormat="1" applyFont="1" applyFill="1" applyBorder="1" applyAlignment="1" applyProtection="1"/>
    <xf numFmtId="169" fontId="15" fillId="0" borderId="0" xfId="0" applyNumberFormat="1" applyFont="1" applyFill="1" applyBorder="1" applyAlignment="1" applyProtection="1"/>
    <xf numFmtId="0" fontId="16" fillId="0" borderId="0" xfId="1" applyFont="1" applyAlignment="1">
      <alignment horizontal="center" vertical="center" wrapText="1"/>
    </xf>
    <xf numFmtId="0" fontId="13" fillId="0" borderId="0" xfId="1" applyFont="1"/>
    <xf numFmtId="14" fontId="13" fillId="0" borderId="0" xfId="1" applyNumberFormat="1" applyFont="1" applyAlignment="1">
      <alignment horizontal="left"/>
    </xf>
    <xf numFmtId="0" fontId="13" fillId="0" borderId="0" xfId="1" applyFont="1" applyAlignment="1">
      <alignment horizontal="center"/>
    </xf>
    <xf numFmtId="0" fontId="13" fillId="0" borderId="0" xfId="1" applyFont="1" applyAlignment="1">
      <alignment horizontal="center" vertical="center"/>
    </xf>
    <xf numFmtId="0" fontId="13" fillId="0" borderId="0" xfId="1" applyFont="1" applyFill="1" applyAlignment="1">
      <alignment horizontal="center"/>
    </xf>
    <xf numFmtId="14" fontId="13" fillId="0" borderId="0" xfId="1" applyNumberFormat="1" applyFont="1" applyAlignment="1">
      <alignment horizontal="center"/>
    </xf>
    <xf numFmtId="166" fontId="13" fillId="0" borderId="0" xfId="1" applyNumberFormat="1" applyFont="1" applyAlignment="1">
      <alignment horizontal="center"/>
    </xf>
    <xf numFmtId="3" fontId="13" fillId="5" borderId="0" xfId="0" applyNumberFormat="1" applyFont="1" applyFill="1" applyBorder="1" applyAlignment="1">
      <alignment horizontal="center"/>
    </xf>
    <xf numFmtId="166" fontId="13" fillId="5" borderId="0" xfId="0" applyNumberFormat="1" applyFont="1" applyFill="1" applyBorder="1" applyAlignment="1">
      <alignment horizontal="center"/>
    </xf>
    <xf numFmtId="166" fontId="13" fillId="5" borderId="0" xfId="0" applyNumberFormat="1" applyFont="1" applyFill="1" applyBorder="1"/>
    <xf numFmtId="0" fontId="13" fillId="0" borderId="1" xfId="0" applyFont="1" applyFill="1" applyBorder="1"/>
    <xf numFmtId="170" fontId="13" fillId="0" borderId="0" xfId="8" applyNumberFormat="1" applyFont="1" applyAlignment="1">
      <alignment horizontal="center"/>
    </xf>
    <xf numFmtId="165" fontId="13" fillId="5" borderId="0" xfId="0" applyNumberFormat="1" applyFont="1" applyFill="1" applyAlignment="1">
      <alignment horizontal="center"/>
    </xf>
    <xf numFmtId="2" fontId="13" fillId="0" borderId="0" xfId="0" applyNumberFormat="1" applyFont="1" applyFill="1" applyBorder="1"/>
    <xf numFmtId="2" fontId="13" fillId="0" borderId="0" xfId="0" applyNumberFormat="1" applyFont="1"/>
    <xf numFmtId="166" fontId="13" fillId="0" borderId="0" xfId="0" applyNumberFormat="1" applyFont="1" applyFill="1"/>
    <xf numFmtId="0" fontId="13" fillId="0" borderId="0" xfId="0" applyFont="1" applyFill="1" applyBorder="1" applyAlignment="1">
      <alignment wrapText="1"/>
    </xf>
    <xf numFmtId="166" fontId="13" fillId="5" borderId="0" xfId="0" applyNumberFormat="1" applyFont="1" applyFill="1"/>
    <xf numFmtId="0" fontId="18" fillId="0" borderId="0" xfId="1" applyFont="1" applyFill="1" applyBorder="1"/>
    <xf numFmtId="0" fontId="2" fillId="0" borderId="0" xfId="0" applyFont="1" applyFill="1" applyBorder="1"/>
    <xf numFmtId="170" fontId="13" fillId="0" borderId="0" xfId="0" applyNumberFormat="1" applyFont="1" applyFill="1"/>
    <xf numFmtId="171" fontId="13" fillId="0" borderId="0" xfId="0" applyNumberFormat="1" applyFont="1"/>
    <xf numFmtId="0" fontId="6" fillId="0" borderId="0" xfId="4"/>
    <xf numFmtId="0" fontId="19" fillId="0" borderId="0" xfId="9"/>
    <xf numFmtId="0" fontId="12" fillId="0" borderId="1" xfId="0" applyFont="1" applyFill="1" applyBorder="1" applyAlignment="1">
      <alignment horizontal="center"/>
    </xf>
    <xf numFmtId="3" fontId="13" fillId="0" borderId="1" xfId="0" applyNumberFormat="1" applyFont="1" applyFill="1" applyBorder="1" applyAlignment="1">
      <alignment horizontal="center"/>
    </xf>
    <xf numFmtId="165" fontId="13" fillId="0" borderId="1" xfId="0" applyNumberFormat="1" applyFont="1" applyFill="1" applyBorder="1" applyAlignment="1">
      <alignment horizontal="center"/>
    </xf>
    <xf numFmtId="3" fontId="13" fillId="0" borderId="1" xfId="0" applyNumberFormat="1" applyFont="1" applyFill="1" applyBorder="1"/>
    <xf numFmtId="0" fontId="9" fillId="0" borderId="1" xfId="0" applyFont="1" applyFill="1" applyBorder="1" applyAlignment="1">
      <alignment horizontal="center"/>
    </xf>
    <xf numFmtId="166" fontId="13" fillId="0" borderId="1" xfId="0" applyNumberFormat="1" applyFont="1" applyBorder="1" applyAlignment="1">
      <alignment horizontal="center"/>
    </xf>
    <xf numFmtId="166" fontId="13" fillId="0" borderId="1" xfId="0" applyNumberFormat="1" applyFont="1" applyFill="1" applyBorder="1" applyAlignment="1">
      <alignment horizontal="center"/>
    </xf>
    <xf numFmtId="166" fontId="13" fillId="0" borderId="1" xfId="0" applyNumberFormat="1" applyFont="1" applyBorder="1"/>
    <xf numFmtId="166" fontId="13" fillId="0" borderId="1" xfId="0" applyNumberFormat="1" applyFont="1" applyFill="1" applyBorder="1"/>
    <xf numFmtId="0" fontId="11" fillId="2" borderId="5" xfId="6" applyFont="1" applyFill="1" applyBorder="1"/>
    <xf numFmtId="0" fontId="11" fillId="2" borderId="0" xfId="6" applyFont="1" applyFill="1" applyBorder="1"/>
    <xf numFmtId="0" fontId="11" fillId="2" borderId="6" xfId="6" applyFont="1" applyFill="1" applyBorder="1"/>
    <xf numFmtId="165" fontId="11" fillId="0" borderId="1" xfId="6" applyNumberFormat="1" applyFont="1" applyBorder="1" applyAlignment="1">
      <alignment horizontal="center"/>
    </xf>
    <xf numFmtId="172" fontId="11" fillId="0" borderId="0" xfId="8" applyNumberFormat="1" applyFont="1"/>
    <xf numFmtId="172" fontId="13" fillId="0" borderId="0" xfId="0" applyNumberFormat="1" applyFont="1"/>
    <xf numFmtId="172" fontId="11" fillId="0" borderId="1" xfId="8" applyNumberFormat="1" applyFont="1" applyBorder="1"/>
    <xf numFmtId="172" fontId="13" fillId="0" borderId="1" xfId="0" applyNumberFormat="1" applyFont="1" applyBorder="1"/>
    <xf numFmtId="0" fontId="12" fillId="0" borderId="0" xfId="0" applyFont="1" applyFill="1" applyBorder="1" applyAlignment="1">
      <alignment horizontal="center" vertical="center" wrapText="1"/>
    </xf>
    <xf numFmtId="166" fontId="13" fillId="5" borderId="0" xfId="0" applyNumberFormat="1" applyFont="1" applyFill="1" applyBorder="1" applyAlignment="1" applyProtection="1"/>
    <xf numFmtId="170" fontId="13" fillId="5" borderId="0" xfId="8" applyNumberFormat="1" applyFont="1" applyFill="1" applyAlignment="1">
      <alignment horizontal="center"/>
    </xf>
    <xf numFmtId="166" fontId="13" fillId="0" borderId="1" xfId="0" applyNumberFormat="1" applyFont="1" applyFill="1" applyBorder="1" applyAlignment="1" applyProtection="1"/>
    <xf numFmtId="170" fontId="13" fillId="0" borderId="1" xfId="8" applyNumberFormat="1" applyFont="1" applyBorder="1" applyAlignment="1">
      <alignment horizontal="center"/>
    </xf>
    <xf numFmtId="17" fontId="10" fillId="0" borderId="1" xfId="4" applyNumberFormat="1" applyFont="1" applyBorder="1" applyAlignment="1">
      <alignment horizontal="center"/>
    </xf>
    <xf numFmtId="173" fontId="13" fillId="0" borderId="0" xfId="0" applyNumberFormat="1" applyFont="1"/>
    <xf numFmtId="0" fontId="13" fillId="5" borderId="0" xfId="0" applyFont="1" applyFill="1"/>
    <xf numFmtId="0" fontId="13" fillId="7" borderId="0" xfId="0" applyFont="1" applyFill="1" applyBorder="1"/>
    <xf numFmtId="2" fontId="11" fillId="0" borderId="0" xfId="4" applyNumberFormat="1" applyFont="1"/>
    <xf numFmtId="166" fontId="11" fillId="0" borderId="0" xfId="4" applyNumberFormat="1" applyFont="1"/>
    <xf numFmtId="0" fontId="9" fillId="0" borderId="0" xfId="0" applyFont="1"/>
    <xf numFmtId="0" fontId="9" fillId="0" borderId="0" xfId="0" applyFont="1" applyAlignment="1">
      <alignment horizontal="left" wrapText="1"/>
    </xf>
    <xf numFmtId="2" fontId="13" fillId="0" borderId="1" xfId="0" applyNumberFormat="1" applyFont="1" applyBorder="1"/>
    <xf numFmtId="174" fontId="20" fillId="0" borderId="0" xfId="2" applyNumberFormat="1" applyFont="1" applyFill="1" applyBorder="1" applyAlignment="1">
      <alignment horizontal="center"/>
    </xf>
    <xf numFmtId="0" fontId="9" fillId="4" borderId="10" xfId="0" applyFont="1" applyFill="1" applyBorder="1" applyAlignment="1">
      <alignment horizontal="center"/>
    </xf>
    <xf numFmtId="0" fontId="20" fillId="0" borderId="0" xfId="1" applyFont="1" applyFill="1" applyBorder="1" applyAlignment="1">
      <alignment vertical="top" wrapText="1"/>
    </xf>
    <xf numFmtId="166" fontId="13" fillId="0" borderId="0" xfId="5" applyNumberFormat="1" applyFont="1" applyFill="1" applyBorder="1" applyAlignment="1">
      <alignment horizontal="right"/>
    </xf>
    <xf numFmtId="0" fontId="13" fillId="0" borderId="0" xfId="0" applyFont="1" applyAlignment="1">
      <alignment wrapText="1"/>
    </xf>
    <xf numFmtId="0" fontId="16" fillId="4" borderId="0" xfId="1" applyFont="1" applyFill="1" applyAlignment="1">
      <alignment horizontal="left" vertical="center" wrapText="1"/>
    </xf>
    <xf numFmtId="0" fontId="16" fillId="4" borderId="0" xfId="1" applyFont="1" applyFill="1" applyAlignment="1">
      <alignment vertical="center" wrapText="1"/>
    </xf>
    <xf numFmtId="0" fontId="17" fillId="0" borderId="0" xfId="1" applyFont="1" applyAlignment="1"/>
    <xf numFmtId="170" fontId="13" fillId="0" borderId="0" xfId="0" applyNumberFormat="1" applyFont="1" applyFill="1" applyBorder="1"/>
    <xf numFmtId="166" fontId="13" fillId="0" borderId="0" xfId="0" applyNumberFormat="1" applyFont="1" applyBorder="1"/>
    <xf numFmtId="165" fontId="13" fillId="0" borderId="0" xfId="0" applyNumberFormat="1" applyFont="1" applyFill="1" applyAlignment="1">
      <alignment horizontal="center"/>
    </xf>
    <xf numFmtId="17" fontId="10" fillId="0" borderId="0" xfId="4" applyNumberFormat="1" applyFont="1" applyFill="1" applyAlignment="1">
      <alignment horizontal="center"/>
    </xf>
    <xf numFmtId="0" fontId="6" fillId="0" borderId="0" xfId="0" applyFont="1" applyFill="1" applyBorder="1"/>
    <xf numFmtId="0" fontId="6" fillId="4" borderId="0" xfId="0" applyFont="1" applyFill="1" applyBorder="1"/>
    <xf numFmtId="0" fontId="13" fillId="4" borderId="0" xfId="0" applyFont="1" applyFill="1"/>
    <xf numFmtId="0" fontId="13" fillId="0" borderId="0" xfId="0" applyFont="1" applyFill="1" applyBorder="1" applyAlignment="1">
      <alignment horizontal="center" vertical="center" wrapText="1"/>
    </xf>
    <xf numFmtId="166" fontId="13" fillId="0" borderId="0" xfId="0" applyNumberFormat="1" applyFont="1" applyFill="1" applyBorder="1" applyAlignment="1">
      <alignment horizontal="center" vertical="center" wrapText="1"/>
    </xf>
    <xf numFmtId="165" fontId="21" fillId="0" borderId="0" xfId="0" applyNumberFormat="1" applyFont="1" applyFill="1" applyBorder="1" applyAlignment="1">
      <alignment horizontal="center"/>
    </xf>
    <xf numFmtId="0" fontId="21" fillId="0"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0" fillId="0" borderId="0" xfId="0" applyFill="1" applyBorder="1"/>
    <xf numFmtId="0" fontId="9" fillId="2" borderId="10" xfId="0" applyFont="1" applyFill="1" applyBorder="1" applyAlignment="1">
      <alignment horizontal="center" vertical="center" wrapText="1"/>
    </xf>
    <xf numFmtId="0" fontId="9" fillId="2" borderId="10" xfId="0" applyFont="1" applyFill="1" applyBorder="1" applyAlignment="1">
      <alignment horizontal="left" vertical="center" wrapText="1"/>
    </xf>
    <xf numFmtId="0" fontId="9" fillId="2" borderId="3"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20" fillId="0" borderId="3" xfId="1" applyFont="1" applyFill="1" applyBorder="1" applyAlignment="1">
      <alignment horizontal="left" vertical="top" wrapText="1"/>
    </xf>
    <xf numFmtId="0" fontId="20" fillId="0" borderId="0" xfId="1" applyFont="1" applyFill="1" applyBorder="1" applyAlignment="1">
      <alignment horizontal="left" vertical="top" wrapText="1"/>
    </xf>
    <xf numFmtId="0" fontId="13" fillId="2" borderId="0" xfId="0" applyFont="1" applyFill="1" applyBorder="1" applyAlignment="1">
      <alignment horizontal="left"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3" xfId="0" applyFont="1" applyFill="1" applyBorder="1" applyAlignment="1">
      <alignment horizontal="center" vertical="center"/>
    </xf>
    <xf numFmtId="0" fontId="12" fillId="2" borderId="0" xfId="0" applyFont="1" applyFill="1" applyBorder="1" applyAlignment="1">
      <alignment horizontal="center" vertical="center"/>
    </xf>
    <xf numFmtId="0" fontId="12" fillId="2" borderId="9" xfId="0" applyFont="1" applyFill="1" applyBorder="1" applyAlignment="1">
      <alignment horizontal="center" vertical="center"/>
    </xf>
    <xf numFmtId="0" fontId="13" fillId="6" borderId="1" xfId="0" applyFont="1" applyFill="1" applyBorder="1" applyAlignment="1">
      <alignment horizontal="left"/>
    </xf>
    <xf numFmtId="0" fontId="5" fillId="2" borderId="5"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0" applyFont="1" applyFill="1" applyBorder="1" applyAlignment="1">
      <alignment horizontal="left" vertical="center" wrapText="1"/>
    </xf>
    <xf numFmtId="0" fontId="13" fillId="4" borderId="5" xfId="0" applyFont="1" applyFill="1" applyBorder="1" applyAlignment="1">
      <alignment horizontal="left" wrapText="1"/>
    </xf>
    <xf numFmtId="0" fontId="13" fillId="4" borderId="0" xfId="0" applyFont="1" applyFill="1" applyBorder="1" applyAlignment="1">
      <alignment horizontal="left" wrapText="1"/>
    </xf>
    <xf numFmtId="0" fontId="13" fillId="2" borderId="2"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13" fillId="2" borderId="4"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2" borderId="0" xfId="0" applyFont="1" applyFill="1" applyBorder="1" applyAlignment="1">
      <alignment horizontal="left" vertical="center" wrapText="1"/>
    </xf>
    <xf numFmtId="0" fontId="13" fillId="2" borderId="6" xfId="0" applyFont="1" applyFill="1" applyBorder="1" applyAlignment="1">
      <alignment horizontal="left" vertical="center" wrapText="1"/>
    </xf>
    <xf numFmtId="0" fontId="13" fillId="2" borderId="7"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20" fillId="3" borderId="3" xfId="0" applyFont="1" applyFill="1" applyBorder="1" applyAlignment="1">
      <alignment horizontal="center" vertical="center" wrapText="1"/>
    </xf>
    <xf numFmtId="0" fontId="20" fillId="3" borderId="0"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9" fillId="4" borderId="0"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1" xfId="0" applyFont="1" applyFill="1" applyBorder="1" applyAlignment="1">
      <alignment horizontal="center" wrapText="1"/>
    </xf>
    <xf numFmtId="0" fontId="13" fillId="0" borderId="0" xfId="0" applyFont="1" applyAlignment="1">
      <alignment horizontal="left" wrapText="1"/>
    </xf>
    <xf numFmtId="0" fontId="11" fillId="0" borderId="0" xfId="4" applyFont="1" applyAlignment="1">
      <alignment horizontal="left" wrapText="1"/>
    </xf>
    <xf numFmtId="0" fontId="10" fillId="3" borderId="3" xfId="3" applyFont="1" applyFill="1" applyBorder="1" applyAlignment="1">
      <alignment horizontal="center" vertical="center" wrapText="1"/>
    </xf>
    <xf numFmtId="0" fontId="10" fillId="3" borderId="0" xfId="3" applyFont="1" applyFill="1" applyBorder="1" applyAlignment="1">
      <alignment horizontal="center" vertical="center" wrapText="1"/>
    </xf>
    <xf numFmtId="0" fontId="10" fillId="3" borderId="9" xfId="3" applyFont="1" applyFill="1" applyBorder="1" applyAlignment="1">
      <alignment horizontal="center" vertical="center" wrapText="1"/>
    </xf>
    <xf numFmtId="0" fontId="10" fillId="2" borderId="3" xfId="3" applyFont="1" applyFill="1" applyBorder="1" applyAlignment="1">
      <alignment horizontal="center" vertical="center" wrapText="1"/>
    </xf>
    <xf numFmtId="0" fontId="10" fillId="2" borderId="0" xfId="3" applyFont="1" applyFill="1" applyBorder="1" applyAlignment="1">
      <alignment horizontal="center" vertical="center" wrapText="1"/>
    </xf>
    <xf numFmtId="0" fontId="10" fillId="2" borderId="9" xfId="3" applyFont="1" applyFill="1" applyBorder="1" applyAlignment="1">
      <alignment horizontal="center" vertical="center" wrapText="1"/>
    </xf>
    <xf numFmtId="0" fontId="11" fillId="2" borderId="2" xfId="4" applyFont="1" applyFill="1" applyBorder="1" applyAlignment="1">
      <alignment horizontal="left"/>
    </xf>
    <xf numFmtId="0" fontId="11" fillId="2" borderId="3" xfId="4" applyFont="1" applyFill="1" applyBorder="1" applyAlignment="1">
      <alignment horizontal="left"/>
    </xf>
    <xf numFmtId="0" fontId="11" fillId="2" borderId="4" xfId="4" applyFont="1" applyFill="1" applyBorder="1" applyAlignment="1">
      <alignment horizontal="left"/>
    </xf>
    <xf numFmtId="0" fontId="10" fillId="2" borderId="3" xfId="4" applyFont="1" applyFill="1" applyBorder="1" applyAlignment="1">
      <alignment horizontal="center" vertical="center" wrapText="1"/>
    </xf>
    <xf numFmtId="0" fontId="10" fillId="2" borderId="0" xfId="4" applyFont="1" applyFill="1" applyBorder="1" applyAlignment="1">
      <alignment horizontal="center" vertical="center" wrapText="1"/>
    </xf>
    <xf numFmtId="0" fontId="10" fillId="2" borderId="9" xfId="4" applyFont="1" applyFill="1" applyBorder="1" applyAlignment="1">
      <alignment horizontal="center" vertical="center" wrapText="1"/>
    </xf>
    <xf numFmtId="0" fontId="13" fillId="0" borderId="0" xfId="0" applyFont="1" applyFill="1" applyAlignment="1">
      <alignment horizontal="left" vertical="top" wrapText="1"/>
    </xf>
    <xf numFmtId="0" fontId="16" fillId="4" borderId="0" xfId="1" applyFont="1" applyFill="1" applyAlignment="1">
      <alignment horizontal="center" vertical="center" wrapText="1"/>
    </xf>
    <xf numFmtId="0" fontId="13" fillId="8" borderId="1" xfId="0" applyNumberFormat="1" applyFont="1" applyFill="1" applyBorder="1" applyAlignment="1">
      <alignment horizontal="left"/>
    </xf>
    <xf numFmtId="170" fontId="13" fillId="0" borderId="0" xfId="8" applyNumberFormat="1" applyFont="1" applyBorder="1" applyAlignment="1">
      <alignment horizontal="center"/>
    </xf>
    <xf numFmtId="1" fontId="13" fillId="0" borderId="0" xfId="8" applyNumberFormat="1" applyFont="1" applyAlignment="1">
      <alignment horizontal="center"/>
    </xf>
    <xf numFmtId="170" fontId="13" fillId="0" borderId="1" xfId="0" applyNumberFormat="1" applyFont="1" applyFill="1" applyBorder="1"/>
    <xf numFmtId="170" fontId="13" fillId="0" borderId="0" xfId="8" applyNumberFormat="1" applyFont="1" applyFill="1" applyAlignment="1">
      <alignment horizontal="center"/>
    </xf>
    <xf numFmtId="0" fontId="13" fillId="7" borderId="0" xfId="0" applyNumberFormat="1" applyFont="1" applyFill="1" applyBorder="1"/>
    <xf numFmtId="0" fontId="13" fillId="7" borderId="0" xfId="0" applyFont="1" applyFill="1" applyAlignment="1">
      <alignment horizontal="center"/>
    </xf>
  </cellXfs>
  <cellStyles count="10">
    <cellStyle name="Millares" xfId="8" builtinId="3"/>
    <cellStyle name="Normal" xfId="0" builtinId="0"/>
    <cellStyle name="Normal 2" xfId="1"/>
    <cellStyle name="Normal 2 2" xfId="4"/>
    <cellStyle name="Normal 3" xfId="2"/>
    <cellStyle name="Normal 4" xfId="3"/>
    <cellStyle name="Normal 5" xfId="6"/>
    <cellStyle name="Normal 6" xfId="7"/>
    <cellStyle name="Normal 7" xfId="9"/>
    <cellStyle name="Porcentaje" xfId="5"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'Plata-Oro'!$H$11</c:f>
              <c:strCache>
                <c:ptCount val="1"/>
                <c:pt idx="0">
                  <c:v>Dólares/onza de plata</c:v>
                </c:pt>
              </c:strCache>
            </c:strRef>
          </c:tx>
          <c:spPr>
            <a:ln w="28575" cap="rnd">
              <a:solidFill>
                <a:schemeClr val="tx1"/>
              </a:solidFill>
              <a:round/>
            </a:ln>
            <a:effectLst/>
          </c:spPr>
          <c:marker>
            <c:symbol val="none"/>
          </c:marker>
          <c:cat>
            <c:numRef>
              <c:f>'Plata-Oro'!$G$12:$G$112</c:f>
              <c:numCache>
                <c:formatCode>General</c:formatCode>
                <c:ptCount val="101"/>
                <c:pt idx="0">
                  <c:v>1833</c:v>
                </c:pt>
                <c:pt idx="1">
                  <c:v>1834</c:v>
                </c:pt>
                <c:pt idx="2">
                  <c:v>1835</c:v>
                </c:pt>
                <c:pt idx="3">
                  <c:v>1836</c:v>
                </c:pt>
                <c:pt idx="4">
                  <c:v>1837</c:v>
                </c:pt>
                <c:pt idx="5">
                  <c:v>1838</c:v>
                </c:pt>
                <c:pt idx="6">
                  <c:v>1839</c:v>
                </c:pt>
                <c:pt idx="7">
                  <c:v>1840</c:v>
                </c:pt>
                <c:pt idx="8">
                  <c:v>1841</c:v>
                </c:pt>
                <c:pt idx="9">
                  <c:v>1842</c:v>
                </c:pt>
                <c:pt idx="10">
                  <c:v>1843</c:v>
                </c:pt>
                <c:pt idx="11">
                  <c:v>1844</c:v>
                </c:pt>
                <c:pt idx="12">
                  <c:v>1845</c:v>
                </c:pt>
                <c:pt idx="13">
                  <c:v>1846</c:v>
                </c:pt>
                <c:pt idx="14">
                  <c:v>1847</c:v>
                </c:pt>
                <c:pt idx="15">
                  <c:v>1848</c:v>
                </c:pt>
                <c:pt idx="16">
                  <c:v>1849</c:v>
                </c:pt>
                <c:pt idx="17">
                  <c:v>1850</c:v>
                </c:pt>
                <c:pt idx="18">
                  <c:v>1851</c:v>
                </c:pt>
                <c:pt idx="19">
                  <c:v>1852</c:v>
                </c:pt>
                <c:pt idx="20">
                  <c:v>1853</c:v>
                </c:pt>
                <c:pt idx="21">
                  <c:v>1854</c:v>
                </c:pt>
                <c:pt idx="22">
                  <c:v>1855</c:v>
                </c:pt>
                <c:pt idx="23">
                  <c:v>1856</c:v>
                </c:pt>
                <c:pt idx="24">
                  <c:v>1857</c:v>
                </c:pt>
                <c:pt idx="25">
                  <c:v>1858</c:v>
                </c:pt>
                <c:pt idx="26">
                  <c:v>1859</c:v>
                </c:pt>
                <c:pt idx="27">
                  <c:v>1860</c:v>
                </c:pt>
                <c:pt idx="28">
                  <c:v>1861</c:v>
                </c:pt>
                <c:pt idx="29">
                  <c:v>1862</c:v>
                </c:pt>
                <c:pt idx="30">
                  <c:v>1863</c:v>
                </c:pt>
                <c:pt idx="31">
                  <c:v>1864</c:v>
                </c:pt>
                <c:pt idx="32">
                  <c:v>1865</c:v>
                </c:pt>
                <c:pt idx="33">
                  <c:v>1866</c:v>
                </c:pt>
                <c:pt idx="34">
                  <c:v>1867</c:v>
                </c:pt>
                <c:pt idx="35">
                  <c:v>1868</c:v>
                </c:pt>
                <c:pt idx="36">
                  <c:v>1869</c:v>
                </c:pt>
                <c:pt idx="37">
                  <c:v>1870</c:v>
                </c:pt>
                <c:pt idx="38">
                  <c:v>1871</c:v>
                </c:pt>
                <c:pt idx="39">
                  <c:v>1872</c:v>
                </c:pt>
                <c:pt idx="40">
                  <c:v>1873</c:v>
                </c:pt>
                <c:pt idx="41">
                  <c:v>1874</c:v>
                </c:pt>
                <c:pt idx="42">
                  <c:v>1875</c:v>
                </c:pt>
                <c:pt idx="43">
                  <c:v>1876</c:v>
                </c:pt>
                <c:pt idx="44">
                  <c:v>1877</c:v>
                </c:pt>
                <c:pt idx="45">
                  <c:v>1878</c:v>
                </c:pt>
                <c:pt idx="46">
                  <c:v>1879</c:v>
                </c:pt>
                <c:pt idx="47">
                  <c:v>1880</c:v>
                </c:pt>
                <c:pt idx="48">
                  <c:v>1881</c:v>
                </c:pt>
                <c:pt idx="49">
                  <c:v>1882</c:v>
                </c:pt>
                <c:pt idx="50">
                  <c:v>1883</c:v>
                </c:pt>
                <c:pt idx="51">
                  <c:v>1884</c:v>
                </c:pt>
                <c:pt idx="52">
                  <c:v>1885</c:v>
                </c:pt>
                <c:pt idx="53">
                  <c:v>1886</c:v>
                </c:pt>
                <c:pt idx="54">
                  <c:v>1887</c:v>
                </c:pt>
                <c:pt idx="55">
                  <c:v>1888</c:v>
                </c:pt>
                <c:pt idx="56">
                  <c:v>1889</c:v>
                </c:pt>
                <c:pt idx="57">
                  <c:v>1890</c:v>
                </c:pt>
                <c:pt idx="58">
                  <c:v>1891</c:v>
                </c:pt>
                <c:pt idx="59">
                  <c:v>1892</c:v>
                </c:pt>
                <c:pt idx="60">
                  <c:v>1893</c:v>
                </c:pt>
                <c:pt idx="61">
                  <c:v>1894</c:v>
                </c:pt>
                <c:pt idx="62">
                  <c:v>1895</c:v>
                </c:pt>
                <c:pt idx="63">
                  <c:v>1896</c:v>
                </c:pt>
                <c:pt idx="64">
                  <c:v>1897</c:v>
                </c:pt>
                <c:pt idx="65">
                  <c:v>1898</c:v>
                </c:pt>
                <c:pt idx="66">
                  <c:v>1899</c:v>
                </c:pt>
                <c:pt idx="67">
                  <c:v>1900</c:v>
                </c:pt>
                <c:pt idx="68">
                  <c:v>1901</c:v>
                </c:pt>
                <c:pt idx="69">
                  <c:v>1902</c:v>
                </c:pt>
                <c:pt idx="70">
                  <c:v>1903</c:v>
                </c:pt>
                <c:pt idx="71">
                  <c:v>1904</c:v>
                </c:pt>
                <c:pt idx="72">
                  <c:v>1905</c:v>
                </c:pt>
                <c:pt idx="73">
                  <c:v>1906</c:v>
                </c:pt>
                <c:pt idx="74">
                  <c:v>1907</c:v>
                </c:pt>
                <c:pt idx="75">
                  <c:v>1908</c:v>
                </c:pt>
                <c:pt idx="76">
                  <c:v>1909</c:v>
                </c:pt>
                <c:pt idx="77">
                  <c:v>1910</c:v>
                </c:pt>
                <c:pt idx="78">
                  <c:v>1911</c:v>
                </c:pt>
                <c:pt idx="79">
                  <c:v>1912</c:v>
                </c:pt>
                <c:pt idx="80">
                  <c:v>1913</c:v>
                </c:pt>
                <c:pt idx="81">
                  <c:v>1914</c:v>
                </c:pt>
                <c:pt idx="82">
                  <c:v>1915</c:v>
                </c:pt>
                <c:pt idx="83">
                  <c:v>1916</c:v>
                </c:pt>
                <c:pt idx="84">
                  <c:v>1917</c:v>
                </c:pt>
                <c:pt idx="85">
                  <c:v>1918</c:v>
                </c:pt>
                <c:pt idx="86">
                  <c:v>1919</c:v>
                </c:pt>
                <c:pt idx="87">
                  <c:v>1920</c:v>
                </c:pt>
                <c:pt idx="88">
                  <c:v>1921</c:v>
                </c:pt>
                <c:pt idx="89">
                  <c:v>1922</c:v>
                </c:pt>
                <c:pt idx="90">
                  <c:v>1923</c:v>
                </c:pt>
                <c:pt idx="91">
                  <c:v>1924</c:v>
                </c:pt>
                <c:pt idx="92">
                  <c:v>1925</c:v>
                </c:pt>
                <c:pt idx="93">
                  <c:v>1926</c:v>
                </c:pt>
                <c:pt idx="94">
                  <c:v>1927</c:v>
                </c:pt>
                <c:pt idx="95">
                  <c:v>1928</c:v>
                </c:pt>
                <c:pt idx="96">
                  <c:v>1929</c:v>
                </c:pt>
                <c:pt idx="97">
                  <c:v>1930</c:v>
                </c:pt>
                <c:pt idx="98">
                  <c:v>1931</c:v>
                </c:pt>
                <c:pt idx="99">
                  <c:v>1932</c:v>
                </c:pt>
                <c:pt idx="100">
                  <c:v>1933</c:v>
                </c:pt>
              </c:numCache>
            </c:numRef>
          </c:cat>
          <c:val>
            <c:numRef>
              <c:f>'Plata-Oro'!$H$12:$H$112</c:f>
              <c:numCache>
                <c:formatCode>0.00</c:formatCode>
                <c:ptCount val="101"/>
                <c:pt idx="0">
                  <c:v>1.2969999999999999</c:v>
                </c:pt>
                <c:pt idx="1">
                  <c:v>1.3129999999999999</c:v>
                </c:pt>
                <c:pt idx="2">
                  <c:v>1.3080000000000001</c:v>
                </c:pt>
                <c:pt idx="3">
                  <c:v>1.3149999999999999</c:v>
                </c:pt>
                <c:pt idx="4">
                  <c:v>1.3049999999999999</c:v>
                </c:pt>
                <c:pt idx="5">
                  <c:v>1.304</c:v>
                </c:pt>
                <c:pt idx="6">
                  <c:v>1.323</c:v>
                </c:pt>
                <c:pt idx="7">
                  <c:v>1.323</c:v>
                </c:pt>
                <c:pt idx="8">
                  <c:v>1.3160000000000001</c:v>
                </c:pt>
                <c:pt idx="9">
                  <c:v>1.3029999999999999</c:v>
                </c:pt>
                <c:pt idx="10">
                  <c:v>1.2969999999999999</c:v>
                </c:pt>
                <c:pt idx="11">
                  <c:v>1.304</c:v>
                </c:pt>
                <c:pt idx="12">
                  <c:v>1.298</c:v>
                </c:pt>
                <c:pt idx="13">
                  <c:v>1.3</c:v>
                </c:pt>
                <c:pt idx="14">
                  <c:v>1.3080000000000001</c:v>
                </c:pt>
                <c:pt idx="15">
                  <c:v>1.304</c:v>
                </c:pt>
                <c:pt idx="16">
                  <c:v>1.3089999999999999</c:v>
                </c:pt>
                <c:pt idx="17">
                  <c:v>1.3160000000000001</c:v>
                </c:pt>
                <c:pt idx="18">
                  <c:v>1.337</c:v>
                </c:pt>
                <c:pt idx="19">
                  <c:v>1.3260000000000001</c:v>
                </c:pt>
                <c:pt idx="20">
                  <c:v>1.3480000000000001</c:v>
                </c:pt>
                <c:pt idx="21">
                  <c:v>1.3480000000000001</c:v>
                </c:pt>
                <c:pt idx="22">
                  <c:v>1.3440000000000001</c:v>
                </c:pt>
                <c:pt idx="23">
                  <c:v>1.3440000000000001</c:v>
                </c:pt>
                <c:pt idx="24">
                  <c:v>1.353</c:v>
                </c:pt>
                <c:pt idx="25">
                  <c:v>1.3440000000000001</c:v>
                </c:pt>
                <c:pt idx="26">
                  <c:v>1.36</c:v>
                </c:pt>
                <c:pt idx="27">
                  <c:v>1.3520000000000001</c:v>
                </c:pt>
                <c:pt idx="28">
                  <c:v>1.333</c:v>
                </c:pt>
                <c:pt idx="29">
                  <c:v>1.3460000000000001</c:v>
                </c:pt>
                <c:pt idx="30">
                  <c:v>1.345</c:v>
                </c:pt>
                <c:pt idx="31">
                  <c:v>1.345</c:v>
                </c:pt>
                <c:pt idx="32">
                  <c:v>1.3380000000000001</c:v>
                </c:pt>
                <c:pt idx="33">
                  <c:v>1.339</c:v>
                </c:pt>
                <c:pt idx="34">
                  <c:v>1.3280000000000001</c:v>
                </c:pt>
                <c:pt idx="35">
                  <c:v>1.3260000000000001</c:v>
                </c:pt>
                <c:pt idx="36">
                  <c:v>1.325</c:v>
                </c:pt>
                <c:pt idx="37">
                  <c:v>1.3280000000000001</c:v>
                </c:pt>
                <c:pt idx="38">
                  <c:v>1.3260000000000001</c:v>
                </c:pt>
                <c:pt idx="39">
                  <c:v>1.3220000000000001</c:v>
                </c:pt>
                <c:pt idx="40">
                  <c:v>1.298</c:v>
                </c:pt>
                <c:pt idx="41">
                  <c:v>1.2789999999999999</c:v>
                </c:pt>
                <c:pt idx="42">
                  <c:v>1.242</c:v>
                </c:pt>
                <c:pt idx="43">
                  <c:v>1.1639999999999999</c:v>
                </c:pt>
                <c:pt idx="44">
                  <c:v>1.202</c:v>
                </c:pt>
                <c:pt idx="45">
                  <c:v>1.1539999999999999</c:v>
                </c:pt>
                <c:pt idx="46">
                  <c:v>1.1240000000000001</c:v>
                </c:pt>
                <c:pt idx="47">
                  <c:v>1.145</c:v>
                </c:pt>
                <c:pt idx="48">
                  <c:v>1.1319999999999999</c:v>
                </c:pt>
                <c:pt idx="49">
                  <c:v>1.1359999999999999</c:v>
                </c:pt>
                <c:pt idx="50">
                  <c:v>1.109</c:v>
                </c:pt>
                <c:pt idx="51">
                  <c:v>1.111</c:v>
                </c:pt>
                <c:pt idx="52">
                  <c:v>1.0649999999999999</c:v>
                </c:pt>
                <c:pt idx="53">
                  <c:v>0.995</c:v>
                </c:pt>
                <c:pt idx="54">
                  <c:v>0.97899999999999998</c:v>
                </c:pt>
                <c:pt idx="55">
                  <c:v>0.94</c:v>
                </c:pt>
                <c:pt idx="56">
                  <c:v>0.93500000000000005</c:v>
                </c:pt>
                <c:pt idx="57">
                  <c:v>1.046</c:v>
                </c:pt>
                <c:pt idx="58">
                  <c:v>0.98799999999999999</c:v>
                </c:pt>
                <c:pt idx="59">
                  <c:v>0.871</c:v>
                </c:pt>
                <c:pt idx="60">
                  <c:v>0.78</c:v>
                </c:pt>
                <c:pt idx="61">
                  <c:v>0.63500000000000001</c:v>
                </c:pt>
                <c:pt idx="62">
                  <c:v>0.65400000000000003</c:v>
                </c:pt>
                <c:pt idx="63">
                  <c:v>0.67600000000000005</c:v>
                </c:pt>
                <c:pt idx="64">
                  <c:v>0.60399999999999998</c:v>
                </c:pt>
                <c:pt idx="65">
                  <c:v>0.59</c:v>
                </c:pt>
                <c:pt idx="66">
                  <c:v>0.60199999999999998</c:v>
                </c:pt>
                <c:pt idx="67">
                  <c:v>0.62</c:v>
                </c:pt>
                <c:pt idx="68">
                  <c:v>0.59599999999999997</c:v>
                </c:pt>
                <c:pt idx="69">
                  <c:v>0.52800000000000002</c:v>
                </c:pt>
                <c:pt idx="70">
                  <c:v>0.54300000000000004</c:v>
                </c:pt>
                <c:pt idx="71">
                  <c:v>0.57899999999999996</c:v>
                </c:pt>
                <c:pt idx="72">
                  <c:v>0.61</c:v>
                </c:pt>
                <c:pt idx="73">
                  <c:v>0.67700000000000005</c:v>
                </c:pt>
                <c:pt idx="74">
                  <c:v>0.66200000000000003</c:v>
                </c:pt>
                <c:pt idx="75">
                  <c:v>0.53500000000000003</c:v>
                </c:pt>
                <c:pt idx="76">
                  <c:v>0.52</c:v>
                </c:pt>
                <c:pt idx="77">
                  <c:v>0.54100000000000004</c:v>
                </c:pt>
                <c:pt idx="78">
                  <c:v>0.53900000000000003</c:v>
                </c:pt>
                <c:pt idx="79">
                  <c:v>0.61499999999999999</c:v>
                </c:pt>
                <c:pt idx="80">
                  <c:v>0.60499999999999998</c:v>
                </c:pt>
                <c:pt idx="81">
                  <c:v>0.55300000000000005</c:v>
                </c:pt>
                <c:pt idx="82">
                  <c:v>0.51900000000000002</c:v>
                </c:pt>
                <c:pt idx="83">
                  <c:v>0.68600000000000005</c:v>
                </c:pt>
                <c:pt idx="84">
                  <c:v>0.89500000000000002</c:v>
                </c:pt>
                <c:pt idx="85">
                  <c:v>1.042</c:v>
                </c:pt>
                <c:pt idx="86">
                  <c:v>1.25</c:v>
                </c:pt>
                <c:pt idx="87">
                  <c:v>1.3460000000000001</c:v>
                </c:pt>
                <c:pt idx="88">
                  <c:v>0.80500000000000005</c:v>
                </c:pt>
                <c:pt idx="89">
                  <c:v>0.754</c:v>
                </c:pt>
                <c:pt idx="90">
                  <c:v>0.7</c:v>
                </c:pt>
                <c:pt idx="91">
                  <c:v>0.745</c:v>
                </c:pt>
                <c:pt idx="92">
                  <c:v>0.70299999999999996</c:v>
                </c:pt>
                <c:pt idx="93">
                  <c:v>0.629</c:v>
                </c:pt>
                <c:pt idx="94">
                  <c:v>0.57099999999999995</c:v>
                </c:pt>
                <c:pt idx="95">
                  <c:v>0.58599999999999997</c:v>
                </c:pt>
                <c:pt idx="96">
                  <c:v>0.53600000000000003</c:v>
                </c:pt>
                <c:pt idx="97">
                  <c:v>0.38700000000000001</c:v>
                </c:pt>
                <c:pt idx="98">
                  <c:v>0.32</c:v>
                </c:pt>
                <c:pt idx="99">
                  <c:v>0.39100000000000001</c:v>
                </c:pt>
                <c:pt idx="100">
                  <c:v>0.39100000000000001</c:v>
                </c:pt>
              </c:numCache>
            </c:numRef>
          </c:val>
          <c:smooth val="0"/>
        </c:ser>
        <c:dLbls>
          <c:showLegendKey val="0"/>
          <c:showVal val="0"/>
          <c:showCatName val="0"/>
          <c:showSerName val="0"/>
          <c:showPercent val="0"/>
          <c:showBubbleSize val="0"/>
        </c:dLbls>
        <c:smooth val="0"/>
        <c:axId val="1433940816"/>
        <c:axId val="1433944624"/>
      </c:lineChart>
      <c:dateAx>
        <c:axId val="1433940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3944624"/>
        <c:crosses val="autoZero"/>
        <c:auto val="0"/>
        <c:lblOffset val="100"/>
        <c:baseTimeUnit val="days"/>
        <c:majorUnit val="5"/>
        <c:majorTimeUnit val="days"/>
      </c:dateAx>
      <c:valAx>
        <c:axId val="1433944624"/>
        <c:scaling>
          <c:orientation val="minMax"/>
          <c:max val="1.4"/>
          <c:min val="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Dólares por onza</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39408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9</xdr:col>
      <xdr:colOff>752475</xdr:colOff>
      <xdr:row>1</xdr:row>
      <xdr:rowOff>152400</xdr:rowOff>
    </xdr:from>
    <xdr:to>
      <xdr:col>15</xdr:col>
      <xdr:colOff>752475</xdr:colOff>
      <xdr:row>15</xdr:row>
      <xdr:rowOff>114300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2"/>
  <sheetViews>
    <sheetView workbookViewId="0"/>
  </sheetViews>
  <sheetFormatPr baseColWidth="10" defaultRowHeight="15" x14ac:dyDescent="0.25"/>
  <cols>
    <col min="1" max="1" width="13" customWidth="1"/>
    <col min="2" max="2" width="11.5703125" bestFit="1" customWidth="1"/>
    <col min="3" max="3" width="14.140625" bestFit="1" customWidth="1"/>
  </cols>
  <sheetData>
    <row r="1" spans="1:3" ht="15.75" x14ac:dyDescent="0.25">
      <c r="A1" s="22" t="s">
        <v>417</v>
      </c>
      <c r="B1" s="22"/>
      <c r="C1" s="22"/>
    </row>
    <row r="2" spans="1:3" x14ac:dyDescent="0.25">
      <c r="A2" s="158" t="s">
        <v>2</v>
      </c>
      <c r="B2" s="161" t="s">
        <v>400</v>
      </c>
      <c r="C2" s="161" t="s">
        <v>399</v>
      </c>
    </row>
    <row r="3" spans="1:3" x14ac:dyDescent="0.25">
      <c r="A3" s="159"/>
      <c r="B3" s="162"/>
      <c r="C3" s="162"/>
    </row>
    <row r="4" spans="1:3" ht="15.75" thickBot="1" x14ac:dyDescent="0.3">
      <c r="A4" s="160"/>
      <c r="B4" s="163"/>
      <c r="C4" s="163"/>
    </row>
    <row r="5" spans="1:3" ht="16.5" thickTop="1" x14ac:dyDescent="0.25">
      <c r="A5" s="8">
        <v>1920</v>
      </c>
      <c r="B5" s="55" t="s">
        <v>1</v>
      </c>
      <c r="C5" s="55" t="s">
        <v>1</v>
      </c>
    </row>
    <row r="6" spans="1:3" ht="15.75" x14ac:dyDescent="0.25">
      <c r="A6" s="8">
        <v>1921</v>
      </c>
      <c r="B6" s="55" t="s">
        <v>1</v>
      </c>
      <c r="C6" s="55" t="s">
        <v>1</v>
      </c>
    </row>
    <row r="7" spans="1:3" ht="15.75" x14ac:dyDescent="0.25">
      <c r="A7" s="8">
        <v>1922</v>
      </c>
      <c r="B7" s="55" t="s">
        <v>1</v>
      </c>
      <c r="C7" s="55" t="s">
        <v>1</v>
      </c>
    </row>
    <row r="8" spans="1:3" ht="15.75" x14ac:dyDescent="0.25">
      <c r="A8" s="8">
        <v>1923</v>
      </c>
      <c r="B8" s="55" t="s">
        <v>1</v>
      </c>
      <c r="C8" s="55" t="s">
        <v>1</v>
      </c>
    </row>
    <row r="9" spans="1:3" ht="15.75" x14ac:dyDescent="0.25">
      <c r="A9" s="8">
        <v>1924</v>
      </c>
      <c r="B9" s="55" t="s">
        <v>1</v>
      </c>
      <c r="C9" s="55" t="s">
        <v>1</v>
      </c>
    </row>
    <row r="10" spans="1:3" ht="15.75" x14ac:dyDescent="0.25">
      <c r="A10" s="8">
        <v>1925</v>
      </c>
      <c r="B10" s="55" t="s">
        <v>1</v>
      </c>
      <c r="C10" s="55" t="s">
        <v>1</v>
      </c>
    </row>
    <row r="11" spans="1:3" ht="15.75" x14ac:dyDescent="0.25">
      <c r="A11" s="8">
        <v>1926</v>
      </c>
      <c r="B11" s="55" t="s">
        <v>1</v>
      </c>
      <c r="C11" s="55" t="s">
        <v>1</v>
      </c>
    </row>
    <row r="12" spans="1:3" ht="15.75" x14ac:dyDescent="0.25">
      <c r="A12" s="8">
        <v>1927</v>
      </c>
      <c r="B12" s="55" t="s">
        <v>1</v>
      </c>
      <c r="C12" s="55" t="s">
        <v>1</v>
      </c>
    </row>
    <row r="13" spans="1:3" ht="15.75" x14ac:dyDescent="0.25">
      <c r="A13" s="8">
        <v>1928</v>
      </c>
      <c r="B13" s="55" t="s">
        <v>1</v>
      </c>
      <c r="C13" s="55" t="s">
        <v>1</v>
      </c>
    </row>
    <row r="14" spans="1:3" ht="15.75" x14ac:dyDescent="0.25">
      <c r="A14" s="8">
        <v>1929</v>
      </c>
      <c r="B14" s="115">
        <v>121878</v>
      </c>
      <c r="C14" s="116">
        <f>B14*1000</f>
        <v>121878000</v>
      </c>
    </row>
    <row r="15" spans="1:3" ht="15.75" x14ac:dyDescent="0.25">
      <c r="A15" s="8">
        <v>1930</v>
      </c>
      <c r="B15" s="115">
        <v>123188</v>
      </c>
      <c r="C15" s="116">
        <f t="shared" ref="C15:C75" si="0">B15*1000</f>
        <v>123188000</v>
      </c>
    </row>
    <row r="16" spans="1:3" ht="15.75" x14ac:dyDescent="0.25">
      <c r="A16" s="8">
        <v>1931</v>
      </c>
      <c r="B16" s="115">
        <v>124149</v>
      </c>
      <c r="C16" s="116">
        <f t="shared" si="0"/>
        <v>124149000</v>
      </c>
    </row>
    <row r="17" spans="1:3" ht="15.75" x14ac:dyDescent="0.25">
      <c r="A17" s="8">
        <v>1932</v>
      </c>
      <c r="B17" s="115">
        <v>124949</v>
      </c>
      <c r="C17" s="116">
        <f t="shared" si="0"/>
        <v>124949000</v>
      </c>
    </row>
    <row r="18" spans="1:3" ht="15.75" x14ac:dyDescent="0.25">
      <c r="A18" s="8">
        <v>1933</v>
      </c>
      <c r="B18" s="115">
        <v>125690</v>
      </c>
      <c r="C18" s="116">
        <f t="shared" si="0"/>
        <v>125690000</v>
      </c>
    </row>
    <row r="19" spans="1:3" ht="15.75" x14ac:dyDescent="0.25">
      <c r="A19" s="8">
        <v>1934</v>
      </c>
      <c r="B19" s="115">
        <v>126485</v>
      </c>
      <c r="C19" s="116">
        <f t="shared" si="0"/>
        <v>126485000</v>
      </c>
    </row>
    <row r="20" spans="1:3" ht="15.75" x14ac:dyDescent="0.25">
      <c r="A20" s="8">
        <v>1935</v>
      </c>
      <c r="B20" s="115">
        <v>127362</v>
      </c>
      <c r="C20" s="116">
        <f t="shared" si="0"/>
        <v>127362000</v>
      </c>
    </row>
    <row r="21" spans="1:3" ht="15.75" x14ac:dyDescent="0.25">
      <c r="A21" s="8">
        <v>1936</v>
      </c>
      <c r="B21" s="115">
        <v>128181</v>
      </c>
      <c r="C21" s="116">
        <f t="shared" si="0"/>
        <v>128181000</v>
      </c>
    </row>
    <row r="22" spans="1:3" ht="15.75" x14ac:dyDescent="0.25">
      <c r="A22" s="8">
        <v>1937</v>
      </c>
      <c r="B22" s="115">
        <v>128961</v>
      </c>
      <c r="C22" s="116">
        <f t="shared" si="0"/>
        <v>128961000</v>
      </c>
    </row>
    <row r="23" spans="1:3" ht="15.75" x14ac:dyDescent="0.25">
      <c r="A23" s="8">
        <v>1938</v>
      </c>
      <c r="B23" s="115">
        <v>129969</v>
      </c>
      <c r="C23" s="116">
        <f t="shared" si="0"/>
        <v>129969000</v>
      </c>
    </row>
    <row r="24" spans="1:3" ht="15.75" x14ac:dyDescent="0.25">
      <c r="A24" s="8">
        <v>1939</v>
      </c>
      <c r="B24" s="115">
        <v>131028</v>
      </c>
      <c r="C24" s="116">
        <f t="shared" si="0"/>
        <v>131028000</v>
      </c>
    </row>
    <row r="25" spans="1:3" ht="15.75" x14ac:dyDescent="0.25">
      <c r="A25" s="8">
        <v>1940</v>
      </c>
      <c r="B25" s="115">
        <v>132122</v>
      </c>
      <c r="C25" s="116">
        <f t="shared" si="0"/>
        <v>132122000</v>
      </c>
    </row>
    <row r="26" spans="1:3" ht="15.75" x14ac:dyDescent="0.25">
      <c r="A26" s="8">
        <v>1941</v>
      </c>
      <c r="B26" s="115">
        <v>133402</v>
      </c>
      <c r="C26" s="116">
        <f t="shared" si="0"/>
        <v>133402000</v>
      </c>
    </row>
    <row r="27" spans="1:3" ht="15.75" x14ac:dyDescent="0.25">
      <c r="A27" s="8">
        <v>1942</v>
      </c>
      <c r="B27" s="115">
        <v>134860</v>
      </c>
      <c r="C27" s="116">
        <f t="shared" si="0"/>
        <v>134860000</v>
      </c>
    </row>
    <row r="28" spans="1:3" ht="15.75" x14ac:dyDescent="0.25">
      <c r="A28" s="8">
        <v>1943</v>
      </c>
      <c r="B28" s="115">
        <v>136739</v>
      </c>
      <c r="C28" s="116">
        <f t="shared" si="0"/>
        <v>136739000</v>
      </c>
    </row>
    <row r="29" spans="1:3" ht="15.75" x14ac:dyDescent="0.25">
      <c r="A29" s="8">
        <v>1944</v>
      </c>
      <c r="B29" s="115">
        <v>138397</v>
      </c>
      <c r="C29" s="116">
        <f t="shared" si="0"/>
        <v>138397000</v>
      </c>
    </row>
    <row r="30" spans="1:3" ht="15.75" x14ac:dyDescent="0.25">
      <c r="A30" s="8">
        <v>1945</v>
      </c>
      <c r="B30" s="115">
        <v>139928</v>
      </c>
      <c r="C30" s="116">
        <f t="shared" si="0"/>
        <v>139928000</v>
      </c>
    </row>
    <row r="31" spans="1:3" ht="15.75" x14ac:dyDescent="0.25">
      <c r="A31" s="8">
        <v>1946</v>
      </c>
      <c r="B31" s="115">
        <v>141389</v>
      </c>
      <c r="C31" s="116">
        <f t="shared" si="0"/>
        <v>141389000</v>
      </c>
    </row>
    <row r="32" spans="1:3" ht="15.75" x14ac:dyDescent="0.25">
      <c r="A32" s="8">
        <v>1947</v>
      </c>
      <c r="B32" s="115">
        <v>144126</v>
      </c>
      <c r="C32" s="116">
        <f t="shared" si="0"/>
        <v>144126000</v>
      </c>
    </row>
    <row r="33" spans="1:3" ht="15.75" x14ac:dyDescent="0.25">
      <c r="A33" s="8">
        <v>1948</v>
      </c>
      <c r="B33" s="115">
        <v>146631</v>
      </c>
      <c r="C33" s="116">
        <f t="shared" si="0"/>
        <v>146631000</v>
      </c>
    </row>
    <row r="34" spans="1:3" ht="15.75" x14ac:dyDescent="0.25">
      <c r="A34" s="8">
        <v>1949</v>
      </c>
      <c r="B34" s="115">
        <v>149188</v>
      </c>
      <c r="C34" s="116">
        <f t="shared" si="0"/>
        <v>149188000</v>
      </c>
    </row>
    <row r="35" spans="1:3" ht="15.75" x14ac:dyDescent="0.25">
      <c r="A35" s="8">
        <v>1950</v>
      </c>
      <c r="B35" s="115">
        <v>151684</v>
      </c>
      <c r="C35" s="116">
        <f t="shared" si="0"/>
        <v>151684000</v>
      </c>
    </row>
    <row r="36" spans="1:3" ht="15.75" x14ac:dyDescent="0.25">
      <c r="A36" s="8">
        <v>1951</v>
      </c>
      <c r="B36" s="115">
        <v>154287</v>
      </c>
      <c r="C36" s="116">
        <f t="shared" si="0"/>
        <v>154287000</v>
      </c>
    </row>
    <row r="37" spans="1:3" ht="15.75" x14ac:dyDescent="0.25">
      <c r="A37" s="8">
        <v>1952</v>
      </c>
      <c r="B37" s="115">
        <v>156954</v>
      </c>
      <c r="C37" s="116">
        <f t="shared" si="0"/>
        <v>156954000</v>
      </c>
    </row>
    <row r="38" spans="1:3" ht="15.75" x14ac:dyDescent="0.25">
      <c r="A38" s="8">
        <v>1953</v>
      </c>
      <c r="B38" s="115">
        <v>159565</v>
      </c>
      <c r="C38" s="116">
        <f t="shared" si="0"/>
        <v>159565000</v>
      </c>
    </row>
    <row r="39" spans="1:3" ht="15.75" x14ac:dyDescent="0.25">
      <c r="A39" s="8">
        <v>1954</v>
      </c>
      <c r="B39" s="115">
        <v>162391</v>
      </c>
      <c r="C39" s="116">
        <f t="shared" si="0"/>
        <v>162391000</v>
      </c>
    </row>
    <row r="40" spans="1:3" ht="15.75" x14ac:dyDescent="0.25">
      <c r="A40" s="8">
        <v>1955</v>
      </c>
      <c r="B40" s="115">
        <v>165275</v>
      </c>
      <c r="C40" s="116">
        <f t="shared" si="0"/>
        <v>165275000</v>
      </c>
    </row>
    <row r="41" spans="1:3" ht="15.75" x14ac:dyDescent="0.25">
      <c r="A41" s="8">
        <v>1956</v>
      </c>
      <c r="B41" s="115">
        <v>168221</v>
      </c>
      <c r="C41" s="116">
        <f t="shared" si="0"/>
        <v>168221000</v>
      </c>
    </row>
    <row r="42" spans="1:3" ht="15.75" x14ac:dyDescent="0.25">
      <c r="A42" s="8">
        <v>1957</v>
      </c>
      <c r="B42" s="115">
        <v>171274</v>
      </c>
      <c r="C42" s="116">
        <f t="shared" si="0"/>
        <v>171274000</v>
      </c>
    </row>
    <row r="43" spans="1:3" ht="15.75" x14ac:dyDescent="0.25">
      <c r="A43" s="8">
        <v>1958</v>
      </c>
      <c r="B43" s="115">
        <v>174141</v>
      </c>
      <c r="C43" s="116">
        <f t="shared" si="0"/>
        <v>174141000</v>
      </c>
    </row>
    <row r="44" spans="1:3" ht="15.75" x14ac:dyDescent="0.25">
      <c r="A44" s="8">
        <v>1959</v>
      </c>
      <c r="B44" s="115">
        <v>177130</v>
      </c>
      <c r="C44" s="116">
        <f t="shared" si="0"/>
        <v>177130000</v>
      </c>
    </row>
    <row r="45" spans="1:3" ht="15.75" x14ac:dyDescent="0.25">
      <c r="A45" s="8">
        <v>1960</v>
      </c>
      <c r="B45" s="115">
        <v>180760</v>
      </c>
      <c r="C45" s="116">
        <f t="shared" si="0"/>
        <v>180760000</v>
      </c>
    </row>
    <row r="46" spans="1:3" ht="15.75" x14ac:dyDescent="0.25">
      <c r="A46" s="8">
        <v>1961</v>
      </c>
      <c r="B46" s="115">
        <v>183742</v>
      </c>
      <c r="C46" s="116">
        <f t="shared" si="0"/>
        <v>183742000</v>
      </c>
    </row>
    <row r="47" spans="1:3" ht="15.75" x14ac:dyDescent="0.25">
      <c r="A47" s="8">
        <v>1962</v>
      </c>
      <c r="B47" s="115">
        <v>186590</v>
      </c>
      <c r="C47" s="116">
        <f t="shared" si="0"/>
        <v>186590000</v>
      </c>
    </row>
    <row r="48" spans="1:3" ht="15.75" x14ac:dyDescent="0.25">
      <c r="A48" s="8">
        <v>1963</v>
      </c>
      <c r="B48" s="115">
        <v>189300</v>
      </c>
      <c r="C48" s="116">
        <f t="shared" si="0"/>
        <v>189300000</v>
      </c>
    </row>
    <row r="49" spans="1:3" ht="15.75" x14ac:dyDescent="0.25">
      <c r="A49" s="8">
        <v>1964</v>
      </c>
      <c r="B49" s="115">
        <v>191927</v>
      </c>
      <c r="C49" s="116">
        <f t="shared" si="0"/>
        <v>191927000</v>
      </c>
    </row>
    <row r="50" spans="1:3" ht="15.75" x14ac:dyDescent="0.25">
      <c r="A50" s="8">
        <v>1965</v>
      </c>
      <c r="B50" s="115">
        <v>194347</v>
      </c>
      <c r="C50" s="116">
        <f t="shared" si="0"/>
        <v>194347000</v>
      </c>
    </row>
    <row r="51" spans="1:3" ht="15.75" x14ac:dyDescent="0.25">
      <c r="A51" s="8">
        <v>1966</v>
      </c>
      <c r="B51" s="115">
        <v>196599</v>
      </c>
      <c r="C51" s="116">
        <f t="shared" si="0"/>
        <v>196599000</v>
      </c>
    </row>
    <row r="52" spans="1:3" ht="15.75" x14ac:dyDescent="0.25">
      <c r="A52" s="8">
        <v>1967</v>
      </c>
      <c r="B52" s="115">
        <v>198752</v>
      </c>
      <c r="C52" s="116">
        <f t="shared" si="0"/>
        <v>198752000</v>
      </c>
    </row>
    <row r="53" spans="1:3" ht="15.75" x14ac:dyDescent="0.25">
      <c r="A53" s="8">
        <v>1968</v>
      </c>
      <c r="B53" s="115">
        <v>200745</v>
      </c>
      <c r="C53" s="116">
        <f t="shared" si="0"/>
        <v>200745000</v>
      </c>
    </row>
    <row r="54" spans="1:3" ht="15.75" x14ac:dyDescent="0.25">
      <c r="A54" s="8">
        <v>1969</v>
      </c>
      <c r="B54" s="115">
        <v>202736</v>
      </c>
      <c r="C54" s="116">
        <f t="shared" si="0"/>
        <v>202736000</v>
      </c>
    </row>
    <row r="55" spans="1:3" ht="15.75" x14ac:dyDescent="0.25">
      <c r="A55" s="8">
        <v>1970</v>
      </c>
      <c r="B55" s="115">
        <v>205089</v>
      </c>
      <c r="C55" s="116">
        <f t="shared" si="0"/>
        <v>205089000</v>
      </c>
    </row>
    <row r="56" spans="1:3" ht="15.75" x14ac:dyDescent="0.25">
      <c r="A56" s="8">
        <v>1971</v>
      </c>
      <c r="B56" s="115">
        <v>207692</v>
      </c>
      <c r="C56" s="116">
        <f t="shared" si="0"/>
        <v>207692000</v>
      </c>
    </row>
    <row r="57" spans="1:3" ht="15.75" x14ac:dyDescent="0.25">
      <c r="A57" s="8">
        <v>1972</v>
      </c>
      <c r="B57" s="115">
        <v>209924</v>
      </c>
      <c r="C57" s="116">
        <f t="shared" si="0"/>
        <v>209924000</v>
      </c>
    </row>
    <row r="58" spans="1:3" ht="15.75" x14ac:dyDescent="0.25">
      <c r="A58" s="8">
        <v>1973</v>
      </c>
      <c r="B58" s="115">
        <v>211939</v>
      </c>
      <c r="C58" s="116">
        <f t="shared" si="0"/>
        <v>211939000</v>
      </c>
    </row>
    <row r="59" spans="1:3" ht="15.75" x14ac:dyDescent="0.25">
      <c r="A59" s="8">
        <v>1974</v>
      </c>
      <c r="B59" s="115">
        <v>213898</v>
      </c>
      <c r="C59" s="116">
        <f t="shared" si="0"/>
        <v>213898000</v>
      </c>
    </row>
    <row r="60" spans="1:3" ht="15.75" x14ac:dyDescent="0.25">
      <c r="A60" s="8">
        <v>1975</v>
      </c>
      <c r="B60" s="115">
        <v>215981</v>
      </c>
      <c r="C60" s="116">
        <f t="shared" si="0"/>
        <v>215981000</v>
      </c>
    </row>
    <row r="61" spans="1:3" ht="15.75" x14ac:dyDescent="0.25">
      <c r="A61" s="8">
        <v>1976</v>
      </c>
      <c r="B61" s="115">
        <v>218086</v>
      </c>
      <c r="C61" s="116">
        <f t="shared" si="0"/>
        <v>218086000</v>
      </c>
    </row>
    <row r="62" spans="1:3" ht="15.75" x14ac:dyDescent="0.25">
      <c r="A62" s="8">
        <v>1977</v>
      </c>
      <c r="B62" s="115">
        <v>220289</v>
      </c>
      <c r="C62" s="116">
        <f t="shared" si="0"/>
        <v>220289000</v>
      </c>
    </row>
    <row r="63" spans="1:3" ht="15.75" x14ac:dyDescent="0.25">
      <c r="A63" s="8">
        <v>1978</v>
      </c>
      <c r="B63" s="115">
        <v>222629</v>
      </c>
      <c r="C63" s="116">
        <f t="shared" si="0"/>
        <v>222629000</v>
      </c>
    </row>
    <row r="64" spans="1:3" ht="15.75" x14ac:dyDescent="0.25">
      <c r="A64" s="8">
        <v>1979</v>
      </c>
      <c r="B64" s="115">
        <v>225106</v>
      </c>
      <c r="C64" s="116">
        <f t="shared" si="0"/>
        <v>225106000</v>
      </c>
    </row>
    <row r="65" spans="1:3" ht="15.75" x14ac:dyDescent="0.25">
      <c r="A65" s="8">
        <v>1980</v>
      </c>
      <c r="B65" s="115">
        <v>227726</v>
      </c>
      <c r="C65" s="116">
        <f t="shared" si="0"/>
        <v>227726000</v>
      </c>
    </row>
    <row r="66" spans="1:3" ht="15.75" x14ac:dyDescent="0.25">
      <c r="A66" s="8">
        <v>1981</v>
      </c>
      <c r="B66" s="115">
        <v>230008</v>
      </c>
      <c r="C66" s="116">
        <f t="shared" si="0"/>
        <v>230008000</v>
      </c>
    </row>
    <row r="67" spans="1:3" ht="15.75" x14ac:dyDescent="0.25">
      <c r="A67" s="8">
        <v>1982</v>
      </c>
      <c r="B67" s="115">
        <v>232218</v>
      </c>
      <c r="C67" s="116">
        <f t="shared" si="0"/>
        <v>232218000</v>
      </c>
    </row>
    <row r="68" spans="1:3" ht="15.75" x14ac:dyDescent="0.25">
      <c r="A68" s="8">
        <v>1983</v>
      </c>
      <c r="B68" s="115">
        <v>234333</v>
      </c>
      <c r="C68" s="116">
        <f t="shared" si="0"/>
        <v>234333000</v>
      </c>
    </row>
    <row r="69" spans="1:3" ht="15.75" x14ac:dyDescent="0.25">
      <c r="A69" s="8">
        <v>1984</v>
      </c>
      <c r="B69" s="115">
        <v>236394</v>
      </c>
      <c r="C69" s="116">
        <f t="shared" si="0"/>
        <v>236394000</v>
      </c>
    </row>
    <row r="70" spans="1:3" ht="15.75" x14ac:dyDescent="0.25">
      <c r="A70" s="8">
        <v>1985</v>
      </c>
      <c r="B70" s="115">
        <v>238506</v>
      </c>
      <c r="C70" s="116">
        <f t="shared" si="0"/>
        <v>238506000</v>
      </c>
    </row>
    <row r="71" spans="1:3" ht="15.75" x14ac:dyDescent="0.25">
      <c r="A71" s="8">
        <v>1986</v>
      </c>
      <c r="B71" s="115">
        <v>240683</v>
      </c>
      <c r="C71" s="116">
        <f t="shared" si="0"/>
        <v>240683000</v>
      </c>
    </row>
    <row r="72" spans="1:3" ht="15.75" x14ac:dyDescent="0.25">
      <c r="A72" s="8">
        <v>1987</v>
      </c>
      <c r="B72" s="115">
        <v>242843</v>
      </c>
      <c r="C72" s="116">
        <f t="shared" si="0"/>
        <v>242843000</v>
      </c>
    </row>
    <row r="73" spans="1:3" ht="15.75" x14ac:dyDescent="0.25">
      <c r="A73" s="8">
        <v>1988</v>
      </c>
      <c r="B73" s="115">
        <v>245061</v>
      </c>
      <c r="C73" s="116">
        <f t="shared" si="0"/>
        <v>245061000</v>
      </c>
    </row>
    <row r="74" spans="1:3" ht="15.75" x14ac:dyDescent="0.25">
      <c r="A74" s="8">
        <v>1989</v>
      </c>
      <c r="B74" s="115">
        <v>247387</v>
      </c>
      <c r="C74" s="116">
        <f t="shared" si="0"/>
        <v>247387000</v>
      </c>
    </row>
    <row r="75" spans="1:3" ht="15.75" x14ac:dyDescent="0.25">
      <c r="A75" s="106">
        <v>1990</v>
      </c>
      <c r="B75" s="117">
        <v>250181</v>
      </c>
      <c r="C75" s="118">
        <f t="shared" si="0"/>
        <v>250181000</v>
      </c>
    </row>
    <row r="77" spans="1:3" x14ac:dyDescent="0.25">
      <c r="A77" s="101" t="s">
        <v>276</v>
      </c>
      <c r="B77" s="101"/>
    </row>
    <row r="78" spans="1:3" x14ac:dyDescent="0.25">
      <c r="A78" s="101" t="s">
        <v>277</v>
      </c>
      <c r="B78" s="101"/>
    </row>
    <row r="79" spans="1:3" x14ac:dyDescent="0.25">
      <c r="A79" s="101" t="s">
        <v>278</v>
      </c>
      <c r="B79" s="101"/>
    </row>
    <row r="80" spans="1:3" x14ac:dyDescent="0.25">
      <c r="A80" s="101" t="s">
        <v>398</v>
      </c>
      <c r="B80" s="101"/>
    </row>
    <row r="81" spans="1:2" x14ac:dyDescent="0.25">
      <c r="A81" s="101" t="s">
        <v>280</v>
      </c>
      <c r="B81" s="101"/>
    </row>
    <row r="82" spans="1:2" x14ac:dyDescent="0.25">
      <c r="A82" s="101" t="s">
        <v>281</v>
      </c>
      <c r="B82" s="101"/>
    </row>
  </sheetData>
  <mergeCells count="3">
    <mergeCell ref="A2:A4"/>
    <mergeCell ref="B2:B4"/>
    <mergeCell ref="C2:C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1"/>
  <sheetViews>
    <sheetView topLeftCell="A12" workbookViewId="0">
      <selection activeCell="N27" sqref="N27:N30"/>
    </sheetView>
  </sheetViews>
  <sheetFormatPr baseColWidth="10" defaultColWidth="10.85546875" defaultRowHeight="15.75" x14ac:dyDescent="0.25"/>
  <cols>
    <col min="1" max="2" width="10.85546875" style="22"/>
    <col min="3" max="3" width="11.140625" style="22" customWidth="1"/>
    <col min="4" max="4" width="11.42578125" style="22" customWidth="1"/>
    <col min="5" max="5" width="10.7109375" style="22" customWidth="1"/>
    <col min="6" max="6" width="14.42578125" style="22" customWidth="1"/>
    <col min="7" max="7" width="10" style="22" customWidth="1"/>
    <col min="8" max="10" width="10.85546875" style="22"/>
    <col min="11" max="11" width="10" style="22" customWidth="1"/>
    <col min="12" max="12" width="10.85546875" style="22"/>
    <col min="13" max="13" width="12" style="22" customWidth="1"/>
    <col min="14" max="16384" width="10.85546875" style="22"/>
  </cols>
  <sheetData>
    <row r="1" spans="1:14" x14ac:dyDescent="0.25">
      <c r="I1" s="31"/>
    </row>
    <row r="2" spans="1:14" ht="15.75" customHeight="1" x14ac:dyDescent="0.25">
      <c r="A2" s="170" t="s">
        <v>2</v>
      </c>
      <c r="B2" s="167" t="s">
        <v>391</v>
      </c>
      <c r="C2" s="167" t="s">
        <v>419</v>
      </c>
      <c r="D2" s="167" t="s">
        <v>8</v>
      </c>
      <c r="E2" s="167" t="s">
        <v>420</v>
      </c>
      <c r="F2" s="167" t="s">
        <v>392</v>
      </c>
      <c r="G2" s="167" t="s">
        <v>421</v>
      </c>
      <c r="H2" s="167" t="s">
        <v>422</v>
      </c>
      <c r="I2" s="119"/>
      <c r="K2" s="161" t="s">
        <v>8</v>
      </c>
      <c r="L2" s="161" t="s">
        <v>420</v>
      </c>
      <c r="M2" s="167" t="s">
        <v>391</v>
      </c>
      <c r="N2" s="161" t="s">
        <v>419</v>
      </c>
    </row>
    <row r="3" spans="1:14" x14ac:dyDescent="0.25">
      <c r="A3" s="171"/>
      <c r="B3" s="168"/>
      <c r="C3" s="168"/>
      <c r="D3" s="168"/>
      <c r="E3" s="168"/>
      <c r="F3" s="168"/>
      <c r="G3" s="168"/>
      <c r="H3" s="168"/>
      <c r="I3" s="119"/>
      <c r="K3" s="168"/>
      <c r="L3" s="168"/>
      <c r="M3" s="168"/>
      <c r="N3" s="168"/>
    </row>
    <row r="4" spans="1:14" ht="16.5" thickBot="1" x14ac:dyDescent="0.3">
      <c r="A4" s="172"/>
      <c r="B4" s="169"/>
      <c r="C4" s="169"/>
      <c r="D4" s="169"/>
      <c r="E4" s="169"/>
      <c r="F4" s="169"/>
      <c r="G4" s="169"/>
      <c r="H4" s="169"/>
      <c r="I4" s="119"/>
      <c r="J4" s="24"/>
      <c r="K4" s="169"/>
      <c r="L4" s="169"/>
      <c r="M4" s="169"/>
      <c r="N4" s="169"/>
    </row>
    <row r="5" spans="1:14" ht="16.5" customHeight="1" thickTop="1" x14ac:dyDescent="0.25">
      <c r="A5" s="25">
        <v>1920</v>
      </c>
      <c r="B5" s="26">
        <v>774.97609658888405</v>
      </c>
      <c r="C5" s="26">
        <v>-2.1297574442910694</v>
      </c>
      <c r="D5" s="26">
        <f t="shared" ref="D5:D12" si="0">D6/(1+(E6/100))</f>
        <v>87.79081270452356</v>
      </c>
      <c r="E5" s="28">
        <v>12.975912975912962</v>
      </c>
      <c r="F5" s="28">
        <f t="shared" ref="F5:F68" si="1">(D5/B5)*100</f>
        <v>11.328196197397761</v>
      </c>
      <c r="G5" s="28"/>
      <c r="H5" s="70" t="s">
        <v>1</v>
      </c>
      <c r="I5" s="23"/>
      <c r="J5" s="27">
        <v>1895</v>
      </c>
      <c r="K5" s="148">
        <v>14.53</v>
      </c>
      <c r="L5" s="150">
        <v>10</v>
      </c>
      <c r="M5" s="149">
        <v>215.5</v>
      </c>
      <c r="N5" s="151">
        <v>11.7</v>
      </c>
    </row>
    <row r="6" spans="1:14" x14ac:dyDescent="0.25">
      <c r="A6" s="27">
        <v>1921</v>
      </c>
      <c r="B6" s="26">
        <v>747.64971800676551</v>
      </c>
      <c r="C6" s="28">
        <v>-3.5260930888575404</v>
      </c>
      <c r="D6" s="26">
        <f t="shared" si="0"/>
        <v>73.732609432146276</v>
      </c>
      <c r="E6" s="28">
        <v>-16.013296652911514</v>
      </c>
      <c r="F6" s="28">
        <f t="shared" si="1"/>
        <v>9.861918978411099</v>
      </c>
      <c r="G6" s="28">
        <f t="shared" ref="G6:G14" si="2">((F6/F5)-1)*100</f>
        <v>-12.943607203091034</v>
      </c>
      <c r="H6" s="70" t="s">
        <v>1</v>
      </c>
      <c r="I6" s="23"/>
      <c r="J6" s="27">
        <v>1896</v>
      </c>
      <c r="K6" s="148">
        <v>14.25</v>
      </c>
      <c r="L6" s="28">
        <f t="shared" ref="L6:N24" si="3">((K6/K5)-1)*100</f>
        <v>-1.9270474879559463</v>
      </c>
      <c r="M6" s="149">
        <v>210.6</v>
      </c>
      <c r="N6" s="28">
        <f t="shared" si="3"/>
        <v>-2.2737819025522077</v>
      </c>
    </row>
    <row r="7" spans="1:14" x14ac:dyDescent="0.25">
      <c r="A7" s="27">
        <v>1922</v>
      </c>
      <c r="B7" s="26">
        <v>801.365570762473</v>
      </c>
      <c r="C7" s="28">
        <v>7.1846282372598269</v>
      </c>
      <c r="D7" s="26">
        <f t="shared" si="0"/>
        <v>73.450841578440787</v>
      </c>
      <c r="E7" s="28">
        <v>-0.38214821891633388</v>
      </c>
      <c r="F7" s="28">
        <f t="shared" si="1"/>
        <v>9.1657096658837887</v>
      </c>
      <c r="G7" s="28">
        <f t="shared" si="2"/>
        <v>-7.0595724224807981</v>
      </c>
      <c r="H7" s="70" t="s">
        <v>1</v>
      </c>
      <c r="I7" s="23"/>
      <c r="J7" s="27">
        <v>1897</v>
      </c>
      <c r="K7" s="148">
        <v>15.18</v>
      </c>
      <c r="L7" s="28">
        <f t="shared" si="3"/>
        <v>6.5263157894736912</v>
      </c>
      <c r="M7" s="149">
        <v>227.8</v>
      </c>
      <c r="N7" s="28">
        <f t="shared" ref="N7" si="4">((M7/M6)-1)*100</f>
        <v>8.1671415004748393</v>
      </c>
    </row>
    <row r="8" spans="1:14" x14ac:dyDescent="0.25">
      <c r="A8" s="27">
        <v>1923</v>
      </c>
      <c r="B8" s="26">
        <v>913.48179831653681</v>
      </c>
      <c r="C8" s="28">
        <v>13.990646921278248</v>
      </c>
      <c r="D8" s="26">
        <f t="shared" si="0"/>
        <v>86.160584408084688</v>
      </c>
      <c r="E8" s="28">
        <v>17.303740238388833</v>
      </c>
      <c r="F8" s="28">
        <f t="shared" si="1"/>
        <v>9.4321074121970181</v>
      </c>
      <c r="G8" s="28">
        <f t="shared" si="2"/>
        <v>2.9064606672498439</v>
      </c>
      <c r="H8" s="70" t="s">
        <v>1</v>
      </c>
      <c r="I8" s="23"/>
      <c r="J8" s="27">
        <v>1898</v>
      </c>
      <c r="K8" s="148">
        <v>15.74</v>
      </c>
      <c r="L8" s="28">
        <f t="shared" si="3"/>
        <v>3.6890645586297843</v>
      </c>
      <c r="M8" s="149">
        <v>233.2</v>
      </c>
      <c r="N8" s="28">
        <f t="shared" ref="N8" si="5">((M8/M7)-1)*100</f>
        <v>2.3705004389815487</v>
      </c>
    </row>
    <row r="9" spans="1:14" x14ac:dyDescent="0.25">
      <c r="A9" s="27">
        <v>1924</v>
      </c>
      <c r="B9" s="26">
        <v>937.68516220355605</v>
      </c>
      <c r="C9" s="28">
        <v>2.6495726495726402</v>
      </c>
      <c r="D9" s="26">
        <f t="shared" si="0"/>
        <v>88.465042925890259</v>
      </c>
      <c r="E9" s="28">
        <v>2.6746087362765625</v>
      </c>
      <c r="F9" s="28">
        <f t="shared" si="1"/>
        <v>9.4344078899571997</v>
      </c>
      <c r="G9" s="28">
        <f t="shared" si="2"/>
        <v>2.4389859653273227E-2</v>
      </c>
      <c r="H9" s="70" t="s">
        <v>1</v>
      </c>
      <c r="I9" s="23"/>
      <c r="J9" s="27">
        <v>1899</v>
      </c>
      <c r="K9" s="148">
        <v>17.850000000000001</v>
      </c>
      <c r="L9" s="28">
        <f t="shared" si="3"/>
        <v>13.405336721728078</v>
      </c>
      <c r="M9" s="149">
        <v>260.3</v>
      </c>
      <c r="N9" s="28">
        <f t="shared" ref="N9" si="6">((M9/M8)-1)*100</f>
        <v>11.620926243567764</v>
      </c>
    </row>
    <row r="10" spans="1:14" x14ac:dyDescent="0.25">
      <c r="A10" s="27">
        <v>1925</v>
      </c>
      <c r="B10" s="26">
        <v>958.92166213023108</v>
      </c>
      <c r="C10" s="28">
        <v>2.2647793505412128</v>
      </c>
      <c r="D10" s="26">
        <f t="shared" si="0"/>
        <v>92.067646198267539</v>
      </c>
      <c r="E10" s="28">
        <v>4.0723467182345541</v>
      </c>
      <c r="F10" s="28">
        <f t="shared" si="1"/>
        <v>9.601164499062472</v>
      </c>
      <c r="G10" s="28">
        <f t="shared" si="2"/>
        <v>1.7675365645657859</v>
      </c>
      <c r="H10" s="70" t="s">
        <v>1</v>
      </c>
      <c r="I10" s="23"/>
      <c r="J10" s="27">
        <v>1900</v>
      </c>
      <c r="K10" s="148">
        <v>18.579999999999998</v>
      </c>
      <c r="L10" s="28">
        <f t="shared" si="3"/>
        <v>4.0896358543417222</v>
      </c>
      <c r="M10" s="149">
        <v>265.39999999999998</v>
      </c>
      <c r="N10" s="28">
        <f t="shared" ref="N10" si="7">((M10/M9)-1)*100</f>
        <v>1.959277756434874</v>
      </c>
    </row>
    <row r="11" spans="1:14" s="31" customFormat="1" x14ac:dyDescent="0.25">
      <c r="A11" s="27">
        <v>1926</v>
      </c>
      <c r="B11" s="26">
        <v>1016.5412832548126</v>
      </c>
      <c r="C11" s="28">
        <v>6.0087933561309148</v>
      </c>
      <c r="D11" s="26">
        <f t="shared" si="0"/>
        <v>98.135718190567829</v>
      </c>
      <c r="E11" s="28">
        <v>6.5908842496447795</v>
      </c>
      <c r="F11" s="28">
        <f t="shared" si="1"/>
        <v>9.6538841862233085</v>
      </c>
      <c r="G11" s="28">
        <f t="shared" si="2"/>
        <v>0.54909680139303418</v>
      </c>
      <c r="H11" s="70" t="s">
        <v>1</v>
      </c>
      <c r="I11" s="23"/>
      <c r="J11" s="27">
        <v>1901</v>
      </c>
      <c r="K11" s="148">
        <v>20.97</v>
      </c>
      <c r="L11" s="28">
        <f t="shared" si="3"/>
        <v>12.863293864370284</v>
      </c>
      <c r="M11" s="149">
        <v>297.89999999999998</v>
      </c>
      <c r="N11" s="28">
        <f t="shared" ref="N11" si="8">((M11/M10)-1)*100</f>
        <v>12.245666917859843</v>
      </c>
    </row>
    <row r="12" spans="1:14" x14ac:dyDescent="0.25">
      <c r="A12" s="27">
        <v>1927</v>
      </c>
      <c r="B12" s="26">
        <v>1022.1627097059913</v>
      </c>
      <c r="C12" s="28">
        <v>0.55299539170508005</v>
      </c>
      <c r="D12" s="26">
        <f t="shared" si="0"/>
        <v>96.94826794995187</v>
      </c>
      <c r="E12" s="28">
        <v>-1.210008203445434</v>
      </c>
      <c r="F12" s="28">
        <f t="shared" si="1"/>
        <v>9.4846218737364687</v>
      </c>
      <c r="G12" s="28">
        <f t="shared" si="2"/>
        <v>-1.7533078833531834</v>
      </c>
      <c r="H12" s="70" t="s">
        <v>1</v>
      </c>
      <c r="I12" s="23"/>
      <c r="J12" s="27">
        <v>1902</v>
      </c>
      <c r="K12" s="148">
        <v>21.65</v>
      </c>
      <c r="L12" s="28">
        <f t="shared" si="3"/>
        <v>3.2427277062470283</v>
      </c>
      <c r="M12" s="149">
        <v>303</v>
      </c>
      <c r="N12" s="28">
        <f t="shared" ref="N12" si="9">((M12/M11)-1)*100</f>
        <v>1.7119838872104776</v>
      </c>
    </row>
    <row r="13" spans="1:14" x14ac:dyDescent="0.25">
      <c r="A13" s="27">
        <v>1928</v>
      </c>
      <c r="B13" s="26">
        <v>1041.056948611342</v>
      </c>
      <c r="C13" s="28">
        <v>1.8484570730217031</v>
      </c>
      <c r="D13" s="26">
        <f>D14/(1+(E14/100))</f>
        <v>97.934455437921073</v>
      </c>
      <c r="E13" s="28">
        <v>1.0172306414780952</v>
      </c>
      <c r="F13" s="28">
        <f t="shared" si="1"/>
        <v>9.4072140403611062</v>
      </c>
      <c r="G13" s="28">
        <f t="shared" si="2"/>
        <v>-0.81614042611134474</v>
      </c>
      <c r="H13" s="70" t="s">
        <v>1</v>
      </c>
      <c r="I13" s="23"/>
      <c r="J13" s="27">
        <v>1903</v>
      </c>
      <c r="K13" s="148">
        <v>22.85</v>
      </c>
      <c r="L13" s="28">
        <f t="shared" si="3"/>
        <v>5.5427251732101723</v>
      </c>
      <c r="M13" s="149">
        <v>311.7</v>
      </c>
      <c r="N13" s="28">
        <f t="shared" ref="N13" si="10">((M13/M12)-1)*100</f>
        <v>2.8712871287128738</v>
      </c>
    </row>
    <row r="14" spans="1:14" x14ac:dyDescent="0.25">
      <c r="A14" s="27">
        <v>1929</v>
      </c>
      <c r="B14" s="26">
        <v>1109.4480000000001</v>
      </c>
      <c r="C14" s="28">
        <v>6.5693861877474058</v>
      </c>
      <c r="D14" s="26">
        <v>104.556</v>
      </c>
      <c r="E14" s="28">
        <v>6.7612001644060893</v>
      </c>
      <c r="F14" s="28">
        <f t="shared" si="1"/>
        <v>9.4241460618253399</v>
      </c>
      <c r="G14" s="28">
        <f t="shared" si="2"/>
        <v>0.17998975458182187</v>
      </c>
      <c r="H14" s="29">
        <f>(D14*1000000000)/'EU Pob'!C14</f>
        <v>857.87426771033324</v>
      </c>
      <c r="I14" s="29"/>
      <c r="J14" s="27">
        <v>1904</v>
      </c>
      <c r="K14" s="148">
        <v>23.93</v>
      </c>
      <c r="L14" s="28">
        <f t="shared" si="3"/>
        <v>4.7264770240700082</v>
      </c>
      <c r="M14" s="149">
        <v>323.5</v>
      </c>
      <c r="N14" s="28">
        <f t="shared" ref="N14" si="11">((M14/M13)-1)*100</f>
        <v>3.7856913699069628</v>
      </c>
    </row>
    <row r="15" spans="1:14" x14ac:dyDescent="0.25">
      <c r="A15" s="27">
        <v>1930</v>
      </c>
      <c r="B15" s="26">
        <v>1015.058</v>
      </c>
      <c r="C15" s="28">
        <v>-8.5</v>
      </c>
      <c r="D15" s="26">
        <v>92.16</v>
      </c>
      <c r="E15" s="28">
        <f t="shared" ref="E15:E46" si="12">((F15/F14)-1)*100</f>
        <v>-3.659343988669661</v>
      </c>
      <c r="F15" s="28">
        <f t="shared" si="1"/>
        <v>9.079284139428486</v>
      </c>
      <c r="G15" s="28">
        <f>((F15/F14)-1)*100</f>
        <v>-3.659343988669661</v>
      </c>
      <c r="H15" s="29">
        <f>(D15*1000000000)/'EU Pob'!C15</f>
        <v>748.12481735233951</v>
      </c>
      <c r="I15" s="29"/>
      <c r="J15" s="27">
        <v>1905</v>
      </c>
      <c r="K15" s="148">
        <v>26.12</v>
      </c>
      <c r="L15" s="28">
        <f t="shared" si="3"/>
        <v>9.151692436272473</v>
      </c>
      <c r="M15" s="148">
        <v>353.2</v>
      </c>
      <c r="N15" s="28">
        <f t="shared" ref="N15" si="13">((M15/M14)-1)*100</f>
        <v>9.1808346213292147</v>
      </c>
    </row>
    <row r="16" spans="1:14" x14ac:dyDescent="0.25">
      <c r="A16" s="27">
        <v>1931</v>
      </c>
      <c r="B16" s="26">
        <v>950.03700000000003</v>
      </c>
      <c r="C16" s="28">
        <v>-6.4</v>
      </c>
      <c r="D16" s="26">
        <v>77.391000000000005</v>
      </c>
      <c r="E16" s="28">
        <f t="shared" si="12"/>
        <v>-10.278127017191174</v>
      </c>
      <c r="F16" s="28">
        <f t="shared" si="1"/>
        <v>8.1461037833263337</v>
      </c>
      <c r="G16" s="28">
        <f t="shared" ref="G16:G75" si="14">((F16/F15)-1)*100</f>
        <v>-10.278127017191174</v>
      </c>
      <c r="H16" s="29">
        <f>(D16*1000000000)/'EU Pob'!C16</f>
        <v>623.37191600415633</v>
      </c>
      <c r="I16" s="29"/>
      <c r="J16" s="27">
        <v>1906</v>
      </c>
      <c r="K16" s="148">
        <v>28.1</v>
      </c>
      <c r="L16" s="28">
        <f t="shared" si="3"/>
        <v>7.5803981623277172</v>
      </c>
      <c r="M16" s="148">
        <v>367.7</v>
      </c>
      <c r="N16" s="28">
        <f t="shared" ref="N16" si="15">((M16/M15)-1)*100</f>
        <v>4.1053227633069067</v>
      </c>
    </row>
    <row r="17" spans="1:16" x14ac:dyDescent="0.25">
      <c r="A17" s="27">
        <v>1932</v>
      </c>
      <c r="B17" s="26">
        <v>827.495</v>
      </c>
      <c r="C17" s="28">
        <v>-12.9</v>
      </c>
      <c r="D17" s="26">
        <v>59.521999999999998</v>
      </c>
      <c r="E17" s="28">
        <f t="shared" si="12"/>
        <v>-11.699696071608024</v>
      </c>
      <c r="F17" s="28">
        <f t="shared" si="1"/>
        <v>7.1930343989993899</v>
      </c>
      <c r="G17" s="28">
        <f t="shared" si="14"/>
        <v>-11.699696071608024</v>
      </c>
      <c r="H17" s="29">
        <f>(D17*1000000000)/'EU Pob'!C17</f>
        <v>476.37035910651548</v>
      </c>
      <c r="I17" s="29"/>
      <c r="J17" s="27">
        <v>1907</v>
      </c>
      <c r="K17" s="148">
        <v>28.88</v>
      </c>
      <c r="L17" s="28">
        <f t="shared" si="3"/>
        <v>2.77580071174377</v>
      </c>
      <c r="M17" s="148">
        <v>362</v>
      </c>
      <c r="N17" s="28">
        <f t="shared" ref="N17" si="16">((M17/M16)-1)*100</f>
        <v>-1.550176774544465</v>
      </c>
    </row>
    <row r="18" spans="1:16" ht="15.95" customHeight="1" x14ac:dyDescent="0.25">
      <c r="A18" s="27">
        <v>1933</v>
      </c>
      <c r="B18" s="26">
        <v>817.26499999999999</v>
      </c>
      <c r="C18" s="28">
        <v>-1.2</v>
      </c>
      <c r="D18" s="26">
        <v>57.154000000000003</v>
      </c>
      <c r="E18" s="28">
        <f t="shared" si="12"/>
        <v>-2.7764235441908647</v>
      </c>
      <c r="F18" s="28">
        <f t="shared" si="1"/>
        <v>6.993325298403823</v>
      </c>
      <c r="G18" s="28">
        <f t="shared" si="14"/>
        <v>-2.7764235441908647</v>
      </c>
      <c r="H18" s="29">
        <f>(D18*1000000000)/'EU Pob'!C18</f>
        <v>454.72193491924577</v>
      </c>
      <c r="I18" s="29"/>
      <c r="J18" s="27">
        <v>1908</v>
      </c>
      <c r="K18" s="148">
        <v>26.72</v>
      </c>
      <c r="L18" s="28">
        <f t="shared" si="3"/>
        <v>-7.4792243767312971</v>
      </c>
      <c r="M18" s="148">
        <v>342.2</v>
      </c>
      <c r="N18" s="28">
        <f t="shared" ref="N18" si="17">((M18/M17)-1)*100</f>
        <v>-5.469613259668515</v>
      </c>
    </row>
    <row r="19" spans="1:16" x14ac:dyDescent="0.25">
      <c r="A19" s="27">
        <v>1934</v>
      </c>
      <c r="B19" s="26">
        <v>905.59400000000005</v>
      </c>
      <c r="C19" s="28">
        <v>10.8</v>
      </c>
      <c r="D19" s="26">
        <v>66.8</v>
      </c>
      <c r="E19" s="28">
        <f t="shared" si="12"/>
        <v>5.477346545833206</v>
      </c>
      <c r="F19" s="28">
        <f t="shared" si="1"/>
        <v>7.3763739600748242</v>
      </c>
      <c r="G19" s="28">
        <f t="shared" si="14"/>
        <v>5.477346545833206</v>
      </c>
      <c r="H19" s="29">
        <f>(D19*1000000000)/'EU Pob'!C19</f>
        <v>528.12586472704277</v>
      </c>
      <c r="I19" s="29"/>
      <c r="J19" s="27">
        <v>1909</v>
      </c>
      <c r="K19" s="148">
        <v>29.88</v>
      </c>
      <c r="L19" s="28">
        <f t="shared" si="3"/>
        <v>11.826347305389229</v>
      </c>
      <c r="M19" s="148">
        <v>382.1</v>
      </c>
      <c r="N19" s="28">
        <f t="shared" ref="N19" si="18">((M19/M18)-1)*100</f>
        <v>11.659848042080668</v>
      </c>
    </row>
    <row r="20" spans="1:16" x14ac:dyDescent="0.25">
      <c r="A20" s="27">
        <v>1935</v>
      </c>
      <c r="B20" s="26">
        <v>986.23099999999999</v>
      </c>
      <c r="C20" s="28">
        <v>8.9</v>
      </c>
      <c r="D20" s="26">
        <v>74.241</v>
      </c>
      <c r="E20" s="28">
        <f t="shared" si="12"/>
        <v>2.0521685148680469</v>
      </c>
      <c r="F20" s="28">
        <f t="shared" si="1"/>
        <v>7.5277495840224047</v>
      </c>
      <c r="G20" s="28">
        <f t="shared" si="14"/>
        <v>2.0521685148680469</v>
      </c>
      <c r="H20" s="29">
        <f>(D20*1000000000)/'EU Pob'!C20</f>
        <v>582.91327083431474</v>
      </c>
      <c r="I20" s="29"/>
      <c r="J20" s="27">
        <v>1910</v>
      </c>
      <c r="K20" s="148">
        <v>31.24</v>
      </c>
      <c r="L20" s="28">
        <f t="shared" si="3"/>
        <v>4.5515394912985174</v>
      </c>
      <c r="M20" s="148">
        <v>383.8</v>
      </c>
      <c r="N20" s="28">
        <f t="shared" ref="N20" si="19">((M20/M19)-1)*100</f>
        <v>0.44490970950012976</v>
      </c>
    </row>
    <row r="21" spans="1:16" ht="15.75" customHeight="1" x14ac:dyDescent="0.25">
      <c r="A21" s="27">
        <v>1936</v>
      </c>
      <c r="B21" s="26">
        <v>1113.2909999999999</v>
      </c>
      <c r="C21" s="28">
        <v>12.9</v>
      </c>
      <c r="D21" s="26">
        <v>84.83</v>
      </c>
      <c r="E21" s="28">
        <f t="shared" si="12"/>
        <v>1.2221610965512664</v>
      </c>
      <c r="F21" s="28">
        <f t="shared" si="1"/>
        <v>7.6197508108841268</v>
      </c>
      <c r="G21" s="28">
        <f t="shared" si="14"/>
        <v>1.2221610965512664</v>
      </c>
      <c r="H21" s="29">
        <f>(D21*1000000000)/'EU Pob'!C21</f>
        <v>661.79855048720174</v>
      </c>
      <c r="I21" s="29"/>
      <c r="J21" s="27">
        <v>1911</v>
      </c>
      <c r="K21" s="148">
        <v>32.159999999999997</v>
      </c>
      <c r="L21" s="28">
        <f t="shared" si="3"/>
        <v>2.9449423815620879</v>
      </c>
      <c r="M21" s="148">
        <v>396</v>
      </c>
      <c r="N21" s="28">
        <f t="shared" ref="N21" si="20">((M21/M20)-1)*100</f>
        <v>3.1787389265242272</v>
      </c>
      <c r="O21" s="96"/>
      <c r="P21" s="97"/>
    </row>
    <row r="22" spans="1:16" x14ac:dyDescent="0.25">
      <c r="A22" s="27">
        <v>1937</v>
      </c>
      <c r="B22" s="26">
        <v>1170.3440000000001</v>
      </c>
      <c r="C22" s="28">
        <v>5.0999999999999996</v>
      </c>
      <c r="D22" s="26">
        <v>93.003</v>
      </c>
      <c r="E22" s="28">
        <f t="shared" si="12"/>
        <v>4.2899972560432431</v>
      </c>
      <c r="F22" s="28">
        <f t="shared" si="1"/>
        <v>7.9466379115883878</v>
      </c>
      <c r="G22" s="28">
        <f t="shared" si="14"/>
        <v>4.2899972560432431</v>
      </c>
      <c r="H22" s="29">
        <f>(D22*1000000000)/'EU Pob'!C22</f>
        <v>721.17151697024678</v>
      </c>
      <c r="I22" s="29"/>
      <c r="J22" s="27">
        <v>1912</v>
      </c>
      <c r="K22" s="148">
        <v>34.85</v>
      </c>
      <c r="L22" s="28">
        <f t="shared" si="3"/>
        <v>8.3644278606965337</v>
      </c>
      <c r="M22" s="148">
        <v>418.9</v>
      </c>
      <c r="N22" s="28">
        <f t="shared" ref="N22" si="21">((M22/M21)-1)*100</f>
        <v>5.7828282828282784</v>
      </c>
      <c r="O22" s="96"/>
      <c r="P22" s="97"/>
    </row>
    <row r="23" spans="1:16" x14ac:dyDescent="0.25">
      <c r="A23" s="27">
        <v>1938</v>
      </c>
      <c r="B23" s="26">
        <v>1131.5640000000001</v>
      </c>
      <c r="C23" s="28">
        <v>-3.3</v>
      </c>
      <c r="D23" s="26">
        <v>87.352000000000004</v>
      </c>
      <c r="E23" s="28">
        <f t="shared" si="12"/>
        <v>-2.857269628581538</v>
      </c>
      <c r="F23" s="28">
        <f t="shared" si="1"/>
        <v>7.7195810400472267</v>
      </c>
      <c r="G23" s="28">
        <f t="shared" si="14"/>
        <v>-2.857269628581538</v>
      </c>
      <c r="H23" s="29">
        <f>(D23*1000000000)/'EU Pob'!C23</f>
        <v>672.09873123591012</v>
      </c>
      <c r="I23" s="29"/>
      <c r="J23" s="27">
        <v>1913</v>
      </c>
      <c r="K23" s="148">
        <v>36.56</v>
      </c>
      <c r="L23" s="28">
        <f t="shared" si="3"/>
        <v>4.9067431850789101</v>
      </c>
      <c r="M23" s="148">
        <v>435.4</v>
      </c>
      <c r="N23" s="28">
        <f t="shared" ref="N23" si="22">((M23/M22)-1)*100</f>
        <v>3.9388875626641173</v>
      </c>
      <c r="O23" s="96"/>
      <c r="P23" s="97"/>
    </row>
    <row r="24" spans="1:16" x14ac:dyDescent="0.25">
      <c r="A24" s="27">
        <v>1939</v>
      </c>
      <c r="B24" s="26">
        <v>1222.375</v>
      </c>
      <c r="C24" s="28">
        <v>8</v>
      </c>
      <c r="D24" s="26">
        <v>93.436999999999998</v>
      </c>
      <c r="E24" s="28">
        <f t="shared" si="12"/>
        <v>-0.98050750882909821</v>
      </c>
      <c r="F24" s="28">
        <f t="shared" si="1"/>
        <v>7.6438899682994164</v>
      </c>
      <c r="G24" s="28">
        <f t="shared" si="14"/>
        <v>-0.98050750882909821</v>
      </c>
      <c r="H24" s="29">
        <f>(D24*1000000000)/'EU Pob'!C24</f>
        <v>713.10712214183229</v>
      </c>
      <c r="I24" s="29"/>
      <c r="J24" s="27">
        <v>1914</v>
      </c>
      <c r="K24" s="70">
        <v>34.25</v>
      </c>
      <c r="L24" s="28">
        <f t="shared" si="3"/>
        <v>-6.318380743982499</v>
      </c>
      <c r="M24" s="70">
        <v>402.4</v>
      </c>
      <c r="N24" s="28">
        <f t="shared" ref="N24" si="23">((M24/M23)-1)*100</f>
        <v>-7.5792374827744595</v>
      </c>
      <c r="O24" s="96"/>
      <c r="P24" s="97"/>
    </row>
    <row r="25" spans="1:16" x14ac:dyDescent="0.25">
      <c r="A25" s="27">
        <v>1940</v>
      </c>
      <c r="B25" s="26">
        <v>1330.1510000000001</v>
      </c>
      <c r="C25" s="28">
        <v>8.8000000000000007</v>
      </c>
      <c r="D25" s="26">
        <v>102.899</v>
      </c>
      <c r="E25" s="28">
        <f t="shared" si="12"/>
        <v>1.203558191902343</v>
      </c>
      <c r="F25" s="28">
        <f t="shared" si="1"/>
        <v>7.7358886321928857</v>
      </c>
      <c r="G25" s="28">
        <f t="shared" si="14"/>
        <v>1.203558191902343</v>
      </c>
      <c r="H25" s="29">
        <f>(D25*1000000000)/'EU Pob'!C25</f>
        <v>778.81806209412514</v>
      </c>
      <c r="I25" s="29"/>
      <c r="J25" s="27">
        <v>1915</v>
      </c>
      <c r="K25" s="28">
        <v>36.36</v>
      </c>
      <c r="L25" s="28">
        <f>((K25/K24)-1)*100</f>
        <v>6.160583941605835</v>
      </c>
      <c r="M25" s="28">
        <v>417.3</v>
      </c>
      <c r="N25" s="28">
        <f t="shared" ref="N25" si="24">((M25/M24)-1)*100</f>
        <v>3.7027833001988197</v>
      </c>
    </row>
    <row r="26" spans="1:16" x14ac:dyDescent="0.25">
      <c r="A26" s="27">
        <v>1941</v>
      </c>
      <c r="B26" s="26">
        <v>1565.778</v>
      </c>
      <c r="C26" s="28">
        <v>17.7</v>
      </c>
      <c r="D26" s="26">
        <v>129.309</v>
      </c>
      <c r="E26" s="28">
        <f t="shared" si="12"/>
        <v>6.7550326061166954</v>
      </c>
      <c r="F26" s="28">
        <f t="shared" si="1"/>
        <v>8.2584504316703899</v>
      </c>
      <c r="G26" s="28">
        <f t="shared" si="14"/>
        <v>6.7550326061166954</v>
      </c>
      <c r="H26" s="29">
        <f>(D26*1000000000)/'EU Pob'!C26</f>
        <v>969.31830107494636</v>
      </c>
      <c r="I26" s="29"/>
      <c r="J26" s="27">
        <v>1916</v>
      </c>
      <c r="K26" s="28">
        <v>46.02</v>
      </c>
      <c r="L26" s="28">
        <f t="shared" ref="L26:L39" si="25">((K26/K25)-1)*100</f>
        <v>26.567656765676585</v>
      </c>
      <c r="M26" s="28">
        <v>485</v>
      </c>
      <c r="N26" s="28">
        <f t="shared" ref="N26" si="26">((M26/M25)-1)*100</f>
        <v>16.223340522405948</v>
      </c>
    </row>
    <row r="27" spans="1:16" x14ac:dyDescent="0.25">
      <c r="A27" s="27">
        <v>1942</v>
      </c>
      <c r="B27" s="26">
        <v>1861.5</v>
      </c>
      <c r="C27" s="28">
        <v>18.899999999999999</v>
      </c>
      <c r="D27" s="26">
        <v>165.952</v>
      </c>
      <c r="E27" s="28">
        <f t="shared" si="12"/>
        <v>7.9495618055206663</v>
      </c>
      <c r="F27" s="28">
        <f t="shared" si="1"/>
        <v>8.9149610529143164</v>
      </c>
      <c r="G27" s="28">
        <f t="shared" si="14"/>
        <v>7.9495618055206663</v>
      </c>
      <c r="H27" s="29">
        <f>(D27*1000000000)/'EU Pob'!C27</f>
        <v>1230.5502002076228</v>
      </c>
      <c r="I27" s="29"/>
      <c r="J27" s="27">
        <v>1917</v>
      </c>
      <c r="K27" s="28">
        <v>55.1</v>
      </c>
      <c r="L27" s="28">
        <f t="shared" si="25"/>
        <v>19.730551933941754</v>
      </c>
      <c r="M27" s="28">
        <v>484.9</v>
      </c>
      <c r="N27" s="28">
        <f t="shared" ref="N27" si="27">((M27/M26)-1)*100</f>
        <v>-2.0618556701035295E-2</v>
      </c>
    </row>
    <row r="28" spans="1:16" x14ac:dyDescent="0.25">
      <c r="A28" s="27">
        <v>1943</v>
      </c>
      <c r="B28" s="26">
        <v>2178.39</v>
      </c>
      <c r="C28" s="28">
        <v>17</v>
      </c>
      <c r="D28" s="26">
        <v>203.084</v>
      </c>
      <c r="E28" s="28">
        <f t="shared" si="12"/>
        <v>4.5732544266059438</v>
      </c>
      <c r="F28" s="28">
        <f t="shared" si="1"/>
        <v>9.322664903896916</v>
      </c>
      <c r="G28" s="28">
        <f t="shared" si="14"/>
        <v>4.5732544266059438</v>
      </c>
      <c r="H28" s="29">
        <f>(D28*1000000000)/'EU Pob'!C28</f>
        <v>1485.1944214891143</v>
      </c>
      <c r="I28" s="29"/>
      <c r="J28" s="27">
        <v>1918</v>
      </c>
      <c r="K28" s="28">
        <v>69.7</v>
      </c>
      <c r="L28" s="28">
        <f t="shared" si="25"/>
        <v>26.497277676951004</v>
      </c>
      <c r="M28" s="28">
        <v>522.20000000000005</v>
      </c>
      <c r="N28" s="28">
        <f t="shared" ref="N28" si="28">((M28/M27)-1)*100</f>
        <v>7.6923076923077094</v>
      </c>
    </row>
    <row r="29" spans="1:16" x14ac:dyDescent="0.25">
      <c r="A29" s="27">
        <v>1944</v>
      </c>
      <c r="B29" s="26">
        <v>2351.627</v>
      </c>
      <c r="C29" s="28">
        <v>8</v>
      </c>
      <c r="D29" s="26">
        <v>224.447</v>
      </c>
      <c r="E29" s="28">
        <f t="shared" si="12"/>
        <v>2.3776821790943981</v>
      </c>
      <c r="F29" s="28">
        <f t="shared" si="1"/>
        <v>9.5443282459335599</v>
      </c>
      <c r="G29" s="28">
        <f t="shared" si="14"/>
        <v>2.3776821790943981</v>
      </c>
      <c r="H29" s="29">
        <f>(D29*1000000000)/'EU Pob'!C29</f>
        <v>1621.7620324139973</v>
      </c>
      <c r="I29" s="29"/>
      <c r="J29" s="27">
        <v>1919</v>
      </c>
      <c r="K29" s="28">
        <v>77.22</v>
      </c>
      <c r="L29" s="28">
        <f t="shared" si="25"/>
        <v>10.789096126255382</v>
      </c>
      <c r="M29" s="28">
        <v>507.1</v>
      </c>
      <c r="N29" s="28">
        <f t="shared" ref="N29" si="29">((M29/M28)-1)*100</f>
        <v>-2.8916124090386908</v>
      </c>
    </row>
    <row r="30" spans="1:16" x14ac:dyDescent="0.25">
      <c r="A30" s="27">
        <v>1945</v>
      </c>
      <c r="B30" s="26">
        <v>2328.6260000000002</v>
      </c>
      <c r="C30" s="28">
        <v>-1</v>
      </c>
      <c r="D30" s="26">
        <v>228.00700000000001</v>
      </c>
      <c r="E30" s="28">
        <f t="shared" si="12"/>
        <v>2.5895373152291512</v>
      </c>
      <c r="F30" s="28">
        <f t="shared" si="1"/>
        <v>9.7914821873499651</v>
      </c>
      <c r="G30" s="28">
        <f t="shared" si="14"/>
        <v>2.5895373152291512</v>
      </c>
      <c r="H30" s="29">
        <f>(D30*1000000000)/'EU Pob'!C30</f>
        <v>1629.4594362815162</v>
      </c>
      <c r="I30" s="29"/>
      <c r="J30" s="27">
        <v>1920</v>
      </c>
      <c r="K30" s="28">
        <v>87.24</v>
      </c>
      <c r="L30" s="28">
        <f t="shared" si="25"/>
        <v>12.975912975912962</v>
      </c>
      <c r="M30" s="28">
        <v>496.3</v>
      </c>
      <c r="N30" s="28">
        <f t="shared" ref="N30" si="30">((M30/M29)-1)*100</f>
        <v>-2.1297574442910694</v>
      </c>
    </row>
    <row r="31" spans="1:16" x14ac:dyDescent="0.25">
      <c r="A31" s="27">
        <v>1946</v>
      </c>
      <c r="B31" s="26">
        <v>2058.375</v>
      </c>
      <c r="C31" s="28">
        <v>-11.6</v>
      </c>
      <c r="D31" s="26">
        <v>227.535</v>
      </c>
      <c r="E31" s="28">
        <f t="shared" si="12"/>
        <v>12.895147077059899</v>
      </c>
      <c r="F31" s="28">
        <f t="shared" si="1"/>
        <v>11.054108216432866</v>
      </c>
      <c r="G31" s="28">
        <f t="shared" si="14"/>
        <v>12.895147077059899</v>
      </c>
      <c r="H31" s="29">
        <f>(D31*1000000000)/'EU Pob'!C31</f>
        <v>1609.2836076356718</v>
      </c>
      <c r="I31" s="29"/>
      <c r="J31" s="27">
        <v>1921</v>
      </c>
      <c r="K31" s="28">
        <v>73.27</v>
      </c>
      <c r="L31" s="28">
        <f t="shared" si="25"/>
        <v>-16.013296652911514</v>
      </c>
      <c r="M31" s="28">
        <v>478.8</v>
      </c>
      <c r="N31" s="28">
        <f t="shared" ref="N31" si="31">((M31/M30)-1)*100</f>
        <v>-3.5260930888575404</v>
      </c>
    </row>
    <row r="32" spans="1:16" x14ac:dyDescent="0.25">
      <c r="A32" s="27">
        <v>1947</v>
      </c>
      <c r="B32" s="26">
        <v>2034.8140000000001</v>
      </c>
      <c r="C32" s="28">
        <v>-1.1000000000000001</v>
      </c>
      <c r="D32" s="26">
        <v>249.61600000000001</v>
      </c>
      <c r="E32" s="28">
        <f t="shared" si="12"/>
        <v>10.974702797283676</v>
      </c>
      <c r="F32" s="28">
        <f t="shared" si="1"/>
        <v>12.267263740076489</v>
      </c>
      <c r="G32" s="28">
        <f t="shared" si="14"/>
        <v>10.974702797283676</v>
      </c>
      <c r="H32" s="29">
        <f>(D32*1000000000)/'EU Pob'!C32</f>
        <v>1731.9290065637013</v>
      </c>
      <c r="I32" s="29"/>
      <c r="J32" s="27">
        <v>1922</v>
      </c>
      <c r="K32" s="28">
        <v>72.989999999999995</v>
      </c>
      <c r="L32" s="28">
        <f t="shared" si="25"/>
        <v>-0.38214821891633388</v>
      </c>
      <c r="M32" s="28">
        <v>513.20000000000005</v>
      </c>
      <c r="N32" s="28">
        <f t="shared" ref="N32" si="32">((M32/M31)-1)*100</f>
        <v>7.1846282372598269</v>
      </c>
    </row>
    <row r="33" spans="1:14" x14ac:dyDescent="0.25">
      <c r="A33" s="27">
        <v>1948</v>
      </c>
      <c r="B33" s="26">
        <v>2118.5120000000002</v>
      </c>
      <c r="C33" s="28">
        <v>4.0999999999999996</v>
      </c>
      <c r="D33" s="26">
        <v>274.46800000000002</v>
      </c>
      <c r="E33" s="28">
        <f t="shared" si="12"/>
        <v>5.6119561855957345</v>
      </c>
      <c r="F33" s="28">
        <f t="shared" si="1"/>
        <v>12.955697206341055</v>
      </c>
      <c r="G33" s="28">
        <f t="shared" si="14"/>
        <v>5.6119561855957345</v>
      </c>
      <c r="H33" s="29">
        <f>(D33*1000000000)/'EU Pob'!C33</f>
        <v>1871.827921790072</v>
      </c>
      <c r="I33" s="29"/>
      <c r="J33" s="27">
        <v>1923</v>
      </c>
      <c r="K33" s="28">
        <v>85.62</v>
      </c>
      <c r="L33" s="28">
        <f t="shared" si="25"/>
        <v>17.303740238388833</v>
      </c>
      <c r="M33" s="28">
        <v>585</v>
      </c>
      <c r="N33" s="28">
        <f t="shared" ref="N33" si="33">((M33/M32)-1)*100</f>
        <v>13.990646921278248</v>
      </c>
    </row>
    <row r="34" spans="1:14" x14ac:dyDescent="0.25">
      <c r="A34" s="27">
        <v>1949</v>
      </c>
      <c r="B34" s="26">
        <v>2106.5590000000002</v>
      </c>
      <c r="C34" s="28">
        <v>-0.6</v>
      </c>
      <c r="D34" s="26">
        <v>272.47500000000002</v>
      </c>
      <c r="E34" s="28">
        <f t="shared" si="12"/>
        <v>-0.16283397367470309</v>
      </c>
      <c r="F34" s="28">
        <f t="shared" si="1"/>
        <v>12.934600929762707</v>
      </c>
      <c r="G34" s="28">
        <f t="shared" si="14"/>
        <v>-0.16283397367470309</v>
      </c>
      <c r="H34" s="29">
        <f>(D34*1000000000)/'EU Pob'!C34</f>
        <v>1826.386840764673</v>
      </c>
      <c r="I34" s="29"/>
      <c r="J34" s="27">
        <v>1924</v>
      </c>
      <c r="K34" s="28">
        <v>87.91</v>
      </c>
      <c r="L34" s="28">
        <f t="shared" si="25"/>
        <v>2.6746087362765625</v>
      </c>
      <c r="M34" s="28">
        <v>600.5</v>
      </c>
      <c r="N34" s="28">
        <f t="shared" ref="N34" si="34">((M34/M33)-1)*100</f>
        <v>2.6495726495726402</v>
      </c>
    </row>
    <row r="35" spans="1:14" x14ac:dyDescent="0.25">
      <c r="A35" s="27">
        <v>1950</v>
      </c>
      <c r="B35" s="26">
        <v>2289.5459999999998</v>
      </c>
      <c r="C35" s="28">
        <v>8.6999999999999993</v>
      </c>
      <c r="D35" s="26">
        <v>299.827</v>
      </c>
      <c r="E35" s="28">
        <f t="shared" si="12"/>
        <v>1.243775425668936</v>
      </c>
      <c r="F35" s="28">
        <f t="shared" si="1"/>
        <v>13.095478317535441</v>
      </c>
      <c r="G35" s="28">
        <f t="shared" si="14"/>
        <v>1.243775425668936</v>
      </c>
      <c r="H35" s="29">
        <f>(D35*1000000000)/'EU Pob'!C35</f>
        <v>1976.6554152052952</v>
      </c>
      <c r="I35" s="29"/>
      <c r="J35" s="27">
        <v>1925</v>
      </c>
      <c r="K35" s="28">
        <v>91.49</v>
      </c>
      <c r="L35" s="28">
        <f t="shared" si="25"/>
        <v>4.0723467182345541</v>
      </c>
      <c r="M35" s="28">
        <v>614.1</v>
      </c>
      <c r="N35" s="28">
        <f t="shared" ref="N35" si="35">((M35/M34)-1)*100</f>
        <v>2.2647793505412128</v>
      </c>
    </row>
    <row r="36" spans="1:14" x14ac:dyDescent="0.25">
      <c r="A36" s="27">
        <v>1951</v>
      </c>
      <c r="B36" s="26">
        <v>2473.7579999999998</v>
      </c>
      <c r="C36" s="28">
        <v>8</v>
      </c>
      <c r="D36" s="26">
        <v>346.91399999999999</v>
      </c>
      <c r="E36" s="28">
        <f t="shared" si="12"/>
        <v>7.0886019797316679</v>
      </c>
      <c r="F36" s="28">
        <f t="shared" si="1"/>
        <v>14.023764652807591</v>
      </c>
      <c r="G36" s="28">
        <f t="shared" si="14"/>
        <v>7.0886019797316679</v>
      </c>
      <c r="H36" s="29">
        <f>(D36*1000000000)/'EU Pob'!C36</f>
        <v>2248.4979291839236</v>
      </c>
      <c r="I36" s="29"/>
      <c r="J36" s="27">
        <v>1926</v>
      </c>
      <c r="K36" s="28">
        <v>97.52</v>
      </c>
      <c r="L36" s="28">
        <f t="shared" si="25"/>
        <v>6.5908842496447795</v>
      </c>
      <c r="M36" s="28">
        <v>651</v>
      </c>
      <c r="N36" s="28">
        <f t="shared" ref="N36" si="36">((M36/M35)-1)*100</f>
        <v>6.0087933561309148</v>
      </c>
    </row>
    <row r="37" spans="1:14" ht="15.75" customHeight="1" x14ac:dyDescent="0.25">
      <c r="A37" s="27">
        <v>1952</v>
      </c>
      <c r="B37" s="26">
        <v>2574.8980000000001</v>
      </c>
      <c r="C37" s="28">
        <v>4.0999999999999996</v>
      </c>
      <c r="D37" s="26">
        <v>367.34100000000001</v>
      </c>
      <c r="E37" s="28">
        <f t="shared" si="12"/>
        <v>1.7289962090994315</v>
      </c>
      <c r="F37" s="28">
        <f t="shared" si="1"/>
        <v>14.266235012027661</v>
      </c>
      <c r="G37" s="28">
        <f t="shared" si="14"/>
        <v>1.7289962090994315</v>
      </c>
      <c r="H37" s="29">
        <f>(D37*1000000000)/'EU Pob'!C37</f>
        <v>2340.4373255858404</v>
      </c>
      <c r="I37" s="29"/>
      <c r="J37" s="27">
        <v>1927</v>
      </c>
      <c r="K37" s="28">
        <v>96.34</v>
      </c>
      <c r="L37" s="28">
        <f t="shared" si="25"/>
        <v>-1.210008203445434</v>
      </c>
      <c r="M37" s="28">
        <v>654.6</v>
      </c>
      <c r="N37" s="28">
        <f t="shared" ref="N37" si="37">((M37/M36)-1)*100</f>
        <v>0.55299539170508005</v>
      </c>
    </row>
    <row r="38" spans="1:14" x14ac:dyDescent="0.25">
      <c r="A38" s="27">
        <v>1953</v>
      </c>
      <c r="B38" s="26">
        <v>2695.614</v>
      </c>
      <c r="C38" s="28">
        <v>4.7</v>
      </c>
      <c r="D38" s="26">
        <v>389.21800000000002</v>
      </c>
      <c r="E38" s="28">
        <f t="shared" si="12"/>
        <v>1.2105627018359488</v>
      </c>
      <c r="F38" s="28">
        <f t="shared" si="1"/>
        <v>14.438936732039528</v>
      </c>
      <c r="G38" s="28">
        <f t="shared" si="14"/>
        <v>1.2105627018359488</v>
      </c>
      <c r="H38" s="29">
        <f>(D38*1000000000)/'EU Pob'!C38</f>
        <v>2439.2441951555793</v>
      </c>
      <c r="I38" s="29"/>
      <c r="J38" s="27">
        <v>1928</v>
      </c>
      <c r="K38" s="28">
        <v>97.32</v>
      </c>
      <c r="L38" s="28">
        <f t="shared" si="25"/>
        <v>1.0172306414780952</v>
      </c>
      <c r="M38" s="28">
        <v>666.7</v>
      </c>
      <c r="N38" s="28">
        <f t="shared" ref="N38" si="38">((M38/M37)-1)*100</f>
        <v>1.8484570730217031</v>
      </c>
    </row>
    <row r="39" spans="1:14" x14ac:dyDescent="0.25">
      <c r="A39" s="27">
        <v>1954</v>
      </c>
      <c r="B39" s="26">
        <v>2680.0230000000001</v>
      </c>
      <c r="C39" s="28">
        <v>-0.6</v>
      </c>
      <c r="D39" s="26">
        <v>390.54899999999998</v>
      </c>
      <c r="E39" s="28">
        <f t="shared" si="12"/>
        <v>0.92570587218403499</v>
      </c>
      <c r="F39" s="28">
        <f t="shared" si="1"/>
        <v>14.572598817248956</v>
      </c>
      <c r="G39" s="28">
        <f t="shared" si="14"/>
        <v>0.92570587218403499</v>
      </c>
      <c r="H39" s="29">
        <f>(D39*1000000000)/'EU Pob'!C39</f>
        <v>2404.9916559415237</v>
      </c>
      <c r="I39" s="29"/>
      <c r="J39" s="102">
        <v>1929</v>
      </c>
      <c r="K39" s="104">
        <v>103.9</v>
      </c>
      <c r="L39" s="104">
        <f t="shared" si="25"/>
        <v>6.7612001644060893</v>
      </c>
      <c r="M39" s="104">
        <v>709.6</v>
      </c>
      <c r="N39" s="104">
        <f t="shared" ref="N39" si="39">((M39/M38)-1)*100</f>
        <v>6.4346782660867019</v>
      </c>
    </row>
    <row r="40" spans="1:14" x14ac:dyDescent="0.25">
      <c r="A40" s="27">
        <v>1955</v>
      </c>
      <c r="B40" s="26">
        <v>2871.1979999999999</v>
      </c>
      <c r="C40" s="28">
        <v>7.1</v>
      </c>
      <c r="D40" s="26">
        <v>425.47800000000001</v>
      </c>
      <c r="E40" s="28">
        <f t="shared" si="12"/>
        <v>1.6896979526665579</v>
      </c>
      <c r="F40" s="28">
        <f t="shared" si="1"/>
        <v>14.818831721114323</v>
      </c>
      <c r="G40" s="28">
        <f t="shared" si="14"/>
        <v>1.6896979526665579</v>
      </c>
      <c r="H40" s="29">
        <f>(D40*1000000000)/'EU Pob'!C40</f>
        <v>2574.3639388897291</v>
      </c>
      <c r="I40" s="29"/>
      <c r="J40" s="164" t="s">
        <v>418</v>
      </c>
      <c r="K40" s="164"/>
      <c r="L40" s="164"/>
      <c r="M40" s="164"/>
      <c r="N40" s="164"/>
    </row>
    <row r="41" spans="1:14" x14ac:dyDescent="0.25">
      <c r="A41" s="27">
        <v>1956</v>
      </c>
      <c r="B41" s="26">
        <v>2932.3879999999999</v>
      </c>
      <c r="C41" s="28">
        <v>2.1</v>
      </c>
      <c r="D41" s="26">
        <v>449.35300000000001</v>
      </c>
      <c r="E41" s="28">
        <f t="shared" si="12"/>
        <v>3.4075492652943851</v>
      </c>
      <c r="F41" s="28">
        <f t="shared" si="1"/>
        <v>15.323790712552366</v>
      </c>
      <c r="G41" s="28">
        <f t="shared" si="14"/>
        <v>3.4075492652943851</v>
      </c>
      <c r="H41" s="29">
        <f>(D41*1000000000)/'EU Pob'!C41</f>
        <v>2671.2063297685781</v>
      </c>
      <c r="I41" s="29"/>
      <c r="J41" s="165"/>
      <c r="K41" s="165"/>
      <c r="L41" s="165"/>
      <c r="M41" s="165"/>
      <c r="N41" s="165"/>
    </row>
    <row r="42" spans="1:14" x14ac:dyDescent="0.25">
      <c r="A42" s="27">
        <v>1957</v>
      </c>
      <c r="B42" s="26">
        <v>2994.1320000000001</v>
      </c>
      <c r="C42" s="28">
        <v>2.1</v>
      </c>
      <c r="D42" s="26">
        <v>474.03899999999999</v>
      </c>
      <c r="E42" s="28">
        <f t="shared" si="12"/>
        <v>3.3182207524858676</v>
      </c>
      <c r="F42" s="28">
        <f t="shared" si="1"/>
        <v>15.832267916043779</v>
      </c>
      <c r="G42" s="28">
        <f t="shared" si="14"/>
        <v>3.3182207524858676</v>
      </c>
      <c r="H42" s="29">
        <f>(D42*1000000000)/'EU Pob'!C42</f>
        <v>2767.7230636290387</v>
      </c>
      <c r="I42" s="29"/>
      <c r="J42" s="165"/>
      <c r="K42" s="165"/>
      <c r="L42" s="165"/>
      <c r="M42" s="165"/>
      <c r="N42" s="165"/>
    </row>
    <row r="43" spans="1:14" x14ac:dyDescent="0.25">
      <c r="A43" s="27">
        <v>1958</v>
      </c>
      <c r="B43" s="26">
        <v>2971.951</v>
      </c>
      <c r="C43" s="28">
        <v>-0.7</v>
      </c>
      <c r="D43" s="26">
        <v>481.22899999999998</v>
      </c>
      <c r="E43" s="28">
        <f t="shared" si="12"/>
        <v>2.2744177872925597</v>
      </c>
      <c r="F43" s="28">
        <f t="shared" si="1"/>
        <v>16.192359833658092</v>
      </c>
      <c r="G43" s="28">
        <f t="shared" si="14"/>
        <v>2.2744177872925597</v>
      </c>
      <c r="H43" s="29">
        <f>(D43*1000000000)/'EU Pob'!C43</f>
        <v>2763.4445650363787</v>
      </c>
      <c r="I43" s="29"/>
      <c r="J43" s="165"/>
      <c r="K43" s="165"/>
      <c r="L43" s="165"/>
      <c r="M43" s="165"/>
      <c r="N43" s="165"/>
    </row>
    <row r="44" spans="1:14" x14ac:dyDescent="0.25">
      <c r="A44" s="27">
        <v>1959</v>
      </c>
      <c r="B44" s="26">
        <v>3178.1819999999998</v>
      </c>
      <c r="C44" s="28">
        <v>6.9</v>
      </c>
      <c r="D44" s="26">
        <v>521.654</v>
      </c>
      <c r="E44" s="28">
        <f t="shared" si="12"/>
        <v>1.3663087270231244</v>
      </c>
      <c r="F44" s="28">
        <f t="shared" si="1"/>
        <v>16.413597459176348</v>
      </c>
      <c r="G44" s="28">
        <f t="shared" si="14"/>
        <v>1.3663087270231244</v>
      </c>
      <c r="H44" s="29">
        <f>(D44*1000000000)/'EU Pob'!C44</f>
        <v>2945.0347202619546</v>
      </c>
      <c r="I44" s="29"/>
      <c r="J44" s="165"/>
      <c r="K44" s="165"/>
      <c r="L44" s="165"/>
      <c r="M44" s="165"/>
      <c r="N44" s="165"/>
    </row>
    <row r="45" spans="1:14" x14ac:dyDescent="0.25">
      <c r="A45" s="27">
        <v>1960</v>
      </c>
      <c r="B45" s="26">
        <v>3259.971</v>
      </c>
      <c r="C45" s="28">
        <v>2.6</v>
      </c>
      <c r="D45" s="26">
        <v>542.38199999999995</v>
      </c>
      <c r="E45" s="28">
        <f t="shared" si="12"/>
        <v>1.3649366474249414</v>
      </c>
      <c r="F45" s="28">
        <f t="shared" si="1"/>
        <v>16.637632666057456</v>
      </c>
      <c r="G45" s="28">
        <f t="shared" si="14"/>
        <v>1.3649366474249414</v>
      </c>
      <c r="H45" s="29">
        <f>(D45*1000000000)/'EU Pob'!C45</f>
        <v>3000.5642841336576</v>
      </c>
      <c r="I45" s="29"/>
      <c r="J45" s="135"/>
      <c r="K45" s="135"/>
      <c r="L45" s="135"/>
      <c r="M45" s="135"/>
      <c r="N45" s="135"/>
    </row>
    <row r="46" spans="1:14" x14ac:dyDescent="0.25">
      <c r="A46" s="27">
        <v>1961</v>
      </c>
      <c r="B46" s="26">
        <v>3343.5459999999998</v>
      </c>
      <c r="C46" s="28">
        <v>2.6</v>
      </c>
      <c r="D46" s="26">
        <v>562.21</v>
      </c>
      <c r="E46" s="28">
        <f t="shared" si="12"/>
        <v>1.0647560608319617</v>
      </c>
      <c r="F46" s="28">
        <f t="shared" si="1"/>
        <v>16.814782868248262</v>
      </c>
      <c r="G46" s="28">
        <f t="shared" si="14"/>
        <v>1.0647560608319617</v>
      </c>
      <c r="H46" s="29">
        <f>(D46*1000000000)/'EU Pob'!C46</f>
        <v>3059.7794733920387</v>
      </c>
      <c r="I46" s="29"/>
      <c r="J46" s="135"/>
      <c r="K46" s="135"/>
      <c r="L46" s="135"/>
      <c r="M46" s="135"/>
      <c r="N46" s="135"/>
    </row>
    <row r="47" spans="1:14" x14ac:dyDescent="0.25">
      <c r="A47" s="27">
        <v>1962</v>
      </c>
      <c r="B47" s="26">
        <v>3548.4090000000001</v>
      </c>
      <c r="C47" s="28">
        <v>6.1</v>
      </c>
      <c r="D47" s="26">
        <v>603.92100000000005</v>
      </c>
      <c r="E47" s="28">
        <f t="shared" ref="E47:E75" si="40">((F47/F46)-1)*100</f>
        <v>1.2174043214676633</v>
      </c>
      <c r="F47" s="28">
        <f t="shared" si="1"/>
        <v>17.01948676153172</v>
      </c>
      <c r="G47" s="28">
        <f t="shared" si="14"/>
        <v>1.2174043214676633</v>
      </c>
      <c r="H47" s="29">
        <f>(D47*1000000000)/'EU Pob'!C47</f>
        <v>3236.620397663326</v>
      </c>
      <c r="I47" s="29"/>
      <c r="J47" s="135"/>
      <c r="K47" s="135"/>
      <c r="L47" s="135"/>
      <c r="M47" s="135"/>
      <c r="N47" s="135"/>
    </row>
    <row r="48" spans="1:14" x14ac:dyDescent="0.25">
      <c r="A48" s="27">
        <v>1963</v>
      </c>
      <c r="B48" s="26">
        <v>3702.944</v>
      </c>
      <c r="C48" s="28">
        <v>4.4000000000000004</v>
      </c>
      <c r="D48" s="26">
        <v>637.45100000000002</v>
      </c>
      <c r="E48" s="28">
        <f t="shared" si="40"/>
        <v>1.1470458664540217</v>
      </c>
      <c r="F48" s="28">
        <f t="shared" si="1"/>
        <v>17.214708080921561</v>
      </c>
      <c r="G48" s="28">
        <f t="shared" si="14"/>
        <v>1.1470458664540217</v>
      </c>
      <c r="H48" s="29">
        <f>(D48*1000000000)/'EU Pob'!C48</f>
        <v>3367.4115161119917</v>
      </c>
      <c r="I48" s="29"/>
      <c r="J48" s="29"/>
      <c r="K48" s="30"/>
      <c r="L48" s="29"/>
      <c r="M48" s="30"/>
      <c r="N48" s="35"/>
    </row>
    <row r="49" spans="1:14" x14ac:dyDescent="0.25">
      <c r="A49" s="27">
        <v>1964</v>
      </c>
      <c r="B49" s="26">
        <v>3916.28</v>
      </c>
      <c r="C49" s="28">
        <v>5.8</v>
      </c>
      <c r="D49" s="26">
        <v>684.46</v>
      </c>
      <c r="E49" s="28">
        <f t="shared" si="40"/>
        <v>1.5253921499637002</v>
      </c>
      <c r="F49" s="28">
        <f t="shared" si="1"/>
        <v>17.477299886627105</v>
      </c>
      <c r="G49" s="28">
        <f t="shared" si="14"/>
        <v>1.5253921499637002</v>
      </c>
      <c r="H49" s="29">
        <f>(D49*1000000000)/'EU Pob'!C49</f>
        <v>3566.2517519681965</v>
      </c>
      <c r="I49" s="29"/>
      <c r="J49" s="29"/>
      <c r="K49" s="30"/>
      <c r="L49" s="29"/>
      <c r="M49" s="30"/>
      <c r="N49" s="35"/>
    </row>
    <row r="50" spans="1:14" x14ac:dyDescent="0.25">
      <c r="A50" s="27">
        <v>1965</v>
      </c>
      <c r="B50" s="26">
        <v>4170.75</v>
      </c>
      <c r="C50" s="28">
        <v>6.5</v>
      </c>
      <c r="D50" s="26">
        <v>742.28899999999999</v>
      </c>
      <c r="E50" s="28">
        <f t="shared" si="40"/>
        <v>1.8320597053528287</v>
      </c>
      <c r="F50" s="28">
        <f t="shared" si="1"/>
        <v>17.797494455433675</v>
      </c>
      <c r="G50" s="28">
        <f t="shared" si="14"/>
        <v>1.8320597053528287</v>
      </c>
      <c r="H50" s="29">
        <f>(D50*1000000000)/'EU Pob'!C50</f>
        <v>3819.4003509187178</v>
      </c>
      <c r="I50" s="29"/>
      <c r="J50" s="29"/>
      <c r="K50" s="30"/>
      <c r="L50" s="29"/>
      <c r="M50" s="30"/>
      <c r="N50" s="35"/>
    </row>
    <row r="51" spans="1:14" x14ac:dyDescent="0.25">
      <c r="A51" s="27">
        <v>1966</v>
      </c>
      <c r="B51" s="26">
        <v>4445.8530000000001</v>
      </c>
      <c r="C51" s="28">
        <v>6.6</v>
      </c>
      <c r="D51" s="26">
        <v>813.41399999999999</v>
      </c>
      <c r="E51" s="28">
        <f t="shared" si="40"/>
        <v>2.8010801226786342</v>
      </c>
      <c r="F51" s="28">
        <f t="shared" si="1"/>
        <v>18.296016534959659</v>
      </c>
      <c r="G51" s="28">
        <f t="shared" si="14"/>
        <v>2.8010801226786342</v>
      </c>
      <c r="H51" s="29">
        <f>(D51*1000000000)/'EU Pob'!C51</f>
        <v>4137.4269452031804</v>
      </c>
      <c r="I51" s="29"/>
      <c r="J51" s="29"/>
      <c r="K51" s="30"/>
      <c r="L51" s="29"/>
      <c r="M51" s="30"/>
      <c r="N51" s="35"/>
    </row>
    <row r="52" spans="1:14" x14ac:dyDescent="0.25">
      <c r="A52" s="27">
        <v>1967</v>
      </c>
      <c r="B52" s="26">
        <v>4567.7809999999999</v>
      </c>
      <c r="C52" s="28">
        <v>2.7</v>
      </c>
      <c r="D52" s="26">
        <v>859.95799999999997</v>
      </c>
      <c r="E52" s="28">
        <f t="shared" si="40"/>
        <v>2.900011476911768</v>
      </c>
      <c r="F52" s="28">
        <f t="shared" si="1"/>
        <v>18.826603114291164</v>
      </c>
      <c r="G52" s="28">
        <f t="shared" si="14"/>
        <v>2.900011476911768</v>
      </c>
      <c r="H52" s="29">
        <f>(D52*1000000000)/'EU Pob'!C52</f>
        <v>4326.7891643857674</v>
      </c>
      <c r="I52" s="29"/>
      <c r="J52" s="29"/>
      <c r="K52" s="30"/>
      <c r="L52" s="29"/>
      <c r="M52" s="30"/>
      <c r="N52" s="35"/>
    </row>
    <row r="53" spans="1:14" x14ac:dyDescent="0.25">
      <c r="A53" s="27">
        <v>1968</v>
      </c>
      <c r="B53" s="26">
        <v>4792.3149999999996</v>
      </c>
      <c r="C53" s="28">
        <v>4.9000000000000004</v>
      </c>
      <c r="D53" s="26">
        <v>940.65099999999995</v>
      </c>
      <c r="E53" s="28">
        <f t="shared" si="40"/>
        <v>4.25843406212989</v>
      </c>
      <c r="F53" s="28">
        <f t="shared" si="1"/>
        <v>19.628321594052146</v>
      </c>
      <c r="G53" s="28">
        <f t="shared" si="14"/>
        <v>4.25843406212989</v>
      </c>
      <c r="H53" s="29">
        <f>(D53*1000000000)/'EU Pob'!C53</f>
        <v>4685.8003935340857</v>
      </c>
      <c r="I53" s="29"/>
      <c r="J53" s="29"/>
      <c r="K53" s="30"/>
      <c r="L53" s="29"/>
      <c r="M53" s="30"/>
      <c r="N53" s="35"/>
    </row>
    <row r="54" spans="1:14" x14ac:dyDescent="0.25">
      <c r="A54" s="27">
        <v>1969</v>
      </c>
      <c r="B54" s="26">
        <v>4942.067</v>
      </c>
      <c r="C54" s="28">
        <v>3.1</v>
      </c>
      <c r="D54" s="26">
        <v>1017.615</v>
      </c>
      <c r="E54" s="28">
        <f t="shared" si="40"/>
        <v>4.9039173904946942</v>
      </c>
      <c r="F54" s="28">
        <f t="shared" si="1"/>
        <v>20.590878270165096</v>
      </c>
      <c r="G54" s="28">
        <f t="shared" si="14"/>
        <v>4.9039173904946942</v>
      </c>
      <c r="H54" s="29">
        <f>(D54*1000000000)/'EU Pob'!C54</f>
        <v>5019.4094783363589</v>
      </c>
      <c r="I54" s="29"/>
      <c r="J54" s="29"/>
      <c r="K54" s="30"/>
      <c r="L54" s="29"/>
      <c r="M54" s="30"/>
      <c r="N54" s="35"/>
    </row>
    <row r="55" spans="1:14" x14ac:dyDescent="0.25">
      <c r="A55" s="27">
        <v>1970</v>
      </c>
      <c r="B55" s="26">
        <v>4951.2619999999997</v>
      </c>
      <c r="C55" s="28">
        <v>0.2</v>
      </c>
      <c r="D55" s="26">
        <v>1073.3030000000001</v>
      </c>
      <c r="E55" s="28">
        <f t="shared" si="40"/>
        <v>5.2765305680960495</v>
      </c>
      <c r="F55" s="28">
        <f t="shared" si="1"/>
        <v>21.677362256329804</v>
      </c>
      <c r="G55" s="28">
        <f t="shared" si="14"/>
        <v>5.2765305680960495</v>
      </c>
      <c r="H55" s="29">
        <f>(D55*1000000000)/'EU Pob'!C55</f>
        <v>5233.3523494677929</v>
      </c>
      <c r="I55" s="29"/>
      <c r="J55" s="29"/>
      <c r="K55" s="30"/>
      <c r="L55" s="29"/>
      <c r="M55" s="30"/>
      <c r="N55" s="35"/>
    </row>
    <row r="56" spans="1:14" x14ac:dyDescent="0.25">
      <c r="A56" s="27">
        <v>1971</v>
      </c>
      <c r="B56" s="26">
        <v>5114.3249999999998</v>
      </c>
      <c r="C56" s="28">
        <v>3.3</v>
      </c>
      <c r="D56" s="26">
        <v>1164.8499999999999</v>
      </c>
      <c r="E56" s="28">
        <f t="shared" si="40"/>
        <v>5.0691565777742476</v>
      </c>
      <c r="F56" s="28">
        <f t="shared" si="1"/>
        <v>22.776221691034497</v>
      </c>
      <c r="G56" s="28">
        <f t="shared" si="14"/>
        <v>5.0691565777742476</v>
      </c>
      <c r="H56" s="29">
        <f>(D56*1000000000)/'EU Pob'!C56</f>
        <v>5608.545345993105</v>
      </c>
      <c r="I56" s="29"/>
      <c r="J56" s="29"/>
      <c r="K56" s="30"/>
      <c r="L56" s="29"/>
      <c r="M56" s="30"/>
      <c r="N56" s="35"/>
    </row>
    <row r="57" spans="1:14" x14ac:dyDescent="0.25">
      <c r="A57" s="27">
        <v>1972</v>
      </c>
      <c r="B57" s="26">
        <v>5383.2820000000002</v>
      </c>
      <c r="C57" s="28">
        <v>5.3</v>
      </c>
      <c r="D57" s="26">
        <v>1279.1099999999999</v>
      </c>
      <c r="E57" s="28">
        <f t="shared" si="40"/>
        <v>4.3227633243208219</v>
      </c>
      <c r="F57" s="28">
        <f t="shared" si="1"/>
        <v>23.760783848960539</v>
      </c>
      <c r="G57" s="28">
        <f t="shared" si="14"/>
        <v>4.3227633243208219</v>
      </c>
      <c r="H57" s="29">
        <f>(D57*1000000000)/'EU Pob'!C57</f>
        <v>6093.2051599626529</v>
      </c>
      <c r="I57" s="29"/>
      <c r="J57" s="29"/>
      <c r="K57" s="30"/>
      <c r="L57" s="29"/>
      <c r="M57" s="30"/>
      <c r="N57" s="35"/>
    </row>
    <row r="58" spans="1:14" x14ac:dyDescent="0.25">
      <c r="A58" s="27">
        <v>1973</v>
      </c>
      <c r="B58" s="26">
        <v>5687.2070000000003</v>
      </c>
      <c r="C58" s="28">
        <v>5.6</v>
      </c>
      <c r="D58" s="26">
        <v>1425.376</v>
      </c>
      <c r="E58" s="28">
        <f t="shared" si="40"/>
        <v>5.4798837994008309</v>
      </c>
      <c r="F58" s="28">
        <f t="shared" si="1"/>
        <v>25.062847193710375</v>
      </c>
      <c r="G58" s="28">
        <f t="shared" si="14"/>
        <v>5.4798837994008309</v>
      </c>
      <c r="H58" s="29">
        <f>(D58*1000000000)/'EU Pob'!C58</f>
        <v>6725.4068387602092</v>
      </c>
      <c r="I58" s="29"/>
      <c r="J58" s="29"/>
      <c r="K58" s="30"/>
      <c r="L58" s="29"/>
      <c r="M58" s="30"/>
      <c r="N58" s="35"/>
    </row>
    <row r="59" spans="1:14" x14ac:dyDescent="0.25">
      <c r="A59" s="27">
        <v>1974</v>
      </c>
      <c r="B59" s="26">
        <v>5656.4650000000001</v>
      </c>
      <c r="C59" s="28">
        <v>-0.5</v>
      </c>
      <c r="D59" s="26">
        <v>1545.2429999999999</v>
      </c>
      <c r="E59" s="28">
        <f t="shared" si="40"/>
        <v>8.9986889997911934</v>
      </c>
      <c r="F59" s="28">
        <f t="shared" si="1"/>
        <v>27.318174867165268</v>
      </c>
      <c r="G59" s="28">
        <f t="shared" si="14"/>
        <v>8.9986889997911934</v>
      </c>
      <c r="H59" s="29">
        <f>(D59*1000000000)/'EU Pob'!C59</f>
        <v>7224.2049949041129</v>
      </c>
      <c r="I59" s="29"/>
      <c r="J59" s="29"/>
      <c r="K59" s="30"/>
      <c r="L59" s="29"/>
      <c r="M59" s="30"/>
      <c r="N59" s="35"/>
    </row>
    <row r="60" spans="1:14" x14ac:dyDescent="0.25">
      <c r="A60" s="27">
        <v>1975</v>
      </c>
      <c r="B60" s="26">
        <v>5644.8429999999998</v>
      </c>
      <c r="C60" s="28">
        <v>-0.2</v>
      </c>
      <c r="D60" s="26">
        <v>1684.904</v>
      </c>
      <c r="E60" s="28">
        <f t="shared" si="40"/>
        <v>9.2626207608180735</v>
      </c>
      <c r="F60" s="28">
        <f t="shared" si="1"/>
        <v>29.848553803887906</v>
      </c>
      <c r="G60" s="28">
        <f t="shared" si="14"/>
        <v>9.2626207608180735</v>
      </c>
      <c r="H60" s="29">
        <f>(D60*1000000000)/'EU Pob'!C60</f>
        <v>7801.1676953065316</v>
      </c>
      <c r="I60" s="29"/>
      <c r="J60" s="29"/>
      <c r="K60" s="30"/>
      <c r="L60" s="29"/>
      <c r="M60" s="30"/>
      <c r="N60" s="35"/>
    </row>
    <row r="61" spans="1:14" x14ac:dyDescent="0.25">
      <c r="A61" s="27">
        <v>1976</v>
      </c>
      <c r="B61" s="26">
        <v>5948.9949999999999</v>
      </c>
      <c r="C61" s="28">
        <v>5.4</v>
      </c>
      <c r="D61" s="26">
        <v>1873.412</v>
      </c>
      <c r="E61" s="28">
        <f t="shared" si="40"/>
        <v>5.5033864657714426</v>
      </c>
      <c r="F61" s="28">
        <f t="shared" si="1"/>
        <v>31.491235074159583</v>
      </c>
      <c r="G61" s="28">
        <f t="shared" si="14"/>
        <v>5.5033864657714426</v>
      </c>
      <c r="H61" s="29">
        <f>(D61*1000000000)/'EU Pob'!C61</f>
        <v>8590.2442155846784</v>
      </c>
      <c r="I61" s="29"/>
      <c r="J61" s="29"/>
      <c r="K61" s="30"/>
      <c r="L61" s="29"/>
      <c r="M61" s="30"/>
      <c r="N61" s="35"/>
    </row>
    <row r="62" spans="1:14" x14ac:dyDescent="0.25">
      <c r="A62" s="27">
        <v>1977</v>
      </c>
      <c r="B62" s="26">
        <v>6224.0860000000002</v>
      </c>
      <c r="C62" s="28">
        <v>4.5999999999999996</v>
      </c>
      <c r="D62" s="26">
        <v>2081.826</v>
      </c>
      <c r="E62" s="28">
        <f t="shared" si="40"/>
        <v>6.2133604415708366</v>
      </c>
      <c r="F62" s="28">
        <f t="shared" si="1"/>
        <v>33.447899016819498</v>
      </c>
      <c r="G62" s="28">
        <f t="shared" si="14"/>
        <v>6.2133604415708366</v>
      </c>
      <c r="H62" s="29">
        <f>(D62*1000000000)/'EU Pob'!C62</f>
        <v>9450.4310246993718</v>
      </c>
      <c r="I62" s="29"/>
      <c r="J62" s="29"/>
      <c r="K62" s="30"/>
      <c r="L62" s="29"/>
      <c r="M62" s="30"/>
      <c r="N62" s="35"/>
    </row>
    <row r="63" spans="1:14" x14ac:dyDescent="0.25">
      <c r="A63" s="27">
        <v>1978</v>
      </c>
      <c r="B63" s="26">
        <v>6568.6080000000002</v>
      </c>
      <c r="C63" s="28">
        <v>5.5</v>
      </c>
      <c r="D63" s="26">
        <v>2351.5990000000002</v>
      </c>
      <c r="E63" s="28">
        <f t="shared" si="40"/>
        <v>7.0338330741986477</v>
      </c>
      <c r="F63" s="28">
        <f t="shared" si="1"/>
        <v>35.800568400489112</v>
      </c>
      <c r="G63" s="28">
        <f t="shared" si="14"/>
        <v>7.0338330741986477</v>
      </c>
      <c r="H63" s="29">
        <f>(D63*1000000000)/'EU Pob'!C63</f>
        <v>10562.860184432397</v>
      </c>
      <c r="I63" s="29"/>
      <c r="J63" s="29"/>
      <c r="K63" s="30"/>
      <c r="L63" s="29"/>
      <c r="M63" s="30"/>
      <c r="N63" s="35"/>
    </row>
    <row r="64" spans="1:14" x14ac:dyDescent="0.25">
      <c r="A64" s="27">
        <v>1979</v>
      </c>
      <c r="B64" s="26">
        <v>6776.58</v>
      </c>
      <c r="C64" s="28">
        <v>3.2</v>
      </c>
      <c r="D64" s="26">
        <v>2627.3339999999998</v>
      </c>
      <c r="E64" s="28">
        <f t="shared" si="40"/>
        <v>8.2965931000740678</v>
      </c>
      <c r="F64" s="28">
        <f t="shared" si="1"/>
        <v>38.770795888191387</v>
      </c>
      <c r="G64" s="28">
        <f t="shared" si="14"/>
        <v>8.2965931000740678</v>
      </c>
      <c r="H64" s="29">
        <f>(D64*1000000000)/'EU Pob'!C64</f>
        <v>11671.541407159293</v>
      </c>
      <c r="I64" s="29"/>
      <c r="J64" s="29"/>
      <c r="K64" s="30"/>
      <c r="L64" s="29"/>
      <c r="M64" s="30"/>
      <c r="N64" s="35"/>
    </row>
    <row r="65" spans="1:15" x14ac:dyDescent="0.25">
      <c r="A65" s="27">
        <v>1980</v>
      </c>
      <c r="B65" s="26">
        <v>6759.1809999999996</v>
      </c>
      <c r="C65" s="28">
        <v>-0.3</v>
      </c>
      <c r="D65" s="26">
        <v>2857.3069999999998</v>
      </c>
      <c r="E65" s="28">
        <f t="shared" si="40"/>
        <v>9.0330378700327572</v>
      </c>
      <c r="F65" s="28">
        <f t="shared" si="1"/>
        <v>42.272976563284814</v>
      </c>
      <c r="G65" s="28">
        <f t="shared" si="14"/>
        <v>9.0330378700327572</v>
      </c>
      <c r="H65" s="29">
        <f>(D65*1000000000)/'EU Pob'!C65</f>
        <v>12547.126810289559</v>
      </c>
      <c r="I65" s="29"/>
      <c r="J65" s="29"/>
      <c r="K65" s="30"/>
      <c r="L65" s="29"/>
      <c r="M65" s="30"/>
      <c r="N65" s="35"/>
    </row>
    <row r="66" spans="1:15" x14ac:dyDescent="0.25">
      <c r="A66" s="27">
        <v>1981</v>
      </c>
      <c r="B66" s="26">
        <v>6930.71</v>
      </c>
      <c r="C66" s="28">
        <v>2.5</v>
      </c>
      <c r="D66" s="26">
        <v>3207.0419999999999</v>
      </c>
      <c r="E66" s="28">
        <f t="shared" si="40"/>
        <v>9.4621796125918589</v>
      </c>
      <c r="F66" s="28">
        <f t="shared" si="1"/>
        <v>46.272921533291687</v>
      </c>
      <c r="G66" s="28">
        <f t="shared" si="14"/>
        <v>9.4621796125918589</v>
      </c>
      <c r="H66" s="29">
        <f>(D66*1000000000)/'EU Pob'!C66</f>
        <v>13943.175889534277</v>
      </c>
      <c r="I66" s="29"/>
      <c r="J66" s="29"/>
      <c r="K66" s="30"/>
      <c r="L66" s="29"/>
      <c r="M66" s="30"/>
      <c r="N66" s="35"/>
    </row>
    <row r="67" spans="1:15" x14ac:dyDescent="0.25">
      <c r="A67" s="27">
        <v>1982</v>
      </c>
      <c r="B67" s="26">
        <v>6805.7579999999998</v>
      </c>
      <c r="C67" s="28">
        <v>-1.8</v>
      </c>
      <c r="D67" s="26">
        <v>3343.7890000000002</v>
      </c>
      <c r="E67" s="28">
        <f t="shared" si="40"/>
        <v>6.178220382101629</v>
      </c>
      <c r="F67" s="28">
        <f t="shared" si="1"/>
        <v>49.131764602855412</v>
      </c>
      <c r="G67" s="28">
        <f t="shared" si="14"/>
        <v>6.178220382101629</v>
      </c>
      <c r="H67" s="29">
        <f>(D67*1000000000)/'EU Pob'!C67</f>
        <v>14399.353193981517</v>
      </c>
      <c r="I67" s="29"/>
      <c r="J67" s="29"/>
      <c r="K67" s="30"/>
      <c r="L67" s="29"/>
      <c r="M67" s="30"/>
      <c r="N67" s="35"/>
    </row>
    <row r="68" spans="1:15" x14ac:dyDescent="0.25">
      <c r="A68" s="27">
        <v>1983</v>
      </c>
      <c r="B68" s="26">
        <v>7117.7290000000003</v>
      </c>
      <c r="C68" s="28">
        <v>4.5999999999999996</v>
      </c>
      <c r="D68" s="26">
        <v>3634.038</v>
      </c>
      <c r="E68" s="28">
        <f t="shared" si="40"/>
        <v>3.916773324785261</v>
      </c>
      <c r="F68" s="28">
        <f t="shared" si="1"/>
        <v>51.056144452816341</v>
      </c>
      <c r="G68" s="28">
        <f t="shared" si="14"/>
        <v>3.916773324785261</v>
      </c>
      <c r="H68" s="29">
        <f>(D68*1000000000)/'EU Pob'!C68</f>
        <v>15508.007835004033</v>
      </c>
      <c r="I68" s="29"/>
      <c r="J68" s="29"/>
      <c r="K68" s="30"/>
      <c r="L68" s="29"/>
      <c r="M68" s="30"/>
      <c r="N68" s="35"/>
    </row>
    <row r="69" spans="1:15" x14ac:dyDescent="0.25">
      <c r="A69" s="27">
        <v>1984</v>
      </c>
      <c r="B69" s="26">
        <v>7632.8119999999999</v>
      </c>
      <c r="C69" s="28">
        <v>7.2</v>
      </c>
      <c r="D69" s="26">
        <v>4037.6129999999998</v>
      </c>
      <c r="E69" s="28">
        <f t="shared" si="40"/>
        <v>3.6077181222051058</v>
      </c>
      <c r="F69" s="28">
        <f t="shared" ref="F69:F75" si="41">(D69/B69)*100</f>
        <v>52.898106228739813</v>
      </c>
      <c r="G69" s="28">
        <f t="shared" si="14"/>
        <v>3.6077181222051058</v>
      </c>
      <c r="H69" s="29">
        <f>(D69*1000000000)/'EU Pob'!C69</f>
        <v>17080.014721185817</v>
      </c>
      <c r="I69" s="29"/>
      <c r="J69" s="29"/>
      <c r="K69" s="30"/>
      <c r="L69" s="29"/>
      <c r="M69" s="30"/>
      <c r="N69" s="35"/>
    </row>
    <row r="70" spans="1:15" x14ac:dyDescent="0.25">
      <c r="A70" s="27">
        <v>1985</v>
      </c>
      <c r="B70" s="26">
        <v>7951.0739999999996</v>
      </c>
      <c r="C70" s="28">
        <v>4.2</v>
      </c>
      <c r="D70" s="26">
        <v>4338.9790000000003</v>
      </c>
      <c r="E70" s="28">
        <f t="shared" si="40"/>
        <v>3.1624454281644399</v>
      </c>
      <c r="F70" s="28">
        <f t="shared" si="41"/>
        <v>54.570979970756163</v>
      </c>
      <c r="G70" s="28">
        <f t="shared" si="14"/>
        <v>3.1624454281644399</v>
      </c>
      <c r="H70" s="29">
        <f>(D70*1000000000)/'EU Pob'!C70</f>
        <v>18192.326398497313</v>
      </c>
      <c r="I70" s="29"/>
      <c r="J70" s="29"/>
      <c r="K70" s="30"/>
      <c r="L70" s="29"/>
      <c r="M70" s="30"/>
      <c r="N70" s="35"/>
    </row>
    <row r="71" spans="1:15" x14ac:dyDescent="0.25">
      <c r="A71" s="27">
        <v>1986</v>
      </c>
      <c r="B71" s="26">
        <v>8226.3919999999998</v>
      </c>
      <c r="C71" s="28">
        <v>3.5</v>
      </c>
      <c r="D71" s="26">
        <v>4579.6310000000003</v>
      </c>
      <c r="E71" s="28">
        <f t="shared" si="40"/>
        <v>2.013895829831247</v>
      </c>
      <c r="F71" s="28">
        <f t="shared" si="41"/>
        <v>55.669982660685271</v>
      </c>
      <c r="G71" s="28">
        <f t="shared" si="14"/>
        <v>2.013895829831247</v>
      </c>
      <c r="H71" s="29">
        <f>(D71*1000000000)/'EU Pob'!C71</f>
        <v>19027.646323171972</v>
      </c>
      <c r="I71" s="29"/>
      <c r="J71" s="29"/>
      <c r="K71" s="30"/>
      <c r="L71" s="29"/>
      <c r="M71" s="30"/>
      <c r="N71" s="35"/>
    </row>
    <row r="72" spans="1:15" x14ac:dyDescent="0.25">
      <c r="A72" s="27">
        <v>1987</v>
      </c>
      <c r="B72" s="26">
        <v>8510.99</v>
      </c>
      <c r="C72" s="28">
        <v>3.5</v>
      </c>
      <c r="D72" s="26">
        <v>4855.2150000000001</v>
      </c>
      <c r="E72" s="28">
        <f t="shared" si="40"/>
        <v>2.4724925000373599</v>
      </c>
      <c r="F72" s="28">
        <f t="shared" si="41"/>
        <v>57.046418806742814</v>
      </c>
      <c r="G72" s="28">
        <f t="shared" si="14"/>
        <v>2.4724925000373599</v>
      </c>
      <c r="H72" s="29">
        <f>(D72*1000000000)/'EU Pob'!C72</f>
        <v>19993.226076106785</v>
      </c>
      <c r="I72" s="29"/>
      <c r="J72" s="29"/>
      <c r="K72" s="30"/>
      <c r="L72" s="29"/>
      <c r="M72" s="30"/>
      <c r="N72" s="35"/>
    </row>
    <row r="73" spans="1:15" x14ac:dyDescent="0.25">
      <c r="A73" s="27">
        <v>1988</v>
      </c>
      <c r="B73" s="26">
        <v>8866.4979999999996</v>
      </c>
      <c r="C73" s="28">
        <v>4.2</v>
      </c>
      <c r="D73" s="26">
        <v>5236.4380000000001</v>
      </c>
      <c r="E73" s="28">
        <f t="shared" si="40"/>
        <v>3.5274362725542963</v>
      </c>
      <c r="F73" s="28">
        <f t="shared" si="41"/>
        <v>59.058694875925092</v>
      </c>
      <c r="G73" s="28">
        <f t="shared" si="14"/>
        <v>3.5274362725542963</v>
      </c>
      <c r="H73" s="29">
        <f>(D73*1000000000)/'EU Pob'!C73</f>
        <v>21367.896156467166</v>
      </c>
      <c r="I73" s="29"/>
      <c r="J73" s="29"/>
      <c r="K73" s="30"/>
      <c r="L73" s="29"/>
      <c r="M73" s="30"/>
      <c r="N73" s="35"/>
    </row>
    <row r="74" spans="1:15" x14ac:dyDescent="0.25">
      <c r="A74" s="27">
        <v>1989</v>
      </c>
      <c r="B74" s="26">
        <v>9192.134</v>
      </c>
      <c r="C74" s="28">
        <v>3.7</v>
      </c>
      <c r="D74" s="26">
        <v>5641.58</v>
      </c>
      <c r="E74" s="28">
        <f t="shared" si="40"/>
        <v>3.9203399856401422</v>
      </c>
      <c r="F74" s="28">
        <f t="shared" si="41"/>
        <v>61.373996506143193</v>
      </c>
      <c r="G74" s="28">
        <f t="shared" si="14"/>
        <v>3.9203399856401422</v>
      </c>
      <c r="H74" s="29">
        <f>(D74*1000000000)/'EU Pob'!C74</f>
        <v>22804.67445742905</v>
      </c>
      <c r="I74" s="29"/>
      <c r="J74" s="29"/>
      <c r="K74" s="30"/>
      <c r="L74" s="29"/>
      <c r="M74" s="30"/>
      <c r="N74" s="35"/>
    </row>
    <row r="75" spans="1:15" x14ac:dyDescent="0.25">
      <c r="A75" s="102">
        <v>1990</v>
      </c>
      <c r="B75" s="103">
        <v>9365.4940000000006</v>
      </c>
      <c r="C75" s="104">
        <v>1.9</v>
      </c>
      <c r="D75" s="103">
        <v>5963.1440000000002</v>
      </c>
      <c r="E75" s="104">
        <f t="shared" si="40"/>
        <v>3.7433344585076966</v>
      </c>
      <c r="F75" s="104">
        <f t="shared" si="41"/>
        <v>63.671430465920963</v>
      </c>
      <c r="G75" s="104">
        <f t="shared" si="14"/>
        <v>3.7433344585076966</v>
      </c>
      <c r="H75" s="105">
        <f>(D75*1000000000)/'EU Pob'!C75</f>
        <v>23835.319228878292</v>
      </c>
      <c r="I75" s="29"/>
      <c r="J75" s="29"/>
      <c r="K75" s="30"/>
      <c r="L75" s="29"/>
      <c r="M75" s="30"/>
      <c r="N75" s="35"/>
    </row>
    <row r="76" spans="1:15" x14ac:dyDescent="0.25">
      <c r="A76" s="32" t="s">
        <v>0</v>
      </c>
      <c r="B76" s="33">
        <v>18050.692999999999</v>
      </c>
      <c r="C76" s="33"/>
      <c r="D76" s="33"/>
      <c r="E76" s="34"/>
      <c r="F76" s="31"/>
      <c r="G76" s="31"/>
      <c r="H76" s="31"/>
      <c r="I76" s="31"/>
      <c r="J76" s="29"/>
      <c r="K76" s="30"/>
      <c r="L76" s="29"/>
      <c r="M76" s="30"/>
      <c r="N76" s="35"/>
    </row>
    <row r="77" spans="1:15" x14ac:dyDescent="0.25">
      <c r="A77" s="32" t="s">
        <v>5</v>
      </c>
      <c r="B77" s="33">
        <v>18566.441999999999</v>
      </c>
      <c r="C77" s="33"/>
      <c r="D77" s="33"/>
      <c r="E77" s="34"/>
      <c r="F77" s="31"/>
      <c r="G77" s="31"/>
      <c r="H77" s="31"/>
      <c r="I77" s="31"/>
      <c r="J77" s="29"/>
      <c r="K77" s="30"/>
      <c r="L77" s="29"/>
      <c r="M77" s="30"/>
      <c r="N77" s="35"/>
    </row>
    <row r="78" spans="1:15" x14ac:dyDescent="0.25">
      <c r="A78" s="32" t="s">
        <v>6</v>
      </c>
      <c r="B78" s="33"/>
      <c r="C78" s="33"/>
      <c r="D78" s="33"/>
      <c r="E78" s="34"/>
      <c r="F78" s="31"/>
      <c r="G78" s="31"/>
      <c r="H78" s="31"/>
      <c r="I78" s="31"/>
      <c r="J78" s="29"/>
      <c r="K78" s="30"/>
      <c r="L78" s="29"/>
      <c r="M78" s="30"/>
      <c r="N78" s="35"/>
    </row>
    <row r="79" spans="1:15" ht="15.75" customHeight="1" x14ac:dyDescent="0.25">
      <c r="A79" s="166" t="s">
        <v>4</v>
      </c>
      <c r="B79" s="166"/>
      <c r="C79" s="166"/>
      <c r="D79" s="166"/>
      <c r="E79" s="166"/>
      <c r="F79" s="31"/>
      <c r="G79" s="31"/>
      <c r="H79" s="31"/>
      <c r="I79" s="31"/>
      <c r="J79" s="29"/>
      <c r="K79" s="30"/>
      <c r="L79" s="29"/>
      <c r="M79" s="30"/>
      <c r="N79" s="35"/>
    </row>
    <row r="80" spans="1:15" x14ac:dyDescent="0.25">
      <c r="A80" s="166"/>
      <c r="B80" s="166"/>
      <c r="C80" s="166"/>
      <c r="D80" s="166"/>
      <c r="E80" s="166"/>
      <c r="F80" s="31"/>
      <c r="G80" s="31"/>
      <c r="H80" s="31"/>
      <c r="I80" s="31"/>
      <c r="J80" s="29"/>
      <c r="K80" s="30"/>
      <c r="L80" s="29"/>
      <c r="M80" s="30"/>
      <c r="N80" s="35"/>
      <c r="O80" s="31"/>
    </row>
    <row r="81" spans="1:14" s="31" customFormat="1" ht="15.75" customHeight="1" x14ac:dyDescent="0.25">
      <c r="A81" s="166"/>
      <c r="B81" s="166"/>
      <c r="C81" s="166"/>
      <c r="D81" s="166"/>
      <c r="E81" s="166"/>
      <c r="J81" s="29"/>
      <c r="K81" s="30"/>
      <c r="L81" s="29"/>
      <c r="M81" s="30"/>
      <c r="N81" s="35"/>
    </row>
    <row r="82" spans="1:14" s="31" customFormat="1" x14ac:dyDescent="0.25">
      <c r="J82" s="29"/>
      <c r="K82" s="30"/>
      <c r="L82" s="29"/>
      <c r="M82" s="30"/>
      <c r="N82" s="35"/>
    </row>
    <row r="83" spans="1:14" x14ac:dyDescent="0.25">
      <c r="J83" s="29"/>
      <c r="K83" s="30"/>
      <c r="L83" s="29"/>
      <c r="M83" s="30"/>
      <c r="N83" s="35"/>
    </row>
    <row r="84" spans="1:14" x14ac:dyDescent="0.25">
      <c r="J84" s="29"/>
      <c r="K84" s="30"/>
      <c r="L84" s="29"/>
      <c r="M84" s="30"/>
      <c r="N84" s="35"/>
    </row>
    <row r="85" spans="1:14" x14ac:dyDescent="0.25">
      <c r="J85" s="29"/>
      <c r="K85" s="30"/>
      <c r="L85" s="29"/>
      <c r="M85" s="30"/>
      <c r="N85" s="35"/>
    </row>
    <row r="86" spans="1:14" x14ac:dyDescent="0.25">
      <c r="J86" s="29"/>
      <c r="K86" s="30"/>
      <c r="L86" s="29"/>
      <c r="M86" s="30"/>
      <c r="N86" s="35"/>
    </row>
    <row r="87" spans="1:14" x14ac:dyDescent="0.25">
      <c r="J87" s="29"/>
      <c r="K87" s="30"/>
      <c r="L87" s="29"/>
      <c r="M87" s="30"/>
      <c r="N87" s="35"/>
    </row>
    <row r="88" spans="1:14" x14ac:dyDescent="0.25">
      <c r="J88" s="29"/>
      <c r="K88" s="30"/>
      <c r="L88" s="29"/>
      <c r="M88" s="30"/>
      <c r="N88" s="35"/>
    </row>
    <row r="89" spans="1:14" x14ac:dyDescent="0.25">
      <c r="J89" s="29"/>
      <c r="K89" s="30"/>
      <c r="L89" s="29"/>
      <c r="M89" s="30"/>
      <c r="N89" s="35"/>
    </row>
    <row r="90" spans="1:14" x14ac:dyDescent="0.25">
      <c r="J90" s="29"/>
      <c r="K90" s="30"/>
      <c r="L90" s="29"/>
      <c r="M90" s="30"/>
      <c r="N90" s="35"/>
    </row>
    <row r="91" spans="1:14" x14ac:dyDescent="0.25">
      <c r="J91" s="29"/>
      <c r="K91" s="30"/>
      <c r="L91" s="29"/>
      <c r="M91" s="30"/>
      <c r="N91" s="35"/>
    </row>
    <row r="92" spans="1:14" x14ac:dyDescent="0.25">
      <c r="J92" s="29"/>
      <c r="K92" s="30"/>
      <c r="L92" s="29"/>
      <c r="M92" s="30"/>
      <c r="N92" s="35"/>
    </row>
    <row r="93" spans="1:14" x14ac:dyDescent="0.25">
      <c r="J93" s="29"/>
      <c r="K93" s="30"/>
      <c r="L93" s="29"/>
      <c r="M93" s="30"/>
      <c r="N93" s="35"/>
    </row>
    <row r="94" spans="1:14" x14ac:dyDescent="0.25">
      <c r="J94" s="29"/>
      <c r="K94" s="30"/>
      <c r="L94" s="29"/>
      <c r="M94" s="30"/>
      <c r="N94" s="35"/>
    </row>
    <row r="95" spans="1:14" x14ac:dyDescent="0.25">
      <c r="J95" s="23"/>
      <c r="K95" s="31"/>
      <c r="L95" s="31"/>
      <c r="M95" s="31"/>
      <c r="N95" s="31"/>
    </row>
    <row r="96" spans="1:14" x14ac:dyDescent="0.25">
      <c r="J96" s="31"/>
      <c r="K96" s="31"/>
      <c r="L96" s="31"/>
      <c r="M96" s="31"/>
      <c r="N96" s="31"/>
    </row>
    <row r="97" spans="10:14" x14ac:dyDescent="0.25">
      <c r="J97" s="31"/>
      <c r="K97" s="31"/>
      <c r="L97" s="31"/>
      <c r="M97" s="31"/>
      <c r="N97" s="31"/>
    </row>
    <row r="98" spans="10:14" x14ac:dyDescent="0.25">
      <c r="J98" s="31"/>
      <c r="K98" s="31"/>
      <c r="L98" s="31"/>
      <c r="M98" s="31"/>
      <c r="N98" s="31"/>
    </row>
    <row r="99" spans="10:14" x14ac:dyDescent="0.25">
      <c r="J99" s="31"/>
      <c r="K99" s="31"/>
      <c r="L99" s="31"/>
      <c r="M99" s="31"/>
      <c r="N99" s="31"/>
    </row>
    <row r="100" spans="10:14" x14ac:dyDescent="0.25">
      <c r="J100" s="31"/>
      <c r="K100" s="31"/>
      <c r="L100" s="31"/>
      <c r="M100" s="31"/>
      <c r="N100" s="31"/>
    </row>
    <row r="101" spans="10:14" x14ac:dyDescent="0.25">
      <c r="J101" s="31"/>
      <c r="K101" s="31"/>
      <c r="L101" s="31"/>
      <c r="M101" s="31"/>
      <c r="N101" s="31"/>
    </row>
  </sheetData>
  <mergeCells count="14">
    <mergeCell ref="J40:N44"/>
    <mergeCell ref="A79:E81"/>
    <mergeCell ref="F2:F4"/>
    <mergeCell ref="E2:E4"/>
    <mergeCell ref="G2:G4"/>
    <mergeCell ref="A2:A4"/>
    <mergeCell ref="B2:B4"/>
    <mergeCell ref="C2:C4"/>
    <mergeCell ref="D2:D4"/>
    <mergeCell ref="K2:K4"/>
    <mergeCell ref="L2:L4"/>
    <mergeCell ref="M2:M4"/>
    <mergeCell ref="N2:N4"/>
    <mergeCell ref="H2:H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L1236"/>
  <sheetViews>
    <sheetView workbookViewId="0">
      <pane xSplit="1" ySplit="4" topLeftCell="B5" activePane="bottomRight" state="frozen"/>
      <selection pane="topRight" activeCell="B1" sqref="B1"/>
      <selection pane="bottomLeft" activeCell="A5" sqref="A5"/>
      <selection pane="bottomRight" activeCell="J6" sqref="J6"/>
    </sheetView>
  </sheetViews>
  <sheetFormatPr baseColWidth="10" defaultColWidth="10.85546875" defaultRowHeight="15.75" x14ac:dyDescent="0.25"/>
  <cols>
    <col min="1" max="1" width="13.5703125" style="22" customWidth="1"/>
    <col min="2" max="2" width="14.85546875" style="22" customWidth="1"/>
    <col min="3" max="3" width="14" style="22" customWidth="1"/>
    <col min="4" max="4" width="16.7109375" style="55" customWidth="1"/>
    <col min="5" max="5" width="12.28515625" style="55" customWidth="1"/>
    <col min="6" max="6" width="15.5703125" style="23" customWidth="1"/>
    <col min="7" max="7" width="13.28515625" style="23" customWidth="1"/>
    <col min="8" max="8" width="14" style="22" customWidth="1"/>
    <col min="9" max="9" width="12" style="22" customWidth="1"/>
    <col min="10" max="10" width="18" style="54" customWidth="1"/>
    <col min="11" max="11" width="12.140625" style="22" customWidth="1"/>
    <col min="12" max="13" width="11.42578125" style="22" customWidth="1"/>
    <col min="14" max="16384" width="10.85546875" style="22"/>
  </cols>
  <sheetData>
    <row r="1" spans="1:1910" x14ac:dyDescent="0.25">
      <c r="A1" s="50"/>
      <c r="B1" s="127" t="s">
        <v>404</v>
      </c>
      <c r="C1" s="221"/>
      <c r="D1" s="222"/>
      <c r="E1" s="127"/>
      <c r="F1" s="173" t="s">
        <v>405</v>
      </c>
      <c r="G1" s="173"/>
      <c r="H1" s="173"/>
      <c r="I1" s="173"/>
      <c r="J1" s="216" t="s">
        <v>449</v>
      </c>
      <c r="K1" s="216"/>
      <c r="L1" s="216"/>
      <c r="M1" s="216"/>
      <c r="N1" s="23"/>
      <c r="O1" s="23"/>
      <c r="P1" s="23"/>
      <c r="Q1" s="52"/>
      <c r="R1" s="52"/>
      <c r="S1" s="52"/>
      <c r="T1" s="52"/>
      <c r="U1" s="52"/>
      <c r="V1" s="52"/>
      <c r="W1" s="52"/>
      <c r="X1" s="52"/>
      <c r="Y1" s="52"/>
      <c r="Z1" s="52"/>
      <c r="AA1" s="52"/>
      <c r="AB1" s="52"/>
      <c r="AC1" s="52"/>
      <c r="AD1" s="52"/>
      <c r="AE1" s="52"/>
      <c r="AF1" s="52"/>
      <c r="AG1" s="52"/>
      <c r="AH1" s="52"/>
    </row>
    <row r="2" spans="1:1910" s="53" customFormat="1" ht="15.75" customHeight="1" x14ac:dyDescent="0.25">
      <c r="A2" s="158" t="s">
        <v>2</v>
      </c>
      <c r="B2" s="161" t="s">
        <v>271</v>
      </c>
      <c r="C2" s="161" t="s">
        <v>423</v>
      </c>
      <c r="D2" s="161" t="s">
        <v>390</v>
      </c>
      <c r="E2" s="161" t="s">
        <v>424</v>
      </c>
      <c r="F2" s="161" t="s">
        <v>402</v>
      </c>
      <c r="G2" s="161" t="s">
        <v>425</v>
      </c>
      <c r="H2" s="161" t="s">
        <v>403</v>
      </c>
      <c r="I2" s="161" t="s">
        <v>426</v>
      </c>
      <c r="J2" s="161" t="s">
        <v>406</v>
      </c>
      <c r="K2" s="161" t="s">
        <v>443</v>
      </c>
      <c r="L2" s="161" t="s">
        <v>441</v>
      </c>
      <c r="M2" s="161" t="s">
        <v>442</v>
      </c>
      <c r="N2" s="23"/>
      <c r="O2" s="23"/>
      <c r="P2" s="23"/>
      <c r="Q2" s="52"/>
      <c r="R2" s="52"/>
      <c r="S2" s="52"/>
      <c r="T2" s="52"/>
      <c r="U2" s="52"/>
      <c r="V2" s="52"/>
      <c r="W2" s="52"/>
      <c r="X2" s="52"/>
      <c r="Y2" s="52"/>
      <c r="Z2" s="52"/>
      <c r="AA2" s="52"/>
      <c r="AB2" s="52"/>
      <c r="AC2" s="52"/>
      <c r="AD2" s="52"/>
      <c r="AE2" s="52"/>
      <c r="AF2" s="52"/>
      <c r="AG2" s="52"/>
      <c r="AH2" s="5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c r="IX2" s="22"/>
      <c r="IY2" s="22"/>
      <c r="IZ2" s="22"/>
      <c r="JA2" s="22"/>
      <c r="JB2" s="22"/>
      <c r="JC2" s="22"/>
      <c r="JD2" s="22"/>
      <c r="JE2" s="22"/>
      <c r="JF2" s="22"/>
      <c r="JG2" s="22"/>
      <c r="JH2" s="22"/>
      <c r="JI2" s="22"/>
      <c r="JJ2" s="22"/>
      <c r="JK2" s="22"/>
      <c r="JL2" s="22"/>
      <c r="JM2" s="22"/>
      <c r="JN2" s="22"/>
      <c r="JO2" s="22"/>
      <c r="JP2" s="22"/>
      <c r="JQ2" s="22"/>
      <c r="JR2" s="22"/>
      <c r="JS2" s="22"/>
      <c r="JT2" s="22"/>
      <c r="JU2" s="22"/>
      <c r="JV2" s="22"/>
      <c r="JW2" s="22"/>
      <c r="JX2" s="22"/>
      <c r="JY2" s="22"/>
      <c r="JZ2" s="22"/>
      <c r="KA2" s="22"/>
      <c r="KB2" s="22"/>
      <c r="KC2" s="22"/>
      <c r="KD2" s="22"/>
      <c r="KE2" s="22"/>
      <c r="KF2" s="22"/>
      <c r="KG2" s="22"/>
      <c r="KH2" s="22"/>
      <c r="KI2" s="22"/>
      <c r="KJ2" s="22"/>
      <c r="KK2" s="22"/>
      <c r="KL2" s="22"/>
      <c r="KM2" s="22"/>
      <c r="KN2" s="22"/>
      <c r="KO2" s="22"/>
      <c r="KP2" s="22"/>
      <c r="KQ2" s="22"/>
      <c r="KR2" s="22"/>
      <c r="KS2" s="22"/>
      <c r="KT2" s="22"/>
      <c r="KU2" s="22"/>
      <c r="KV2" s="22"/>
      <c r="KW2" s="22"/>
      <c r="KX2" s="22"/>
      <c r="KY2" s="22"/>
      <c r="KZ2" s="22"/>
      <c r="LA2" s="22"/>
      <c r="LB2" s="22"/>
      <c r="LC2" s="22"/>
      <c r="LD2" s="22"/>
      <c r="LE2" s="22"/>
      <c r="LF2" s="22"/>
      <c r="LG2" s="22"/>
      <c r="LH2" s="22"/>
      <c r="LI2" s="22"/>
      <c r="LJ2" s="22"/>
      <c r="LK2" s="22"/>
      <c r="LL2" s="22"/>
      <c r="LM2" s="22"/>
      <c r="LN2" s="22"/>
      <c r="LO2" s="22"/>
      <c r="LP2" s="22"/>
      <c r="LQ2" s="22"/>
      <c r="LR2" s="22"/>
      <c r="LS2" s="22"/>
      <c r="LT2" s="22"/>
      <c r="LU2" s="22"/>
      <c r="LV2" s="22"/>
      <c r="LW2" s="22"/>
      <c r="LX2" s="22"/>
      <c r="LY2" s="22"/>
      <c r="LZ2" s="22"/>
      <c r="MA2" s="22"/>
      <c r="MB2" s="22"/>
      <c r="MC2" s="22"/>
      <c r="MD2" s="22"/>
      <c r="ME2" s="22"/>
      <c r="MF2" s="22"/>
      <c r="MG2" s="22"/>
      <c r="MH2" s="22"/>
      <c r="MI2" s="22"/>
      <c r="MJ2" s="22"/>
      <c r="MK2" s="22"/>
      <c r="ML2" s="22"/>
      <c r="MM2" s="22"/>
      <c r="MN2" s="22"/>
      <c r="MO2" s="22"/>
      <c r="MP2" s="22"/>
      <c r="MQ2" s="22"/>
      <c r="MR2" s="22"/>
      <c r="MS2" s="22"/>
      <c r="MT2" s="22"/>
      <c r="MU2" s="22"/>
      <c r="MV2" s="22"/>
      <c r="MW2" s="22"/>
      <c r="MX2" s="22"/>
      <c r="MY2" s="22"/>
      <c r="MZ2" s="22"/>
      <c r="NA2" s="22"/>
      <c r="NB2" s="22"/>
      <c r="NC2" s="22"/>
      <c r="ND2" s="22"/>
      <c r="NE2" s="22"/>
      <c r="NF2" s="22"/>
      <c r="NG2" s="22"/>
      <c r="NH2" s="22"/>
      <c r="NI2" s="22"/>
      <c r="NJ2" s="22"/>
      <c r="NK2" s="22"/>
      <c r="NL2" s="22"/>
      <c r="NM2" s="22"/>
      <c r="NN2" s="22"/>
      <c r="NO2" s="22"/>
      <c r="NP2" s="22"/>
      <c r="NQ2" s="22"/>
      <c r="NR2" s="22"/>
      <c r="NS2" s="22"/>
      <c r="NT2" s="22"/>
      <c r="NU2" s="22"/>
      <c r="NV2" s="22"/>
      <c r="NW2" s="22"/>
      <c r="NX2" s="22"/>
      <c r="NY2" s="22"/>
      <c r="NZ2" s="22"/>
      <c r="OA2" s="22"/>
      <c r="OB2" s="22"/>
      <c r="OC2" s="22"/>
      <c r="OD2" s="22"/>
      <c r="OE2" s="22"/>
      <c r="OF2" s="22"/>
      <c r="OG2" s="22"/>
      <c r="OH2" s="22"/>
      <c r="OI2" s="22"/>
      <c r="OJ2" s="22"/>
      <c r="OK2" s="22"/>
      <c r="OL2" s="22"/>
      <c r="OM2" s="22"/>
      <c r="ON2" s="22"/>
      <c r="OO2" s="22"/>
      <c r="OP2" s="22"/>
      <c r="OQ2" s="22"/>
      <c r="OR2" s="22"/>
      <c r="OS2" s="22"/>
      <c r="OT2" s="22"/>
      <c r="OU2" s="22"/>
      <c r="OV2" s="22"/>
      <c r="OW2" s="22"/>
      <c r="OX2" s="22"/>
      <c r="OY2" s="22"/>
      <c r="OZ2" s="22"/>
      <c r="PA2" s="22"/>
      <c r="PB2" s="22"/>
      <c r="PC2" s="22"/>
      <c r="PD2" s="22"/>
      <c r="PE2" s="22"/>
      <c r="PF2" s="22"/>
      <c r="PG2" s="22"/>
      <c r="PH2" s="22"/>
      <c r="PI2" s="22"/>
      <c r="PJ2" s="22"/>
      <c r="PK2" s="22"/>
      <c r="PL2" s="22"/>
      <c r="PM2" s="22"/>
      <c r="PN2" s="22"/>
      <c r="PO2" s="22"/>
      <c r="PP2" s="22"/>
      <c r="PQ2" s="22"/>
      <c r="PR2" s="22"/>
      <c r="PS2" s="22"/>
      <c r="PT2" s="22"/>
      <c r="PU2" s="22"/>
      <c r="PV2" s="22"/>
      <c r="PW2" s="22"/>
      <c r="PX2" s="22"/>
      <c r="PY2" s="22"/>
      <c r="PZ2" s="22"/>
      <c r="QA2" s="22"/>
      <c r="QB2" s="22"/>
      <c r="QC2" s="22"/>
      <c r="QD2" s="22"/>
      <c r="QE2" s="22"/>
      <c r="QF2" s="22"/>
      <c r="QG2" s="22"/>
      <c r="QH2" s="22"/>
      <c r="QI2" s="22"/>
      <c r="QJ2" s="22"/>
      <c r="QK2" s="22"/>
      <c r="QL2" s="22"/>
      <c r="QM2" s="22"/>
      <c r="QN2" s="22"/>
      <c r="QO2" s="22"/>
      <c r="QP2" s="22"/>
      <c r="QQ2" s="22"/>
      <c r="QR2" s="22"/>
      <c r="QS2" s="22"/>
      <c r="QT2" s="22"/>
      <c r="QU2" s="22"/>
      <c r="QV2" s="22"/>
      <c r="QW2" s="22"/>
      <c r="QX2" s="22"/>
      <c r="QY2" s="22"/>
      <c r="QZ2" s="22"/>
      <c r="RA2" s="22"/>
      <c r="RB2" s="22"/>
      <c r="RC2" s="22"/>
      <c r="RD2" s="22"/>
      <c r="RE2" s="22"/>
      <c r="RF2" s="22"/>
      <c r="RG2" s="22"/>
      <c r="RH2" s="22"/>
      <c r="RI2" s="22"/>
      <c r="RJ2" s="22"/>
      <c r="RK2" s="22"/>
      <c r="RL2" s="22"/>
      <c r="RM2" s="22"/>
      <c r="RN2" s="22"/>
      <c r="RO2" s="22"/>
      <c r="RP2" s="22"/>
      <c r="RQ2" s="22"/>
      <c r="RR2" s="22"/>
      <c r="RS2" s="22"/>
      <c r="RT2" s="22"/>
      <c r="RU2" s="22"/>
      <c r="RV2" s="22"/>
      <c r="RW2" s="22"/>
      <c r="RX2" s="22"/>
      <c r="RY2" s="22"/>
      <c r="RZ2" s="22"/>
      <c r="SA2" s="22"/>
      <c r="SB2" s="22"/>
      <c r="SC2" s="22"/>
      <c r="SD2" s="22"/>
      <c r="SE2" s="22"/>
      <c r="SF2" s="22"/>
      <c r="SG2" s="22"/>
      <c r="SH2" s="22"/>
      <c r="SI2" s="22"/>
      <c r="SJ2" s="22"/>
      <c r="SK2" s="22"/>
      <c r="SL2" s="22"/>
      <c r="SM2" s="22"/>
      <c r="SN2" s="22"/>
      <c r="SO2" s="22"/>
      <c r="SP2" s="22"/>
      <c r="SQ2" s="22"/>
      <c r="SR2" s="22"/>
      <c r="SS2" s="22"/>
      <c r="ST2" s="22"/>
      <c r="SU2" s="22"/>
      <c r="SV2" s="22"/>
      <c r="SW2" s="22"/>
      <c r="SX2" s="22"/>
      <c r="SY2" s="22"/>
      <c r="SZ2" s="22"/>
      <c r="TA2" s="22"/>
      <c r="TB2" s="22"/>
      <c r="TC2" s="22"/>
      <c r="TD2" s="22"/>
      <c r="TE2" s="22"/>
      <c r="TF2" s="22"/>
      <c r="TG2" s="22"/>
      <c r="TH2" s="22"/>
      <c r="TI2" s="22"/>
      <c r="TJ2" s="22"/>
      <c r="TK2" s="22"/>
      <c r="TL2" s="22"/>
      <c r="TM2" s="22"/>
      <c r="TN2" s="22"/>
      <c r="TO2" s="22"/>
      <c r="TP2" s="22"/>
      <c r="TQ2" s="22"/>
      <c r="TR2" s="22"/>
      <c r="TS2" s="22"/>
      <c r="TT2" s="22"/>
      <c r="TU2" s="22"/>
      <c r="TV2" s="22"/>
      <c r="TW2" s="22"/>
      <c r="TX2" s="22"/>
      <c r="TY2" s="22"/>
      <c r="TZ2" s="22"/>
      <c r="UA2" s="22"/>
      <c r="UB2" s="22"/>
      <c r="UC2" s="22"/>
      <c r="UD2" s="22"/>
      <c r="UE2" s="22"/>
      <c r="UF2" s="22"/>
      <c r="UG2" s="22"/>
      <c r="UH2" s="22"/>
      <c r="UI2" s="22"/>
      <c r="UJ2" s="22"/>
      <c r="UK2" s="22"/>
      <c r="UL2" s="22"/>
      <c r="UM2" s="22"/>
      <c r="UN2" s="22"/>
      <c r="UO2" s="22"/>
      <c r="UP2" s="22"/>
      <c r="UQ2" s="22"/>
      <c r="UR2" s="22"/>
      <c r="US2" s="22"/>
      <c r="UT2" s="22"/>
      <c r="UU2" s="22"/>
      <c r="UV2" s="22"/>
      <c r="UW2" s="22"/>
      <c r="UX2" s="22"/>
      <c r="UY2" s="22"/>
      <c r="UZ2" s="22"/>
      <c r="VA2" s="22"/>
      <c r="VB2" s="22"/>
      <c r="VC2" s="22"/>
      <c r="VD2" s="22"/>
      <c r="VE2" s="22"/>
      <c r="VF2" s="22"/>
      <c r="VG2" s="22"/>
      <c r="VH2" s="22"/>
      <c r="VI2" s="22"/>
      <c r="VJ2" s="22"/>
      <c r="VK2" s="22"/>
      <c r="VL2" s="22"/>
      <c r="VM2" s="22"/>
      <c r="VN2" s="22"/>
      <c r="VO2" s="22"/>
      <c r="VP2" s="22"/>
      <c r="VQ2" s="22"/>
      <c r="VR2" s="22"/>
      <c r="VS2" s="22"/>
      <c r="VT2" s="22"/>
      <c r="VU2" s="22"/>
      <c r="VV2" s="22"/>
      <c r="VW2" s="22"/>
      <c r="VX2" s="22"/>
      <c r="VY2" s="22"/>
      <c r="VZ2" s="22"/>
      <c r="WA2" s="22"/>
      <c r="WB2" s="22"/>
      <c r="WC2" s="22"/>
      <c r="WD2" s="22"/>
      <c r="WE2" s="22"/>
      <c r="WF2" s="22"/>
      <c r="WG2" s="22"/>
      <c r="WH2" s="22"/>
      <c r="WI2" s="22"/>
      <c r="WJ2" s="22"/>
      <c r="WK2" s="22"/>
      <c r="WL2" s="22"/>
      <c r="WM2" s="22"/>
      <c r="WN2" s="22"/>
      <c r="WO2" s="22"/>
      <c r="WP2" s="22"/>
      <c r="WQ2" s="22"/>
      <c r="WR2" s="22"/>
      <c r="WS2" s="22"/>
      <c r="WT2" s="22"/>
      <c r="WU2" s="22"/>
      <c r="WV2" s="22"/>
      <c r="WW2" s="22"/>
      <c r="WX2" s="22"/>
      <c r="WY2" s="22"/>
      <c r="WZ2" s="22"/>
      <c r="XA2" s="22"/>
      <c r="XB2" s="22"/>
      <c r="XC2" s="22"/>
      <c r="XD2" s="22"/>
      <c r="XE2" s="22"/>
      <c r="XF2" s="22"/>
      <c r="XG2" s="22"/>
      <c r="XH2" s="22"/>
      <c r="XI2" s="22"/>
      <c r="XJ2" s="22"/>
      <c r="XK2" s="22"/>
      <c r="XL2" s="22"/>
      <c r="XM2" s="22"/>
      <c r="XN2" s="22"/>
      <c r="XO2" s="22"/>
      <c r="XP2" s="22"/>
      <c r="XQ2" s="22"/>
      <c r="XR2" s="22"/>
      <c r="XS2" s="22"/>
      <c r="XT2" s="22"/>
      <c r="XU2" s="22"/>
      <c r="XV2" s="22"/>
      <c r="XW2" s="22"/>
      <c r="XX2" s="22"/>
      <c r="XY2" s="22"/>
      <c r="XZ2" s="22"/>
      <c r="YA2" s="22"/>
      <c r="YB2" s="22"/>
      <c r="YC2" s="22"/>
      <c r="YD2" s="22"/>
      <c r="YE2" s="22"/>
      <c r="YF2" s="22"/>
      <c r="YG2" s="22"/>
      <c r="YH2" s="22"/>
      <c r="YI2" s="22"/>
      <c r="YJ2" s="22"/>
      <c r="YK2" s="22"/>
      <c r="YL2" s="22"/>
      <c r="YM2" s="22"/>
      <c r="YN2" s="22"/>
      <c r="YO2" s="22"/>
      <c r="YP2" s="22"/>
      <c r="YQ2" s="22"/>
      <c r="YR2" s="22"/>
      <c r="YS2" s="22"/>
      <c r="YT2" s="22"/>
      <c r="YU2" s="22"/>
      <c r="YV2" s="22"/>
      <c r="YW2" s="22"/>
      <c r="YX2" s="22"/>
      <c r="YY2" s="22"/>
      <c r="YZ2" s="22"/>
      <c r="ZA2" s="22"/>
      <c r="ZB2" s="22"/>
      <c r="ZC2" s="22"/>
      <c r="ZD2" s="22"/>
      <c r="ZE2" s="22"/>
      <c r="ZF2" s="22"/>
      <c r="ZG2" s="22"/>
      <c r="ZH2" s="22"/>
      <c r="ZI2" s="22"/>
      <c r="ZJ2" s="22"/>
      <c r="ZK2" s="22"/>
      <c r="ZL2" s="22"/>
      <c r="ZM2" s="22"/>
      <c r="ZN2" s="22"/>
      <c r="ZO2" s="22"/>
      <c r="ZP2" s="22"/>
      <c r="ZQ2" s="22"/>
      <c r="ZR2" s="22"/>
      <c r="ZS2" s="22"/>
      <c r="ZT2" s="22"/>
      <c r="ZU2" s="22"/>
      <c r="ZV2" s="22"/>
      <c r="ZW2" s="22"/>
      <c r="ZX2" s="22"/>
      <c r="ZY2" s="22"/>
      <c r="ZZ2" s="22"/>
      <c r="AAA2" s="22"/>
      <c r="AAB2" s="22"/>
      <c r="AAC2" s="22"/>
      <c r="AAD2" s="22"/>
      <c r="AAE2" s="22"/>
      <c r="AAF2" s="22"/>
      <c r="AAG2" s="22"/>
      <c r="AAH2" s="22"/>
      <c r="AAI2" s="22"/>
      <c r="AAJ2" s="22"/>
      <c r="AAK2" s="22"/>
      <c r="AAL2" s="22"/>
      <c r="AAM2" s="22"/>
      <c r="AAN2" s="22"/>
      <c r="AAO2" s="22"/>
      <c r="AAP2" s="22"/>
      <c r="AAQ2" s="22"/>
      <c r="AAR2" s="22"/>
      <c r="AAS2" s="22"/>
      <c r="AAT2" s="22"/>
      <c r="AAU2" s="22"/>
      <c r="AAV2" s="22"/>
      <c r="AAW2" s="22"/>
      <c r="AAX2" s="22"/>
      <c r="AAY2" s="22"/>
      <c r="AAZ2" s="22"/>
      <c r="ABA2" s="22"/>
      <c r="ABB2" s="22"/>
      <c r="ABC2" s="22"/>
      <c r="ABD2" s="22"/>
      <c r="ABE2" s="22"/>
      <c r="ABF2" s="22"/>
      <c r="ABG2" s="22"/>
      <c r="ABH2" s="22"/>
      <c r="ABI2" s="22"/>
      <c r="ABJ2" s="22"/>
      <c r="ABK2" s="22"/>
      <c r="ABL2" s="22"/>
      <c r="ABM2" s="22"/>
      <c r="ABN2" s="22"/>
      <c r="ABO2" s="22"/>
      <c r="ABP2" s="22"/>
      <c r="ABQ2" s="22"/>
      <c r="ABR2" s="22"/>
      <c r="ABS2" s="22"/>
      <c r="ABT2" s="22"/>
      <c r="ABU2" s="22"/>
      <c r="ABV2" s="22"/>
      <c r="ABW2" s="22"/>
      <c r="ABX2" s="22"/>
      <c r="ABY2" s="22"/>
      <c r="ABZ2" s="22"/>
      <c r="ACA2" s="22"/>
      <c r="ACB2" s="22"/>
      <c r="ACC2" s="22"/>
      <c r="ACD2" s="22"/>
      <c r="ACE2" s="22"/>
      <c r="ACF2" s="22"/>
      <c r="ACG2" s="22"/>
      <c r="ACH2" s="22"/>
      <c r="ACI2" s="22"/>
      <c r="ACJ2" s="22"/>
      <c r="ACK2" s="22"/>
      <c r="ACL2" s="22"/>
      <c r="ACM2" s="22"/>
      <c r="ACN2" s="22"/>
      <c r="ACO2" s="22"/>
      <c r="ACP2" s="22"/>
      <c r="ACQ2" s="22"/>
      <c r="ACR2" s="22"/>
      <c r="ACS2" s="22"/>
      <c r="ACT2" s="22"/>
      <c r="ACU2" s="22"/>
      <c r="ACV2" s="22"/>
      <c r="ACW2" s="22"/>
      <c r="ACX2" s="22"/>
      <c r="ACY2" s="22"/>
      <c r="ACZ2" s="22"/>
      <c r="ADA2" s="22"/>
      <c r="ADB2" s="22"/>
      <c r="ADC2" s="22"/>
      <c r="ADD2" s="22"/>
      <c r="ADE2" s="22"/>
      <c r="ADF2" s="22"/>
      <c r="ADG2" s="22"/>
      <c r="ADH2" s="22"/>
      <c r="ADI2" s="22"/>
      <c r="ADJ2" s="22"/>
      <c r="ADK2" s="22"/>
      <c r="ADL2" s="22"/>
      <c r="ADM2" s="22"/>
      <c r="ADN2" s="22"/>
      <c r="ADO2" s="22"/>
      <c r="ADP2" s="22"/>
      <c r="ADQ2" s="22"/>
      <c r="ADR2" s="22"/>
      <c r="ADS2" s="22"/>
      <c r="ADT2" s="22"/>
      <c r="ADU2" s="22"/>
      <c r="ADV2" s="22"/>
      <c r="ADW2" s="22"/>
      <c r="ADX2" s="22"/>
      <c r="ADY2" s="22"/>
      <c r="ADZ2" s="22"/>
      <c r="AEA2" s="22"/>
      <c r="AEB2" s="22"/>
      <c r="AEC2" s="22"/>
      <c r="AED2" s="22"/>
      <c r="AEE2" s="22"/>
      <c r="AEF2" s="22"/>
      <c r="AEG2" s="22"/>
      <c r="AEH2" s="22"/>
      <c r="AEI2" s="22"/>
      <c r="AEJ2" s="22"/>
      <c r="AEK2" s="22"/>
      <c r="AEL2" s="22"/>
      <c r="AEM2" s="22"/>
      <c r="AEN2" s="22"/>
      <c r="AEO2" s="22"/>
      <c r="AEP2" s="22"/>
      <c r="AEQ2" s="22"/>
      <c r="AER2" s="22"/>
      <c r="AES2" s="22"/>
      <c r="AET2" s="22"/>
      <c r="AEU2" s="22"/>
      <c r="AEV2" s="22"/>
      <c r="AEW2" s="22"/>
      <c r="AEX2" s="22"/>
      <c r="AEY2" s="22"/>
      <c r="AEZ2" s="22"/>
      <c r="AFA2" s="22"/>
      <c r="AFB2" s="22"/>
      <c r="AFC2" s="22"/>
      <c r="AFD2" s="22"/>
      <c r="AFE2" s="22"/>
      <c r="AFF2" s="22"/>
      <c r="AFG2" s="22"/>
      <c r="AFH2" s="22"/>
      <c r="AFI2" s="22"/>
      <c r="AFJ2" s="22"/>
      <c r="AFK2" s="22"/>
      <c r="AFL2" s="22"/>
      <c r="AFM2" s="22"/>
      <c r="AFN2" s="22"/>
      <c r="AFO2" s="22"/>
      <c r="AFP2" s="22"/>
      <c r="AFQ2" s="22"/>
      <c r="AFR2" s="22"/>
      <c r="AFS2" s="22"/>
      <c r="AFT2" s="22"/>
      <c r="AFU2" s="22"/>
      <c r="AFV2" s="22"/>
      <c r="AFW2" s="22"/>
      <c r="AFX2" s="22"/>
      <c r="AFY2" s="22"/>
      <c r="AFZ2" s="22"/>
      <c r="AGA2" s="22"/>
      <c r="AGB2" s="22"/>
      <c r="AGC2" s="22"/>
      <c r="AGD2" s="22"/>
      <c r="AGE2" s="22"/>
      <c r="AGF2" s="22"/>
      <c r="AGG2" s="22"/>
      <c r="AGH2" s="22"/>
      <c r="AGI2" s="22"/>
      <c r="AGJ2" s="22"/>
      <c r="AGK2" s="22"/>
      <c r="AGL2" s="22"/>
      <c r="AGM2" s="22"/>
      <c r="AGN2" s="22"/>
      <c r="AGO2" s="22"/>
      <c r="AGP2" s="22"/>
      <c r="AGQ2" s="22"/>
      <c r="AGR2" s="22"/>
      <c r="AGS2" s="22"/>
      <c r="AGT2" s="22"/>
      <c r="AGU2" s="22"/>
      <c r="AGV2" s="22"/>
      <c r="AGW2" s="22"/>
      <c r="AGX2" s="22"/>
      <c r="AGY2" s="22"/>
      <c r="AGZ2" s="22"/>
      <c r="AHA2" s="22"/>
      <c r="AHB2" s="22"/>
      <c r="AHC2" s="22"/>
      <c r="AHD2" s="22"/>
      <c r="AHE2" s="22"/>
      <c r="AHF2" s="22"/>
      <c r="AHG2" s="22"/>
      <c r="AHH2" s="22"/>
      <c r="AHI2" s="22"/>
      <c r="AHJ2" s="22"/>
      <c r="AHK2" s="22"/>
      <c r="AHL2" s="22"/>
      <c r="AHM2" s="22"/>
      <c r="AHN2" s="22"/>
      <c r="AHO2" s="22"/>
      <c r="AHP2" s="22"/>
      <c r="AHQ2" s="22"/>
      <c r="AHR2" s="22"/>
      <c r="AHS2" s="22"/>
      <c r="AHT2" s="22"/>
      <c r="AHU2" s="22"/>
      <c r="AHV2" s="22"/>
      <c r="AHW2" s="22"/>
      <c r="AHX2" s="22"/>
      <c r="AHY2" s="22"/>
      <c r="AHZ2" s="22"/>
      <c r="AIA2" s="22"/>
      <c r="AIB2" s="22"/>
      <c r="AIC2" s="22"/>
      <c r="AID2" s="22"/>
      <c r="AIE2" s="22"/>
      <c r="AIF2" s="22"/>
      <c r="AIG2" s="22"/>
      <c r="AIH2" s="22"/>
      <c r="AII2" s="22"/>
      <c r="AIJ2" s="22"/>
      <c r="AIK2" s="22"/>
      <c r="AIL2" s="22"/>
      <c r="AIM2" s="22"/>
      <c r="AIN2" s="22"/>
      <c r="AIO2" s="22"/>
      <c r="AIP2" s="22"/>
      <c r="AIQ2" s="22"/>
      <c r="AIR2" s="22"/>
      <c r="AIS2" s="22"/>
      <c r="AIT2" s="22"/>
      <c r="AIU2" s="22"/>
      <c r="AIV2" s="22"/>
      <c r="AIW2" s="22"/>
      <c r="AIX2" s="22"/>
      <c r="AIY2" s="22"/>
      <c r="AIZ2" s="22"/>
      <c r="AJA2" s="22"/>
      <c r="AJB2" s="22"/>
      <c r="AJC2" s="22"/>
      <c r="AJD2" s="22"/>
      <c r="AJE2" s="22"/>
      <c r="AJF2" s="22"/>
      <c r="AJG2" s="22"/>
      <c r="AJH2" s="22"/>
      <c r="AJI2" s="22"/>
      <c r="AJJ2" s="22"/>
      <c r="AJK2" s="22"/>
      <c r="AJL2" s="22"/>
      <c r="AJM2" s="22"/>
      <c r="AJN2" s="22"/>
      <c r="AJO2" s="22"/>
      <c r="AJP2" s="22"/>
      <c r="AJQ2" s="22"/>
      <c r="AJR2" s="22"/>
      <c r="AJS2" s="22"/>
      <c r="AJT2" s="22"/>
      <c r="AJU2" s="22"/>
      <c r="AJV2" s="22"/>
      <c r="AJW2" s="22"/>
      <c r="AJX2" s="22"/>
      <c r="AJY2" s="22"/>
      <c r="AJZ2" s="22"/>
      <c r="AKA2" s="22"/>
      <c r="AKB2" s="22"/>
      <c r="AKC2" s="22"/>
      <c r="AKD2" s="22"/>
      <c r="AKE2" s="22"/>
      <c r="AKF2" s="22"/>
      <c r="AKG2" s="22"/>
      <c r="AKH2" s="22"/>
      <c r="AKI2" s="22"/>
      <c r="AKJ2" s="22"/>
      <c r="AKK2" s="22"/>
      <c r="AKL2" s="22"/>
      <c r="AKM2" s="22"/>
      <c r="AKN2" s="22"/>
      <c r="AKO2" s="22"/>
      <c r="AKP2" s="22"/>
      <c r="AKQ2" s="22"/>
      <c r="AKR2" s="22"/>
      <c r="AKS2" s="22"/>
      <c r="AKT2" s="22"/>
      <c r="AKU2" s="22"/>
      <c r="AKV2" s="22"/>
      <c r="AKW2" s="22"/>
      <c r="AKX2" s="22"/>
      <c r="AKY2" s="22"/>
      <c r="AKZ2" s="22"/>
      <c r="ALA2" s="22"/>
      <c r="ALB2" s="22"/>
      <c r="ALC2" s="22"/>
      <c r="ALD2" s="22"/>
      <c r="ALE2" s="22"/>
      <c r="ALF2" s="22"/>
      <c r="ALG2" s="22"/>
      <c r="ALH2" s="22"/>
      <c r="ALI2" s="22"/>
      <c r="ALJ2" s="22"/>
      <c r="ALK2" s="22"/>
      <c r="ALL2" s="22"/>
      <c r="ALM2" s="22"/>
      <c r="ALN2" s="22"/>
      <c r="ALO2" s="22"/>
      <c r="ALP2" s="22"/>
      <c r="ALQ2" s="22"/>
      <c r="ALR2" s="22"/>
      <c r="ALS2" s="22"/>
      <c r="ALT2" s="22"/>
      <c r="ALU2" s="22"/>
      <c r="ALV2" s="22"/>
      <c r="ALW2" s="22"/>
      <c r="ALX2" s="22"/>
      <c r="ALY2" s="22"/>
      <c r="ALZ2" s="22"/>
      <c r="AMA2" s="22"/>
      <c r="AMB2" s="22"/>
      <c r="AMC2" s="22"/>
      <c r="AMD2" s="22"/>
      <c r="AME2" s="22"/>
      <c r="AMF2" s="22"/>
      <c r="AMG2" s="22"/>
      <c r="AMH2" s="22"/>
      <c r="AMI2" s="22"/>
      <c r="AMJ2" s="22"/>
      <c r="AMK2" s="22"/>
      <c r="AML2" s="22"/>
      <c r="AMM2" s="22"/>
      <c r="AMN2" s="22"/>
      <c r="AMO2" s="22"/>
      <c r="AMP2" s="22"/>
      <c r="AMQ2" s="22"/>
      <c r="AMR2" s="22"/>
      <c r="AMS2" s="22"/>
      <c r="AMT2" s="22"/>
      <c r="AMU2" s="22"/>
      <c r="AMV2" s="22"/>
      <c r="AMW2" s="22"/>
      <c r="AMX2" s="22"/>
      <c r="AMY2" s="22"/>
      <c r="AMZ2" s="22"/>
      <c r="ANA2" s="22"/>
      <c r="ANB2" s="22"/>
      <c r="ANC2" s="22"/>
      <c r="AND2" s="22"/>
      <c r="ANE2" s="22"/>
      <c r="ANF2" s="22"/>
      <c r="ANG2" s="22"/>
      <c r="ANH2" s="22"/>
      <c r="ANI2" s="22"/>
      <c r="ANJ2" s="22"/>
      <c r="ANK2" s="22"/>
      <c r="ANL2" s="22"/>
      <c r="ANM2" s="22"/>
      <c r="ANN2" s="22"/>
      <c r="ANO2" s="22"/>
      <c r="ANP2" s="22"/>
      <c r="ANQ2" s="22"/>
      <c r="ANR2" s="22"/>
      <c r="ANS2" s="22"/>
      <c r="ANT2" s="22"/>
      <c r="ANU2" s="22"/>
      <c r="ANV2" s="22"/>
      <c r="ANW2" s="22"/>
      <c r="ANX2" s="22"/>
      <c r="ANY2" s="22"/>
      <c r="ANZ2" s="22"/>
      <c r="AOA2" s="22"/>
      <c r="AOB2" s="22"/>
      <c r="AOC2" s="22"/>
      <c r="AOD2" s="22"/>
      <c r="AOE2" s="22"/>
      <c r="AOF2" s="22"/>
      <c r="AOG2" s="22"/>
      <c r="AOH2" s="22"/>
      <c r="AOI2" s="22"/>
      <c r="AOJ2" s="22"/>
      <c r="AOK2" s="22"/>
      <c r="AOL2" s="22"/>
      <c r="AOM2" s="22"/>
      <c r="AON2" s="22"/>
      <c r="AOO2" s="22"/>
      <c r="AOP2" s="22"/>
      <c r="AOQ2" s="22"/>
      <c r="AOR2" s="22"/>
      <c r="AOS2" s="22"/>
      <c r="AOT2" s="22"/>
      <c r="AOU2" s="22"/>
      <c r="AOV2" s="22"/>
      <c r="AOW2" s="22"/>
      <c r="AOX2" s="22"/>
      <c r="AOY2" s="22"/>
      <c r="AOZ2" s="22"/>
      <c r="APA2" s="22"/>
      <c r="APB2" s="22"/>
      <c r="APC2" s="22"/>
      <c r="APD2" s="22"/>
      <c r="APE2" s="22"/>
      <c r="APF2" s="22"/>
      <c r="APG2" s="22"/>
      <c r="APH2" s="22"/>
      <c r="API2" s="22"/>
      <c r="APJ2" s="22"/>
      <c r="APK2" s="22"/>
      <c r="APL2" s="22"/>
      <c r="APM2" s="22"/>
      <c r="APN2" s="22"/>
      <c r="APO2" s="22"/>
      <c r="APP2" s="22"/>
      <c r="APQ2" s="22"/>
      <c r="APR2" s="22"/>
      <c r="APS2" s="22"/>
      <c r="APT2" s="22"/>
      <c r="APU2" s="22"/>
      <c r="APV2" s="22"/>
      <c r="APW2" s="22"/>
      <c r="APX2" s="22"/>
      <c r="APY2" s="22"/>
      <c r="APZ2" s="22"/>
      <c r="AQA2" s="22"/>
      <c r="AQB2" s="22"/>
      <c r="AQC2" s="22"/>
      <c r="AQD2" s="22"/>
      <c r="AQE2" s="22"/>
      <c r="AQF2" s="22"/>
      <c r="AQG2" s="22"/>
      <c r="AQH2" s="22"/>
      <c r="AQI2" s="22"/>
      <c r="AQJ2" s="22"/>
      <c r="AQK2" s="22"/>
      <c r="AQL2" s="22"/>
      <c r="AQM2" s="22"/>
      <c r="AQN2" s="22"/>
      <c r="AQO2" s="22"/>
      <c r="AQP2" s="22"/>
      <c r="AQQ2" s="22"/>
      <c r="AQR2" s="22"/>
      <c r="AQS2" s="22"/>
      <c r="AQT2" s="22"/>
      <c r="AQU2" s="22"/>
      <c r="AQV2" s="22"/>
      <c r="AQW2" s="22"/>
      <c r="AQX2" s="22"/>
      <c r="AQY2" s="22"/>
      <c r="AQZ2" s="22"/>
      <c r="ARA2" s="22"/>
      <c r="ARB2" s="22"/>
      <c r="ARC2" s="22"/>
      <c r="ARD2" s="22"/>
      <c r="ARE2" s="22"/>
      <c r="ARF2" s="22"/>
      <c r="ARG2" s="22"/>
      <c r="ARH2" s="22"/>
      <c r="ARI2" s="22"/>
      <c r="ARJ2" s="22"/>
      <c r="ARK2" s="22"/>
      <c r="ARL2" s="22"/>
      <c r="ARM2" s="22"/>
      <c r="ARN2" s="22"/>
      <c r="ARO2" s="22"/>
      <c r="ARP2" s="22"/>
      <c r="ARQ2" s="22"/>
      <c r="ARR2" s="22"/>
      <c r="ARS2" s="22"/>
      <c r="ART2" s="22"/>
      <c r="ARU2" s="22"/>
      <c r="ARV2" s="22"/>
      <c r="ARW2" s="22"/>
      <c r="ARX2" s="22"/>
      <c r="ARY2" s="22"/>
      <c r="ARZ2" s="22"/>
      <c r="ASA2" s="22"/>
      <c r="ASB2" s="22"/>
      <c r="ASC2" s="22"/>
      <c r="ASD2" s="22"/>
      <c r="ASE2" s="22"/>
      <c r="ASF2" s="22"/>
      <c r="ASG2" s="22"/>
      <c r="ASH2" s="22"/>
      <c r="ASI2" s="22"/>
      <c r="ASJ2" s="22"/>
      <c r="ASK2" s="22"/>
      <c r="ASL2" s="22"/>
      <c r="ASM2" s="22"/>
      <c r="ASN2" s="22"/>
      <c r="ASO2" s="22"/>
      <c r="ASP2" s="22"/>
      <c r="ASQ2" s="22"/>
      <c r="ASR2" s="22"/>
      <c r="ASS2" s="22"/>
      <c r="AST2" s="22"/>
      <c r="ASU2" s="22"/>
      <c r="ASV2" s="22"/>
      <c r="ASW2" s="22"/>
      <c r="ASX2" s="22"/>
      <c r="ASY2" s="22"/>
      <c r="ASZ2" s="22"/>
      <c r="ATA2" s="22"/>
      <c r="ATB2" s="22"/>
      <c r="ATC2" s="22"/>
      <c r="ATD2" s="22"/>
      <c r="ATE2" s="22"/>
      <c r="ATF2" s="22"/>
      <c r="ATG2" s="22"/>
      <c r="ATH2" s="22"/>
      <c r="ATI2" s="22"/>
      <c r="ATJ2" s="22"/>
      <c r="ATK2" s="22"/>
      <c r="ATL2" s="22"/>
      <c r="ATM2" s="22"/>
      <c r="ATN2" s="22"/>
      <c r="ATO2" s="22"/>
      <c r="ATP2" s="22"/>
      <c r="ATQ2" s="22"/>
      <c r="ATR2" s="22"/>
      <c r="ATS2" s="22"/>
      <c r="ATT2" s="22"/>
      <c r="ATU2" s="22"/>
      <c r="ATV2" s="22"/>
      <c r="ATW2" s="22"/>
      <c r="ATX2" s="22"/>
      <c r="ATY2" s="22"/>
      <c r="ATZ2" s="22"/>
      <c r="AUA2" s="22"/>
      <c r="AUB2" s="22"/>
      <c r="AUC2" s="22"/>
      <c r="AUD2" s="22"/>
      <c r="AUE2" s="22"/>
      <c r="AUF2" s="22"/>
      <c r="AUG2" s="22"/>
      <c r="AUH2" s="22"/>
      <c r="AUI2" s="22"/>
      <c r="AUJ2" s="22"/>
      <c r="AUK2" s="22"/>
      <c r="AUL2" s="22"/>
      <c r="AUM2" s="22"/>
      <c r="AUN2" s="22"/>
      <c r="AUO2" s="22"/>
      <c r="AUP2" s="22"/>
      <c r="AUQ2" s="22"/>
      <c r="AUR2" s="22"/>
      <c r="AUS2" s="22"/>
      <c r="AUT2" s="22"/>
      <c r="AUU2" s="22"/>
      <c r="AUV2" s="22"/>
      <c r="AUW2" s="22"/>
      <c r="AUX2" s="22"/>
      <c r="AUY2" s="22"/>
      <c r="AUZ2" s="22"/>
      <c r="AVA2" s="22"/>
      <c r="AVB2" s="22"/>
      <c r="AVC2" s="22"/>
      <c r="AVD2" s="22"/>
      <c r="AVE2" s="22"/>
      <c r="AVF2" s="22"/>
      <c r="AVG2" s="22"/>
      <c r="AVH2" s="22"/>
      <c r="AVI2" s="22"/>
      <c r="AVJ2" s="22"/>
      <c r="AVK2" s="22"/>
      <c r="AVL2" s="22"/>
      <c r="AVM2" s="22"/>
      <c r="AVN2" s="22"/>
      <c r="AVO2" s="22"/>
      <c r="AVP2" s="22"/>
      <c r="AVQ2" s="22"/>
      <c r="AVR2" s="22"/>
      <c r="AVS2" s="22"/>
      <c r="AVT2" s="22"/>
      <c r="AVU2" s="22"/>
      <c r="AVV2" s="22"/>
      <c r="AVW2" s="22"/>
      <c r="AVX2" s="22"/>
      <c r="AVY2" s="22"/>
      <c r="AVZ2" s="22"/>
      <c r="AWA2" s="22"/>
      <c r="AWB2" s="22"/>
      <c r="AWC2" s="22"/>
      <c r="AWD2" s="22"/>
      <c r="AWE2" s="22"/>
      <c r="AWF2" s="22"/>
      <c r="AWG2" s="22"/>
      <c r="AWH2" s="22"/>
      <c r="AWI2" s="22"/>
      <c r="AWJ2" s="22"/>
      <c r="AWK2" s="22"/>
      <c r="AWL2" s="22"/>
      <c r="AWM2" s="22"/>
      <c r="AWN2" s="22"/>
      <c r="AWO2" s="22"/>
      <c r="AWP2" s="22"/>
      <c r="AWQ2" s="22"/>
      <c r="AWR2" s="22"/>
      <c r="AWS2" s="22"/>
      <c r="AWT2" s="22"/>
      <c r="AWU2" s="22"/>
      <c r="AWV2" s="22"/>
      <c r="AWW2" s="22"/>
      <c r="AWX2" s="22"/>
      <c r="AWY2" s="22"/>
      <c r="AWZ2" s="22"/>
      <c r="AXA2" s="22"/>
      <c r="AXB2" s="22"/>
      <c r="AXC2" s="22"/>
      <c r="AXD2" s="22"/>
      <c r="AXE2" s="22"/>
      <c r="AXF2" s="22"/>
      <c r="AXG2" s="22"/>
      <c r="AXH2" s="22"/>
      <c r="AXI2" s="22"/>
      <c r="AXJ2" s="22"/>
      <c r="AXK2" s="22"/>
      <c r="AXL2" s="22"/>
      <c r="AXM2" s="22"/>
      <c r="AXN2" s="22"/>
      <c r="AXO2" s="22"/>
      <c r="AXP2" s="22"/>
      <c r="AXQ2" s="22"/>
      <c r="AXR2" s="22"/>
      <c r="AXS2" s="22"/>
      <c r="AXT2" s="22"/>
      <c r="AXU2" s="22"/>
      <c r="AXV2" s="22"/>
      <c r="AXW2" s="22"/>
      <c r="AXX2" s="22"/>
      <c r="AXY2" s="22"/>
      <c r="AXZ2" s="22"/>
      <c r="AYA2" s="22"/>
      <c r="AYB2" s="22"/>
      <c r="AYC2" s="22"/>
      <c r="AYD2" s="22"/>
      <c r="AYE2" s="22"/>
      <c r="AYF2" s="22"/>
      <c r="AYG2" s="22"/>
      <c r="AYH2" s="22"/>
      <c r="AYI2" s="22"/>
      <c r="AYJ2" s="22"/>
      <c r="AYK2" s="22"/>
      <c r="AYL2" s="22"/>
      <c r="AYM2" s="22"/>
      <c r="AYN2" s="22"/>
      <c r="AYO2" s="22"/>
      <c r="AYP2" s="22"/>
      <c r="AYQ2" s="22"/>
      <c r="AYR2" s="22"/>
      <c r="AYS2" s="22"/>
      <c r="AYT2" s="22"/>
      <c r="AYU2" s="22"/>
      <c r="AYV2" s="22"/>
      <c r="AYW2" s="22"/>
      <c r="AYX2" s="22"/>
      <c r="AYY2" s="22"/>
      <c r="AYZ2" s="22"/>
      <c r="AZA2" s="22"/>
      <c r="AZB2" s="22"/>
      <c r="AZC2" s="22"/>
      <c r="AZD2" s="22"/>
      <c r="AZE2" s="22"/>
      <c r="AZF2" s="22"/>
      <c r="AZG2" s="22"/>
      <c r="AZH2" s="22"/>
      <c r="AZI2" s="22"/>
      <c r="AZJ2" s="22"/>
      <c r="AZK2" s="22"/>
      <c r="AZL2" s="22"/>
      <c r="AZM2" s="22"/>
      <c r="AZN2" s="22"/>
      <c r="AZO2" s="22"/>
      <c r="AZP2" s="22"/>
      <c r="AZQ2" s="22"/>
      <c r="AZR2" s="22"/>
      <c r="AZS2" s="22"/>
      <c r="AZT2" s="22"/>
      <c r="AZU2" s="22"/>
      <c r="AZV2" s="22"/>
      <c r="AZW2" s="22"/>
      <c r="AZX2" s="22"/>
      <c r="AZY2" s="22"/>
      <c r="AZZ2" s="22"/>
      <c r="BAA2" s="22"/>
      <c r="BAB2" s="22"/>
      <c r="BAC2" s="22"/>
      <c r="BAD2" s="22"/>
      <c r="BAE2" s="22"/>
      <c r="BAF2" s="22"/>
      <c r="BAG2" s="22"/>
      <c r="BAH2" s="22"/>
      <c r="BAI2" s="22"/>
      <c r="BAJ2" s="22"/>
      <c r="BAK2" s="22"/>
      <c r="BAL2" s="22"/>
      <c r="BAM2" s="22"/>
      <c r="BAN2" s="22"/>
      <c r="BAO2" s="22"/>
      <c r="BAP2" s="22"/>
      <c r="BAQ2" s="22"/>
      <c r="BAR2" s="22"/>
      <c r="BAS2" s="22"/>
      <c r="BAT2" s="22"/>
      <c r="BAU2" s="22"/>
      <c r="BAV2" s="22"/>
      <c r="BAW2" s="22"/>
      <c r="BAX2" s="22"/>
      <c r="BAY2" s="22"/>
      <c r="BAZ2" s="22"/>
      <c r="BBA2" s="22"/>
      <c r="BBB2" s="22"/>
      <c r="BBC2" s="22"/>
      <c r="BBD2" s="22"/>
      <c r="BBE2" s="22"/>
      <c r="BBF2" s="22"/>
      <c r="BBG2" s="22"/>
      <c r="BBH2" s="22"/>
      <c r="BBI2" s="22"/>
      <c r="BBJ2" s="22"/>
      <c r="BBK2" s="22"/>
      <c r="BBL2" s="22"/>
      <c r="BBM2" s="22"/>
      <c r="BBN2" s="22"/>
      <c r="BBO2" s="22"/>
      <c r="BBP2" s="22"/>
      <c r="BBQ2" s="22"/>
      <c r="BBR2" s="22"/>
      <c r="BBS2" s="22"/>
      <c r="BBT2" s="22"/>
      <c r="BBU2" s="22"/>
      <c r="BBV2" s="22"/>
      <c r="BBW2" s="22"/>
      <c r="BBX2" s="22"/>
      <c r="BBY2" s="22"/>
      <c r="BBZ2" s="22"/>
      <c r="BCA2" s="22"/>
      <c r="BCB2" s="22"/>
      <c r="BCC2" s="22"/>
      <c r="BCD2" s="22"/>
      <c r="BCE2" s="22"/>
      <c r="BCF2" s="22"/>
      <c r="BCG2" s="22"/>
      <c r="BCH2" s="22"/>
      <c r="BCI2" s="22"/>
      <c r="BCJ2" s="22"/>
      <c r="BCK2" s="22"/>
      <c r="BCL2" s="22"/>
      <c r="BCM2" s="22"/>
      <c r="BCN2" s="22"/>
      <c r="BCO2" s="22"/>
      <c r="BCP2" s="22"/>
      <c r="BCQ2" s="22"/>
      <c r="BCR2" s="22"/>
      <c r="BCS2" s="22"/>
      <c r="BCT2" s="22"/>
      <c r="BCU2" s="22"/>
      <c r="BCV2" s="22"/>
      <c r="BCW2" s="22"/>
      <c r="BCX2" s="22"/>
      <c r="BCY2" s="22"/>
      <c r="BCZ2" s="22"/>
      <c r="BDA2" s="22"/>
      <c r="BDB2" s="22"/>
      <c r="BDC2" s="22"/>
      <c r="BDD2" s="22"/>
      <c r="BDE2" s="22"/>
      <c r="BDF2" s="22"/>
      <c r="BDG2" s="22"/>
      <c r="BDH2" s="22"/>
      <c r="BDI2" s="22"/>
      <c r="BDJ2" s="22"/>
      <c r="BDK2" s="22"/>
      <c r="BDL2" s="22"/>
      <c r="BDM2" s="22"/>
      <c r="BDN2" s="22"/>
      <c r="BDO2" s="22"/>
      <c r="BDP2" s="22"/>
      <c r="BDQ2" s="22"/>
      <c r="BDR2" s="22"/>
      <c r="BDS2" s="22"/>
      <c r="BDT2" s="22"/>
      <c r="BDU2" s="22"/>
      <c r="BDV2" s="22"/>
      <c r="BDW2" s="22"/>
      <c r="BDX2" s="22"/>
      <c r="BDY2" s="22"/>
      <c r="BDZ2" s="22"/>
      <c r="BEA2" s="22"/>
      <c r="BEB2" s="22"/>
      <c r="BEC2" s="22"/>
      <c r="BED2" s="22"/>
      <c r="BEE2" s="22"/>
      <c r="BEF2" s="22"/>
      <c r="BEG2" s="22"/>
      <c r="BEH2" s="22"/>
      <c r="BEI2" s="22"/>
      <c r="BEJ2" s="22"/>
      <c r="BEK2" s="22"/>
      <c r="BEL2" s="22"/>
      <c r="BEM2" s="22"/>
      <c r="BEN2" s="22"/>
      <c r="BEO2" s="22"/>
      <c r="BEP2" s="22"/>
      <c r="BEQ2" s="22"/>
      <c r="BER2" s="22"/>
      <c r="BES2" s="22"/>
      <c r="BET2" s="22"/>
      <c r="BEU2" s="22"/>
      <c r="BEV2" s="22"/>
      <c r="BEW2" s="22"/>
      <c r="BEX2" s="22"/>
      <c r="BEY2" s="22"/>
      <c r="BEZ2" s="22"/>
      <c r="BFA2" s="22"/>
      <c r="BFB2" s="22"/>
      <c r="BFC2" s="22"/>
      <c r="BFD2" s="22"/>
      <c r="BFE2" s="22"/>
      <c r="BFF2" s="22"/>
      <c r="BFG2" s="22"/>
      <c r="BFH2" s="22"/>
      <c r="BFI2" s="22"/>
      <c r="BFJ2" s="22"/>
      <c r="BFK2" s="22"/>
      <c r="BFL2" s="22"/>
      <c r="BFM2" s="22"/>
      <c r="BFN2" s="22"/>
      <c r="BFO2" s="22"/>
      <c r="BFP2" s="22"/>
      <c r="BFQ2" s="22"/>
      <c r="BFR2" s="22"/>
      <c r="BFS2" s="22"/>
      <c r="BFT2" s="22"/>
      <c r="BFU2" s="22"/>
      <c r="BFV2" s="22"/>
      <c r="BFW2" s="22"/>
      <c r="BFX2" s="22"/>
      <c r="BFY2" s="22"/>
      <c r="BFZ2" s="22"/>
      <c r="BGA2" s="22"/>
      <c r="BGB2" s="22"/>
      <c r="BGC2" s="22"/>
      <c r="BGD2" s="22"/>
      <c r="BGE2" s="22"/>
      <c r="BGF2" s="22"/>
      <c r="BGG2" s="22"/>
      <c r="BGH2" s="22"/>
      <c r="BGI2" s="22"/>
      <c r="BGJ2" s="22"/>
      <c r="BGK2" s="22"/>
      <c r="BGL2" s="22"/>
      <c r="BGM2" s="22"/>
      <c r="BGN2" s="22"/>
      <c r="BGO2" s="22"/>
      <c r="BGP2" s="22"/>
      <c r="BGQ2" s="22"/>
      <c r="BGR2" s="22"/>
      <c r="BGS2" s="22"/>
      <c r="BGT2" s="22"/>
      <c r="BGU2" s="22"/>
      <c r="BGV2" s="22"/>
      <c r="BGW2" s="22"/>
      <c r="BGX2" s="22"/>
      <c r="BGY2" s="22"/>
      <c r="BGZ2" s="22"/>
      <c r="BHA2" s="22"/>
      <c r="BHB2" s="22"/>
      <c r="BHC2" s="22"/>
      <c r="BHD2" s="22"/>
      <c r="BHE2" s="22"/>
      <c r="BHF2" s="22"/>
      <c r="BHG2" s="22"/>
      <c r="BHH2" s="22"/>
      <c r="BHI2" s="22"/>
      <c r="BHJ2" s="22"/>
      <c r="BHK2" s="22"/>
      <c r="BHL2" s="22"/>
      <c r="BHM2" s="22"/>
      <c r="BHN2" s="22"/>
      <c r="BHO2" s="22"/>
      <c r="BHP2" s="22"/>
      <c r="BHQ2" s="22"/>
      <c r="BHR2" s="22"/>
      <c r="BHS2" s="22"/>
      <c r="BHT2" s="22"/>
      <c r="BHU2" s="22"/>
      <c r="BHV2" s="22"/>
      <c r="BHW2" s="22"/>
      <c r="BHX2" s="22"/>
      <c r="BHY2" s="22"/>
      <c r="BHZ2" s="22"/>
      <c r="BIA2" s="22"/>
      <c r="BIB2" s="22"/>
      <c r="BIC2" s="22"/>
      <c r="BID2" s="22"/>
      <c r="BIE2" s="22"/>
      <c r="BIF2" s="22"/>
      <c r="BIG2" s="22"/>
      <c r="BIH2" s="22"/>
      <c r="BII2" s="22"/>
      <c r="BIJ2" s="22"/>
      <c r="BIK2" s="22"/>
      <c r="BIL2" s="22"/>
      <c r="BIM2" s="22"/>
      <c r="BIN2" s="22"/>
      <c r="BIO2" s="22"/>
      <c r="BIP2" s="22"/>
      <c r="BIQ2" s="22"/>
      <c r="BIR2" s="22"/>
      <c r="BIS2" s="22"/>
      <c r="BIT2" s="22"/>
      <c r="BIU2" s="22"/>
      <c r="BIV2" s="22"/>
      <c r="BIW2" s="22"/>
      <c r="BIX2" s="22"/>
      <c r="BIY2" s="22"/>
      <c r="BIZ2" s="22"/>
      <c r="BJA2" s="22"/>
      <c r="BJB2" s="22"/>
      <c r="BJC2" s="22"/>
      <c r="BJD2" s="22"/>
      <c r="BJE2" s="22"/>
      <c r="BJF2" s="22"/>
      <c r="BJG2" s="22"/>
      <c r="BJH2" s="22"/>
      <c r="BJI2" s="22"/>
      <c r="BJJ2" s="22"/>
      <c r="BJK2" s="22"/>
      <c r="BJL2" s="22"/>
      <c r="BJM2" s="22"/>
      <c r="BJN2" s="22"/>
      <c r="BJO2" s="22"/>
      <c r="BJP2" s="22"/>
      <c r="BJQ2" s="22"/>
      <c r="BJR2" s="22"/>
      <c r="BJS2" s="22"/>
      <c r="BJT2" s="22"/>
      <c r="BJU2" s="22"/>
      <c r="BJV2" s="22"/>
      <c r="BJW2" s="22"/>
      <c r="BJX2" s="22"/>
      <c r="BJY2" s="22"/>
      <c r="BJZ2" s="22"/>
      <c r="BKA2" s="22"/>
      <c r="BKB2" s="22"/>
      <c r="BKC2" s="22"/>
      <c r="BKD2" s="22"/>
      <c r="BKE2" s="22"/>
      <c r="BKF2" s="22"/>
      <c r="BKG2" s="22"/>
      <c r="BKH2" s="22"/>
      <c r="BKI2" s="22"/>
      <c r="BKJ2" s="22"/>
      <c r="BKK2" s="22"/>
      <c r="BKL2" s="22"/>
      <c r="BKM2" s="22"/>
      <c r="BKN2" s="22"/>
      <c r="BKO2" s="22"/>
      <c r="BKP2" s="22"/>
      <c r="BKQ2" s="22"/>
      <c r="BKR2" s="22"/>
      <c r="BKS2" s="22"/>
      <c r="BKT2" s="22"/>
      <c r="BKU2" s="22"/>
      <c r="BKV2" s="22"/>
      <c r="BKW2" s="22"/>
      <c r="BKX2" s="22"/>
      <c r="BKY2" s="22"/>
      <c r="BKZ2" s="22"/>
      <c r="BLA2" s="22"/>
      <c r="BLB2" s="22"/>
      <c r="BLC2" s="22"/>
      <c r="BLD2" s="22"/>
      <c r="BLE2" s="22"/>
      <c r="BLF2" s="22"/>
      <c r="BLG2" s="22"/>
      <c r="BLH2" s="22"/>
      <c r="BLI2" s="22"/>
      <c r="BLJ2" s="22"/>
      <c r="BLK2" s="22"/>
      <c r="BLL2" s="22"/>
      <c r="BLM2" s="22"/>
      <c r="BLN2" s="22"/>
      <c r="BLO2" s="22"/>
      <c r="BLP2" s="22"/>
      <c r="BLQ2" s="22"/>
      <c r="BLR2" s="22"/>
      <c r="BLS2" s="22"/>
      <c r="BLT2" s="22"/>
      <c r="BLU2" s="22"/>
      <c r="BLV2" s="22"/>
      <c r="BLW2" s="22"/>
      <c r="BLX2" s="22"/>
      <c r="BLY2" s="22"/>
      <c r="BLZ2" s="22"/>
      <c r="BMA2" s="22"/>
      <c r="BMB2" s="22"/>
      <c r="BMC2" s="22"/>
      <c r="BMD2" s="22"/>
      <c r="BME2" s="22"/>
      <c r="BMF2" s="22"/>
      <c r="BMG2" s="22"/>
      <c r="BMH2" s="22"/>
      <c r="BMI2" s="22"/>
      <c r="BMJ2" s="22"/>
      <c r="BMK2" s="22"/>
      <c r="BML2" s="22"/>
      <c r="BMM2" s="22"/>
      <c r="BMN2" s="22"/>
      <c r="BMO2" s="22"/>
      <c r="BMP2" s="22"/>
      <c r="BMQ2" s="22"/>
      <c r="BMR2" s="22"/>
      <c r="BMS2" s="22"/>
      <c r="BMT2" s="22"/>
      <c r="BMU2" s="22"/>
      <c r="BMV2" s="22"/>
      <c r="BMW2" s="22"/>
      <c r="BMX2" s="22"/>
      <c r="BMY2" s="22"/>
      <c r="BMZ2" s="22"/>
      <c r="BNA2" s="22"/>
      <c r="BNB2" s="22"/>
      <c r="BNC2" s="22"/>
      <c r="BND2" s="22"/>
      <c r="BNE2" s="22"/>
      <c r="BNF2" s="22"/>
      <c r="BNG2" s="22"/>
      <c r="BNH2" s="22"/>
      <c r="BNI2" s="22"/>
      <c r="BNJ2" s="22"/>
      <c r="BNK2" s="22"/>
      <c r="BNL2" s="22"/>
      <c r="BNM2" s="22"/>
      <c r="BNN2" s="22"/>
      <c r="BNO2" s="22"/>
      <c r="BNP2" s="22"/>
      <c r="BNQ2" s="22"/>
      <c r="BNR2" s="22"/>
      <c r="BNS2" s="22"/>
      <c r="BNT2" s="22"/>
      <c r="BNU2" s="22"/>
      <c r="BNV2" s="22"/>
      <c r="BNW2" s="22"/>
      <c r="BNX2" s="22"/>
      <c r="BNY2" s="22"/>
      <c r="BNZ2" s="22"/>
      <c r="BOA2" s="22"/>
      <c r="BOB2" s="22"/>
      <c r="BOC2" s="22"/>
      <c r="BOD2" s="22"/>
      <c r="BOE2" s="22"/>
      <c r="BOF2" s="22"/>
      <c r="BOG2" s="22"/>
      <c r="BOH2" s="22"/>
      <c r="BOI2" s="22"/>
      <c r="BOJ2" s="22"/>
      <c r="BOK2" s="22"/>
      <c r="BOL2" s="22"/>
      <c r="BOM2" s="22"/>
      <c r="BON2" s="22"/>
      <c r="BOO2" s="22"/>
      <c r="BOP2" s="22"/>
      <c r="BOQ2" s="22"/>
      <c r="BOR2" s="22"/>
      <c r="BOS2" s="22"/>
      <c r="BOT2" s="22"/>
      <c r="BOU2" s="22"/>
      <c r="BOV2" s="22"/>
      <c r="BOW2" s="22"/>
      <c r="BOX2" s="22"/>
      <c r="BOY2" s="22"/>
      <c r="BOZ2" s="22"/>
      <c r="BPA2" s="22"/>
      <c r="BPB2" s="22"/>
      <c r="BPC2" s="22"/>
      <c r="BPD2" s="22"/>
      <c r="BPE2" s="22"/>
      <c r="BPF2" s="22"/>
      <c r="BPG2" s="22"/>
      <c r="BPH2" s="22"/>
      <c r="BPI2" s="22"/>
      <c r="BPJ2" s="22"/>
      <c r="BPK2" s="22"/>
      <c r="BPL2" s="22"/>
      <c r="BPM2" s="22"/>
      <c r="BPN2" s="22"/>
      <c r="BPO2" s="22"/>
      <c r="BPP2" s="22"/>
      <c r="BPQ2" s="22"/>
      <c r="BPR2" s="22"/>
      <c r="BPS2" s="22"/>
      <c r="BPT2" s="22"/>
      <c r="BPU2" s="22"/>
      <c r="BPV2" s="22"/>
      <c r="BPW2" s="22"/>
      <c r="BPX2" s="22"/>
      <c r="BPY2" s="22"/>
      <c r="BPZ2" s="22"/>
      <c r="BQA2" s="22"/>
      <c r="BQB2" s="22"/>
      <c r="BQC2" s="22"/>
      <c r="BQD2" s="22"/>
      <c r="BQE2" s="22"/>
      <c r="BQF2" s="22"/>
      <c r="BQG2" s="22"/>
      <c r="BQH2" s="22"/>
      <c r="BQI2" s="22"/>
      <c r="BQJ2" s="22"/>
      <c r="BQK2" s="22"/>
      <c r="BQL2" s="22"/>
      <c r="BQM2" s="22"/>
      <c r="BQN2" s="22"/>
      <c r="BQO2" s="22"/>
      <c r="BQP2" s="22"/>
      <c r="BQQ2" s="22"/>
      <c r="BQR2" s="22"/>
      <c r="BQS2" s="22"/>
      <c r="BQT2" s="22"/>
      <c r="BQU2" s="22"/>
      <c r="BQV2" s="22"/>
      <c r="BQW2" s="22"/>
      <c r="BQX2" s="22"/>
      <c r="BQY2" s="22"/>
      <c r="BQZ2" s="22"/>
      <c r="BRA2" s="22"/>
      <c r="BRB2" s="22"/>
      <c r="BRC2" s="22"/>
      <c r="BRD2" s="22"/>
      <c r="BRE2" s="22"/>
      <c r="BRF2" s="22"/>
      <c r="BRG2" s="22"/>
      <c r="BRH2" s="22"/>
      <c r="BRI2" s="22"/>
      <c r="BRJ2" s="22"/>
      <c r="BRK2" s="22"/>
      <c r="BRL2" s="22"/>
      <c r="BRM2" s="22"/>
      <c r="BRN2" s="22"/>
      <c r="BRO2" s="22"/>
      <c r="BRP2" s="22"/>
      <c r="BRQ2" s="22"/>
      <c r="BRR2" s="22"/>
      <c r="BRS2" s="22"/>
      <c r="BRT2" s="22"/>
      <c r="BRU2" s="22"/>
      <c r="BRV2" s="22"/>
      <c r="BRW2" s="22"/>
      <c r="BRX2" s="22"/>
      <c r="BRY2" s="22"/>
      <c r="BRZ2" s="22"/>
      <c r="BSA2" s="22"/>
      <c r="BSB2" s="22"/>
      <c r="BSC2" s="22"/>
      <c r="BSD2" s="22"/>
      <c r="BSE2" s="22"/>
      <c r="BSF2" s="22"/>
      <c r="BSG2" s="22"/>
      <c r="BSH2" s="22"/>
      <c r="BSI2" s="22"/>
      <c r="BSJ2" s="22"/>
      <c r="BSK2" s="22"/>
      <c r="BSL2" s="22"/>
      <c r="BSM2" s="22"/>
      <c r="BSN2" s="22"/>
      <c r="BSO2" s="22"/>
      <c r="BSP2" s="22"/>
      <c r="BSQ2" s="22"/>
      <c r="BSR2" s="22"/>
      <c r="BSS2" s="22"/>
      <c r="BST2" s="22"/>
      <c r="BSU2" s="22"/>
      <c r="BSV2" s="22"/>
      <c r="BSW2" s="22"/>
      <c r="BSX2" s="22"/>
      <c r="BSY2" s="22"/>
      <c r="BSZ2" s="22"/>
      <c r="BTA2" s="22"/>
      <c r="BTB2" s="22"/>
      <c r="BTC2" s="22"/>
      <c r="BTD2" s="22"/>
      <c r="BTE2" s="22"/>
      <c r="BTF2" s="22"/>
      <c r="BTG2" s="22"/>
      <c r="BTH2" s="22"/>
      <c r="BTI2" s="22"/>
      <c r="BTJ2" s="22"/>
      <c r="BTK2" s="22"/>
      <c r="BTL2" s="22"/>
      <c r="BTM2" s="22"/>
      <c r="BTN2" s="22"/>
      <c r="BTO2" s="22"/>
      <c r="BTP2" s="22"/>
      <c r="BTQ2" s="22"/>
      <c r="BTR2" s="22"/>
      <c r="BTS2" s="22"/>
      <c r="BTT2" s="22"/>
      <c r="BTU2" s="22"/>
      <c r="BTV2" s="22"/>
      <c r="BTW2" s="22"/>
      <c r="BTX2" s="22"/>
      <c r="BTY2" s="22"/>
      <c r="BTZ2" s="22"/>
      <c r="BUA2" s="22"/>
      <c r="BUB2" s="22"/>
      <c r="BUC2" s="22"/>
      <c r="BUD2" s="22"/>
      <c r="BUE2" s="22"/>
      <c r="BUF2" s="22"/>
      <c r="BUG2" s="22"/>
      <c r="BUH2" s="22"/>
      <c r="BUI2" s="22"/>
      <c r="BUJ2" s="22"/>
      <c r="BUK2" s="22"/>
      <c r="BUL2" s="22"/>
    </row>
    <row r="3" spans="1:1910" ht="15.95" customHeight="1" x14ac:dyDescent="0.25">
      <c r="A3" s="159"/>
      <c r="B3" s="162"/>
      <c r="C3" s="162"/>
      <c r="D3" s="162"/>
      <c r="E3" s="162"/>
      <c r="F3" s="162"/>
      <c r="G3" s="162"/>
      <c r="H3" s="162"/>
      <c r="I3" s="162"/>
      <c r="J3" s="162"/>
      <c r="K3" s="162"/>
      <c r="L3" s="162"/>
      <c r="M3" s="162"/>
      <c r="N3" s="23"/>
      <c r="O3" s="23"/>
      <c r="P3" s="23"/>
      <c r="Q3" s="52"/>
      <c r="R3" s="52"/>
      <c r="S3" s="52"/>
      <c r="T3" s="52"/>
      <c r="U3" s="52"/>
      <c r="V3" s="52"/>
      <c r="W3" s="52"/>
      <c r="X3" s="52"/>
      <c r="Y3" s="52"/>
      <c r="Z3" s="52"/>
      <c r="AA3" s="52"/>
      <c r="AB3" s="52"/>
      <c r="AC3" s="52"/>
      <c r="AD3" s="52"/>
      <c r="AE3" s="52"/>
      <c r="AF3" s="52"/>
      <c r="AG3" s="52"/>
      <c r="AH3" s="52"/>
    </row>
    <row r="4" spans="1:1910" ht="16.5" thickBot="1" x14ac:dyDescent="0.3">
      <c r="A4" s="160"/>
      <c r="B4" s="163"/>
      <c r="C4" s="163"/>
      <c r="D4" s="163"/>
      <c r="E4" s="163"/>
      <c r="F4" s="163"/>
      <c r="G4" s="163"/>
      <c r="H4" s="163"/>
      <c r="I4" s="163"/>
      <c r="J4" s="163"/>
      <c r="K4" s="163"/>
      <c r="L4" s="163"/>
      <c r="M4" s="163"/>
      <c r="N4" s="52"/>
      <c r="O4" s="52"/>
      <c r="P4" s="23"/>
      <c r="Q4" s="52"/>
      <c r="R4" s="52"/>
      <c r="S4" s="52"/>
      <c r="T4" s="52"/>
      <c r="U4" s="52"/>
      <c r="V4" s="52"/>
      <c r="W4" s="52"/>
      <c r="X4" s="52"/>
      <c r="Y4" s="52"/>
      <c r="Z4" s="52"/>
      <c r="AA4" s="52"/>
      <c r="AB4" s="52"/>
      <c r="AC4" s="52"/>
      <c r="AD4" s="52"/>
      <c r="AE4" s="52"/>
      <c r="AF4" s="52"/>
      <c r="AG4" s="52"/>
      <c r="AH4" s="52"/>
    </row>
    <row r="5" spans="1:1910" ht="16.5" thickTop="1" x14ac:dyDescent="0.25">
      <c r="A5" s="45">
        <v>1920</v>
      </c>
      <c r="B5" s="51">
        <v>20.041666666666671</v>
      </c>
      <c r="C5" s="9" t="s">
        <v>1</v>
      </c>
      <c r="D5" s="60">
        <v>19.399999999999999</v>
      </c>
      <c r="E5" s="59" t="s">
        <v>1</v>
      </c>
      <c r="F5" s="67">
        <f>F6/(1+(C6/100))</f>
        <v>83.27562326869807</v>
      </c>
      <c r="G5" s="67"/>
      <c r="H5" s="92">
        <f>H6/(1+(E6/100))</f>
        <v>77.600000000000009</v>
      </c>
      <c r="I5" s="92"/>
      <c r="J5" s="67">
        <f>'EU INF M'!N5</f>
        <v>97.378847912221872</v>
      </c>
      <c r="K5" s="23"/>
      <c r="L5" s="67">
        <f>'EU INF M'!P5</f>
        <v>76.074367570862549</v>
      </c>
      <c r="M5" s="23"/>
      <c r="N5" s="52"/>
      <c r="O5" s="52"/>
      <c r="P5" s="23"/>
      <c r="Q5" s="52"/>
      <c r="R5" s="52"/>
      <c r="S5" s="52"/>
      <c r="T5" s="52"/>
      <c r="U5" s="52"/>
      <c r="V5" s="52"/>
      <c r="W5" s="52"/>
      <c r="X5" s="52"/>
      <c r="Y5" s="52"/>
      <c r="Z5" s="52"/>
      <c r="AA5" s="52"/>
      <c r="AB5" s="52"/>
      <c r="AC5" s="52"/>
      <c r="AD5" s="52"/>
      <c r="AE5" s="52"/>
      <c r="AF5" s="52"/>
      <c r="AG5" s="52"/>
      <c r="AH5" s="52"/>
    </row>
    <row r="6" spans="1:1910" x14ac:dyDescent="0.25">
      <c r="A6" s="8">
        <v>1921</v>
      </c>
      <c r="B6" s="51">
        <v>17.850000000000005</v>
      </c>
      <c r="C6" s="60">
        <f t="shared" ref="C6:C37" si="0">((B6/B5)-1)*100</f>
        <v>-10.93555093555093</v>
      </c>
      <c r="D6" s="60">
        <v>17.3</v>
      </c>
      <c r="E6" s="60">
        <f t="shared" ref="E6:E37" si="1">((D6/D5)-1)*100</f>
        <v>-10.824742268041232</v>
      </c>
      <c r="F6" s="92">
        <f>F7/(1+(C7/100))</f>
        <v>74.168975069252085</v>
      </c>
      <c r="G6" s="67">
        <f>((F6/F5)-1)*100</f>
        <v>-10.935550935550943</v>
      </c>
      <c r="H6" s="92">
        <f>H7/(1+(E7/100))</f>
        <v>69.200000000000017</v>
      </c>
      <c r="I6" s="67">
        <f t="shared" ref="I6:I37" si="2">((H6/H5)-1)*100</f>
        <v>-10.82474226804122</v>
      </c>
      <c r="J6" s="67">
        <f>'EU INF M'!N6</f>
        <v>61.505638524839981</v>
      </c>
      <c r="K6" s="67">
        <f>'EU INF M'!O6</f>
        <v>0</v>
      </c>
      <c r="L6" s="67">
        <f>'EU INF M'!P6</f>
        <v>58.518744285278878</v>
      </c>
      <c r="M6" s="67">
        <f>'EU INF M'!Q6</f>
        <v>0</v>
      </c>
      <c r="P6" s="23"/>
    </row>
    <row r="7" spans="1:1910" x14ac:dyDescent="0.25">
      <c r="A7" s="8">
        <v>1922</v>
      </c>
      <c r="B7" s="51">
        <v>16.75</v>
      </c>
      <c r="C7" s="60">
        <f t="shared" si="0"/>
        <v>-6.1624649859944203</v>
      </c>
      <c r="D7" s="60">
        <v>16.899999999999999</v>
      </c>
      <c r="E7" s="60">
        <f t="shared" si="1"/>
        <v>-2.3121387283237094</v>
      </c>
      <c r="F7" s="67">
        <f>F8/(1+(C8/100))</f>
        <v>69.5983379501385</v>
      </c>
      <c r="G7" s="67">
        <f t="shared" ref="G7:G70" si="3">((F7/F6)-1)*100</f>
        <v>-6.1624649859944096</v>
      </c>
      <c r="H7" s="92">
        <f>H8/(1+(E8/100))</f>
        <v>67.600000000000009</v>
      </c>
      <c r="I7" s="67">
        <f t="shared" si="2"/>
        <v>-2.3121387283237094</v>
      </c>
      <c r="J7" s="67">
        <f>'EU INF M'!N7</f>
        <v>60.957025297165494</v>
      </c>
      <c r="K7" s="67">
        <f>'EU INF M'!O7</f>
        <v>-0.89197224975222644</v>
      </c>
      <c r="L7" s="67">
        <f>'EU INF M'!P7</f>
        <v>63.273392258457783</v>
      </c>
      <c r="M7" s="67">
        <f>'EU INF M'!Q7</f>
        <v>8.1249999999999822</v>
      </c>
      <c r="P7" s="23"/>
    </row>
    <row r="8" spans="1:1910" x14ac:dyDescent="0.25">
      <c r="A8" s="8">
        <v>1923</v>
      </c>
      <c r="B8" s="51">
        <v>17.050000000000004</v>
      </c>
      <c r="C8" s="60">
        <f t="shared" si="0"/>
        <v>1.7910447761194215</v>
      </c>
      <c r="D8" s="60">
        <v>17.3</v>
      </c>
      <c r="E8" s="60">
        <f t="shared" si="1"/>
        <v>2.3668639053254559</v>
      </c>
      <c r="F8" s="67">
        <f>F9/(1+(C9/100))</f>
        <v>70.844875346260395</v>
      </c>
      <c r="G8" s="67">
        <f t="shared" si="3"/>
        <v>1.7910447761194215</v>
      </c>
      <c r="H8" s="92">
        <f>H9/(1+(E9/100))</f>
        <v>69.200000000000017</v>
      </c>
      <c r="I8" s="67">
        <f t="shared" si="2"/>
        <v>2.3668639053254559</v>
      </c>
      <c r="J8" s="67">
        <f>'EU INF M'!N8</f>
        <v>63.456263334349273</v>
      </c>
      <c r="K8" s="67">
        <f>'EU INF M'!O8</f>
        <v>4.0999999999999925</v>
      </c>
      <c r="L8" s="67">
        <f>'EU INF M'!P8</f>
        <v>61.810423651325806</v>
      </c>
      <c r="M8" s="67">
        <f>'EU INF M'!Q8</f>
        <v>-2.3121387283237094</v>
      </c>
      <c r="P8" s="23"/>
    </row>
    <row r="9" spans="1:1910" x14ac:dyDescent="0.25">
      <c r="A9" s="8">
        <v>1924</v>
      </c>
      <c r="B9" s="51">
        <v>17.124999999999996</v>
      </c>
      <c r="C9" s="60">
        <f t="shared" si="0"/>
        <v>0.43988269794716928</v>
      </c>
      <c r="D9" s="60">
        <v>17.3</v>
      </c>
      <c r="E9" s="60">
        <f t="shared" si="1"/>
        <v>0</v>
      </c>
      <c r="F9" s="67">
        <f>F10/(1+(C10/100))</f>
        <v>71.156509695290836</v>
      </c>
      <c r="G9" s="67">
        <f t="shared" si="3"/>
        <v>0.43988269794716928</v>
      </c>
      <c r="H9" s="92">
        <f>H10/(1+(E10/100))</f>
        <v>69.200000000000017</v>
      </c>
      <c r="I9" s="67">
        <f t="shared" si="2"/>
        <v>0</v>
      </c>
      <c r="J9" s="67">
        <f>'EU INF M'!N9</f>
        <v>61.688509600731486</v>
      </c>
      <c r="K9" s="67">
        <f>'EU INF M'!O9</f>
        <v>-2.7857829010566548</v>
      </c>
      <c r="L9" s="67">
        <f>'EU INF M'!P9</f>
        <v>64.004876562023767</v>
      </c>
      <c r="M9" s="67">
        <f>'EU INF M'!Q9</f>
        <v>3.5502958579881616</v>
      </c>
      <c r="P9" s="23"/>
    </row>
    <row r="10" spans="1:1910" x14ac:dyDescent="0.25">
      <c r="A10" s="8">
        <v>1925</v>
      </c>
      <c r="B10" s="51">
        <v>17.541666666666664</v>
      </c>
      <c r="C10" s="60">
        <f t="shared" si="0"/>
        <v>2.4330900243308973</v>
      </c>
      <c r="D10" s="60">
        <v>17.899999999999999</v>
      </c>
      <c r="E10" s="60">
        <f t="shared" si="1"/>
        <v>3.4682080924855363</v>
      </c>
      <c r="F10" s="67">
        <f>F11/(1+(C11/100))</f>
        <v>72.887811634349006</v>
      </c>
      <c r="G10" s="67">
        <f t="shared" si="3"/>
        <v>2.4330900243308973</v>
      </c>
      <c r="H10" s="92">
        <f>H11/(1+(E11/100))</f>
        <v>71.600000000000009</v>
      </c>
      <c r="I10" s="67">
        <f t="shared" si="2"/>
        <v>3.4682080924855363</v>
      </c>
      <c r="J10" s="67">
        <f>'EU INF M'!N10</f>
        <v>65.071624504724156</v>
      </c>
      <c r="K10" s="67">
        <f>'EU INF M'!O10</f>
        <v>5.4841897233201431</v>
      </c>
      <c r="L10" s="67">
        <f>'EU INF M'!P10</f>
        <v>65.102103017372741</v>
      </c>
      <c r="M10" s="67">
        <f>'EU INF M'!Q10</f>
        <v>1.7142857142857126</v>
      </c>
      <c r="P10" s="23"/>
    </row>
    <row r="11" spans="1:1910" x14ac:dyDescent="0.25">
      <c r="A11" s="8">
        <v>1926</v>
      </c>
      <c r="B11" s="51">
        <v>17.7</v>
      </c>
      <c r="C11" s="60">
        <f t="shared" si="0"/>
        <v>0.90261282660333286</v>
      </c>
      <c r="D11" s="60">
        <v>17.7</v>
      </c>
      <c r="E11" s="60">
        <f t="shared" si="1"/>
        <v>-1.1173184357541888</v>
      </c>
      <c r="F11" s="67">
        <f>F12/(1+(C12/100))</f>
        <v>73.545706371191116</v>
      </c>
      <c r="G11" s="67">
        <f t="shared" si="3"/>
        <v>0.90261282660333286</v>
      </c>
      <c r="H11" s="92">
        <f>H12/(1+(E12/100))</f>
        <v>70.800000000000011</v>
      </c>
      <c r="I11" s="67">
        <f t="shared" si="2"/>
        <v>-1.1173184357541888</v>
      </c>
      <c r="J11" s="67">
        <f>'EU INF M'!N11</f>
        <v>63.090521182566285</v>
      </c>
      <c r="K11" s="67">
        <f>'EU INF M'!O11</f>
        <v>-3.0444964871194302</v>
      </c>
      <c r="L11" s="67">
        <f>'EU INF M'!P11</f>
        <v>61.810423651325806</v>
      </c>
      <c r="M11" s="67">
        <f>'EU INF M'!Q11</f>
        <v>-5.0561797752809001</v>
      </c>
      <c r="P11" s="23"/>
    </row>
    <row r="12" spans="1:1910" x14ac:dyDescent="0.25">
      <c r="A12" s="8">
        <v>1927</v>
      </c>
      <c r="B12" s="51">
        <v>17.358333333333338</v>
      </c>
      <c r="C12" s="60">
        <f t="shared" si="0"/>
        <v>-1.9303201506591039</v>
      </c>
      <c r="D12" s="60">
        <v>17.3</v>
      </c>
      <c r="E12" s="60">
        <f t="shared" si="1"/>
        <v>-2.2598870056497078</v>
      </c>
      <c r="F12" s="67">
        <f>F13/(1+(C13/100))</f>
        <v>72.126038781163444</v>
      </c>
      <c r="G12" s="67">
        <f t="shared" si="3"/>
        <v>-1.9303201506590928</v>
      </c>
      <c r="H12" s="92">
        <f>H13/(1+(E13/100))</f>
        <v>69.200000000000017</v>
      </c>
      <c r="I12" s="67">
        <f t="shared" si="2"/>
        <v>-2.2598870056497078</v>
      </c>
      <c r="J12" s="67">
        <f>'EU INF M'!N12</f>
        <v>60.134105455653753</v>
      </c>
      <c r="K12" s="67">
        <f>'EU INF M'!O12</f>
        <v>-4.6859903381642587</v>
      </c>
      <c r="L12" s="67">
        <f>'EU INF M'!P12</f>
        <v>60.713197195976839</v>
      </c>
      <c r="M12" s="67">
        <f>'EU INF M'!Q12</f>
        <v>-1.7751479289940586</v>
      </c>
      <c r="P12" s="23"/>
    </row>
    <row r="13" spans="1:1910" x14ac:dyDescent="0.25">
      <c r="A13" s="8">
        <v>1928</v>
      </c>
      <c r="B13" s="51">
        <v>17.158333333333331</v>
      </c>
      <c r="C13" s="60">
        <f t="shared" si="0"/>
        <v>-1.1521843494959549</v>
      </c>
      <c r="D13" s="60">
        <v>17.100000000000001</v>
      </c>
      <c r="E13" s="60">
        <f t="shared" si="1"/>
        <v>-1.1560693641618491</v>
      </c>
      <c r="F13" s="67">
        <f>F14/(1+(C14/100))</f>
        <v>71.295013850415501</v>
      </c>
      <c r="G13" s="67">
        <f t="shared" si="3"/>
        <v>-1.1521843494959438</v>
      </c>
      <c r="H13" s="92">
        <f>H14/(1+(E14/100))</f>
        <v>68.40000000000002</v>
      </c>
      <c r="I13" s="67">
        <f t="shared" si="2"/>
        <v>-1.1560693641618491</v>
      </c>
      <c r="J13" s="67">
        <f>'EU INF M'!N13</f>
        <v>60.987503809814079</v>
      </c>
      <c r="K13" s="67">
        <f>'EU INF M'!O13</f>
        <v>1.4191586416624657</v>
      </c>
      <c r="L13" s="67">
        <f>'EU INF M'!P13</f>
        <v>60.347455044193843</v>
      </c>
      <c r="M13" s="67">
        <f>'EU INF M'!Q13</f>
        <v>-0.60240963855422436</v>
      </c>
      <c r="P13" s="23"/>
    </row>
    <row r="14" spans="1:1910" x14ac:dyDescent="0.25">
      <c r="A14" s="8">
        <v>1929</v>
      </c>
      <c r="B14" s="51">
        <v>17.158333333333335</v>
      </c>
      <c r="C14" s="60">
        <f t="shared" si="0"/>
        <v>2.2204460492503131E-14</v>
      </c>
      <c r="D14" s="60">
        <v>17.2</v>
      </c>
      <c r="E14" s="60">
        <f t="shared" si="1"/>
        <v>0.58479532163742132</v>
      </c>
      <c r="F14" s="67">
        <f>F15/(1+(C15/100))</f>
        <v>71.295013850415515</v>
      </c>
      <c r="G14" s="67">
        <f t="shared" si="3"/>
        <v>2.2204460492503131E-14</v>
      </c>
      <c r="H14" s="92">
        <f>H15/(1+(E15/100))</f>
        <v>68.800000000000011</v>
      </c>
      <c r="I14" s="67">
        <f t="shared" si="2"/>
        <v>0.58479532163742132</v>
      </c>
      <c r="J14" s="67">
        <f>'EU INF M'!N14</f>
        <v>60.073148430356603</v>
      </c>
      <c r="K14" s="67">
        <f>'EU INF M'!O14</f>
        <v>-1.4992503748125774</v>
      </c>
      <c r="L14" s="67">
        <f>'EU INF M'!P14</f>
        <v>58.884486437061867</v>
      </c>
      <c r="M14" s="67">
        <f>'EU INF M'!Q14</f>
        <v>-2.4242424242424288</v>
      </c>
      <c r="P14" s="23"/>
    </row>
    <row r="15" spans="1:1910" x14ac:dyDescent="0.25">
      <c r="A15" s="8">
        <v>1930</v>
      </c>
      <c r="B15" s="51">
        <v>16.7</v>
      </c>
      <c r="C15" s="60">
        <f t="shared" si="0"/>
        <v>-2.671199611461883</v>
      </c>
      <c r="D15" s="60">
        <v>16.100000000000001</v>
      </c>
      <c r="E15" s="60">
        <f t="shared" si="1"/>
        <v>-6.3953488372092915</v>
      </c>
      <c r="F15" s="67">
        <f>F16/(1+(C16/100))</f>
        <v>69.390581717451525</v>
      </c>
      <c r="G15" s="67">
        <f t="shared" si="3"/>
        <v>-2.6711996114618719</v>
      </c>
      <c r="H15" s="92">
        <f>H16/(1+(E16/100))</f>
        <v>64.40000000000002</v>
      </c>
      <c r="I15" s="67">
        <f t="shared" si="2"/>
        <v>-6.3953488372092915</v>
      </c>
      <c r="J15" s="67">
        <f>'EU INF M'!N15</f>
        <v>54.373666565071623</v>
      </c>
      <c r="K15" s="67">
        <f>'EU INF M'!O15</f>
        <v>-9.4875697615423693</v>
      </c>
      <c r="L15" s="67">
        <f>'EU INF M'!P15</f>
        <v>50.106674794270035</v>
      </c>
      <c r="M15" s="67">
        <f>'EU INF M'!Q15</f>
        <v>-14.906832298136653</v>
      </c>
      <c r="P15" s="23"/>
    </row>
    <row r="16" spans="1:1910" x14ac:dyDescent="0.25">
      <c r="A16" s="8">
        <v>1931</v>
      </c>
      <c r="B16" s="51">
        <v>15.20833333333333</v>
      </c>
      <c r="C16" s="60">
        <f t="shared" si="0"/>
        <v>-8.9321357285429226</v>
      </c>
      <c r="D16" s="60">
        <v>14.6</v>
      </c>
      <c r="E16" s="60">
        <f t="shared" si="1"/>
        <v>-9.3167701863354111</v>
      </c>
      <c r="F16" s="67">
        <f>F17/(1+(C17/100))</f>
        <v>63.192520775623265</v>
      </c>
      <c r="G16" s="67">
        <f t="shared" si="3"/>
        <v>-8.9321357285429226</v>
      </c>
      <c r="H16" s="92">
        <f>H17/(1+(E17/100))</f>
        <v>58.40000000000002</v>
      </c>
      <c r="I16" s="67">
        <f t="shared" si="2"/>
        <v>-9.3167701863353987</v>
      </c>
      <c r="J16" s="67">
        <f>'EU INF M'!N16</f>
        <v>45.96159707406278</v>
      </c>
      <c r="K16" s="67">
        <f>'EU INF M'!O16</f>
        <v>-15.470852017937231</v>
      </c>
      <c r="L16" s="67">
        <f>'EU INF M'!P16</f>
        <v>43.157573910393168</v>
      </c>
      <c r="M16" s="67">
        <f>'EU INF M'!Q16</f>
        <v>-13.868613138686136</v>
      </c>
      <c r="P16" s="23"/>
    </row>
    <row r="17" spans="1:16" x14ac:dyDescent="0.25">
      <c r="A17" s="8">
        <v>1932</v>
      </c>
      <c r="B17" s="51">
        <v>13.641666666666666</v>
      </c>
      <c r="C17" s="60">
        <f t="shared" si="0"/>
        <v>-10.301369863013687</v>
      </c>
      <c r="D17" s="60">
        <v>13.1</v>
      </c>
      <c r="E17" s="60">
        <f t="shared" si="1"/>
        <v>-10.273972602739722</v>
      </c>
      <c r="F17" s="67">
        <f>F18/(1+(C18/100))</f>
        <v>56.68282548476455</v>
      </c>
      <c r="G17" s="67">
        <f t="shared" si="3"/>
        <v>-10.301369863013687</v>
      </c>
      <c r="H17" s="92">
        <f>H18/(1+(E18/100))</f>
        <v>52.40000000000002</v>
      </c>
      <c r="I17" s="67">
        <f t="shared" si="2"/>
        <v>-10.273972602739722</v>
      </c>
      <c r="J17" s="67">
        <f>'EU INF M'!N17</f>
        <v>40.932642487046628</v>
      </c>
      <c r="K17" s="67">
        <f>'EU INF M'!O17</f>
        <v>-10.941644562334218</v>
      </c>
      <c r="L17" s="67">
        <f>'EU INF M'!P17</f>
        <v>39.500152392563244</v>
      </c>
      <c r="M17" s="67">
        <f>'EU INF M'!Q17</f>
        <v>-8.4745762711864288</v>
      </c>
      <c r="P17" s="23"/>
    </row>
    <row r="18" spans="1:16" x14ac:dyDescent="0.25">
      <c r="A18" s="8">
        <v>1933</v>
      </c>
      <c r="B18" s="51">
        <v>12.933333333333332</v>
      </c>
      <c r="C18" s="60">
        <f t="shared" si="0"/>
        <v>-5.1924251679902333</v>
      </c>
      <c r="D18" s="60">
        <v>13.2</v>
      </c>
      <c r="E18" s="60">
        <f t="shared" si="1"/>
        <v>0.76335877862594437</v>
      </c>
      <c r="F18" s="67">
        <f>F19/(1+(C19/100))</f>
        <v>53.739612188365655</v>
      </c>
      <c r="G18" s="67">
        <f t="shared" si="3"/>
        <v>-5.1924251679902333</v>
      </c>
      <c r="H18" s="92">
        <f>H19/(1+(E19/100))</f>
        <v>52.800000000000011</v>
      </c>
      <c r="I18" s="67">
        <f t="shared" si="2"/>
        <v>0.76335877862594437</v>
      </c>
      <c r="J18" s="67">
        <f>'EU INF M'!N18</f>
        <v>41.60316976531545</v>
      </c>
      <c r="K18" s="67">
        <f>'EU INF M'!O18</f>
        <v>1.6381236038719216</v>
      </c>
      <c r="L18" s="67">
        <f>'EU INF M'!P18</f>
        <v>44.620542517525138</v>
      </c>
      <c r="M18" s="67">
        <f>'EU INF M'!Q18</f>
        <v>12.962962962962932</v>
      </c>
      <c r="P18" s="23"/>
    </row>
    <row r="19" spans="1:16" x14ac:dyDescent="0.25">
      <c r="A19" s="8">
        <v>1934</v>
      </c>
      <c r="B19" s="51">
        <v>13.383333333333333</v>
      </c>
      <c r="C19" s="60">
        <f t="shared" si="0"/>
        <v>3.4793814432989789</v>
      </c>
      <c r="D19" s="60">
        <v>13.4</v>
      </c>
      <c r="E19" s="60">
        <f t="shared" si="1"/>
        <v>1.5151515151515138</v>
      </c>
      <c r="F19" s="67">
        <f>F20/(1+(C20/100))</f>
        <v>55.609418282548482</v>
      </c>
      <c r="G19" s="67">
        <f t="shared" si="3"/>
        <v>3.4793814432989789</v>
      </c>
      <c r="H19" s="92">
        <f>H20/(1+(E20/100))</f>
        <v>53.600000000000009</v>
      </c>
      <c r="I19" s="67">
        <f t="shared" si="2"/>
        <v>1.5151515151515138</v>
      </c>
      <c r="J19" s="67">
        <f>'EU INF M'!N19</f>
        <v>47.333130143249008</v>
      </c>
      <c r="K19" s="67">
        <f>'EU INF M'!O19</f>
        <v>13.772893772893768</v>
      </c>
      <c r="L19" s="67">
        <f>'EU INF M'!P19</f>
        <v>48.643706187138072</v>
      </c>
      <c r="M19" s="67">
        <f>'EU INF M'!Q19</f>
        <v>9.0163934426229719</v>
      </c>
      <c r="P19" s="23"/>
    </row>
    <row r="20" spans="1:16" x14ac:dyDescent="0.25">
      <c r="A20" s="8">
        <v>1935</v>
      </c>
      <c r="B20" s="51">
        <v>13.725000000000001</v>
      </c>
      <c r="C20" s="60">
        <f t="shared" si="0"/>
        <v>2.5529265255292755</v>
      </c>
      <c r="D20" s="60">
        <v>13.8</v>
      </c>
      <c r="E20" s="60">
        <f t="shared" si="1"/>
        <v>2.9850746268656803</v>
      </c>
      <c r="F20" s="67">
        <f>F21/(1+(C21/100))</f>
        <v>57.029085872576189</v>
      </c>
      <c r="G20" s="67">
        <f t="shared" si="3"/>
        <v>2.5529265255292755</v>
      </c>
      <c r="H20" s="92">
        <f>H21/(1+(E21/100))</f>
        <v>55.200000000000017</v>
      </c>
      <c r="I20" s="67">
        <f t="shared" si="2"/>
        <v>2.9850746268656803</v>
      </c>
      <c r="J20" s="67">
        <f>'EU INF M'!N20</f>
        <v>50.502895458701609</v>
      </c>
      <c r="K20" s="67">
        <f>'EU INF M'!O20</f>
        <v>6.6967160334835629</v>
      </c>
      <c r="L20" s="67">
        <f>'EU INF M'!P20</f>
        <v>51.203901249619008</v>
      </c>
      <c r="M20" s="67">
        <f>'EU INF M'!Q20</f>
        <v>5.2631578947368141</v>
      </c>
      <c r="P20" s="23"/>
    </row>
    <row r="21" spans="1:16" x14ac:dyDescent="0.25">
      <c r="A21" s="8">
        <v>1936</v>
      </c>
      <c r="B21" s="51">
        <v>13.866666666666667</v>
      </c>
      <c r="C21" s="60">
        <f t="shared" si="0"/>
        <v>1.0321797207043071</v>
      </c>
      <c r="D21" s="60">
        <v>14</v>
      </c>
      <c r="E21" s="60">
        <f t="shared" si="1"/>
        <v>1.4492753623188248</v>
      </c>
      <c r="F21" s="67">
        <f>F22/(1+(C22/100))</f>
        <v>57.617728531855967</v>
      </c>
      <c r="G21" s="67">
        <f t="shared" si="3"/>
        <v>1.0321797207043071</v>
      </c>
      <c r="H21" s="92">
        <f>H22/(1+(E22/100))</f>
        <v>56.000000000000007</v>
      </c>
      <c r="I21" s="67">
        <f t="shared" si="2"/>
        <v>1.4492753623188248</v>
      </c>
      <c r="J21" s="67">
        <f>'EU INF M'!N21</f>
        <v>50.899116123133183</v>
      </c>
      <c r="K21" s="67">
        <f>'EU INF M'!O21</f>
        <v>0.78455039227518508</v>
      </c>
      <c r="L21" s="67">
        <f>'EU INF M'!P21</f>
        <v>53.032612008533974</v>
      </c>
      <c r="M21" s="67">
        <f>'EU INF M'!Q21</f>
        <v>3.5714285714285809</v>
      </c>
      <c r="P21" s="23"/>
    </row>
    <row r="22" spans="1:16" x14ac:dyDescent="0.25">
      <c r="A22" s="8">
        <v>1937</v>
      </c>
      <c r="B22" s="51">
        <v>14.383333333333335</v>
      </c>
      <c r="C22" s="60">
        <f t="shared" si="0"/>
        <v>3.7259615384615419</v>
      </c>
      <c r="D22" s="60">
        <v>14.4</v>
      </c>
      <c r="E22" s="60">
        <f t="shared" si="1"/>
        <v>2.8571428571428692</v>
      </c>
      <c r="F22" s="67">
        <f>F23/(1+(C23/100))</f>
        <v>59.764542936288102</v>
      </c>
      <c r="G22" s="67">
        <f t="shared" si="3"/>
        <v>3.7259615384615419</v>
      </c>
      <c r="H22" s="92">
        <f>H23/(1+(E23/100))</f>
        <v>57.600000000000016</v>
      </c>
      <c r="I22" s="67">
        <f t="shared" si="2"/>
        <v>2.8571428571428692</v>
      </c>
      <c r="J22" s="67">
        <f>'EU INF M'!N22</f>
        <v>54.465102103017358</v>
      </c>
      <c r="K22" s="67">
        <f>'EU INF M'!O22</f>
        <v>7.0059880239520922</v>
      </c>
      <c r="L22" s="67">
        <f>'EU INF M'!P22</f>
        <v>51.569643401402011</v>
      </c>
      <c r="M22" s="67">
        <f>'EU INF M'!Q22</f>
        <v>-2.7586206896551557</v>
      </c>
      <c r="P22" s="23"/>
    </row>
    <row r="23" spans="1:16" x14ac:dyDescent="0.25">
      <c r="A23" s="8">
        <v>1938</v>
      </c>
      <c r="B23" s="51">
        <v>14.091666666666663</v>
      </c>
      <c r="C23" s="60">
        <f t="shared" si="0"/>
        <v>-2.0278099652375814</v>
      </c>
      <c r="D23" s="60">
        <v>14</v>
      </c>
      <c r="E23" s="60">
        <f t="shared" si="1"/>
        <v>-2.777777777777779</v>
      </c>
      <c r="F23" s="67">
        <f>F24/(1+(C24/100))</f>
        <v>58.552631578947356</v>
      </c>
      <c r="G23" s="67">
        <f t="shared" si="3"/>
        <v>-2.0278099652375814</v>
      </c>
      <c r="H23" s="92">
        <f>H24/(1+(E24/100))</f>
        <v>56.000000000000014</v>
      </c>
      <c r="I23" s="67">
        <f t="shared" si="2"/>
        <v>-2.777777777777779</v>
      </c>
      <c r="J23" s="67">
        <f>'EU INF M'!N23</f>
        <v>49.558061566595548</v>
      </c>
      <c r="K23" s="67">
        <f>'EU INF M'!O23</f>
        <v>-9.0095131505315997</v>
      </c>
      <c r="L23" s="67">
        <f>'EU INF M'!P23</f>
        <v>48.643706187138072</v>
      </c>
      <c r="M23" s="67">
        <f>'EU INF M'!Q23</f>
        <v>-5.6737588652482129</v>
      </c>
      <c r="P23" s="23"/>
    </row>
    <row r="24" spans="1:16" x14ac:dyDescent="0.25">
      <c r="A24" s="8">
        <v>1939</v>
      </c>
      <c r="B24" s="51">
        <v>13.908333333333331</v>
      </c>
      <c r="C24" s="60">
        <f t="shared" si="0"/>
        <v>-1.3010053222944906</v>
      </c>
      <c r="D24" s="60">
        <v>14</v>
      </c>
      <c r="E24" s="60">
        <f t="shared" si="1"/>
        <v>0</v>
      </c>
      <c r="F24" s="67">
        <f>F25/(1+(C25/100))</f>
        <v>57.790858725761765</v>
      </c>
      <c r="G24" s="67">
        <f t="shared" si="3"/>
        <v>-1.3010053222944906</v>
      </c>
      <c r="H24" s="92">
        <f>H25/(1+(E25/100))</f>
        <v>56.000000000000014</v>
      </c>
      <c r="I24" s="67">
        <f t="shared" si="2"/>
        <v>0</v>
      </c>
      <c r="J24" s="67">
        <f>'EU INF M'!N24</f>
        <v>48.61322767448948</v>
      </c>
      <c r="K24" s="67">
        <f>'EU INF M'!O24</f>
        <v>-1.9065190651906594</v>
      </c>
      <c r="L24" s="67">
        <f>'EU INF M'!P24</f>
        <v>50.106674794270035</v>
      </c>
      <c r="M24" s="67">
        <f>'EU INF M'!Q24</f>
        <v>3.0075187969924588</v>
      </c>
      <c r="P24" s="23"/>
    </row>
    <row r="25" spans="1:16" x14ac:dyDescent="0.25">
      <c r="A25" s="8">
        <v>1940</v>
      </c>
      <c r="B25" s="51">
        <v>14.008333333333333</v>
      </c>
      <c r="C25" s="60">
        <f t="shared" si="0"/>
        <v>0.71899340922709776</v>
      </c>
      <c r="D25" s="60">
        <v>14.1</v>
      </c>
      <c r="E25" s="60">
        <f t="shared" si="1"/>
        <v>0.71428571428571175</v>
      </c>
      <c r="F25" s="67">
        <f>F26/(1+(C26/100))</f>
        <v>58.206371191135737</v>
      </c>
      <c r="G25" s="67">
        <f t="shared" si="3"/>
        <v>0.71899340922709776</v>
      </c>
      <c r="H25" s="92">
        <f>H26/(1+(E26/100))</f>
        <v>56.400000000000013</v>
      </c>
      <c r="I25" s="67">
        <f t="shared" si="2"/>
        <v>0.71428571428571175</v>
      </c>
      <c r="J25" s="67">
        <f>'EU INF M'!N25</f>
        <v>49.527583053946977</v>
      </c>
      <c r="K25" s="67">
        <f>'EU INF M'!O25</f>
        <v>1.8808777429467405</v>
      </c>
      <c r="L25" s="67">
        <f>'EU INF M'!P25</f>
        <v>50.472416946053031</v>
      </c>
      <c r="M25" s="67">
        <f>'EU INF M'!Q25</f>
        <v>0.72992700729928028</v>
      </c>
      <c r="P25" s="23"/>
    </row>
    <row r="26" spans="1:16" x14ac:dyDescent="0.25">
      <c r="A26" s="8">
        <v>1941</v>
      </c>
      <c r="B26" s="51">
        <v>14.725000000000003</v>
      </c>
      <c r="C26" s="60">
        <f t="shared" si="0"/>
        <v>5.1160023795360221</v>
      </c>
      <c r="D26" s="60">
        <v>15.5</v>
      </c>
      <c r="E26" s="60">
        <f t="shared" si="1"/>
        <v>9.9290780141843893</v>
      </c>
      <c r="F26" s="67">
        <f>F27/(1+(C27/100))</f>
        <v>61.184210526315809</v>
      </c>
      <c r="G26" s="67">
        <f t="shared" si="3"/>
        <v>5.1160023795360221</v>
      </c>
      <c r="H26" s="92">
        <f>H27/(1+(E27/100))</f>
        <v>62.000000000000007</v>
      </c>
      <c r="I26" s="67">
        <f t="shared" si="2"/>
        <v>9.9290780141843893</v>
      </c>
      <c r="J26" s="67">
        <f>'EU INF M'!N26</f>
        <v>55.013715330691866</v>
      </c>
      <c r="K26" s="67">
        <f>'EU INF M'!O26</f>
        <v>11.076923076923073</v>
      </c>
      <c r="L26" s="67">
        <f>'EU INF M'!P26</f>
        <v>59.250228588844855</v>
      </c>
      <c r="M26" s="67">
        <f>'EU INF M'!Q26</f>
        <v>17.391304347826075</v>
      </c>
      <c r="P26" s="23"/>
    </row>
    <row r="27" spans="1:16" x14ac:dyDescent="0.25">
      <c r="A27" s="8">
        <v>1942</v>
      </c>
      <c r="B27" s="51">
        <v>16.333333333333332</v>
      </c>
      <c r="C27" s="60">
        <f t="shared" si="0"/>
        <v>10.922467458969965</v>
      </c>
      <c r="D27" s="60">
        <v>16.899999999999999</v>
      </c>
      <c r="E27" s="60">
        <f t="shared" si="1"/>
        <v>9.0322580645161299</v>
      </c>
      <c r="F27" s="67">
        <f>F28/(1+(C28/100))</f>
        <v>67.86703601108033</v>
      </c>
      <c r="G27" s="67">
        <f t="shared" si="3"/>
        <v>10.922467458969965</v>
      </c>
      <c r="H27" s="92">
        <f>H28/(1+(E28/100))</f>
        <v>67.600000000000009</v>
      </c>
      <c r="I27" s="67">
        <f t="shared" si="2"/>
        <v>9.0322580645161299</v>
      </c>
      <c r="J27" s="67">
        <f>'EU INF M'!N27</f>
        <v>62.237122828405965</v>
      </c>
      <c r="K27" s="67">
        <f>'EU INF M'!O27</f>
        <v>13.130193905817155</v>
      </c>
      <c r="L27" s="67">
        <f>'EU INF M'!P27</f>
        <v>63.639134410240771</v>
      </c>
      <c r="M27" s="67">
        <f>'EU INF M'!Q27</f>
        <v>7.4074074074074181</v>
      </c>
      <c r="P27" s="23"/>
    </row>
    <row r="28" spans="1:16" x14ac:dyDescent="0.25">
      <c r="A28" s="8">
        <v>1943</v>
      </c>
      <c r="B28" s="51">
        <v>17.308333333333337</v>
      </c>
      <c r="C28" s="60">
        <f t="shared" si="0"/>
        <v>5.9693877551020735</v>
      </c>
      <c r="D28" s="60">
        <v>17.399999999999999</v>
      </c>
      <c r="E28" s="60">
        <f t="shared" si="1"/>
        <v>2.9585798816567976</v>
      </c>
      <c r="F28" s="67">
        <f>F29/(1+(C29/100))</f>
        <v>71.918282548476469</v>
      </c>
      <c r="G28" s="67">
        <f t="shared" si="3"/>
        <v>5.9693877551020735</v>
      </c>
      <c r="H28" s="92">
        <f>H29/(1+(E29/100))</f>
        <v>69.600000000000009</v>
      </c>
      <c r="I28" s="67">
        <f t="shared" si="2"/>
        <v>2.9585798816567976</v>
      </c>
      <c r="J28" s="67">
        <f>'EU INF M'!N28</f>
        <v>65.041145992075585</v>
      </c>
      <c r="K28" s="67">
        <f>'EU INF M'!O28</f>
        <v>4.5053868756121496</v>
      </c>
      <c r="L28" s="67">
        <f>'EU INF M'!P28</f>
        <v>65.102103017372741</v>
      </c>
      <c r="M28" s="67">
        <f>'EU INF M'!Q28</f>
        <v>2.2988505747126409</v>
      </c>
      <c r="P28" s="23"/>
    </row>
    <row r="29" spans="1:16" x14ac:dyDescent="0.25">
      <c r="A29" s="8">
        <v>1944</v>
      </c>
      <c r="B29" s="51">
        <v>17.591666666666665</v>
      </c>
      <c r="C29" s="60">
        <f t="shared" si="0"/>
        <v>1.6369764082811322</v>
      </c>
      <c r="D29" s="60">
        <v>17.8</v>
      </c>
      <c r="E29" s="60">
        <f t="shared" si="1"/>
        <v>2.2988505747126631</v>
      </c>
      <c r="F29" s="67">
        <f>F30/(1+(C30/100))</f>
        <v>73.095567867035996</v>
      </c>
      <c r="G29" s="67">
        <f t="shared" si="3"/>
        <v>1.6369764082811322</v>
      </c>
      <c r="H29" s="92">
        <f>H30/(1+(E30/100))</f>
        <v>71.200000000000017</v>
      </c>
      <c r="I29" s="67">
        <f t="shared" si="2"/>
        <v>2.2988505747126631</v>
      </c>
      <c r="J29" s="67">
        <f>'EU INF M'!N29</f>
        <v>65.498323681804308</v>
      </c>
      <c r="K29" s="67">
        <f>'EU INF M'!O29</f>
        <v>0.70290534208057309</v>
      </c>
      <c r="L29" s="67">
        <f>'EU INF M'!P29</f>
        <v>65.833587320938733</v>
      </c>
      <c r="M29" s="67">
        <f>'EU INF M'!Q29</f>
        <v>1.1235955056179803</v>
      </c>
      <c r="P29" s="23"/>
    </row>
    <row r="30" spans="1:16" x14ac:dyDescent="0.25">
      <c r="A30" s="8">
        <v>1945</v>
      </c>
      <c r="B30" s="51">
        <v>17.991666666666664</v>
      </c>
      <c r="C30" s="60">
        <f t="shared" si="0"/>
        <v>2.27380388441496</v>
      </c>
      <c r="D30" s="60">
        <v>18.2</v>
      </c>
      <c r="E30" s="60">
        <f t="shared" si="1"/>
        <v>2.2471910112359383</v>
      </c>
      <c r="F30" s="67">
        <f>F31/(1+(C31/100))</f>
        <v>74.757617728531841</v>
      </c>
      <c r="G30" s="67">
        <f t="shared" si="3"/>
        <v>2.27380388441496</v>
      </c>
      <c r="H30" s="92">
        <f>H31/(1+(E31/100))</f>
        <v>72.800000000000011</v>
      </c>
      <c r="I30" s="67">
        <f t="shared" si="2"/>
        <v>2.2471910112359383</v>
      </c>
      <c r="J30" s="67">
        <f>'EU INF M'!N30</f>
        <v>66.656507162450467</v>
      </c>
      <c r="K30" s="67">
        <f>'EU INF M'!O30</f>
        <v>1.768264308980938</v>
      </c>
      <c r="L30" s="67">
        <f>'EU INF M'!P30</f>
        <v>67.296555928070703</v>
      </c>
      <c r="M30" s="67">
        <f>'EU INF M'!Q30</f>
        <v>2.2222222222222143</v>
      </c>
      <c r="P30" s="23"/>
    </row>
    <row r="31" spans="1:16" x14ac:dyDescent="0.25">
      <c r="A31" s="8">
        <v>1946</v>
      </c>
      <c r="B31" s="51">
        <v>19.516666666666669</v>
      </c>
      <c r="C31" s="60">
        <f t="shared" si="0"/>
        <v>8.4761463640574686</v>
      </c>
      <c r="D31" s="60">
        <v>21.5</v>
      </c>
      <c r="E31" s="60">
        <f t="shared" si="1"/>
        <v>18.131868131868135</v>
      </c>
      <c r="F31" s="67">
        <f>F32/(1+(C32/100))</f>
        <v>81.094182825484779</v>
      </c>
      <c r="G31" s="67">
        <f t="shared" si="3"/>
        <v>8.4761463640574686</v>
      </c>
      <c r="H31" s="92">
        <f>H32/(1+(E32/100))</f>
        <v>86.000000000000014</v>
      </c>
      <c r="I31" s="67">
        <f t="shared" si="2"/>
        <v>18.131868131868135</v>
      </c>
      <c r="J31" s="67">
        <f>'EU INF M'!N31</f>
        <v>76.135324596159705</v>
      </c>
      <c r="K31" s="67">
        <f>'EU INF M'!O31</f>
        <v>14.220393232738914</v>
      </c>
      <c r="L31" s="67">
        <f>'EU INF M'!P31</f>
        <v>88.875342883267294</v>
      </c>
      <c r="M31" s="67">
        <f>'EU INF M'!Q31</f>
        <v>32.065217391304365</v>
      </c>
      <c r="P31" s="23"/>
    </row>
    <row r="32" spans="1:16" x14ac:dyDescent="0.25">
      <c r="A32" s="8">
        <v>1947</v>
      </c>
      <c r="B32" s="51">
        <v>22.324999999999999</v>
      </c>
      <c r="C32" s="60">
        <f t="shared" si="0"/>
        <v>14.389410760034149</v>
      </c>
      <c r="D32" s="60">
        <v>23.4</v>
      </c>
      <c r="E32" s="60">
        <f t="shared" si="1"/>
        <v>8.8372093023255651</v>
      </c>
      <c r="F32" s="67">
        <f>F33/(1+(C33/100))</f>
        <v>92.76315789473685</v>
      </c>
      <c r="G32" s="67">
        <f t="shared" si="3"/>
        <v>14.389410760034149</v>
      </c>
      <c r="H32" s="92">
        <f>H33/(1+(E33/100))</f>
        <v>93.600000000000009</v>
      </c>
      <c r="I32" s="67">
        <f t="shared" si="2"/>
        <v>8.8372093023255651</v>
      </c>
      <c r="J32" s="67">
        <f>'EU INF M'!N32</f>
        <v>93.538555318500428</v>
      </c>
      <c r="K32" s="67">
        <f>'EU INF M'!O32</f>
        <v>22.858286629303404</v>
      </c>
      <c r="L32" s="67">
        <f>'EU INF M'!P32</f>
        <v>99.481865284974077</v>
      </c>
      <c r="M32" s="67">
        <f>'EU INF M'!Q32</f>
        <v>11.934156378600802</v>
      </c>
      <c r="P32" s="23"/>
    </row>
    <row r="33" spans="1:16" x14ac:dyDescent="0.25">
      <c r="A33" s="8">
        <v>1948</v>
      </c>
      <c r="B33" s="51">
        <v>24.041666666666668</v>
      </c>
      <c r="C33" s="60">
        <f t="shared" si="0"/>
        <v>7.6894363568495772</v>
      </c>
      <c r="D33" s="60">
        <v>24.1</v>
      </c>
      <c r="E33" s="60">
        <f t="shared" si="1"/>
        <v>2.991452991453003</v>
      </c>
      <c r="F33" s="67">
        <f>F34/(1+(C34/100))</f>
        <v>99.896121883656519</v>
      </c>
      <c r="G33" s="67">
        <f t="shared" si="3"/>
        <v>7.6894363568495772</v>
      </c>
      <c r="H33" s="92">
        <f>H34/(1+(E34/100))</f>
        <v>96.40000000000002</v>
      </c>
      <c r="I33" s="67">
        <f t="shared" si="2"/>
        <v>2.991452991453003</v>
      </c>
      <c r="J33" s="67">
        <f>'EU INF M'!N33</f>
        <v>101.24961901859187</v>
      </c>
      <c r="K33" s="67">
        <f>'EU INF M'!O33</f>
        <v>8.2437275985663305</v>
      </c>
      <c r="L33" s="67">
        <f>'EU INF M'!P33</f>
        <v>100.94483389210606</v>
      </c>
      <c r="M33" s="67">
        <f>'EU INF M'!Q33</f>
        <v>1.4705882352941346</v>
      </c>
      <c r="P33" s="23"/>
    </row>
    <row r="34" spans="1:16" x14ac:dyDescent="0.25">
      <c r="A34" s="8">
        <v>1949</v>
      </c>
      <c r="B34" s="51">
        <v>23.808333333333334</v>
      </c>
      <c r="C34" s="60">
        <f t="shared" si="0"/>
        <v>-0.97053726169844534</v>
      </c>
      <c r="D34" s="60">
        <v>23.6</v>
      </c>
      <c r="E34" s="60">
        <f t="shared" si="1"/>
        <v>-2.0746887966805017</v>
      </c>
      <c r="F34" s="92">
        <f>F35/(1+(C35/100))</f>
        <v>98.92659279778394</v>
      </c>
      <c r="G34" s="67">
        <f t="shared" si="3"/>
        <v>-0.97053726169844534</v>
      </c>
      <c r="H34" s="92">
        <f>H35/(1+(E35/100))</f>
        <v>94.40000000000002</v>
      </c>
      <c r="I34" s="67">
        <f t="shared" si="2"/>
        <v>-2.0746887966805017</v>
      </c>
      <c r="J34" s="67">
        <f>'EU INF M'!N34</f>
        <v>96.220664431575742</v>
      </c>
      <c r="K34" s="67">
        <f>'EU INF M'!O34</f>
        <v>-4.9668874172185244</v>
      </c>
      <c r="L34" s="67">
        <f>'EU INF M'!P34</f>
        <v>94.727217311795172</v>
      </c>
      <c r="M34" s="67">
        <f>'EU INF M'!Q34</f>
        <v>-6.1594202898550776</v>
      </c>
      <c r="P34" s="23"/>
    </row>
    <row r="35" spans="1:16" x14ac:dyDescent="0.25">
      <c r="A35" s="8">
        <v>1950</v>
      </c>
      <c r="B35" s="51">
        <v>24.066666666666666</v>
      </c>
      <c r="C35" s="60">
        <f>((B35/B34)-1)*100</f>
        <v>1.0850542527126361</v>
      </c>
      <c r="D35" s="60">
        <v>25</v>
      </c>
      <c r="E35" s="60">
        <f t="shared" si="1"/>
        <v>5.9322033898304927</v>
      </c>
      <c r="F35" s="95">
        <v>100</v>
      </c>
      <c r="G35" s="95">
        <f t="shared" si="3"/>
        <v>1.0850542527126361</v>
      </c>
      <c r="H35" s="95">
        <v>100</v>
      </c>
      <c r="I35" s="95">
        <f t="shared" si="2"/>
        <v>5.9322033898304927</v>
      </c>
      <c r="J35" s="67">
        <f>'EU INF M'!N35</f>
        <v>99.999999999999986</v>
      </c>
      <c r="K35" s="67">
        <f>'EU INF M'!O35</f>
        <v>3.927779537535625</v>
      </c>
      <c r="L35" s="67">
        <f>'EU INF M'!P35</f>
        <v>108.62541907954891</v>
      </c>
      <c r="M35" s="67">
        <f>'EU INF M'!Q35</f>
        <v>14.671814671814666</v>
      </c>
      <c r="P35" s="23"/>
    </row>
    <row r="36" spans="1:16" x14ac:dyDescent="0.25">
      <c r="A36" s="8">
        <v>1951</v>
      </c>
      <c r="B36" s="51">
        <v>25.958333333333332</v>
      </c>
      <c r="C36" s="60">
        <f t="shared" si="0"/>
        <v>7.8601108033240941</v>
      </c>
      <c r="D36" s="60">
        <v>26.5</v>
      </c>
      <c r="E36" s="60">
        <f t="shared" si="1"/>
        <v>6.0000000000000053</v>
      </c>
      <c r="F36" s="67">
        <f>F35*(1+(C36/100))</f>
        <v>107.86011080332409</v>
      </c>
      <c r="G36" s="67">
        <f t="shared" si="3"/>
        <v>7.8601108033240941</v>
      </c>
      <c r="H36" s="67">
        <f>H35*(1+(E36/100))</f>
        <v>106</v>
      </c>
      <c r="I36" s="67">
        <f t="shared" si="2"/>
        <v>6.0000000000000053</v>
      </c>
      <c r="J36" s="67">
        <f>'EU INF M'!N36</f>
        <v>111.2770496799756</v>
      </c>
      <c r="K36" s="67">
        <f>'EU INF M'!O36</f>
        <v>11.277049679975626</v>
      </c>
      <c r="L36" s="67">
        <f>'EU INF M'!P36</f>
        <v>110.08838768668087</v>
      </c>
      <c r="M36" s="67">
        <f>'EU INF M'!Q36</f>
        <v>1.3468013468013407</v>
      </c>
      <c r="P36" s="23"/>
    </row>
    <row r="37" spans="1:16" x14ac:dyDescent="0.25">
      <c r="A37" s="8">
        <v>1952</v>
      </c>
      <c r="B37" s="51">
        <v>26.549999999999997</v>
      </c>
      <c r="C37" s="60">
        <f t="shared" si="0"/>
        <v>2.2792937399678914</v>
      </c>
      <c r="D37" s="60">
        <v>26.7</v>
      </c>
      <c r="E37" s="60">
        <f t="shared" si="1"/>
        <v>0.7547169811320753</v>
      </c>
      <c r="F37" s="67">
        <f>F36*(1+(C37/100))</f>
        <v>110.31855955678668</v>
      </c>
      <c r="G37" s="67">
        <f t="shared" si="3"/>
        <v>2.2792937399678914</v>
      </c>
      <c r="H37" s="67">
        <f>H36*(1+(E37/100))</f>
        <v>106.8</v>
      </c>
      <c r="I37" s="67">
        <f t="shared" si="2"/>
        <v>0.7547169811320753</v>
      </c>
      <c r="J37" s="67">
        <f>'EU INF M'!N37</f>
        <v>108.25967692776594</v>
      </c>
      <c r="K37" s="67">
        <f>'EU INF M'!O37</f>
        <v>-2.7115858668857573</v>
      </c>
      <c r="L37" s="67">
        <f>'EU INF M'!P37</f>
        <v>106.43096616885094</v>
      </c>
      <c r="M37" s="67">
        <f>'EU INF M'!Q37</f>
        <v>-3.3222591362126241</v>
      </c>
      <c r="P37" s="23"/>
    </row>
    <row r="38" spans="1:16" x14ac:dyDescent="0.25">
      <c r="A38" s="8">
        <v>1953</v>
      </c>
      <c r="B38" s="51">
        <v>26.766666666666666</v>
      </c>
      <c r="C38" s="60">
        <f t="shared" ref="C38:C69" si="4">((B38/B37)-1)*100</f>
        <v>0.81607030759573984</v>
      </c>
      <c r="D38" s="60">
        <v>26.9</v>
      </c>
      <c r="E38" s="60">
        <f t="shared" ref="E38:E69" si="5">((D38/D37)-1)*100</f>
        <v>0.74906367041198685</v>
      </c>
      <c r="F38" s="67">
        <f>F37*(1+(C38/100))</f>
        <v>111.21883656509694</v>
      </c>
      <c r="G38" s="67">
        <f t="shared" si="3"/>
        <v>0.81607030759573984</v>
      </c>
      <c r="H38" s="67">
        <f>H37*(1+(E38/100))</f>
        <v>107.6</v>
      </c>
      <c r="I38" s="67">
        <f t="shared" ref="I38:I69" si="6">((H38/H37)-1)*100</f>
        <v>0.74906367041198685</v>
      </c>
      <c r="J38" s="67">
        <f>'EU INF M'!N38</f>
        <v>106.70527278268821</v>
      </c>
      <c r="K38" s="67">
        <f>'EU INF M'!O38</f>
        <v>-1.4358108108108114</v>
      </c>
      <c r="L38" s="67">
        <f>'EU INF M'!P38</f>
        <v>106.79670832063395</v>
      </c>
      <c r="M38" s="67">
        <f>'EU INF M'!Q38</f>
        <v>0.34364261168386978</v>
      </c>
      <c r="P38" s="23"/>
    </row>
    <row r="39" spans="1:16" x14ac:dyDescent="0.25">
      <c r="A39" s="8">
        <v>1954</v>
      </c>
      <c r="B39" s="51">
        <v>26.849999999999998</v>
      </c>
      <c r="C39" s="60">
        <f t="shared" si="4"/>
        <v>0.31133250311332628</v>
      </c>
      <c r="D39" s="60">
        <v>26.7</v>
      </c>
      <c r="E39" s="60">
        <f t="shared" si="5"/>
        <v>-0.74349442379182396</v>
      </c>
      <c r="F39" s="67">
        <f>F38*(1+(C39/100))</f>
        <v>111.56509695290858</v>
      </c>
      <c r="G39" s="67">
        <f t="shared" si="3"/>
        <v>0.31133250311332628</v>
      </c>
      <c r="H39" s="67">
        <f>H38*(1+(E39/100))</f>
        <v>106.8</v>
      </c>
      <c r="I39" s="67">
        <f t="shared" si="6"/>
        <v>-0.74349442379182396</v>
      </c>
      <c r="J39" s="67">
        <f>'EU INF M'!N39</f>
        <v>107.01005790917402</v>
      </c>
      <c r="K39" s="67">
        <f>'EU INF M'!O39</f>
        <v>0.28563267637815581</v>
      </c>
      <c r="L39" s="67">
        <f>'EU INF M'!P39</f>
        <v>106.06522401706795</v>
      </c>
      <c r="M39" s="67">
        <f>'EU INF M'!Q39</f>
        <v>-0.68493150684932891</v>
      </c>
      <c r="P39" s="23"/>
    </row>
    <row r="40" spans="1:16" x14ac:dyDescent="0.25">
      <c r="A40" s="8">
        <v>1955</v>
      </c>
      <c r="B40" s="51">
        <v>26.775000000000002</v>
      </c>
      <c r="C40" s="60">
        <f t="shared" si="4"/>
        <v>-0.27932960893852776</v>
      </c>
      <c r="D40" s="60">
        <v>26.8</v>
      </c>
      <c r="E40" s="60">
        <f t="shared" si="5"/>
        <v>0.37453183520599342</v>
      </c>
      <c r="F40" s="67">
        <f>F39*(1+(C40/100))</f>
        <v>111.25346260387812</v>
      </c>
      <c r="G40" s="67">
        <f t="shared" si="3"/>
        <v>-0.27932960893853886</v>
      </c>
      <c r="H40" s="67">
        <f>H39*(1+(E40/100))</f>
        <v>107.2</v>
      </c>
      <c r="I40" s="67">
        <f t="shared" si="6"/>
        <v>0.37453183520599342</v>
      </c>
      <c r="J40" s="67">
        <f>'EU INF M'!N40</f>
        <v>107.37580006095702</v>
      </c>
      <c r="K40" s="67">
        <f>'EU INF M'!O40</f>
        <v>0.34178296781544049</v>
      </c>
      <c r="L40" s="67">
        <f>'EU INF M'!P40</f>
        <v>107.89393477598293</v>
      </c>
      <c r="M40" s="67">
        <f>'EU INF M'!Q40</f>
        <v>1.7241379310344973</v>
      </c>
      <c r="P40" s="23"/>
    </row>
    <row r="41" spans="1:16" x14ac:dyDescent="0.25">
      <c r="A41" s="8">
        <v>1956</v>
      </c>
      <c r="B41" s="51">
        <v>27.183333333333337</v>
      </c>
      <c r="C41" s="60">
        <f t="shared" si="4"/>
        <v>1.5250544662309462</v>
      </c>
      <c r="D41" s="60">
        <v>27.6</v>
      </c>
      <c r="E41" s="60">
        <f t="shared" si="5"/>
        <v>2.9850746268656803</v>
      </c>
      <c r="F41" s="67">
        <f>F40*(1+(C41/100))</f>
        <v>112.95013850415513</v>
      </c>
      <c r="G41" s="67">
        <f t="shared" si="3"/>
        <v>1.5250544662309462</v>
      </c>
      <c r="H41" s="67">
        <f>H40*(1+(E41/100))</f>
        <v>110.4</v>
      </c>
      <c r="I41" s="67">
        <f t="shared" si="6"/>
        <v>2.9850746268656803</v>
      </c>
      <c r="J41" s="67">
        <f>'EU INF M'!N41</f>
        <v>110.75891496494971</v>
      </c>
      <c r="K41" s="67">
        <f>'EU INF M'!O41</f>
        <v>3.1507238149304673</v>
      </c>
      <c r="L41" s="67">
        <f>'EU INF M'!P41</f>
        <v>112.64858274916183</v>
      </c>
      <c r="M41" s="67">
        <f>'EU INF M'!Q41</f>
        <v>4.4067796610169463</v>
      </c>
      <c r="P41" s="23"/>
    </row>
    <row r="42" spans="1:16" x14ac:dyDescent="0.25">
      <c r="A42" s="8">
        <v>1957</v>
      </c>
      <c r="B42" s="51">
        <v>28.091666666666665</v>
      </c>
      <c r="C42" s="60">
        <f t="shared" si="4"/>
        <v>3.3415082771305782</v>
      </c>
      <c r="D42" s="60">
        <v>28.4</v>
      </c>
      <c r="E42" s="60">
        <f t="shared" si="5"/>
        <v>2.8985507246376718</v>
      </c>
      <c r="F42" s="67">
        <f>F41*(1+(C42/100))</f>
        <v>116.72437673130193</v>
      </c>
      <c r="G42" s="67">
        <f t="shared" si="3"/>
        <v>3.3415082771305782</v>
      </c>
      <c r="H42" s="67">
        <f>H41*(1+(E42/100))</f>
        <v>113.6</v>
      </c>
      <c r="I42" s="67">
        <f t="shared" si="6"/>
        <v>2.8985507246376718</v>
      </c>
      <c r="J42" s="67">
        <f>'EU INF M'!N42</f>
        <v>114.02011581834806</v>
      </c>
      <c r="K42" s="67">
        <f>'EU INF M'!O42</f>
        <v>2.9444138690148502</v>
      </c>
      <c r="L42" s="67">
        <f>'EU INF M'!P42</f>
        <v>114.84303565985978</v>
      </c>
      <c r="M42" s="67">
        <f>'EU INF M'!Q42</f>
        <v>1.9480519480519431</v>
      </c>
      <c r="P42" s="23"/>
    </row>
    <row r="43" spans="1:16" x14ac:dyDescent="0.25">
      <c r="A43" s="8">
        <v>1958</v>
      </c>
      <c r="B43" s="51">
        <v>28.858333333333331</v>
      </c>
      <c r="C43" s="60">
        <f t="shared" si="4"/>
        <v>2.7291604865025132</v>
      </c>
      <c r="D43" s="60">
        <v>28.9</v>
      </c>
      <c r="E43" s="60">
        <f t="shared" si="5"/>
        <v>1.7605633802816989</v>
      </c>
      <c r="F43" s="67">
        <f>F42*(1+(C43/100))</f>
        <v>119.90997229916896</v>
      </c>
      <c r="G43" s="67">
        <f t="shared" si="3"/>
        <v>2.7291604865025132</v>
      </c>
      <c r="H43" s="67">
        <f>H42*(1+(E43/100))</f>
        <v>115.60000000000001</v>
      </c>
      <c r="I43" s="67">
        <f t="shared" si="6"/>
        <v>1.7605633802816989</v>
      </c>
      <c r="J43" s="67">
        <f>'EU INF M'!N43</f>
        <v>115.54404145077717</v>
      </c>
      <c r="K43" s="67">
        <f>'EU INF M'!O43</f>
        <v>1.336541031809646</v>
      </c>
      <c r="L43" s="67">
        <f>'EU INF M'!P43</f>
        <v>115.57451996342579</v>
      </c>
      <c r="M43" s="67">
        <f>'EU INF M'!Q43</f>
        <v>0.63694267515925773</v>
      </c>
      <c r="P43" s="23"/>
    </row>
    <row r="44" spans="1:16" x14ac:dyDescent="0.25">
      <c r="A44" s="8">
        <v>1959</v>
      </c>
      <c r="B44" s="51">
        <v>29.149999999999991</v>
      </c>
      <c r="C44" s="60">
        <f t="shared" si="4"/>
        <v>1.0106843777071717</v>
      </c>
      <c r="D44" s="60">
        <v>29.4</v>
      </c>
      <c r="E44" s="60">
        <f t="shared" si="5"/>
        <v>1.730103806228378</v>
      </c>
      <c r="F44" s="67">
        <f>F43*(1+(C44/100))</f>
        <v>121.12188365650965</v>
      </c>
      <c r="G44" s="67">
        <f t="shared" si="3"/>
        <v>1.0106843777071717</v>
      </c>
      <c r="H44" s="67">
        <f>H43*(1+(E44/100))</f>
        <v>117.60000000000001</v>
      </c>
      <c r="I44" s="67">
        <f t="shared" si="6"/>
        <v>1.730103806228378</v>
      </c>
      <c r="J44" s="67">
        <f>'EU INF M'!N44</f>
        <v>115.8183480646144</v>
      </c>
      <c r="K44" s="67">
        <f>'EU INF M'!O44</f>
        <v>0.23740437879185006</v>
      </c>
      <c r="L44" s="67">
        <f>'EU INF M'!P44</f>
        <v>115.20877781164278</v>
      </c>
      <c r="M44" s="67">
        <f>'EU INF M'!Q44</f>
        <v>-0.31645569620254443</v>
      </c>
      <c r="P44" s="23"/>
    </row>
    <row r="45" spans="1:16" x14ac:dyDescent="0.25">
      <c r="A45" s="8">
        <v>1960</v>
      </c>
      <c r="B45" s="51">
        <v>29.575000000000003</v>
      </c>
      <c r="C45" s="60">
        <f t="shared" si="4"/>
        <v>1.457975986277904</v>
      </c>
      <c r="D45" s="60">
        <v>29.8</v>
      </c>
      <c r="E45" s="60">
        <f t="shared" si="5"/>
        <v>1.3605442176870763</v>
      </c>
      <c r="F45" s="67">
        <f>F44*(1+(C45/100))</f>
        <v>122.88781163434902</v>
      </c>
      <c r="G45" s="67">
        <f t="shared" si="3"/>
        <v>1.457975986277904</v>
      </c>
      <c r="H45" s="67">
        <f>H44*(1+(E45/100))</f>
        <v>119.20000000000002</v>
      </c>
      <c r="I45" s="67">
        <f t="shared" si="6"/>
        <v>1.3605442176870763</v>
      </c>
      <c r="J45" s="67">
        <f>'EU INF M'!N45</f>
        <v>115.8793050899116</v>
      </c>
      <c r="K45" s="67">
        <f>'EU INF M'!O45</f>
        <v>5.263157894739301E-2</v>
      </c>
      <c r="L45" s="67">
        <f>'EU INF M'!P45</f>
        <v>115.94026211520875</v>
      </c>
      <c r="M45" s="67">
        <f>'EU INF M'!Q45</f>
        <v>0.63492063492063266</v>
      </c>
      <c r="P45" s="23"/>
    </row>
    <row r="46" spans="1:16" x14ac:dyDescent="0.25">
      <c r="A46" s="8">
        <v>1961</v>
      </c>
      <c r="B46" s="51">
        <v>29.891666666666669</v>
      </c>
      <c r="C46" s="60">
        <f t="shared" si="4"/>
        <v>1.0707241476472174</v>
      </c>
      <c r="D46" s="60">
        <v>30</v>
      </c>
      <c r="E46" s="60">
        <f t="shared" si="5"/>
        <v>0.67114093959730337</v>
      </c>
      <c r="F46" s="67">
        <f>F45*(1+(C46/100))</f>
        <v>124.20360110803323</v>
      </c>
      <c r="G46" s="67">
        <f t="shared" si="3"/>
        <v>1.0707241476472174</v>
      </c>
      <c r="H46" s="67">
        <f>H45*(1+(E46/100))</f>
        <v>120</v>
      </c>
      <c r="I46" s="67">
        <f t="shared" si="6"/>
        <v>0.67114093959730337</v>
      </c>
      <c r="J46" s="67">
        <f>'EU INF M'!N46</f>
        <v>115.48308442548</v>
      </c>
      <c r="K46" s="67">
        <f>'EU INF M'!O46</f>
        <v>-0.34192530247240116</v>
      </c>
      <c r="L46" s="67">
        <f>'EU INF M'!P46</f>
        <v>115.57451996342579</v>
      </c>
      <c r="M46" s="67">
        <f>'EU INF M'!Q46</f>
        <v>-0.31545741324918719</v>
      </c>
      <c r="P46" s="23"/>
    </row>
    <row r="47" spans="1:16" x14ac:dyDescent="0.25">
      <c r="A47" s="8">
        <v>1962</v>
      </c>
      <c r="B47" s="51">
        <v>30.249999999999996</v>
      </c>
      <c r="C47" s="60">
        <f t="shared" si="4"/>
        <v>1.1987733482018204</v>
      </c>
      <c r="D47" s="60">
        <v>30.4</v>
      </c>
      <c r="E47" s="60">
        <f t="shared" si="5"/>
        <v>1.3333333333333197</v>
      </c>
      <c r="F47" s="67">
        <f>F46*(1+(C47/100))</f>
        <v>125.69252077562322</v>
      </c>
      <c r="G47" s="67">
        <f t="shared" si="3"/>
        <v>1.1987733482018204</v>
      </c>
      <c r="H47" s="67">
        <f>H46*(1+(E47/100))</f>
        <v>121.59999999999998</v>
      </c>
      <c r="I47" s="67">
        <f t="shared" si="6"/>
        <v>1.3333333333333197</v>
      </c>
      <c r="J47" s="67">
        <f>'EU INF M'!N47</f>
        <v>115.75739103931727</v>
      </c>
      <c r="K47" s="67">
        <f>'EU INF M'!O47</f>
        <v>0.23752969121142442</v>
      </c>
      <c r="L47" s="67">
        <f>'EU INF M'!P47</f>
        <v>115.57451996342579</v>
      </c>
      <c r="M47" s="67">
        <f>'EU INF M'!Q47</f>
        <v>0</v>
      </c>
      <c r="P47" s="23"/>
    </row>
    <row r="48" spans="1:16" x14ac:dyDescent="0.25">
      <c r="A48" s="8">
        <v>1963</v>
      </c>
      <c r="B48" s="51">
        <v>30.625</v>
      </c>
      <c r="C48" s="60">
        <f t="shared" si="4"/>
        <v>1.2396694214876103</v>
      </c>
      <c r="D48" s="60">
        <v>30.9</v>
      </c>
      <c r="E48" s="60">
        <f t="shared" si="5"/>
        <v>1.6447368421052655</v>
      </c>
      <c r="F48" s="67">
        <f>F47*(1+(C48/100))</f>
        <v>127.25069252077559</v>
      </c>
      <c r="G48" s="67">
        <f t="shared" si="3"/>
        <v>1.2396694214876103</v>
      </c>
      <c r="H48" s="67">
        <f>H47*(1+(E48/100))</f>
        <v>123.59999999999998</v>
      </c>
      <c r="I48" s="67">
        <f t="shared" si="6"/>
        <v>1.6447368421052655</v>
      </c>
      <c r="J48" s="67">
        <f>'EU INF M'!N48</f>
        <v>115.48308442548</v>
      </c>
      <c r="K48" s="67">
        <f>'EU INF M'!O48</f>
        <v>-0.23696682464456886</v>
      </c>
      <c r="L48" s="67">
        <f>'EU INF M'!P48</f>
        <v>115.57451996342579</v>
      </c>
      <c r="M48" s="67">
        <f>'EU INF M'!Q48</f>
        <v>0</v>
      </c>
      <c r="P48" s="23"/>
    </row>
    <row r="49" spans="1:16" x14ac:dyDescent="0.25">
      <c r="A49" s="8">
        <v>1964</v>
      </c>
      <c r="B49" s="51">
        <v>31.016666666666666</v>
      </c>
      <c r="C49" s="60">
        <f t="shared" si="4"/>
        <v>1.2789115646258509</v>
      </c>
      <c r="D49" s="60">
        <v>31.2</v>
      </c>
      <c r="E49" s="60">
        <f t="shared" si="5"/>
        <v>0.97087378640776656</v>
      </c>
      <c r="F49" s="67">
        <f>F48*(1+(C49/100))</f>
        <v>128.87811634349026</v>
      </c>
      <c r="G49" s="67">
        <f t="shared" si="3"/>
        <v>1.2789115646258509</v>
      </c>
      <c r="H49" s="67">
        <f>H48*(1+(E49/100))</f>
        <v>124.79999999999998</v>
      </c>
      <c r="I49" s="67">
        <f t="shared" si="6"/>
        <v>0.97087378640776656</v>
      </c>
      <c r="J49" s="67">
        <f>'EU INF M'!N49</f>
        <v>115.69643401402011</v>
      </c>
      <c r="K49" s="67">
        <f>'EU INF M'!O49</f>
        <v>0.18474531538668071</v>
      </c>
      <c r="L49" s="67">
        <f>'EU INF M'!P49</f>
        <v>115.94026211520875</v>
      </c>
      <c r="M49" s="67">
        <f>'EU INF M'!Q49</f>
        <v>0.31645569620251113</v>
      </c>
      <c r="P49" s="23"/>
    </row>
    <row r="50" spans="1:16" x14ac:dyDescent="0.25">
      <c r="A50" s="8">
        <v>1965</v>
      </c>
      <c r="B50" s="51">
        <v>31.508333333333329</v>
      </c>
      <c r="C50" s="60">
        <f t="shared" si="4"/>
        <v>1.5851692638366277</v>
      </c>
      <c r="D50" s="60">
        <v>31.8</v>
      </c>
      <c r="E50" s="60">
        <f t="shared" si="5"/>
        <v>1.9230769230769384</v>
      </c>
      <c r="F50" s="67">
        <f>F49*(1+(C50/100))</f>
        <v>130.92105263157887</v>
      </c>
      <c r="G50" s="67">
        <f t="shared" si="3"/>
        <v>1.5851692638366277</v>
      </c>
      <c r="H50" s="67">
        <f>H49*(1+(E50/100))</f>
        <v>127.2</v>
      </c>
      <c r="I50" s="67">
        <f t="shared" si="6"/>
        <v>1.9230769230769384</v>
      </c>
      <c r="J50" s="67">
        <f>'EU INF M'!N50</f>
        <v>118.0128009753124</v>
      </c>
      <c r="K50" s="67">
        <f>'EU INF M'!O50</f>
        <v>2.0021074815595341</v>
      </c>
      <c r="L50" s="67">
        <f>'EU INF M'!P50</f>
        <v>119.96342578482168</v>
      </c>
      <c r="M50" s="67">
        <f>'EU INF M'!Q50</f>
        <v>3.4700315457413256</v>
      </c>
      <c r="P50" s="23"/>
    </row>
    <row r="51" spans="1:16" x14ac:dyDescent="0.25">
      <c r="A51" s="8">
        <v>1966</v>
      </c>
      <c r="B51" s="51">
        <v>32.458333333333329</v>
      </c>
      <c r="C51" s="60">
        <f t="shared" si="4"/>
        <v>3.015075376884413</v>
      </c>
      <c r="D51" s="60">
        <v>32.9</v>
      </c>
      <c r="E51" s="60">
        <f t="shared" si="5"/>
        <v>3.459119496855334</v>
      </c>
      <c r="F51" s="67">
        <f>F50*(1+(C51/100))</f>
        <v>134.8684210526315</v>
      </c>
      <c r="G51" s="67">
        <f t="shared" si="3"/>
        <v>3.015075376884413</v>
      </c>
      <c r="H51" s="67">
        <f>H50*(1+(E51/100))</f>
        <v>131.6</v>
      </c>
      <c r="I51" s="67">
        <f t="shared" si="6"/>
        <v>3.459119496855334</v>
      </c>
      <c r="J51" s="67">
        <f>'EU INF M'!N51</f>
        <v>121.82261505638525</v>
      </c>
      <c r="K51" s="67">
        <f>'EU INF M'!O51</f>
        <v>3.2283057851239638</v>
      </c>
      <c r="L51" s="67">
        <f>'EU INF M'!P51</f>
        <v>121.79213654373665</v>
      </c>
      <c r="M51" s="67">
        <f>'EU INF M'!Q51</f>
        <v>1.5243902439024293</v>
      </c>
      <c r="P51" s="23"/>
    </row>
    <row r="52" spans="1:16" x14ac:dyDescent="0.25">
      <c r="A52" s="8">
        <v>1967</v>
      </c>
      <c r="B52" s="51">
        <v>33.358333333333341</v>
      </c>
      <c r="C52" s="60">
        <f t="shared" si="4"/>
        <v>2.7727856225931102</v>
      </c>
      <c r="D52" s="60">
        <v>33.9</v>
      </c>
      <c r="E52" s="60">
        <f t="shared" si="5"/>
        <v>3.039513677811545</v>
      </c>
      <c r="F52" s="67">
        <f>F51*(1+(C52/100))</f>
        <v>138.6080332409972</v>
      </c>
      <c r="G52" s="67">
        <f t="shared" si="3"/>
        <v>2.7727856225931102</v>
      </c>
      <c r="H52" s="67">
        <f>H51*(1+(E52/100))</f>
        <v>135.6</v>
      </c>
      <c r="I52" s="67">
        <f t="shared" si="6"/>
        <v>3.039513677811545</v>
      </c>
      <c r="J52" s="67">
        <f>'EU INF M'!N52</f>
        <v>122.15787869551964</v>
      </c>
      <c r="K52" s="67">
        <f>'EU INF M'!O52</f>
        <v>0.27520640480358516</v>
      </c>
      <c r="L52" s="67">
        <f>'EU INF M'!P52</f>
        <v>123.25510515086864</v>
      </c>
      <c r="M52" s="67">
        <f>'EU INF M'!Q52</f>
        <v>1.2012012012012185</v>
      </c>
      <c r="P52" s="23"/>
    </row>
    <row r="53" spans="1:16" x14ac:dyDescent="0.25">
      <c r="A53" s="8">
        <v>1968</v>
      </c>
      <c r="B53" s="51">
        <v>34.783333333333339</v>
      </c>
      <c r="C53" s="60">
        <f t="shared" si="4"/>
        <v>4.2717961528853321</v>
      </c>
      <c r="D53" s="60">
        <v>35.5</v>
      </c>
      <c r="E53" s="60">
        <f t="shared" si="5"/>
        <v>4.71976401179941</v>
      </c>
      <c r="F53" s="67">
        <f>F52*(1+(C53/100))</f>
        <v>144.52908587257613</v>
      </c>
      <c r="G53" s="67">
        <f t="shared" si="3"/>
        <v>4.2717961528853321</v>
      </c>
      <c r="H53" s="67">
        <f>H52*(1+(E53/100))</f>
        <v>142</v>
      </c>
      <c r="I53" s="67">
        <f t="shared" si="6"/>
        <v>4.71976401179941</v>
      </c>
      <c r="J53" s="67">
        <f>'EU INF M'!N53</f>
        <v>125.20572996037792</v>
      </c>
      <c r="K53" s="67">
        <f>'EU INF M'!O53</f>
        <v>2.4950099800399306</v>
      </c>
      <c r="L53" s="67">
        <f>'EU INF M'!P53</f>
        <v>126.54678451691557</v>
      </c>
      <c r="M53" s="67">
        <f>'EU INF M'!Q53</f>
        <v>2.6706231454005858</v>
      </c>
      <c r="P53" s="23"/>
    </row>
    <row r="54" spans="1:16" x14ac:dyDescent="0.25">
      <c r="A54" s="8">
        <v>1969</v>
      </c>
      <c r="B54" s="51">
        <v>36.683333333333337</v>
      </c>
      <c r="C54" s="60">
        <f t="shared" si="4"/>
        <v>5.4623862002874946</v>
      </c>
      <c r="D54" s="60">
        <v>37.700000000000003</v>
      </c>
      <c r="E54" s="60">
        <f t="shared" si="5"/>
        <v>6.1971830985915632</v>
      </c>
      <c r="F54" s="67">
        <f>F53*(1+(C54/100))</f>
        <v>152.42382271468139</v>
      </c>
      <c r="G54" s="67">
        <f t="shared" si="3"/>
        <v>5.4623862002874946</v>
      </c>
      <c r="H54" s="67">
        <f>H53*(1+(E54/100))</f>
        <v>150.80000000000001</v>
      </c>
      <c r="I54" s="67">
        <f t="shared" si="6"/>
        <v>6.1971830985915632</v>
      </c>
      <c r="J54" s="67">
        <f>'EU INF M'!N54</f>
        <v>130.17372752209693</v>
      </c>
      <c r="K54" s="67">
        <f>'EU INF M'!O54</f>
        <v>3.9678675754625248</v>
      </c>
      <c r="L54" s="67">
        <f>'EU INF M'!P54</f>
        <v>132.76440109722643</v>
      </c>
      <c r="M54" s="67">
        <f>'EU INF M'!Q54</f>
        <v>4.9132947976878505</v>
      </c>
      <c r="P54" s="23"/>
    </row>
    <row r="55" spans="1:16" x14ac:dyDescent="0.25">
      <c r="A55" s="8">
        <v>1970</v>
      </c>
      <c r="B55" s="51">
        <v>38.824999999999996</v>
      </c>
      <c r="C55" s="60">
        <f t="shared" si="4"/>
        <v>5.8382553384824787</v>
      </c>
      <c r="D55" s="60">
        <v>39.799999999999997</v>
      </c>
      <c r="E55" s="60">
        <f t="shared" si="5"/>
        <v>5.5702917771883076</v>
      </c>
      <c r="F55" s="67">
        <f>F54*(1+(C55/100))</f>
        <v>161.32271468144035</v>
      </c>
      <c r="G55" s="67">
        <f t="shared" si="3"/>
        <v>5.8382553384824787</v>
      </c>
      <c r="H55" s="67">
        <f>H54*(1+(E55/100))</f>
        <v>159.19999999999999</v>
      </c>
      <c r="I55" s="67">
        <f t="shared" si="6"/>
        <v>5.5702917771883076</v>
      </c>
      <c r="J55" s="67">
        <f>'EU INF M'!N55</f>
        <v>134.95885400792443</v>
      </c>
      <c r="K55" s="67">
        <f>'EU INF M'!O55</f>
        <v>3.6759541091079484</v>
      </c>
      <c r="L55" s="67">
        <f>'EU INF M'!P55</f>
        <v>135.69033831149039</v>
      </c>
      <c r="M55" s="67">
        <f>'EU INF M'!Q55</f>
        <v>2.203856749311317</v>
      </c>
      <c r="P55" s="23"/>
    </row>
    <row r="56" spans="1:16" x14ac:dyDescent="0.25">
      <c r="A56" s="8">
        <v>1971</v>
      </c>
      <c r="B56" s="51">
        <v>40.491666666666667</v>
      </c>
      <c r="C56" s="60">
        <f t="shared" si="4"/>
        <v>4.2927666881305226</v>
      </c>
      <c r="D56" s="60">
        <v>41.1</v>
      </c>
      <c r="E56" s="60">
        <f t="shared" si="5"/>
        <v>3.2663316582914659</v>
      </c>
      <c r="F56" s="67">
        <f>F55*(1+(C56/100))</f>
        <v>168.24792243767305</v>
      </c>
      <c r="G56" s="67">
        <f t="shared" si="3"/>
        <v>4.2927666881305226</v>
      </c>
      <c r="H56" s="67">
        <f>H55*(1+(E56/100))</f>
        <v>164.4</v>
      </c>
      <c r="I56" s="67">
        <f t="shared" si="6"/>
        <v>3.2663316582914659</v>
      </c>
      <c r="J56" s="67">
        <f>'EU INF M'!N56</f>
        <v>139.37823834196891</v>
      </c>
      <c r="K56" s="67">
        <f>'EU INF M'!O56</f>
        <v>3.2746160794941082</v>
      </c>
      <c r="L56" s="67">
        <f>'EU INF M'!P56</f>
        <v>141.17647058823528</v>
      </c>
      <c r="M56" s="67">
        <f>'EU INF M'!Q56</f>
        <v>4.0431266846361114</v>
      </c>
      <c r="P56" s="23"/>
    </row>
    <row r="57" spans="1:16" x14ac:dyDescent="0.25">
      <c r="A57" s="8">
        <v>1972</v>
      </c>
      <c r="B57" s="51">
        <v>41.81666666666667</v>
      </c>
      <c r="C57" s="60">
        <f t="shared" si="4"/>
        <v>3.2722782465528066</v>
      </c>
      <c r="D57" s="60">
        <v>42.5</v>
      </c>
      <c r="E57" s="60">
        <f t="shared" si="5"/>
        <v>3.4063260340632562</v>
      </c>
      <c r="F57" s="67">
        <f>F56*(1+(C57/100))</f>
        <v>173.75346260387806</v>
      </c>
      <c r="G57" s="67">
        <f t="shared" si="3"/>
        <v>3.2722782465528066</v>
      </c>
      <c r="H57" s="67">
        <f>H56*(1+(E57/100))</f>
        <v>170</v>
      </c>
      <c r="I57" s="67">
        <f t="shared" si="6"/>
        <v>3.4063260340632562</v>
      </c>
      <c r="J57" s="67">
        <f>'EU INF M'!N57</f>
        <v>145.53489789698261</v>
      </c>
      <c r="K57" s="67">
        <f>'EU INF M'!O57</f>
        <v>4.4172315766455306</v>
      </c>
      <c r="L57" s="67">
        <f>'EU INF M'!P57</f>
        <v>150.32002438281012</v>
      </c>
      <c r="M57" s="67">
        <f>'EU INF M'!Q57</f>
        <v>6.4766839378238572</v>
      </c>
      <c r="P57" s="23"/>
    </row>
    <row r="58" spans="1:16" x14ac:dyDescent="0.25">
      <c r="A58" s="8">
        <v>1973</v>
      </c>
      <c r="B58" s="51">
        <v>44.400000000000006</v>
      </c>
      <c r="C58" s="60">
        <f t="shared" si="4"/>
        <v>6.1777600637704211</v>
      </c>
      <c r="D58" s="60">
        <v>46.2</v>
      </c>
      <c r="E58" s="60">
        <f t="shared" si="5"/>
        <v>8.7058823529411846</v>
      </c>
      <c r="F58" s="67">
        <f>F57*(1+(C58/100))</f>
        <v>184.48753462603872</v>
      </c>
      <c r="G58" s="67">
        <f t="shared" si="3"/>
        <v>6.1777600637704211</v>
      </c>
      <c r="H58" s="67">
        <f>H57*(1+(E58/100))</f>
        <v>184.8</v>
      </c>
      <c r="I58" s="67">
        <f t="shared" si="6"/>
        <v>8.7058823529411846</v>
      </c>
      <c r="J58" s="67">
        <f>'EU INF M'!N58</f>
        <v>164.67540384029257</v>
      </c>
      <c r="K58" s="67">
        <f>'EU INF M'!O58</f>
        <v>13.151832460732971</v>
      </c>
      <c r="L58" s="67">
        <f>'EU INF M'!P58</f>
        <v>173.36177994513866</v>
      </c>
      <c r="M58" s="67">
        <f>'EU INF M'!Q58</f>
        <v>15.328467153284663</v>
      </c>
      <c r="P58" s="23"/>
    </row>
    <row r="59" spans="1:16" x14ac:dyDescent="0.25">
      <c r="A59" s="8">
        <v>1974</v>
      </c>
      <c r="B59" s="51">
        <v>49.308333333333337</v>
      </c>
      <c r="C59" s="60">
        <f t="shared" si="4"/>
        <v>11.054804804804807</v>
      </c>
      <c r="D59" s="60">
        <v>51.9</v>
      </c>
      <c r="E59" s="60">
        <f t="shared" si="5"/>
        <v>12.337662337662337</v>
      </c>
      <c r="F59" s="67">
        <f>F58*(1+(C59/100))</f>
        <v>204.88227146814398</v>
      </c>
      <c r="G59" s="67">
        <f t="shared" si="3"/>
        <v>11.054804804804807</v>
      </c>
      <c r="H59" s="67">
        <f>H58*(1+(E59/100))</f>
        <v>207.60000000000002</v>
      </c>
      <c r="I59" s="67">
        <f t="shared" si="6"/>
        <v>12.337662337662337</v>
      </c>
      <c r="J59" s="67">
        <f>'EU INF M'!N59</f>
        <v>195.61109417860408</v>
      </c>
      <c r="K59" s="67">
        <f>'EU INF M'!O59</f>
        <v>18.785859707569873</v>
      </c>
      <c r="L59" s="67">
        <f>'EU INF M'!P59</f>
        <v>209.57025297165495</v>
      </c>
      <c r="M59" s="67">
        <f>'EU INF M'!Q59</f>
        <v>20.88607594936709</v>
      </c>
      <c r="P59" s="23"/>
    </row>
    <row r="60" spans="1:16" x14ac:dyDescent="0.25">
      <c r="A60" s="8">
        <v>1975</v>
      </c>
      <c r="B60" s="51">
        <v>53.81666666666667</v>
      </c>
      <c r="C60" s="60">
        <f t="shared" si="4"/>
        <v>9.143146864965356</v>
      </c>
      <c r="D60" s="60">
        <v>55.5</v>
      </c>
      <c r="E60" s="60">
        <f t="shared" si="5"/>
        <v>6.9364161849710948</v>
      </c>
      <c r="F60" s="67">
        <f>F59*(1+(C60/100))</f>
        <v>223.61495844875341</v>
      </c>
      <c r="G60" s="67">
        <f t="shared" si="3"/>
        <v>9.143146864965356</v>
      </c>
      <c r="H60" s="67">
        <f>H59*(1+(E60/100))</f>
        <v>222.00000000000003</v>
      </c>
      <c r="I60" s="67">
        <f t="shared" si="6"/>
        <v>6.9364161849710948</v>
      </c>
      <c r="J60" s="67">
        <f>'EU INF M'!N60</f>
        <v>213.65437366656502</v>
      </c>
      <c r="K60" s="67">
        <f>'EU INF M'!O60</f>
        <v>9.2240573387347915</v>
      </c>
      <c r="L60" s="67">
        <f>'EU INF M'!P60</f>
        <v>218.3480646144468</v>
      </c>
      <c r="M60" s="67">
        <f>'EU INF M'!Q60</f>
        <v>4.1884816753926746</v>
      </c>
      <c r="P60" s="23"/>
    </row>
    <row r="61" spans="1:16" x14ac:dyDescent="0.25">
      <c r="A61" s="8">
        <v>1976</v>
      </c>
      <c r="B61" s="51">
        <v>56.908333333333339</v>
      </c>
      <c r="C61" s="60">
        <f t="shared" si="4"/>
        <v>5.7448126354908702</v>
      </c>
      <c r="D61" s="60">
        <v>58.2</v>
      </c>
      <c r="E61" s="60">
        <f t="shared" si="5"/>
        <v>4.8648648648648596</v>
      </c>
      <c r="F61" s="67">
        <f>F60*(1+(C61/100))</f>
        <v>236.46121883656505</v>
      </c>
      <c r="G61" s="67">
        <f t="shared" si="3"/>
        <v>5.7448126354908702</v>
      </c>
      <c r="H61" s="67">
        <f>H60*(1+(E61/100))</f>
        <v>232.8</v>
      </c>
      <c r="I61" s="67">
        <f t="shared" si="6"/>
        <v>4.8648648648648596</v>
      </c>
      <c r="J61" s="67">
        <f>'EU INF M'!N61</f>
        <v>223.59036879000303</v>
      </c>
      <c r="K61" s="67">
        <f>'EU INF M'!O61</f>
        <v>4.6504992867332451</v>
      </c>
      <c r="L61" s="67">
        <f>'EU INF M'!P61</f>
        <v>228.5888448643706</v>
      </c>
      <c r="M61" s="67">
        <f>'EU INF M'!Q61</f>
        <v>4.690117252931314</v>
      </c>
      <c r="P61" s="23"/>
    </row>
    <row r="62" spans="1:16" x14ac:dyDescent="0.25">
      <c r="A62" s="8">
        <v>1977</v>
      </c>
      <c r="B62" s="51">
        <v>60.608333333333327</v>
      </c>
      <c r="C62" s="60">
        <f t="shared" si="4"/>
        <v>6.5016839947283467</v>
      </c>
      <c r="D62" s="60">
        <v>62.1</v>
      </c>
      <c r="E62" s="60">
        <f t="shared" si="5"/>
        <v>6.7010309278350499</v>
      </c>
      <c r="F62" s="67">
        <f>F61*(1+(C62/100))</f>
        <v>251.83518005540157</v>
      </c>
      <c r="G62" s="67">
        <f t="shared" si="3"/>
        <v>6.5016839947283467</v>
      </c>
      <c r="H62" s="67">
        <f>H61*(1+(E62/100))</f>
        <v>248.4</v>
      </c>
      <c r="I62" s="67">
        <f t="shared" si="6"/>
        <v>6.7010309278350499</v>
      </c>
      <c r="J62" s="67">
        <f>'EU INF M'!N62</f>
        <v>237.27522096921669</v>
      </c>
      <c r="K62" s="67">
        <f>'EU INF M'!O62</f>
        <v>6.1205016357688269</v>
      </c>
      <c r="L62" s="67">
        <f>'EU INF M'!P62</f>
        <v>242.12130448034137</v>
      </c>
      <c r="M62" s="67">
        <f>'EU INF M'!Q62</f>
        <v>5.9200000000000141</v>
      </c>
      <c r="P62" s="23"/>
    </row>
    <row r="63" spans="1:16" x14ac:dyDescent="0.25">
      <c r="A63" s="8">
        <v>1978</v>
      </c>
      <c r="B63" s="51">
        <v>65.233333333333334</v>
      </c>
      <c r="C63" s="60">
        <f t="shared" si="4"/>
        <v>7.6309638388560641</v>
      </c>
      <c r="D63" s="60">
        <v>67.7</v>
      </c>
      <c r="E63" s="60">
        <f t="shared" si="5"/>
        <v>9.0177133655394481</v>
      </c>
      <c r="F63" s="67">
        <f>F62*(1+(C63/100))</f>
        <v>271.05263157894734</v>
      </c>
      <c r="G63" s="67">
        <f t="shared" si="3"/>
        <v>7.6309638388560641</v>
      </c>
      <c r="H63" s="67">
        <f>H62*(1+(E63/100))</f>
        <v>270.8</v>
      </c>
      <c r="I63" s="67">
        <f t="shared" si="6"/>
        <v>9.0177133655394481</v>
      </c>
      <c r="J63" s="67">
        <f>'EU INF M'!N63</f>
        <v>255.80615665955497</v>
      </c>
      <c r="K63" s="67">
        <f>'EU INF M'!O63</f>
        <v>7.8098908156711611</v>
      </c>
      <c r="L63" s="67">
        <f>'EU INF M'!P63</f>
        <v>265.89454434623588</v>
      </c>
      <c r="M63" s="67">
        <f>'EU INF M'!Q63</f>
        <v>9.8187311178247647</v>
      </c>
      <c r="P63" s="23"/>
    </row>
    <row r="64" spans="1:16" x14ac:dyDescent="0.25">
      <c r="A64" s="8">
        <v>1979</v>
      </c>
      <c r="B64" s="51">
        <v>72.575000000000003</v>
      </c>
      <c r="C64" s="60">
        <f t="shared" si="4"/>
        <v>11.254471129279509</v>
      </c>
      <c r="D64" s="60">
        <v>76.7</v>
      </c>
      <c r="E64" s="60">
        <f t="shared" si="5"/>
        <v>13.293943870014768</v>
      </c>
      <c r="F64" s="67">
        <f>F63*(1+(C64/100))</f>
        <v>301.55817174515232</v>
      </c>
      <c r="G64" s="67">
        <f t="shared" si="3"/>
        <v>11.254471129279509</v>
      </c>
      <c r="H64" s="67">
        <f>H63*(1+(E64/100))</f>
        <v>306.8</v>
      </c>
      <c r="I64" s="67">
        <f t="shared" si="6"/>
        <v>13.293943870014768</v>
      </c>
      <c r="J64" s="67">
        <f>'EU INF M'!N64</f>
        <v>287.93050899116122</v>
      </c>
      <c r="K64" s="67">
        <f>'EU INF M'!O64</f>
        <v>12.558084117717151</v>
      </c>
      <c r="L64" s="67">
        <f>'EU INF M'!P64</f>
        <v>305.02895458701613</v>
      </c>
      <c r="M64" s="67">
        <f>'EU INF M'!Q64</f>
        <v>14.718019257221471</v>
      </c>
      <c r="P64" s="23"/>
    </row>
    <row r="65" spans="1:16" x14ac:dyDescent="0.25">
      <c r="A65" s="8">
        <v>1980</v>
      </c>
      <c r="B65" s="51">
        <v>82.408333333333317</v>
      </c>
      <c r="C65" s="60">
        <f t="shared" si="4"/>
        <v>13.549201974968405</v>
      </c>
      <c r="D65" s="60">
        <v>86.3</v>
      </c>
      <c r="E65" s="60">
        <f t="shared" si="5"/>
        <v>12.516297262059961</v>
      </c>
      <c r="F65" s="67">
        <f>F64*(1+(C65/100))</f>
        <v>342.41689750692512</v>
      </c>
      <c r="G65" s="67">
        <f t="shared" si="3"/>
        <v>13.549201974968405</v>
      </c>
      <c r="H65" s="67">
        <f>H64*(1+(E65/100))</f>
        <v>345.2</v>
      </c>
      <c r="I65" s="67">
        <f t="shared" si="6"/>
        <v>12.516297262059961</v>
      </c>
      <c r="J65" s="67">
        <f>'EU INF M'!N65</f>
        <v>328.46693081377629</v>
      </c>
      <c r="K65" s="67">
        <f>'EU INF M'!O65</f>
        <v>14.078543452948033</v>
      </c>
      <c r="L65" s="67">
        <f>'EU INF M'!P65</f>
        <v>343.06613837244737</v>
      </c>
      <c r="M65" s="67">
        <f>'EU INF M'!Q65</f>
        <v>12.470023980815338</v>
      </c>
      <c r="P65" s="23"/>
    </row>
    <row r="66" spans="1:16" x14ac:dyDescent="0.25">
      <c r="A66" s="8">
        <v>1981</v>
      </c>
      <c r="B66" s="51">
        <v>90.924999999999997</v>
      </c>
      <c r="C66" s="60">
        <f t="shared" si="4"/>
        <v>10.3347153402771</v>
      </c>
      <c r="D66" s="60">
        <v>94</v>
      </c>
      <c r="E66" s="60">
        <f t="shared" si="5"/>
        <v>8.9223638470451903</v>
      </c>
      <c r="F66" s="67">
        <f>F65*(1+(C66/100))</f>
        <v>377.80470914127426</v>
      </c>
      <c r="G66" s="67">
        <f t="shared" si="3"/>
        <v>10.3347153402771</v>
      </c>
      <c r="H66" s="67">
        <f>H65*(1+(E66/100))</f>
        <v>376</v>
      </c>
      <c r="I66" s="67">
        <f t="shared" si="6"/>
        <v>8.9223638470451903</v>
      </c>
      <c r="J66" s="67">
        <f>'EU INF M'!N66</f>
        <v>358.54922279792748</v>
      </c>
      <c r="K66" s="67">
        <f>'EU INF M'!O66</f>
        <v>9.1583928737125397</v>
      </c>
      <c r="L66" s="67">
        <f>'EU INF M'!P66</f>
        <v>361.35324596159705</v>
      </c>
      <c r="M66" s="67">
        <f>'EU INF M'!Q66</f>
        <v>5.330490405117283</v>
      </c>
      <c r="P66" s="23"/>
    </row>
    <row r="67" spans="1:16" x14ac:dyDescent="0.25">
      <c r="A67" s="8">
        <v>1982</v>
      </c>
      <c r="B67" s="51">
        <v>96.5</v>
      </c>
      <c r="C67" s="60">
        <f t="shared" si="4"/>
        <v>6.1314270002749582</v>
      </c>
      <c r="D67" s="60">
        <v>97.6</v>
      </c>
      <c r="E67" s="60">
        <f t="shared" si="5"/>
        <v>3.8297872340425476</v>
      </c>
      <c r="F67" s="67">
        <f>F66*(1+(C67/100))</f>
        <v>400.96952908587264</v>
      </c>
      <c r="G67" s="67">
        <f t="shared" si="3"/>
        <v>6.1314270002749582</v>
      </c>
      <c r="H67" s="67">
        <f>H66*(1+(E67/100))</f>
        <v>390.4</v>
      </c>
      <c r="I67" s="67">
        <f t="shared" si="6"/>
        <v>3.8297872340425476</v>
      </c>
      <c r="J67" s="67">
        <f>'EU INF M'!N67</f>
        <v>365.80310880829012</v>
      </c>
      <c r="K67" s="67">
        <f>'EU INF M'!O67</f>
        <v>2.0231213872832221</v>
      </c>
      <c r="L67" s="67">
        <f>'EU INF M'!P67</f>
        <v>367.57086254190796</v>
      </c>
      <c r="M67" s="67">
        <f>'EU INF M'!Q67</f>
        <v>1.7206477732793601</v>
      </c>
      <c r="P67" s="23"/>
    </row>
    <row r="68" spans="1:16" x14ac:dyDescent="0.25">
      <c r="A68" s="8">
        <v>1983</v>
      </c>
      <c r="B68" s="51">
        <v>99.600000000000009</v>
      </c>
      <c r="C68" s="60">
        <f t="shared" si="4"/>
        <v>3.2124352331606376</v>
      </c>
      <c r="D68" s="60">
        <v>101.3</v>
      </c>
      <c r="E68" s="60">
        <f t="shared" si="5"/>
        <v>3.7909836065573854</v>
      </c>
      <c r="F68" s="67">
        <f>F67*(1+(C68/100))</f>
        <v>413.85041551246547</v>
      </c>
      <c r="G68" s="67">
        <f t="shared" si="3"/>
        <v>3.2124352331606376</v>
      </c>
      <c r="H68" s="67">
        <f>H67*(1+(E68/100))</f>
        <v>405.2</v>
      </c>
      <c r="I68" s="67">
        <f t="shared" si="6"/>
        <v>3.7909836065573854</v>
      </c>
      <c r="J68" s="67">
        <f>'EU INF M'!N68</f>
        <v>370.31392868028041</v>
      </c>
      <c r="K68" s="67">
        <f>'EU INF M'!O68</f>
        <v>1.2331278120313316</v>
      </c>
      <c r="L68" s="67">
        <f>'EU INF M'!P68</f>
        <v>374.15422127400177</v>
      </c>
      <c r="M68" s="67">
        <f>'EU INF M'!Q68</f>
        <v>1.7910447761193771</v>
      </c>
      <c r="P68" s="23"/>
    </row>
    <row r="69" spans="1:16" x14ac:dyDescent="0.25">
      <c r="A69" s="8">
        <v>1984</v>
      </c>
      <c r="B69" s="51">
        <v>103.88333333333333</v>
      </c>
      <c r="C69" s="60">
        <f t="shared" si="4"/>
        <v>4.3005354752342573</v>
      </c>
      <c r="D69" s="60">
        <v>105.3</v>
      </c>
      <c r="E69" s="60">
        <f t="shared" si="5"/>
        <v>3.948667324777877</v>
      </c>
      <c r="F69" s="67">
        <f>F68*(1+(C69/100))</f>
        <v>431.64819944598344</v>
      </c>
      <c r="G69" s="67">
        <f t="shared" si="3"/>
        <v>4.3005354752342573</v>
      </c>
      <c r="H69" s="67">
        <f>H68*(1+(E69/100))</f>
        <v>421.19999999999993</v>
      </c>
      <c r="I69" s="67">
        <f t="shared" si="6"/>
        <v>3.948667324777877</v>
      </c>
      <c r="J69" s="67">
        <f>'EU INF M'!N69</f>
        <v>379.18317586101801</v>
      </c>
      <c r="K69" s="67">
        <f>'EU INF M'!O69</f>
        <v>2.3950617283950759</v>
      </c>
      <c r="L69" s="67">
        <f>'EU INF M'!P69</f>
        <v>378.54312709539772</v>
      </c>
      <c r="M69" s="67">
        <f>'EU INF M'!Q69</f>
        <v>1.1730205278592365</v>
      </c>
      <c r="P69" s="23"/>
    </row>
    <row r="70" spans="1:16" x14ac:dyDescent="0.25">
      <c r="A70" s="8">
        <v>1985</v>
      </c>
      <c r="B70" s="51">
        <v>107.56666666666665</v>
      </c>
      <c r="C70" s="60">
        <f t="shared" ref="C70:C75" si="7">((B70/B69)-1)*100</f>
        <v>3.5456441520936854</v>
      </c>
      <c r="D70" s="60">
        <v>109.3</v>
      </c>
      <c r="E70" s="60">
        <f t="shared" ref="E70:E75" si="8">((D70/D69)-1)*100</f>
        <v>3.7986704653371284</v>
      </c>
      <c r="F70" s="67">
        <f>F69*(1+(C70/100))</f>
        <v>446.95290858725764</v>
      </c>
      <c r="G70" s="67">
        <f t="shared" si="3"/>
        <v>3.5456441520936854</v>
      </c>
      <c r="H70" s="67">
        <f>H69*(1+(E70/100))</f>
        <v>437.19999999999993</v>
      </c>
      <c r="I70" s="67">
        <f t="shared" ref="I70:I75" si="9">((H70/H69)-1)*100</f>
        <v>3.7986704653371284</v>
      </c>
      <c r="J70" s="67">
        <f>'EU INF M'!N70</f>
        <v>377.26302956415725</v>
      </c>
      <c r="K70" s="67">
        <f>'EU INF M'!O70</f>
        <v>-0.50639016156258654</v>
      </c>
      <c r="L70" s="67">
        <f>'EU INF M'!P70</f>
        <v>378.90886924718069</v>
      </c>
      <c r="M70" s="67">
        <f>'EU INF M'!Q70</f>
        <v>9.6618357487909812E-2</v>
      </c>
      <c r="P70" s="23"/>
    </row>
    <row r="71" spans="1:16" x14ac:dyDescent="0.25">
      <c r="A71" s="8">
        <v>1986</v>
      </c>
      <c r="B71" s="51">
        <v>109.60833333333335</v>
      </c>
      <c r="C71" s="60">
        <f t="shared" si="7"/>
        <v>1.8980477223427661</v>
      </c>
      <c r="D71" s="60">
        <v>110.5</v>
      </c>
      <c r="E71" s="60">
        <f t="shared" si="8"/>
        <v>1.0978956999085021</v>
      </c>
      <c r="F71" s="67">
        <f>F70*(1+(C71/100))</f>
        <v>455.43628808864281</v>
      </c>
      <c r="G71" s="67">
        <f>((F71/F70)-1)*100</f>
        <v>1.8980477223427661</v>
      </c>
      <c r="H71" s="67">
        <f>H70*(1+(E71/100))</f>
        <v>441.99999999999989</v>
      </c>
      <c r="I71" s="67">
        <f t="shared" si="9"/>
        <v>1.0978956999085021</v>
      </c>
      <c r="J71" s="67">
        <f>'EU INF M'!N71</f>
        <v>366.35172203596466</v>
      </c>
      <c r="K71" s="67">
        <f>'EU INF M'!O71</f>
        <v>-2.892228146711906</v>
      </c>
      <c r="L71" s="67">
        <f>'EU INF M'!P71</f>
        <v>364.64492532764399</v>
      </c>
      <c r="M71" s="67">
        <f>'EU INF M'!Q71</f>
        <v>-3.7644787644787625</v>
      </c>
      <c r="P71" s="23"/>
    </row>
    <row r="72" spans="1:16" x14ac:dyDescent="0.25">
      <c r="A72" s="8">
        <v>1987</v>
      </c>
      <c r="B72" s="51">
        <v>113.625</v>
      </c>
      <c r="C72" s="60">
        <f t="shared" si="7"/>
        <v>3.6645632175168918</v>
      </c>
      <c r="D72" s="60">
        <v>115.4</v>
      </c>
      <c r="E72" s="60">
        <f t="shared" si="8"/>
        <v>4.4343891402714997</v>
      </c>
      <c r="F72" s="67">
        <f>F71*(1+(C72/100))</f>
        <v>472.12603878116346</v>
      </c>
      <c r="G72" s="67">
        <f>((F72/F71)-1)*100</f>
        <v>3.6645632175168918</v>
      </c>
      <c r="H72" s="67">
        <f>H71*(1+(E72/100))</f>
        <v>461.59999999999991</v>
      </c>
      <c r="I72" s="67">
        <f t="shared" si="9"/>
        <v>4.4343891402714997</v>
      </c>
      <c r="J72" s="67">
        <f>'EU INF M'!N72</f>
        <v>376.01341054556542</v>
      </c>
      <c r="K72" s="67">
        <f>'EU INF M'!O72</f>
        <v>2.6372712146422783</v>
      </c>
      <c r="L72" s="67">
        <f>'EU INF M'!P72</f>
        <v>381.10332215787872</v>
      </c>
      <c r="M72" s="67">
        <f>'EU INF M'!Q72</f>
        <v>4.5135406218656193</v>
      </c>
      <c r="P72" s="23"/>
    </row>
    <row r="73" spans="1:16" x14ac:dyDescent="0.25">
      <c r="A73" s="8">
        <v>1988</v>
      </c>
      <c r="B73" s="51">
        <v>118.25833333333333</v>
      </c>
      <c r="C73" s="60">
        <f t="shared" si="7"/>
        <v>4.0777411074440773</v>
      </c>
      <c r="D73" s="60">
        <v>120.5</v>
      </c>
      <c r="E73" s="60">
        <f t="shared" si="8"/>
        <v>4.4194107452339537</v>
      </c>
      <c r="F73" s="67">
        <f>F72*(1+(C73/100))</f>
        <v>491.37811634349032</v>
      </c>
      <c r="G73" s="67">
        <f>((F73/F72)-1)*100</f>
        <v>4.0777411074440773</v>
      </c>
      <c r="H73" s="67">
        <f>H72*(1+(E73/100))</f>
        <v>481.99999999999983</v>
      </c>
      <c r="I73" s="67">
        <f t="shared" si="9"/>
        <v>4.4194107452339537</v>
      </c>
      <c r="J73" s="67">
        <f>'EU INF M'!N73</f>
        <v>391.1307528192624</v>
      </c>
      <c r="K73" s="67">
        <f>'EU INF M'!O73</f>
        <v>4.0204263597308776</v>
      </c>
      <c r="L73" s="67">
        <f>'EU INF M'!P73</f>
        <v>398.6589454434623</v>
      </c>
      <c r="M73" s="67">
        <f>'EU INF M'!Q73</f>
        <v>4.6065259117082258</v>
      </c>
      <c r="P73" s="23"/>
    </row>
    <row r="74" spans="1:16" x14ac:dyDescent="0.25">
      <c r="A74" s="8">
        <v>1989</v>
      </c>
      <c r="B74" s="51">
        <v>123.96666666666665</v>
      </c>
      <c r="C74" s="60">
        <f t="shared" si="7"/>
        <v>4.8270030300894939</v>
      </c>
      <c r="D74" s="60">
        <v>126.1</v>
      </c>
      <c r="E74" s="60">
        <f t="shared" si="8"/>
        <v>4.647302904564321</v>
      </c>
      <c r="F74" s="67">
        <f>F73*(1+(C74/100))</f>
        <v>515.09695290858724</v>
      </c>
      <c r="G74" s="67">
        <f>((F74/F73)-1)*100</f>
        <v>4.8270030300894939</v>
      </c>
      <c r="H74" s="67">
        <f>H73*(1+(E74/100))</f>
        <v>504.39999999999986</v>
      </c>
      <c r="I74" s="67">
        <f t="shared" si="9"/>
        <v>4.647302904564321</v>
      </c>
      <c r="J74" s="67">
        <f>'EU INF M'!N74</f>
        <v>410.51508686376093</v>
      </c>
      <c r="K74" s="67">
        <f>'EU INF M'!O74</f>
        <v>4.955972882412496</v>
      </c>
      <c r="L74" s="67">
        <f>'EU INF M'!P74</f>
        <v>413.28863151478208</v>
      </c>
      <c r="M74" s="67">
        <f>'EU INF M'!Q74</f>
        <v>3.6697247706422242</v>
      </c>
      <c r="P74" s="23"/>
    </row>
    <row r="75" spans="1:16" x14ac:dyDescent="0.25">
      <c r="A75" s="106">
        <v>1990</v>
      </c>
      <c r="B75" s="108">
        <v>130.65833333333333</v>
      </c>
      <c r="C75" s="107">
        <f t="shared" si="7"/>
        <v>5.3979564399032176</v>
      </c>
      <c r="D75" s="107">
        <v>133.80000000000001</v>
      </c>
      <c r="E75" s="107">
        <f t="shared" si="8"/>
        <v>6.1062648691514898</v>
      </c>
      <c r="F75" s="109">
        <f>F74*(1+(C75/100))</f>
        <v>542.90166204986156</v>
      </c>
      <c r="G75" s="109">
        <f>((F75/F74)-1)*100</f>
        <v>5.3979564399032176</v>
      </c>
      <c r="H75" s="109">
        <f>H74*(1+(E75/100))</f>
        <v>535.19999999999993</v>
      </c>
      <c r="I75" s="109">
        <f t="shared" si="9"/>
        <v>6.1062648691514898</v>
      </c>
      <c r="J75" s="109">
        <f>'EU INF M'!N75</f>
        <v>425.32764401097228</v>
      </c>
      <c r="K75" s="109">
        <f>'EU INF M'!O75</f>
        <v>3.6082856930730101</v>
      </c>
      <c r="L75" s="109">
        <f>'EU INF M'!P75</f>
        <v>434.13593416641271</v>
      </c>
      <c r="M75" s="109">
        <f>'EU INF M'!Q75</f>
        <v>5.044247787610634</v>
      </c>
      <c r="P75" s="23"/>
    </row>
    <row r="76" spans="1:16" x14ac:dyDescent="0.25">
      <c r="D76" s="174" t="s">
        <v>266</v>
      </c>
      <c r="E76" s="175"/>
      <c r="N76" s="23"/>
      <c r="O76" s="23"/>
      <c r="P76" s="23"/>
    </row>
    <row r="77" spans="1:16" x14ac:dyDescent="0.25">
      <c r="D77" s="174"/>
      <c r="E77" s="175"/>
      <c r="N77" s="23"/>
      <c r="O77" s="23"/>
      <c r="P77" s="23"/>
    </row>
    <row r="78" spans="1:16" x14ac:dyDescent="0.25">
      <c r="A78" s="37"/>
      <c r="B78" s="37"/>
      <c r="C78" s="37"/>
      <c r="D78" s="174"/>
      <c r="E78" s="175"/>
      <c r="N78" s="23"/>
      <c r="O78" s="23"/>
      <c r="P78" s="23"/>
    </row>
    <row r="79" spans="1:16" x14ac:dyDescent="0.25">
      <c r="A79" s="37"/>
      <c r="B79" s="37"/>
      <c r="C79" s="37"/>
      <c r="D79" s="177"/>
      <c r="E79" s="178"/>
      <c r="N79" s="23"/>
      <c r="O79" s="23"/>
      <c r="P79" s="23"/>
    </row>
    <row r="80" spans="1:16" x14ac:dyDescent="0.25">
      <c r="A80" s="37"/>
      <c r="B80" s="37"/>
      <c r="C80" s="37"/>
      <c r="D80" s="51"/>
      <c r="E80" s="51"/>
      <c r="N80" s="23"/>
      <c r="O80" s="23"/>
      <c r="P80" s="23"/>
    </row>
    <row r="81" spans="1:16" x14ac:dyDescent="0.25">
      <c r="A81" s="37"/>
      <c r="B81" s="37"/>
      <c r="C81" s="37"/>
      <c r="D81" s="51"/>
      <c r="E81" s="51"/>
      <c r="N81" s="23"/>
      <c r="O81" s="23"/>
      <c r="P81" s="23"/>
    </row>
    <row r="82" spans="1:16" x14ac:dyDescent="0.25">
      <c r="A82" s="37"/>
      <c r="B82" s="37"/>
      <c r="C82" s="37"/>
      <c r="D82" s="51"/>
      <c r="E82" s="51"/>
      <c r="N82" s="23"/>
      <c r="O82" s="23"/>
      <c r="P82" s="23"/>
    </row>
    <row r="83" spans="1:16" x14ac:dyDescent="0.25">
      <c r="A83" s="37"/>
      <c r="B83" s="37"/>
      <c r="C83" s="37"/>
      <c r="D83" s="51"/>
      <c r="E83" s="51"/>
      <c r="N83" s="23"/>
      <c r="O83" s="23"/>
      <c r="P83" s="23"/>
    </row>
    <row r="84" spans="1:16" x14ac:dyDescent="0.25">
      <c r="A84" s="37"/>
      <c r="B84" s="37"/>
      <c r="C84" s="37"/>
      <c r="D84" s="51"/>
      <c r="E84" s="51"/>
      <c r="N84" s="23"/>
      <c r="O84" s="23"/>
      <c r="P84" s="23"/>
    </row>
    <row r="85" spans="1:16" x14ac:dyDescent="0.25">
      <c r="A85" s="37"/>
      <c r="B85" s="37"/>
      <c r="C85" s="37"/>
      <c r="D85" s="51"/>
      <c r="E85" s="51"/>
      <c r="N85" s="23"/>
      <c r="O85" s="23"/>
      <c r="P85" s="23"/>
    </row>
    <row r="86" spans="1:16" x14ac:dyDescent="0.25">
      <c r="A86" s="37"/>
      <c r="B86" s="37"/>
      <c r="C86" s="37"/>
      <c r="D86" s="51"/>
      <c r="E86" s="51"/>
      <c r="N86" s="23"/>
      <c r="O86" s="23"/>
      <c r="P86" s="23"/>
    </row>
    <row r="87" spans="1:16" x14ac:dyDescent="0.25">
      <c r="A87" s="37"/>
      <c r="B87" s="37"/>
      <c r="C87" s="37"/>
      <c r="D87" s="51"/>
      <c r="E87" s="51"/>
      <c r="N87" s="23"/>
      <c r="O87" s="23"/>
      <c r="P87" s="23"/>
    </row>
    <row r="88" spans="1:16" x14ac:dyDescent="0.25">
      <c r="A88" s="37"/>
      <c r="B88" s="37"/>
      <c r="C88" s="37"/>
      <c r="D88" s="51"/>
      <c r="E88" s="51"/>
      <c r="N88" s="23"/>
      <c r="O88" s="23"/>
      <c r="P88" s="23"/>
    </row>
    <row r="89" spans="1:16" x14ac:dyDescent="0.25">
      <c r="A89" s="37"/>
      <c r="B89" s="37"/>
      <c r="C89" s="37"/>
      <c r="D89" s="51"/>
      <c r="E89" s="51"/>
      <c r="N89" s="23"/>
      <c r="O89" s="23"/>
      <c r="P89" s="23"/>
    </row>
    <row r="90" spans="1:16" x14ac:dyDescent="0.25">
      <c r="A90" s="37"/>
      <c r="B90" s="37"/>
      <c r="C90" s="37"/>
      <c r="D90" s="51"/>
      <c r="E90" s="51"/>
      <c r="N90" s="23"/>
      <c r="O90" s="23"/>
      <c r="P90" s="23"/>
    </row>
    <row r="91" spans="1:16" x14ac:dyDescent="0.25">
      <c r="A91" s="37"/>
      <c r="B91" s="37"/>
      <c r="C91" s="37"/>
      <c r="D91" s="51"/>
      <c r="E91" s="51"/>
      <c r="N91" s="23"/>
      <c r="O91" s="23"/>
      <c r="P91" s="23"/>
    </row>
    <row r="92" spans="1:16" x14ac:dyDescent="0.25">
      <c r="A92" s="37"/>
      <c r="B92" s="37"/>
      <c r="C92" s="37"/>
      <c r="D92" s="51"/>
      <c r="E92" s="51"/>
      <c r="N92" s="23"/>
      <c r="O92" s="23"/>
      <c r="P92" s="23"/>
    </row>
    <row r="93" spans="1:16" x14ac:dyDescent="0.25">
      <c r="A93" s="37"/>
      <c r="B93" s="37"/>
      <c r="C93" s="37"/>
      <c r="D93" s="51"/>
      <c r="E93" s="51"/>
      <c r="N93" s="23"/>
      <c r="O93" s="23"/>
      <c r="P93" s="23"/>
    </row>
    <row r="94" spans="1:16" x14ac:dyDescent="0.25">
      <c r="A94" s="37"/>
      <c r="B94" s="37"/>
      <c r="C94" s="37"/>
      <c r="D94" s="51"/>
      <c r="E94" s="51"/>
      <c r="N94" s="23"/>
      <c r="O94" s="23"/>
      <c r="P94" s="23"/>
    </row>
    <row r="95" spans="1:16" x14ac:dyDescent="0.25">
      <c r="A95" s="37"/>
      <c r="B95" s="37"/>
      <c r="C95" s="37"/>
      <c r="D95" s="51"/>
      <c r="E95" s="51"/>
      <c r="N95" s="23"/>
      <c r="O95" s="23"/>
      <c r="P95" s="23"/>
    </row>
    <row r="96" spans="1:16" x14ac:dyDescent="0.25">
      <c r="A96" s="37"/>
      <c r="B96" s="37"/>
      <c r="C96" s="37"/>
      <c r="D96" s="51"/>
      <c r="E96" s="51"/>
      <c r="N96" s="23"/>
      <c r="O96" s="23"/>
      <c r="P96" s="23"/>
    </row>
    <row r="97" spans="1:16" x14ac:dyDescent="0.25">
      <c r="A97" s="37"/>
      <c r="B97" s="37"/>
      <c r="C97" s="37"/>
      <c r="D97" s="51"/>
      <c r="E97" s="51"/>
      <c r="N97" s="23"/>
      <c r="O97" s="23"/>
      <c r="P97" s="23"/>
    </row>
    <row r="98" spans="1:16" x14ac:dyDescent="0.25">
      <c r="A98" s="37"/>
      <c r="B98" s="37"/>
      <c r="C98" s="37"/>
      <c r="D98" s="51"/>
      <c r="E98" s="51"/>
      <c r="N98" s="23"/>
      <c r="O98" s="23"/>
      <c r="P98" s="23"/>
    </row>
    <row r="99" spans="1:16" x14ac:dyDescent="0.25">
      <c r="A99" s="37"/>
      <c r="B99" s="37"/>
      <c r="C99" s="37"/>
      <c r="D99" s="51"/>
      <c r="E99" s="51"/>
      <c r="N99" s="23"/>
      <c r="O99" s="23"/>
      <c r="P99" s="23"/>
    </row>
    <row r="100" spans="1:16" x14ac:dyDescent="0.25">
      <c r="A100" s="37"/>
      <c r="B100" s="37"/>
      <c r="C100" s="37"/>
      <c r="D100" s="51"/>
      <c r="E100" s="51"/>
      <c r="N100" s="23"/>
      <c r="O100" s="23"/>
      <c r="P100" s="23"/>
    </row>
    <row r="101" spans="1:16" x14ac:dyDescent="0.25">
      <c r="A101" s="37"/>
      <c r="B101" s="37"/>
      <c r="C101" s="37"/>
      <c r="D101" s="51"/>
      <c r="E101" s="51"/>
      <c r="N101" s="23"/>
      <c r="O101" s="23"/>
      <c r="P101" s="23"/>
    </row>
    <row r="102" spans="1:16" x14ac:dyDescent="0.25">
      <c r="A102" s="37"/>
      <c r="B102" s="37"/>
      <c r="C102" s="37"/>
      <c r="D102" s="51"/>
      <c r="E102" s="51"/>
      <c r="N102" s="23"/>
      <c r="O102" s="23"/>
      <c r="P102" s="23"/>
    </row>
    <row r="103" spans="1:16" x14ac:dyDescent="0.25">
      <c r="A103" s="37"/>
      <c r="B103" s="37"/>
      <c r="C103" s="37"/>
      <c r="D103" s="51"/>
      <c r="E103" s="51"/>
      <c r="N103" s="23"/>
      <c r="O103" s="23"/>
      <c r="P103" s="23"/>
    </row>
    <row r="104" spans="1:16" x14ac:dyDescent="0.25">
      <c r="A104" s="37"/>
      <c r="B104" s="37"/>
      <c r="C104" s="37"/>
      <c r="D104" s="51"/>
      <c r="E104" s="51"/>
      <c r="N104" s="23"/>
      <c r="O104" s="23"/>
      <c r="P104" s="23"/>
    </row>
    <row r="105" spans="1:16" x14ac:dyDescent="0.25">
      <c r="A105" s="37"/>
      <c r="B105" s="37"/>
      <c r="C105" s="37"/>
      <c r="D105" s="51"/>
      <c r="E105" s="51"/>
      <c r="N105" s="23"/>
      <c r="O105" s="23"/>
      <c r="P105" s="23"/>
    </row>
    <row r="106" spans="1:16" x14ac:dyDescent="0.25">
      <c r="A106" s="37"/>
      <c r="B106" s="37"/>
      <c r="C106" s="37"/>
      <c r="D106" s="51"/>
      <c r="E106" s="51"/>
      <c r="N106" s="23"/>
      <c r="O106" s="23"/>
      <c r="P106" s="23"/>
    </row>
    <row r="107" spans="1:16" x14ac:dyDescent="0.25">
      <c r="A107" s="37"/>
      <c r="B107" s="37"/>
      <c r="C107" s="37"/>
      <c r="D107" s="51"/>
      <c r="E107" s="51"/>
      <c r="N107" s="23"/>
      <c r="O107" s="23"/>
      <c r="P107" s="23"/>
    </row>
    <row r="108" spans="1:16" x14ac:dyDescent="0.25">
      <c r="A108" s="37"/>
      <c r="B108" s="37"/>
      <c r="C108" s="37"/>
      <c r="D108" s="51"/>
      <c r="E108" s="51"/>
      <c r="N108" s="23"/>
      <c r="O108" s="23"/>
      <c r="P108" s="23"/>
    </row>
    <row r="109" spans="1:16" x14ac:dyDescent="0.25">
      <c r="A109" s="37"/>
      <c r="B109" s="37"/>
      <c r="C109" s="37"/>
      <c r="D109" s="51"/>
      <c r="E109" s="51"/>
      <c r="N109" s="23"/>
      <c r="O109" s="23"/>
      <c r="P109" s="23"/>
    </row>
    <row r="110" spans="1:16" x14ac:dyDescent="0.25">
      <c r="A110" s="37"/>
      <c r="B110" s="37"/>
      <c r="C110" s="37"/>
      <c r="D110" s="51"/>
      <c r="E110" s="51"/>
      <c r="N110" s="23"/>
      <c r="O110" s="23"/>
      <c r="P110" s="23"/>
    </row>
    <row r="111" spans="1:16" x14ac:dyDescent="0.25">
      <c r="A111" s="37"/>
      <c r="B111" s="37"/>
      <c r="C111" s="37"/>
      <c r="D111" s="51"/>
      <c r="E111" s="51"/>
      <c r="N111" s="23"/>
      <c r="O111" s="23"/>
      <c r="P111" s="23"/>
    </row>
    <row r="112" spans="1:16" x14ac:dyDescent="0.25">
      <c r="A112" s="37"/>
      <c r="B112" s="37"/>
      <c r="C112" s="37"/>
      <c r="D112" s="51"/>
      <c r="E112" s="51"/>
      <c r="N112" s="23"/>
      <c r="O112" s="23"/>
      <c r="P112" s="23"/>
    </row>
    <row r="113" spans="1:16" x14ac:dyDescent="0.25">
      <c r="A113" s="37"/>
      <c r="B113" s="37"/>
      <c r="C113" s="37"/>
      <c r="D113" s="51"/>
      <c r="E113" s="51"/>
      <c r="N113" s="23"/>
      <c r="O113" s="23"/>
      <c r="P113" s="23"/>
    </row>
    <row r="114" spans="1:16" x14ac:dyDescent="0.25">
      <c r="A114" s="37"/>
      <c r="B114" s="37"/>
      <c r="C114" s="37"/>
      <c r="D114" s="51"/>
      <c r="E114" s="51"/>
      <c r="N114" s="23"/>
      <c r="O114" s="23"/>
      <c r="P114" s="23"/>
    </row>
    <row r="115" spans="1:16" x14ac:dyDescent="0.25">
      <c r="A115" s="37"/>
      <c r="B115" s="37"/>
      <c r="C115" s="37"/>
      <c r="D115" s="51"/>
      <c r="E115" s="51"/>
      <c r="N115" s="23"/>
      <c r="O115" s="23"/>
      <c r="P115" s="23"/>
    </row>
    <row r="116" spans="1:16" x14ac:dyDescent="0.25">
      <c r="A116" s="37"/>
      <c r="B116" s="37"/>
      <c r="C116" s="37"/>
      <c r="D116" s="51"/>
      <c r="E116" s="51"/>
      <c r="N116" s="23"/>
      <c r="O116" s="23"/>
      <c r="P116" s="23"/>
    </row>
    <row r="117" spans="1:16" x14ac:dyDescent="0.25">
      <c r="A117" s="37"/>
      <c r="B117" s="37"/>
      <c r="C117" s="37"/>
      <c r="D117" s="51"/>
      <c r="E117" s="51"/>
      <c r="N117" s="23"/>
      <c r="O117" s="23"/>
      <c r="P117" s="23"/>
    </row>
    <row r="118" spans="1:16" x14ac:dyDescent="0.25">
      <c r="A118" s="37"/>
      <c r="B118" s="37"/>
      <c r="C118" s="37"/>
      <c r="D118" s="51"/>
      <c r="E118" s="51"/>
      <c r="N118" s="23"/>
      <c r="O118" s="23"/>
      <c r="P118" s="23"/>
    </row>
    <row r="119" spans="1:16" x14ac:dyDescent="0.25">
      <c r="A119" s="37"/>
      <c r="B119" s="37"/>
      <c r="C119" s="37"/>
      <c r="D119" s="51"/>
      <c r="E119" s="51"/>
      <c r="N119" s="23"/>
      <c r="O119" s="23"/>
      <c r="P119" s="23"/>
    </row>
    <row r="120" spans="1:16" x14ac:dyDescent="0.25">
      <c r="A120" s="37"/>
      <c r="B120" s="37"/>
      <c r="C120" s="37"/>
      <c r="D120" s="51"/>
      <c r="E120" s="51"/>
      <c r="N120" s="23"/>
      <c r="O120" s="23"/>
      <c r="P120" s="23"/>
    </row>
    <row r="121" spans="1:16" x14ac:dyDescent="0.25">
      <c r="A121" s="37"/>
      <c r="B121" s="37"/>
      <c r="C121" s="37"/>
      <c r="D121" s="51"/>
      <c r="E121" s="51"/>
      <c r="N121" s="23"/>
      <c r="O121" s="23"/>
      <c r="P121" s="23"/>
    </row>
    <row r="122" spans="1:16" x14ac:dyDescent="0.25">
      <c r="A122" s="37"/>
      <c r="B122" s="37"/>
      <c r="C122" s="37"/>
      <c r="D122" s="51"/>
      <c r="E122" s="51"/>
      <c r="N122" s="23"/>
      <c r="O122" s="23"/>
      <c r="P122" s="23"/>
    </row>
    <row r="123" spans="1:16" x14ac:dyDescent="0.25">
      <c r="A123" s="37"/>
      <c r="B123" s="37"/>
      <c r="C123" s="37"/>
      <c r="D123" s="51"/>
      <c r="E123" s="51"/>
      <c r="N123" s="23"/>
      <c r="O123" s="23"/>
      <c r="P123" s="23"/>
    </row>
    <row r="124" spans="1:16" x14ac:dyDescent="0.25">
      <c r="A124" s="37"/>
      <c r="B124" s="37"/>
      <c r="C124" s="37"/>
      <c r="D124" s="51"/>
      <c r="E124" s="51"/>
      <c r="N124" s="23"/>
      <c r="O124" s="23"/>
      <c r="P124" s="23"/>
    </row>
    <row r="125" spans="1:16" x14ac:dyDescent="0.25">
      <c r="A125" s="37"/>
      <c r="B125" s="37"/>
      <c r="C125" s="37"/>
      <c r="D125" s="51"/>
      <c r="E125" s="51"/>
      <c r="N125" s="23"/>
      <c r="O125" s="23"/>
      <c r="P125" s="23"/>
    </row>
    <row r="126" spans="1:16" x14ac:dyDescent="0.25">
      <c r="A126" s="37"/>
      <c r="B126" s="37"/>
      <c r="C126" s="37"/>
      <c r="D126" s="51"/>
      <c r="E126" s="51"/>
      <c r="N126" s="23"/>
      <c r="O126" s="23"/>
      <c r="P126" s="23"/>
    </row>
    <row r="127" spans="1:16" x14ac:dyDescent="0.25">
      <c r="A127" s="37"/>
      <c r="B127" s="37"/>
      <c r="C127" s="37"/>
      <c r="D127" s="51"/>
      <c r="E127" s="51"/>
      <c r="N127" s="23"/>
      <c r="O127" s="23"/>
      <c r="P127" s="23"/>
    </row>
    <row r="128" spans="1:16" x14ac:dyDescent="0.25">
      <c r="A128" s="37"/>
      <c r="B128" s="37"/>
      <c r="C128" s="37"/>
      <c r="D128" s="51"/>
      <c r="E128" s="51"/>
      <c r="N128" s="23"/>
      <c r="O128" s="23"/>
      <c r="P128" s="23"/>
    </row>
    <row r="129" spans="1:16" x14ac:dyDescent="0.25">
      <c r="A129" s="37"/>
      <c r="B129" s="37"/>
      <c r="C129" s="37"/>
      <c r="D129" s="51"/>
      <c r="E129" s="51"/>
      <c r="N129" s="23"/>
      <c r="O129" s="23"/>
      <c r="P129" s="23"/>
    </row>
    <row r="130" spans="1:16" x14ac:dyDescent="0.25">
      <c r="A130" s="37"/>
      <c r="B130" s="37"/>
      <c r="C130" s="37"/>
      <c r="D130" s="51"/>
      <c r="E130" s="51"/>
      <c r="N130" s="23"/>
      <c r="O130" s="23"/>
      <c r="P130" s="23"/>
    </row>
    <row r="131" spans="1:16" x14ac:dyDescent="0.25">
      <c r="A131" s="37"/>
      <c r="B131" s="37"/>
      <c r="C131" s="37"/>
      <c r="D131" s="51"/>
      <c r="E131" s="51"/>
      <c r="N131" s="23"/>
      <c r="O131" s="23"/>
      <c r="P131" s="23"/>
    </row>
    <row r="132" spans="1:16" x14ac:dyDescent="0.25">
      <c r="A132" s="37"/>
      <c r="B132" s="37"/>
      <c r="C132" s="37"/>
      <c r="D132" s="51"/>
      <c r="E132" s="51"/>
      <c r="N132" s="23"/>
      <c r="O132" s="23"/>
      <c r="P132" s="23"/>
    </row>
    <row r="133" spans="1:16" x14ac:dyDescent="0.25">
      <c r="A133" s="37"/>
      <c r="B133" s="37"/>
      <c r="C133" s="37"/>
      <c r="D133" s="51"/>
      <c r="E133" s="51"/>
      <c r="N133" s="23"/>
      <c r="O133" s="23"/>
      <c r="P133" s="23"/>
    </row>
    <row r="134" spans="1:16" x14ac:dyDescent="0.25">
      <c r="A134" s="37"/>
      <c r="B134" s="37"/>
      <c r="C134" s="37"/>
      <c r="D134" s="51"/>
      <c r="E134" s="51"/>
      <c r="N134" s="23"/>
      <c r="O134" s="23"/>
      <c r="P134" s="23"/>
    </row>
    <row r="135" spans="1:16" x14ac:dyDescent="0.25">
      <c r="A135" s="37"/>
      <c r="B135" s="37"/>
      <c r="C135" s="37"/>
      <c r="D135" s="51"/>
      <c r="E135" s="51"/>
      <c r="N135" s="23"/>
      <c r="O135" s="23"/>
      <c r="P135" s="23"/>
    </row>
    <row r="136" spans="1:16" x14ac:dyDescent="0.25">
      <c r="A136" s="37"/>
      <c r="B136" s="37"/>
      <c r="C136" s="37"/>
      <c r="D136" s="51"/>
      <c r="E136" s="51"/>
      <c r="N136" s="23"/>
      <c r="O136" s="23"/>
      <c r="P136" s="23"/>
    </row>
    <row r="137" spans="1:16" x14ac:dyDescent="0.25">
      <c r="A137" s="37"/>
      <c r="B137" s="37"/>
      <c r="C137" s="37"/>
      <c r="D137" s="51"/>
      <c r="E137" s="51"/>
      <c r="N137" s="23"/>
      <c r="O137" s="23"/>
      <c r="P137" s="23"/>
    </row>
    <row r="138" spans="1:16" x14ac:dyDescent="0.25">
      <c r="A138" s="37"/>
      <c r="B138" s="37"/>
      <c r="C138" s="37"/>
      <c r="D138" s="51"/>
      <c r="E138" s="51"/>
      <c r="N138" s="23"/>
      <c r="O138" s="23"/>
      <c r="P138" s="23"/>
    </row>
    <row r="139" spans="1:16" x14ac:dyDescent="0.25">
      <c r="A139" s="37"/>
      <c r="B139" s="37"/>
      <c r="C139" s="37"/>
      <c r="D139" s="51"/>
      <c r="E139" s="51"/>
      <c r="N139" s="23"/>
      <c r="O139" s="23"/>
      <c r="P139" s="23"/>
    </row>
    <row r="140" spans="1:16" x14ac:dyDescent="0.25">
      <c r="A140" s="37"/>
      <c r="B140" s="37"/>
      <c r="C140" s="37"/>
      <c r="D140" s="51"/>
      <c r="E140" s="51"/>
      <c r="N140" s="23"/>
      <c r="O140" s="23"/>
      <c r="P140" s="23"/>
    </row>
    <row r="141" spans="1:16" x14ac:dyDescent="0.25">
      <c r="A141" s="37"/>
      <c r="B141" s="37"/>
      <c r="C141" s="37"/>
      <c r="D141" s="51"/>
      <c r="E141" s="51"/>
      <c r="N141" s="23"/>
      <c r="O141" s="23"/>
      <c r="P141" s="23"/>
    </row>
    <row r="142" spans="1:16" x14ac:dyDescent="0.25">
      <c r="A142" s="37"/>
      <c r="B142" s="37"/>
      <c r="C142" s="37"/>
      <c r="D142" s="51"/>
      <c r="E142" s="51"/>
      <c r="N142" s="23"/>
      <c r="O142" s="23"/>
      <c r="P142" s="23"/>
    </row>
    <row r="143" spans="1:16" x14ac:dyDescent="0.25">
      <c r="A143" s="37"/>
      <c r="B143" s="37"/>
      <c r="C143" s="37"/>
      <c r="D143" s="51"/>
      <c r="E143" s="51"/>
      <c r="N143" s="23"/>
      <c r="O143" s="23"/>
      <c r="P143" s="23"/>
    </row>
    <row r="144" spans="1:16" x14ac:dyDescent="0.25">
      <c r="A144" s="37"/>
      <c r="B144" s="37"/>
      <c r="C144" s="37"/>
      <c r="D144" s="51"/>
      <c r="E144" s="51"/>
      <c r="N144" s="23"/>
      <c r="O144" s="23"/>
      <c r="P144" s="23"/>
    </row>
    <row r="145" spans="1:16" x14ac:dyDescent="0.25">
      <c r="A145" s="37"/>
      <c r="B145" s="37"/>
      <c r="C145" s="37"/>
      <c r="D145" s="51"/>
      <c r="E145" s="51"/>
      <c r="N145" s="23"/>
      <c r="O145" s="23"/>
      <c r="P145" s="23"/>
    </row>
    <row r="146" spans="1:16" x14ac:dyDescent="0.25">
      <c r="A146" s="37"/>
      <c r="B146" s="37"/>
      <c r="C146" s="37"/>
      <c r="D146" s="51"/>
      <c r="E146" s="51"/>
      <c r="N146" s="23"/>
      <c r="O146" s="23"/>
      <c r="P146" s="23"/>
    </row>
    <row r="147" spans="1:16" x14ac:dyDescent="0.25">
      <c r="A147" s="37"/>
      <c r="B147" s="37"/>
      <c r="C147" s="37"/>
      <c r="D147" s="51"/>
      <c r="E147" s="51"/>
      <c r="N147" s="23"/>
      <c r="O147" s="23"/>
      <c r="P147" s="23"/>
    </row>
    <row r="148" spans="1:16" x14ac:dyDescent="0.25">
      <c r="A148" s="37"/>
      <c r="B148" s="37"/>
      <c r="C148" s="37"/>
      <c r="D148" s="51"/>
      <c r="E148" s="51"/>
      <c r="N148" s="23"/>
      <c r="O148" s="23"/>
      <c r="P148" s="23"/>
    </row>
    <row r="149" spans="1:16" x14ac:dyDescent="0.25">
      <c r="A149" s="37"/>
      <c r="B149" s="37"/>
      <c r="C149" s="37"/>
      <c r="D149" s="51"/>
      <c r="E149" s="51"/>
      <c r="N149" s="23"/>
      <c r="O149" s="23"/>
      <c r="P149" s="23"/>
    </row>
    <row r="150" spans="1:16" x14ac:dyDescent="0.25">
      <c r="A150" s="37"/>
      <c r="B150" s="37"/>
      <c r="C150" s="37"/>
      <c r="D150" s="51"/>
      <c r="E150" s="51"/>
      <c r="N150" s="23"/>
      <c r="O150" s="23"/>
      <c r="P150" s="23"/>
    </row>
    <row r="151" spans="1:16" x14ac:dyDescent="0.25">
      <c r="A151" s="37"/>
      <c r="B151" s="37"/>
      <c r="C151" s="37"/>
      <c r="D151" s="51"/>
      <c r="E151" s="51"/>
      <c r="N151" s="23"/>
      <c r="O151" s="23"/>
      <c r="P151" s="23"/>
    </row>
    <row r="152" spans="1:16" x14ac:dyDescent="0.25">
      <c r="A152" s="37"/>
      <c r="B152" s="37"/>
      <c r="C152" s="37"/>
      <c r="D152" s="51"/>
      <c r="E152" s="51"/>
      <c r="N152" s="23"/>
      <c r="O152" s="23"/>
      <c r="P152" s="23"/>
    </row>
    <row r="153" spans="1:16" x14ac:dyDescent="0.25">
      <c r="A153" s="37"/>
      <c r="B153" s="37"/>
      <c r="C153" s="37"/>
      <c r="D153" s="51"/>
      <c r="E153" s="51"/>
      <c r="N153" s="23"/>
      <c r="O153" s="23"/>
      <c r="P153" s="23"/>
    </row>
    <row r="154" spans="1:16" x14ac:dyDescent="0.25">
      <c r="A154" s="37"/>
      <c r="B154" s="37"/>
      <c r="C154" s="37"/>
      <c r="D154" s="51"/>
      <c r="E154" s="51"/>
      <c r="N154" s="23"/>
      <c r="O154" s="23"/>
      <c r="P154" s="23"/>
    </row>
    <row r="155" spans="1:16" x14ac:dyDescent="0.25">
      <c r="A155" s="37"/>
      <c r="B155" s="37"/>
      <c r="C155" s="37"/>
      <c r="D155" s="51"/>
      <c r="E155" s="51"/>
      <c r="N155" s="23"/>
      <c r="O155" s="23"/>
      <c r="P155" s="23"/>
    </row>
    <row r="156" spans="1:16" x14ac:dyDescent="0.25">
      <c r="A156" s="37"/>
      <c r="B156" s="37"/>
      <c r="C156" s="37"/>
      <c r="D156" s="51"/>
      <c r="E156" s="51"/>
      <c r="N156" s="23"/>
      <c r="O156" s="23"/>
      <c r="P156" s="23"/>
    </row>
    <row r="157" spans="1:16" x14ac:dyDescent="0.25">
      <c r="A157" s="37"/>
      <c r="B157" s="37"/>
      <c r="C157" s="37"/>
      <c r="D157" s="51"/>
      <c r="E157" s="51"/>
      <c r="N157" s="23"/>
      <c r="O157" s="23"/>
      <c r="P157" s="23"/>
    </row>
    <row r="158" spans="1:16" x14ac:dyDescent="0.25">
      <c r="A158" s="37"/>
      <c r="B158" s="37"/>
      <c r="C158" s="37"/>
      <c r="D158" s="51"/>
      <c r="E158" s="51"/>
      <c r="N158" s="23"/>
      <c r="O158" s="23"/>
      <c r="P158" s="23"/>
    </row>
    <row r="159" spans="1:16" x14ac:dyDescent="0.25">
      <c r="A159" s="37"/>
      <c r="B159" s="37"/>
      <c r="C159" s="37"/>
      <c r="D159" s="51"/>
      <c r="E159" s="51"/>
      <c r="N159" s="23"/>
      <c r="O159" s="23"/>
      <c r="P159" s="23"/>
    </row>
    <row r="160" spans="1:16" x14ac:dyDescent="0.25">
      <c r="A160" s="37"/>
      <c r="B160" s="37"/>
      <c r="C160" s="37"/>
      <c r="D160" s="51"/>
      <c r="E160" s="51"/>
      <c r="N160" s="23"/>
      <c r="O160" s="23"/>
      <c r="P160" s="23"/>
    </row>
    <row r="161" spans="1:16" x14ac:dyDescent="0.25">
      <c r="A161" s="37"/>
      <c r="B161" s="37"/>
      <c r="C161" s="37"/>
      <c r="D161" s="51"/>
      <c r="E161" s="51"/>
      <c r="N161" s="23"/>
      <c r="O161" s="23"/>
      <c r="P161" s="23"/>
    </row>
    <row r="162" spans="1:16" x14ac:dyDescent="0.25">
      <c r="A162" s="37"/>
      <c r="B162" s="37"/>
      <c r="C162" s="37"/>
      <c r="D162" s="51"/>
      <c r="E162" s="51"/>
      <c r="N162" s="23"/>
      <c r="O162" s="23"/>
      <c r="P162" s="23"/>
    </row>
    <row r="163" spans="1:16" x14ac:dyDescent="0.25">
      <c r="A163" s="37"/>
      <c r="B163" s="37"/>
      <c r="C163" s="37"/>
      <c r="D163" s="51"/>
      <c r="E163" s="51"/>
      <c r="N163" s="23"/>
      <c r="O163" s="23"/>
      <c r="P163" s="23"/>
    </row>
    <row r="164" spans="1:16" x14ac:dyDescent="0.25">
      <c r="A164" s="37"/>
      <c r="B164" s="37"/>
      <c r="C164" s="37"/>
      <c r="D164" s="51"/>
      <c r="E164" s="51"/>
      <c r="N164" s="23"/>
      <c r="O164" s="23"/>
      <c r="P164" s="23"/>
    </row>
    <row r="165" spans="1:16" x14ac:dyDescent="0.25">
      <c r="A165" s="37"/>
      <c r="B165" s="37"/>
      <c r="C165" s="37"/>
      <c r="D165" s="51"/>
      <c r="E165" s="51"/>
      <c r="N165" s="23"/>
      <c r="O165" s="23"/>
      <c r="P165" s="23"/>
    </row>
    <row r="166" spans="1:16" x14ac:dyDescent="0.25">
      <c r="A166" s="37"/>
      <c r="B166" s="37"/>
      <c r="C166" s="37"/>
      <c r="D166" s="51"/>
      <c r="E166" s="51"/>
      <c r="N166" s="23"/>
      <c r="O166" s="23"/>
      <c r="P166" s="23"/>
    </row>
    <row r="167" spans="1:16" x14ac:dyDescent="0.25">
      <c r="A167" s="37"/>
      <c r="B167" s="37"/>
      <c r="C167" s="37"/>
      <c r="D167" s="51"/>
      <c r="E167" s="51"/>
      <c r="N167" s="23"/>
      <c r="O167" s="23"/>
      <c r="P167" s="23"/>
    </row>
    <row r="168" spans="1:16" x14ac:dyDescent="0.25">
      <c r="A168" s="37"/>
      <c r="B168" s="37"/>
      <c r="C168" s="37"/>
      <c r="D168" s="51"/>
      <c r="E168" s="51"/>
      <c r="N168" s="23"/>
      <c r="O168" s="23"/>
      <c r="P168" s="23"/>
    </row>
    <row r="169" spans="1:16" x14ac:dyDescent="0.25">
      <c r="A169" s="37"/>
      <c r="B169" s="37"/>
      <c r="C169" s="37"/>
      <c r="D169" s="51"/>
      <c r="E169" s="51"/>
      <c r="N169" s="23"/>
      <c r="O169" s="23"/>
      <c r="P169" s="23"/>
    </row>
    <row r="170" spans="1:16" x14ac:dyDescent="0.25">
      <c r="A170" s="37"/>
      <c r="B170" s="37"/>
      <c r="C170" s="37"/>
      <c r="D170" s="51"/>
      <c r="E170" s="51"/>
      <c r="N170" s="23"/>
      <c r="O170" s="23"/>
      <c r="P170" s="23"/>
    </row>
    <row r="171" spans="1:16" x14ac:dyDescent="0.25">
      <c r="A171" s="37"/>
      <c r="B171" s="37"/>
      <c r="C171" s="37"/>
      <c r="D171" s="51"/>
      <c r="E171" s="51"/>
      <c r="N171" s="23"/>
      <c r="O171" s="23"/>
      <c r="P171" s="23"/>
    </row>
    <row r="172" spans="1:16" x14ac:dyDescent="0.25">
      <c r="A172" s="37"/>
      <c r="B172" s="37"/>
      <c r="C172" s="37"/>
      <c r="D172" s="51"/>
      <c r="E172" s="51"/>
      <c r="N172" s="23"/>
      <c r="O172" s="23"/>
      <c r="P172" s="23"/>
    </row>
    <row r="173" spans="1:16" x14ac:dyDescent="0.25">
      <c r="A173" s="37"/>
      <c r="B173" s="37"/>
      <c r="C173" s="37"/>
      <c r="D173" s="51"/>
      <c r="E173" s="51"/>
      <c r="N173" s="23"/>
      <c r="O173" s="23"/>
      <c r="P173" s="23"/>
    </row>
    <row r="174" spans="1:16" x14ac:dyDescent="0.25">
      <c r="A174" s="37"/>
      <c r="B174" s="37"/>
      <c r="C174" s="37"/>
      <c r="D174" s="51"/>
      <c r="E174" s="51"/>
      <c r="N174" s="23"/>
      <c r="O174" s="23"/>
      <c r="P174" s="23"/>
    </row>
    <row r="175" spans="1:16" x14ac:dyDescent="0.25">
      <c r="A175" s="37"/>
      <c r="B175" s="37"/>
      <c r="C175" s="37"/>
      <c r="D175" s="51"/>
      <c r="E175" s="51"/>
      <c r="N175" s="23"/>
      <c r="O175" s="23"/>
      <c r="P175" s="23"/>
    </row>
    <row r="176" spans="1:16" x14ac:dyDescent="0.25">
      <c r="A176" s="37"/>
      <c r="B176" s="37"/>
      <c r="C176" s="37"/>
      <c r="D176" s="51"/>
      <c r="E176" s="51"/>
      <c r="N176" s="23"/>
      <c r="O176" s="23"/>
      <c r="P176" s="23"/>
    </row>
    <row r="177" spans="1:16" x14ac:dyDescent="0.25">
      <c r="A177" s="37"/>
      <c r="B177" s="37"/>
      <c r="C177" s="37"/>
      <c r="D177" s="51"/>
      <c r="E177" s="51"/>
      <c r="N177" s="23"/>
      <c r="O177" s="23"/>
      <c r="P177" s="23"/>
    </row>
    <row r="178" spans="1:16" x14ac:dyDescent="0.25">
      <c r="A178" s="37"/>
      <c r="B178" s="37"/>
      <c r="C178" s="37"/>
      <c r="D178" s="51"/>
      <c r="E178" s="51"/>
      <c r="N178" s="23"/>
      <c r="O178" s="23"/>
      <c r="P178" s="23"/>
    </row>
    <row r="179" spans="1:16" x14ac:dyDescent="0.25">
      <c r="A179" s="37"/>
      <c r="B179" s="37"/>
      <c r="C179" s="37"/>
      <c r="D179" s="51"/>
      <c r="E179" s="51"/>
      <c r="N179" s="23"/>
      <c r="O179" s="23"/>
      <c r="P179" s="23"/>
    </row>
    <row r="180" spans="1:16" x14ac:dyDescent="0.25">
      <c r="A180" s="37"/>
      <c r="B180" s="37"/>
      <c r="C180" s="37"/>
      <c r="D180" s="51"/>
      <c r="E180" s="51"/>
      <c r="N180" s="23"/>
      <c r="O180" s="23"/>
      <c r="P180" s="23"/>
    </row>
    <row r="181" spans="1:16" x14ac:dyDescent="0.25">
      <c r="A181" s="37"/>
      <c r="B181" s="37"/>
      <c r="C181" s="37"/>
      <c r="D181" s="51"/>
      <c r="E181" s="51"/>
      <c r="N181" s="23"/>
      <c r="O181" s="23"/>
      <c r="P181" s="23"/>
    </row>
    <row r="182" spans="1:16" x14ac:dyDescent="0.25">
      <c r="A182" s="37"/>
      <c r="B182" s="37"/>
      <c r="C182" s="37"/>
      <c r="D182" s="51"/>
      <c r="E182" s="51"/>
      <c r="N182" s="23"/>
      <c r="O182" s="23"/>
      <c r="P182" s="23"/>
    </row>
    <row r="183" spans="1:16" x14ac:dyDescent="0.25">
      <c r="A183" s="37"/>
      <c r="B183" s="37"/>
      <c r="C183" s="37"/>
      <c r="D183" s="51"/>
      <c r="E183" s="51"/>
      <c r="N183" s="23"/>
      <c r="O183" s="23"/>
      <c r="P183" s="23"/>
    </row>
    <row r="184" spans="1:16" x14ac:dyDescent="0.25">
      <c r="A184" s="37"/>
      <c r="B184" s="37"/>
      <c r="C184" s="37"/>
      <c r="D184" s="51"/>
      <c r="E184" s="51"/>
      <c r="N184" s="23"/>
      <c r="O184" s="23"/>
      <c r="P184" s="23"/>
    </row>
    <row r="185" spans="1:16" x14ac:dyDescent="0.25">
      <c r="A185" s="37"/>
      <c r="B185" s="37"/>
      <c r="C185" s="37"/>
      <c r="D185" s="51"/>
      <c r="E185" s="51"/>
      <c r="N185" s="23"/>
      <c r="O185" s="23"/>
      <c r="P185" s="23"/>
    </row>
    <row r="186" spans="1:16" x14ac:dyDescent="0.25">
      <c r="A186" s="37"/>
      <c r="B186" s="37"/>
      <c r="C186" s="37"/>
      <c r="D186" s="51"/>
      <c r="E186" s="51"/>
      <c r="N186" s="23"/>
      <c r="O186" s="23"/>
      <c r="P186" s="23"/>
    </row>
    <row r="187" spans="1:16" x14ac:dyDescent="0.25">
      <c r="A187" s="37"/>
      <c r="B187" s="37"/>
      <c r="C187" s="37"/>
      <c r="D187" s="51"/>
      <c r="E187" s="51"/>
      <c r="N187" s="23"/>
      <c r="O187" s="23"/>
      <c r="P187" s="23"/>
    </row>
    <row r="188" spans="1:16" x14ac:dyDescent="0.25">
      <c r="A188" s="37"/>
      <c r="B188" s="37"/>
      <c r="C188" s="37"/>
      <c r="D188" s="51"/>
      <c r="E188" s="51"/>
      <c r="N188" s="23"/>
      <c r="O188" s="23"/>
      <c r="P188" s="23"/>
    </row>
    <row r="189" spans="1:16" x14ac:dyDescent="0.25">
      <c r="A189" s="37"/>
      <c r="B189" s="37"/>
      <c r="C189" s="37"/>
      <c r="D189" s="51"/>
      <c r="E189" s="51"/>
      <c r="N189" s="23"/>
      <c r="O189" s="23"/>
      <c r="P189" s="23"/>
    </row>
    <row r="190" spans="1:16" x14ac:dyDescent="0.25">
      <c r="A190" s="37"/>
      <c r="B190" s="37"/>
      <c r="C190" s="37"/>
      <c r="D190" s="51"/>
      <c r="E190" s="51"/>
      <c r="N190" s="23"/>
      <c r="O190" s="23"/>
      <c r="P190" s="23"/>
    </row>
    <row r="191" spans="1:16" x14ac:dyDescent="0.25">
      <c r="A191" s="37"/>
      <c r="B191" s="37"/>
      <c r="C191" s="37"/>
      <c r="D191" s="51"/>
      <c r="E191" s="51"/>
      <c r="N191" s="23"/>
      <c r="O191" s="23"/>
      <c r="P191" s="23"/>
    </row>
    <row r="192" spans="1:16" x14ac:dyDescent="0.25">
      <c r="A192" s="37"/>
      <c r="B192" s="37"/>
      <c r="C192" s="37"/>
      <c r="D192" s="51"/>
      <c r="E192" s="51"/>
      <c r="N192" s="23"/>
      <c r="O192" s="23"/>
      <c r="P192" s="23"/>
    </row>
    <row r="193" spans="1:16" x14ac:dyDescent="0.25">
      <c r="A193" s="37"/>
      <c r="B193" s="37"/>
      <c r="C193" s="37"/>
      <c r="D193" s="51"/>
      <c r="E193" s="51"/>
      <c r="N193" s="23"/>
      <c r="O193" s="23"/>
      <c r="P193" s="23"/>
    </row>
    <row r="194" spans="1:16" x14ac:dyDescent="0.25">
      <c r="A194" s="37"/>
      <c r="B194" s="37"/>
      <c r="C194" s="37"/>
      <c r="D194" s="51"/>
      <c r="E194" s="51"/>
      <c r="N194" s="23"/>
      <c r="O194" s="23"/>
      <c r="P194" s="23"/>
    </row>
    <row r="195" spans="1:16" x14ac:dyDescent="0.25">
      <c r="A195" s="37"/>
      <c r="B195" s="37"/>
      <c r="C195" s="37"/>
      <c r="D195" s="51"/>
      <c r="E195" s="51"/>
      <c r="N195" s="23"/>
      <c r="O195" s="23"/>
      <c r="P195" s="23"/>
    </row>
    <row r="196" spans="1:16" x14ac:dyDescent="0.25">
      <c r="A196" s="37"/>
      <c r="B196" s="37"/>
      <c r="C196" s="37"/>
      <c r="D196" s="51"/>
      <c r="E196" s="51"/>
      <c r="N196" s="23"/>
      <c r="O196" s="23"/>
      <c r="P196" s="23"/>
    </row>
    <row r="197" spans="1:16" x14ac:dyDescent="0.25">
      <c r="A197" s="37"/>
      <c r="B197" s="37"/>
      <c r="C197" s="37"/>
      <c r="D197" s="51"/>
      <c r="E197" s="51"/>
      <c r="N197" s="23"/>
      <c r="O197" s="23"/>
      <c r="P197" s="23"/>
    </row>
    <row r="198" spans="1:16" x14ac:dyDescent="0.25">
      <c r="A198" s="37"/>
      <c r="B198" s="37"/>
      <c r="C198" s="37"/>
      <c r="D198" s="51"/>
      <c r="E198" s="51"/>
      <c r="N198" s="23"/>
      <c r="O198" s="23"/>
      <c r="P198" s="23"/>
    </row>
    <row r="199" spans="1:16" x14ac:dyDescent="0.25">
      <c r="A199" s="37"/>
      <c r="B199" s="37"/>
      <c r="C199" s="37"/>
      <c r="D199" s="51"/>
      <c r="E199" s="51"/>
      <c r="N199" s="23"/>
      <c r="O199" s="23"/>
      <c r="P199" s="23"/>
    </row>
    <row r="200" spans="1:16" x14ac:dyDescent="0.25">
      <c r="A200" s="37"/>
      <c r="B200" s="37"/>
      <c r="C200" s="37"/>
      <c r="D200" s="51"/>
      <c r="E200" s="51"/>
      <c r="N200" s="23"/>
      <c r="O200" s="23"/>
      <c r="P200" s="23"/>
    </row>
    <row r="201" spans="1:16" x14ac:dyDescent="0.25">
      <c r="A201" s="37"/>
      <c r="B201" s="37"/>
      <c r="C201" s="37"/>
      <c r="D201" s="51"/>
      <c r="E201" s="51"/>
      <c r="N201" s="23"/>
      <c r="O201" s="23"/>
      <c r="P201" s="23"/>
    </row>
    <row r="202" spans="1:16" x14ac:dyDescent="0.25">
      <c r="A202" s="37"/>
      <c r="B202" s="37"/>
      <c r="C202" s="37"/>
      <c r="D202" s="51"/>
      <c r="E202" s="51"/>
      <c r="N202" s="23"/>
      <c r="O202" s="23"/>
      <c r="P202" s="23"/>
    </row>
    <row r="203" spans="1:16" x14ac:dyDescent="0.25">
      <c r="A203" s="37"/>
      <c r="B203" s="37"/>
      <c r="C203" s="37"/>
      <c r="D203" s="51"/>
      <c r="E203" s="51"/>
      <c r="N203" s="23"/>
      <c r="O203" s="23"/>
      <c r="P203" s="23"/>
    </row>
    <row r="204" spans="1:16" x14ac:dyDescent="0.25">
      <c r="A204" s="37"/>
      <c r="B204" s="37"/>
      <c r="C204" s="37"/>
      <c r="D204" s="51"/>
      <c r="E204" s="51"/>
      <c r="N204" s="23"/>
      <c r="O204" s="23"/>
      <c r="P204" s="23"/>
    </row>
    <row r="205" spans="1:16" x14ac:dyDescent="0.25">
      <c r="A205" s="37"/>
      <c r="B205" s="37"/>
      <c r="C205" s="37"/>
      <c r="D205" s="51"/>
      <c r="E205" s="51"/>
      <c r="N205" s="23"/>
      <c r="O205" s="23"/>
      <c r="P205" s="23"/>
    </row>
    <row r="206" spans="1:16" x14ac:dyDescent="0.25">
      <c r="A206" s="37"/>
      <c r="B206" s="37"/>
      <c r="C206" s="37"/>
      <c r="D206" s="51"/>
      <c r="E206" s="51"/>
      <c r="N206" s="23"/>
      <c r="O206" s="23"/>
      <c r="P206" s="23"/>
    </row>
    <row r="207" spans="1:16" x14ac:dyDescent="0.25">
      <c r="A207" s="37"/>
      <c r="B207" s="37"/>
      <c r="C207" s="37"/>
      <c r="D207" s="51"/>
      <c r="E207" s="51"/>
      <c r="N207" s="23"/>
      <c r="O207" s="23"/>
      <c r="P207" s="23"/>
    </row>
    <row r="208" spans="1:16" x14ac:dyDescent="0.25">
      <c r="A208" s="37"/>
      <c r="B208" s="37"/>
      <c r="C208" s="37"/>
      <c r="D208" s="51"/>
      <c r="E208" s="51"/>
      <c r="N208" s="23"/>
      <c r="O208" s="23"/>
      <c r="P208" s="23"/>
    </row>
    <row r="209" spans="1:16" x14ac:dyDescent="0.25">
      <c r="A209" s="37"/>
      <c r="B209" s="37"/>
      <c r="C209" s="37"/>
      <c r="D209" s="51"/>
      <c r="E209" s="51"/>
      <c r="N209" s="23"/>
      <c r="O209" s="23"/>
      <c r="P209" s="23"/>
    </row>
    <row r="210" spans="1:16" x14ac:dyDescent="0.25">
      <c r="A210" s="37"/>
      <c r="B210" s="37"/>
      <c r="C210" s="37"/>
      <c r="D210" s="51"/>
      <c r="E210" s="51"/>
      <c r="N210" s="23"/>
      <c r="O210" s="23"/>
      <c r="P210" s="23"/>
    </row>
    <row r="211" spans="1:16" x14ac:dyDescent="0.25">
      <c r="A211" s="37"/>
      <c r="B211" s="37"/>
      <c r="C211" s="37"/>
      <c r="D211" s="51"/>
      <c r="E211" s="51"/>
      <c r="N211" s="23"/>
      <c r="O211" s="23"/>
      <c r="P211" s="23"/>
    </row>
    <row r="212" spans="1:16" x14ac:dyDescent="0.25">
      <c r="A212" s="37"/>
      <c r="B212" s="37"/>
      <c r="C212" s="37"/>
      <c r="D212" s="51"/>
      <c r="E212" s="51"/>
      <c r="N212" s="23"/>
      <c r="O212" s="23"/>
      <c r="P212" s="23"/>
    </row>
    <row r="213" spans="1:16" x14ac:dyDescent="0.25">
      <c r="A213" s="37"/>
      <c r="B213" s="37"/>
      <c r="C213" s="37"/>
      <c r="D213" s="51"/>
      <c r="E213" s="51"/>
      <c r="N213" s="23"/>
      <c r="O213" s="23"/>
      <c r="P213" s="23"/>
    </row>
    <row r="214" spans="1:16" x14ac:dyDescent="0.25">
      <c r="A214" s="37"/>
      <c r="B214" s="37"/>
      <c r="C214" s="37"/>
      <c r="D214" s="51"/>
      <c r="E214" s="51"/>
      <c r="N214" s="23"/>
      <c r="O214" s="23"/>
      <c r="P214" s="23"/>
    </row>
    <row r="215" spans="1:16" x14ac:dyDescent="0.25">
      <c r="A215" s="37"/>
      <c r="B215" s="37"/>
      <c r="C215" s="37"/>
      <c r="D215" s="51"/>
      <c r="E215" s="51"/>
      <c r="N215" s="23"/>
      <c r="O215" s="23"/>
      <c r="P215" s="23"/>
    </row>
    <row r="216" spans="1:16" x14ac:dyDescent="0.25">
      <c r="A216" s="37"/>
      <c r="B216" s="37"/>
      <c r="C216" s="37"/>
      <c r="D216" s="51"/>
      <c r="E216" s="51"/>
      <c r="N216" s="23"/>
      <c r="O216" s="23"/>
      <c r="P216" s="23"/>
    </row>
    <row r="217" spans="1:16" x14ac:dyDescent="0.25">
      <c r="A217" s="37"/>
      <c r="B217" s="37"/>
      <c r="C217" s="37"/>
      <c r="D217" s="51"/>
      <c r="E217" s="51"/>
      <c r="N217" s="23"/>
      <c r="O217" s="23"/>
      <c r="P217" s="23"/>
    </row>
    <row r="218" spans="1:16" x14ac:dyDescent="0.25">
      <c r="A218" s="37"/>
      <c r="B218" s="37"/>
      <c r="C218" s="37"/>
      <c r="D218" s="51"/>
      <c r="E218" s="51"/>
      <c r="N218" s="23"/>
      <c r="O218" s="23"/>
      <c r="P218" s="23"/>
    </row>
    <row r="219" spans="1:16" x14ac:dyDescent="0.25">
      <c r="A219" s="37"/>
      <c r="B219" s="37"/>
      <c r="C219" s="37"/>
      <c r="D219" s="51"/>
      <c r="E219" s="51"/>
      <c r="N219" s="23"/>
      <c r="O219" s="23"/>
      <c r="P219" s="23"/>
    </row>
    <row r="220" spans="1:16" x14ac:dyDescent="0.25">
      <c r="A220" s="37"/>
      <c r="B220" s="37"/>
      <c r="C220" s="37"/>
      <c r="D220" s="51"/>
      <c r="E220" s="51"/>
      <c r="N220" s="23"/>
      <c r="O220" s="23"/>
      <c r="P220" s="23"/>
    </row>
    <row r="221" spans="1:16" x14ac:dyDescent="0.25">
      <c r="A221" s="37"/>
      <c r="B221" s="37"/>
      <c r="C221" s="37"/>
      <c r="D221" s="51"/>
      <c r="E221" s="51"/>
      <c r="N221" s="23"/>
      <c r="O221" s="23"/>
      <c r="P221" s="23"/>
    </row>
    <row r="222" spans="1:16" x14ac:dyDescent="0.25">
      <c r="A222" s="37"/>
      <c r="B222" s="37"/>
      <c r="C222" s="37"/>
      <c r="D222" s="51"/>
      <c r="E222" s="51"/>
      <c r="N222" s="23"/>
      <c r="O222" s="23"/>
      <c r="P222" s="23"/>
    </row>
    <row r="223" spans="1:16" x14ac:dyDescent="0.25">
      <c r="A223" s="37"/>
      <c r="B223" s="37"/>
      <c r="C223" s="37"/>
      <c r="D223" s="51"/>
      <c r="E223" s="51"/>
      <c r="N223" s="23"/>
      <c r="O223" s="23"/>
      <c r="P223" s="23"/>
    </row>
    <row r="224" spans="1:16" x14ac:dyDescent="0.25">
      <c r="A224" s="37"/>
      <c r="B224" s="37"/>
      <c r="C224" s="37"/>
      <c r="D224" s="51"/>
      <c r="E224" s="51"/>
      <c r="N224" s="23"/>
      <c r="O224" s="23"/>
      <c r="P224" s="23"/>
    </row>
    <row r="225" spans="1:16" x14ac:dyDescent="0.25">
      <c r="A225" s="37"/>
      <c r="B225" s="37"/>
      <c r="C225" s="37"/>
      <c r="D225" s="51"/>
      <c r="E225" s="51"/>
      <c r="N225" s="23"/>
      <c r="O225" s="23"/>
      <c r="P225" s="23"/>
    </row>
    <row r="226" spans="1:16" x14ac:dyDescent="0.25">
      <c r="A226" s="37"/>
      <c r="B226" s="37"/>
      <c r="C226" s="37"/>
      <c r="D226" s="51"/>
      <c r="E226" s="51"/>
      <c r="N226" s="23"/>
      <c r="O226" s="23"/>
      <c r="P226" s="23"/>
    </row>
    <row r="227" spans="1:16" x14ac:dyDescent="0.25">
      <c r="A227" s="37"/>
      <c r="B227" s="37"/>
      <c r="C227" s="37"/>
      <c r="D227" s="51"/>
      <c r="E227" s="51"/>
      <c r="N227" s="23"/>
      <c r="O227" s="23"/>
      <c r="P227" s="23"/>
    </row>
    <row r="228" spans="1:16" x14ac:dyDescent="0.25">
      <c r="A228" s="37"/>
      <c r="B228" s="37"/>
      <c r="C228" s="37"/>
      <c r="D228" s="51"/>
      <c r="E228" s="51"/>
      <c r="N228" s="23"/>
      <c r="O228" s="23"/>
      <c r="P228" s="23"/>
    </row>
    <row r="229" spans="1:16" x14ac:dyDescent="0.25">
      <c r="A229" s="37"/>
      <c r="B229" s="37"/>
      <c r="C229" s="37"/>
      <c r="D229" s="51"/>
      <c r="E229" s="51"/>
      <c r="N229" s="23"/>
      <c r="O229" s="23"/>
      <c r="P229" s="23"/>
    </row>
    <row r="230" spans="1:16" x14ac:dyDescent="0.25">
      <c r="A230" s="37"/>
      <c r="B230" s="37"/>
      <c r="C230" s="37"/>
      <c r="D230" s="51"/>
      <c r="E230" s="51"/>
      <c r="N230" s="23"/>
      <c r="O230" s="23"/>
      <c r="P230" s="23"/>
    </row>
    <row r="231" spans="1:16" x14ac:dyDescent="0.25">
      <c r="A231" s="37"/>
      <c r="B231" s="37"/>
      <c r="C231" s="37"/>
      <c r="D231" s="51"/>
      <c r="E231" s="51"/>
      <c r="N231" s="23"/>
      <c r="O231" s="23"/>
      <c r="P231" s="23"/>
    </row>
    <row r="232" spans="1:16" x14ac:dyDescent="0.25">
      <c r="A232" s="37"/>
      <c r="B232" s="37"/>
      <c r="C232" s="37"/>
      <c r="D232" s="51"/>
      <c r="E232" s="51"/>
      <c r="N232" s="23"/>
      <c r="O232" s="23"/>
      <c r="P232" s="23"/>
    </row>
    <row r="233" spans="1:16" x14ac:dyDescent="0.25">
      <c r="A233" s="37"/>
      <c r="B233" s="37"/>
      <c r="C233" s="37"/>
      <c r="D233" s="51"/>
      <c r="E233" s="51"/>
      <c r="N233" s="23"/>
      <c r="O233" s="23"/>
      <c r="P233" s="23"/>
    </row>
    <row r="234" spans="1:16" x14ac:dyDescent="0.25">
      <c r="A234" s="37"/>
      <c r="B234" s="37"/>
      <c r="C234" s="37"/>
      <c r="D234" s="51"/>
      <c r="E234" s="51"/>
      <c r="N234" s="23"/>
      <c r="O234" s="23"/>
      <c r="P234" s="23"/>
    </row>
    <row r="235" spans="1:16" x14ac:dyDescent="0.25">
      <c r="A235" s="37"/>
      <c r="B235" s="37"/>
      <c r="C235" s="37"/>
      <c r="D235" s="51"/>
      <c r="E235" s="51"/>
      <c r="N235" s="23"/>
      <c r="O235" s="23"/>
      <c r="P235" s="23"/>
    </row>
    <row r="236" spans="1:16" x14ac:dyDescent="0.25">
      <c r="A236" s="37"/>
      <c r="B236" s="37"/>
      <c r="C236" s="37"/>
      <c r="D236" s="51"/>
      <c r="E236" s="51"/>
      <c r="N236" s="23"/>
      <c r="O236" s="23"/>
      <c r="P236" s="23"/>
    </row>
    <row r="237" spans="1:16" x14ac:dyDescent="0.25">
      <c r="A237" s="37"/>
      <c r="B237" s="37"/>
      <c r="C237" s="37"/>
      <c r="D237" s="51"/>
      <c r="E237" s="51"/>
      <c r="N237" s="23"/>
      <c r="O237" s="23"/>
      <c r="P237" s="23"/>
    </row>
    <row r="238" spans="1:16" x14ac:dyDescent="0.25">
      <c r="A238" s="37"/>
      <c r="B238" s="37"/>
      <c r="C238" s="37"/>
      <c r="D238" s="51"/>
      <c r="E238" s="51"/>
      <c r="N238" s="23"/>
      <c r="O238" s="23"/>
      <c r="P238" s="23"/>
    </row>
    <row r="239" spans="1:16" x14ac:dyDescent="0.25">
      <c r="A239" s="37"/>
      <c r="B239" s="37"/>
      <c r="C239" s="37"/>
      <c r="D239" s="51"/>
      <c r="E239" s="51"/>
      <c r="N239" s="23"/>
      <c r="O239" s="23"/>
      <c r="P239" s="23"/>
    </row>
    <row r="240" spans="1:16" x14ac:dyDescent="0.25">
      <c r="A240" s="37"/>
      <c r="B240" s="37"/>
      <c r="C240" s="37"/>
      <c r="D240" s="51"/>
      <c r="E240" s="51"/>
      <c r="N240" s="23"/>
      <c r="O240" s="23"/>
      <c r="P240" s="23"/>
    </row>
    <row r="241" spans="1:16" x14ac:dyDescent="0.25">
      <c r="A241" s="37"/>
      <c r="B241" s="37"/>
      <c r="C241" s="37"/>
      <c r="D241" s="51"/>
      <c r="E241" s="51"/>
      <c r="N241" s="23"/>
      <c r="O241" s="23"/>
      <c r="P241" s="23"/>
    </row>
    <row r="242" spans="1:16" x14ac:dyDescent="0.25">
      <c r="A242" s="37"/>
      <c r="B242" s="37"/>
      <c r="C242" s="37"/>
      <c r="D242" s="51"/>
      <c r="E242" s="51"/>
      <c r="N242" s="23"/>
      <c r="O242" s="23"/>
      <c r="P242" s="23"/>
    </row>
    <row r="243" spans="1:16" x14ac:dyDescent="0.25">
      <c r="A243" s="37"/>
      <c r="B243" s="37"/>
      <c r="C243" s="37"/>
      <c r="D243" s="51"/>
      <c r="E243" s="51"/>
      <c r="N243" s="23"/>
      <c r="O243" s="23"/>
      <c r="P243" s="23"/>
    </row>
    <row r="244" spans="1:16" x14ac:dyDescent="0.25">
      <c r="A244" s="37"/>
      <c r="B244" s="37"/>
      <c r="C244" s="37"/>
      <c r="D244" s="51"/>
      <c r="E244" s="51"/>
      <c r="N244" s="23"/>
      <c r="O244" s="23"/>
      <c r="P244" s="23"/>
    </row>
    <row r="245" spans="1:16" x14ac:dyDescent="0.25">
      <c r="A245" s="37"/>
      <c r="B245" s="37"/>
      <c r="C245" s="37"/>
      <c r="D245" s="51"/>
      <c r="E245" s="51"/>
      <c r="N245" s="23"/>
      <c r="O245" s="23"/>
      <c r="P245" s="23"/>
    </row>
    <row r="246" spans="1:16" x14ac:dyDescent="0.25">
      <c r="A246" s="37"/>
      <c r="B246" s="37"/>
      <c r="C246" s="37"/>
      <c r="D246" s="51"/>
      <c r="E246" s="51"/>
      <c r="N246" s="23"/>
      <c r="O246" s="23"/>
      <c r="P246" s="23"/>
    </row>
    <row r="247" spans="1:16" x14ac:dyDescent="0.25">
      <c r="A247" s="37"/>
      <c r="B247" s="37"/>
      <c r="C247" s="37"/>
      <c r="D247" s="51"/>
      <c r="E247" s="51"/>
      <c r="N247" s="23"/>
      <c r="O247" s="23"/>
      <c r="P247" s="23"/>
    </row>
    <row r="248" spans="1:16" x14ac:dyDescent="0.25">
      <c r="A248" s="37"/>
      <c r="B248" s="37"/>
      <c r="C248" s="37"/>
      <c r="D248" s="51"/>
      <c r="E248" s="51"/>
      <c r="N248" s="23"/>
      <c r="O248" s="23"/>
      <c r="P248" s="23"/>
    </row>
    <row r="249" spans="1:16" x14ac:dyDescent="0.25">
      <c r="A249" s="37"/>
      <c r="B249" s="37"/>
      <c r="C249" s="37"/>
      <c r="D249" s="51"/>
      <c r="E249" s="51"/>
      <c r="N249" s="23"/>
      <c r="O249" s="23"/>
      <c r="P249" s="23"/>
    </row>
    <row r="250" spans="1:16" x14ac:dyDescent="0.25">
      <c r="A250" s="37"/>
      <c r="B250" s="37"/>
      <c r="C250" s="37"/>
      <c r="D250" s="51"/>
      <c r="E250" s="51"/>
      <c r="N250" s="23"/>
      <c r="O250" s="23"/>
      <c r="P250" s="23"/>
    </row>
    <row r="251" spans="1:16" x14ac:dyDescent="0.25">
      <c r="A251" s="37"/>
      <c r="B251" s="37"/>
      <c r="C251" s="37"/>
      <c r="D251" s="51"/>
      <c r="E251" s="51"/>
      <c r="N251" s="23"/>
      <c r="O251" s="23"/>
      <c r="P251" s="23"/>
    </row>
    <row r="252" spans="1:16" x14ac:dyDescent="0.25">
      <c r="A252" s="37"/>
      <c r="B252" s="37"/>
      <c r="C252" s="37"/>
      <c r="D252" s="51"/>
      <c r="E252" s="51"/>
      <c r="N252" s="23"/>
      <c r="O252" s="23"/>
      <c r="P252" s="23"/>
    </row>
    <row r="253" spans="1:16" x14ac:dyDescent="0.25">
      <c r="A253" s="37"/>
      <c r="B253" s="37"/>
      <c r="C253" s="37"/>
      <c r="D253" s="51"/>
      <c r="E253" s="51"/>
      <c r="N253" s="23"/>
      <c r="O253" s="23"/>
      <c r="P253" s="23"/>
    </row>
    <row r="254" spans="1:16" x14ac:dyDescent="0.25">
      <c r="A254" s="37"/>
      <c r="B254" s="37"/>
      <c r="C254" s="37"/>
      <c r="D254" s="51"/>
      <c r="E254" s="51"/>
      <c r="N254" s="23"/>
      <c r="O254" s="23"/>
      <c r="P254" s="23"/>
    </row>
    <row r="255" spans="1:16" x14ac:dyDescent="0.25">
      <c r="A255" s="37"/>
      <c r="B255" s="37"/>
      <c r="C255" s="37"/>
      <c r="D255" s="51"/>
      <c r="E255" s="51"/>
      <c r="N255" s="23"/>
      <c r="O255" s="23"/>
      <c r="P255" s="23"/>
    </row>
    <row r="256" spans="1:16" x14ac:dyDescent="0.25">
      <c r="A256" s="37"/>
      <c r="B256" s="37"/>
      <c r="C256" s="37"/>
      <c r="D256" s="51"/>
      <c r="E256" s="51"/>
      <c r="N256" s="23"/>
      <c r="O256" s="23"/>
      <c r="P256" s="23"/>
    </row>
    <row r="257" spans="1:16" x14ac:dyDescent="0.25">
      <c r="A257" s="37"/>
      <c r="B257" s="37"/>
      <c r="C257" s="37"/>
      <c r="D257" s="51"/>
      <c r="E257" s="51"/>
      <c r="N257" s="23"/>
      <c r="O257" s="23"/>
      <c r="P257" s="23"/>
    </row>
    <row r="258" spans="1:16" x14ac:dyDescent="0.25">
      <c r="A258" s="37"/>
      <c r="B258" s="37"/>
      <c r="C258" s="37"/>
      <c r="D258" s="51"/>
      <c r="E258" s="51"/>
      <c r="N258" s="23"/>
      <c r="O258" s="23"/>
      <c r="P258" s="23"/>
    </row>
    <row r="259" spans="1:16" x14ac:dyDescent="0.25">
      <c r="A259" s="37"/>
      <c r="B259" s="37"/>
      <c r="C259" s="37"/>
      <c r="D259" s="51"/>
      <c r="E259" s="51"/>
      <c r="N259" s="23"/>
      <c r="O259" s="23"/>
      <c r="P259" s="23"/>
    </row>
    <row r="260" spans="1:16" x14ac:dyDescent="0.25">
      <c r="A260" s="37"/>
      <c r="B260" s="37"/>
      <c r="C260" s="37"/>
      <c r="D260" s="51"/>
      <c r="E260" s="51"/>
      <c r="N260" s="23"/>
      <c r="O260" s="23"/>
      <c r="P260" s="23"/>
    </row>
    <row r="261" spans="1:16" x14ac:dyDescent="0.25">
      <c r="A261" s="37"/>
      <c r="B261" s="37"/>
      <c r="C261" s="37"/>
      <c r="D261" s="51"/>
      <c r="E261" s="51"/>
      <c r="N261" s="23"/>
      <c r="O261" s="23"/>
      <c r="P261" s="23"/>
    </row>
    <row r="262" spans="1:16" x14ac:dyDescent="0.25">
      <c r="A262" s="37"/>
      <c r="B262" s="37"/>
      <c r="C262" s="37"/>
      <c r="D262" s="51"/>
      <c r="E262" s="51"/>
      <c r="N262" s="23"/>
      <c r="O262" s="23"/>
      <c r="P262" s="23"/>
    </row>
    <row r="263" spans="1:16" x14ac:dyDescent="0.25">
      <c r="A263" s="37"/>
      <c r="B263" s="37"/>
      <c r="C263" s="37"/>
      <c r="D263" s="51"/>
      <c r="E263" s="51"/>
      <c r="N263" s="23"/>
      <c r="O263" s="23"/>
      <c r="P263" s="23"/>
    </row>
    <row r="264" spans="1:16" x14ac:dyDescent="0.25">
      <c r="A264" s="37"/>
      <c r="B264" s="37"/>
      <c r="C264" s="37"/>
      <c r="D264" s="51"/>
      <c r="E264" s="51"/>
      <c r="N264" s="23"/>
      <c r="O264" s="23"/>
      <c r="P264" s="23"/>
    </row>
    <row r="265" spans="1:16" x14ac:dyDescent="0.25">
      <c r="A265" s="37"/>
      <c r="B265" s="37"/>
      <c r="C265" s="37"/>
      <c r="D265" s="51"/>
      <c r="E265" s="51"/>
      <c r="N265" s="23"/>
      <c r="O265" s="23"/>
      <c r="P265" s="23"/>
    </row>
    <row r="266" spans="1:16" x14ac:dyDescent="0.25">
      <c r="A266" s="37"/>
      <c r="B266" s="37"/>
      <c r="C266" s="37"/>
      <c r="D266" s="51"/>
      <c r="E266" s="51"/>
      <c r="N266" s="23"/>
      <c r="O266" s="23"/>
      <c r="P266" s="23"/>
    </row>
    <row r="267" spans="1:16" x14ac:dyDescent="0.25">
      <c r="A267" s="37"/>
      <c r="B267" s="37"/>
      <c r="C267" s="37"/>
      <c r="D267" s="51"/>
      <c r="E267" s="51"/>
      <c r="N267" s="23"/>
      <c r="O267" s="23"/>
      <c r="P267" s="23"/>
    </row>
    <row r="268" spans="1:16" x14ac:dyDescent="0.25">
      <c r="A268" s="37"/>
      <c r="B268" s="37"/>
      <c r="C268" s="37"/>
      <c r="D268" s="51"/>
      <c r="E268" s="51"/>
      <c r="N268" s="23"/>
      <c r="O268" s="23"/>
      <c r="P268" s="23"/>
    </row>
    <row r="269" spans="1:16" x14ac:dyDescent="0.25">
      <c r="A269" s="37"/>
      <c r="B269" s="37"/>
      <c r="C269" s="37"/>
      <c r="D269" s="51"/>
      <c r="E269" s="51"/>
      <c r="N269" s="23"/>
      <c r="O269" s="23"/>
      <c r="P269" s="23"/>
    </row>
    <row r="270" spans="1:16" x14ac:dyDescent="0.25">
      <c r="A270" s="37"/>
      <c r="B270" s="37"/>
      <c r="C270" s="37"/>
      <c r="D270" s="51"/>
      <c r="E270" s="51"/>
      <c r="N270" s="23"/>
      <c r="O270" s="23"/>
      <c r="P270" s="23"/>
    </row>
    <row r="271" spans="1:16" x14ac:dyDescent="0.25">
      <c r="A271" s="37"/>
      <c r="B271" s="37"/>
      <c r="C271" s="37"/>
      <c r="D271" s="51"/>
      <c r="E271" s="51"/>
      <c r="N271" s="23"/>
      <c r="O271" s="23"/>
      <c r="P271" s="23"/>
    </row>
    <row r="272" spans="1:16" x14ac:dyDescent="0.25">
      <c r="A272" s="37"/>
      <c r="B272" s="37"/>
      <c r="C272" s="37"/>
      <c r="D272" s="51"/>
      <c r="E272" s="51"/>
      <c r="N272" s="23"/>
      <c r="O272" s="23"/>
      <c r="P272" s="23"/>
    </row>
    <row r="273" spans="1:16" x14ac:dyDescent="0.25">
      <c r="A273" s="37"/>
      <c r="B273" s="37"/>
      <c r="C273" s="37"/>
      <c r="D273" s="51"/>
      <c r="E273" s="51"/>
      <c r="N273" s="23"/>
      <c r="O273" s="23"/>
      <c r="P273" s="23"/>
    </row>
    <row r="274" spans="1:16" x14ac:dyDescent="0.25">
      <c r="A274" s="37"/>
      <c r="B274" s="37"/>
      <c r="C274" s="37"/>
      <c r="D274" s="51"/>
      <c r="E274" s="51"/>
      <c r="N274" s="23"/>
      <c r="O274" s="23"/>
      <c r="P274" s="23"/>
    </row>
    <row r="275" spans="1:16" x14ac:dyDescent="0.25">
      <c r="A275" s="37"/>
      <c r="B275" s="37"/>
      <c r="C275" s="37"/>
      <c r="D275" s="51"/>
      <c r="E275" s="51"/>
      <c r="N275" s="23"/>
      <c r="O275" s="23"/>
      <c r="P275" s="23"/>
    </row>
    <row r="276" spans="1:16" x14ac:dyDescent="0.25">
      <c r="A276" s="37"/>
      <c r="B276" s="37"/>
      <c r="C276" s="37"/>
      <c r="D276" s="51"/>
      <c r="E276" s="51"/>
      <c r="N276" s="23"/>
      <c r="O276" s="23"/>
      <c r="P276" s="23"/>
    </row>
    <row r="277" spans="1:16" x14ac:dyDescent="0.25">
      <c r="A277" s="37"/>
      <c r="B277" s="37"/>
      <c r="C277" s="37"/>
      <c r="D277" s="51"/>
      <c r="E277" s="51"/>
      <c r="N277" s="23"/>
      <c r="O277" s="23"/>
      <c r="P277" s="23"/>
    </row>
    <row r="278" spans="1:16" x14ac:dyDescent="0.25">
      <c r="A278" s="37"/>
      <c r="B278" s="37"/>
      <c r="C278" s="37"/>
      <c r="D278" s="51"/>
      <c r="E278" s="51"/>
      <c r="N278" s="23"/>
      <c r="O278" s="23"/>
      <c r="P278" s="23"/>
    </row>
    <row r="279" spans="1:16" x14ac:dyDescent="0.25">
      <c r="A279" s="37"/>
      <c r="B279" s="37"/>
      <c r="C279" s="37"/>
      <c r="D279" s="51"/>
      <c r="E279" s="51"/>
      <c r="N279" s="23"/>
      <c r="O279" s="23"/>
      <c r="P279" s="23"/>
    </row>
    <row r="280" spans="1:16" x14ac:dyDescent="0.25">
      <c r="A280" s="37"/>
      <c r="B280" s="37"/>
      <c r="C280" s="37"/>
      <c r="D280" s="51"/>
      <c r="E280" s="51"/>
      <c r="N280" s="23"/>
      <c r="O280" s="23"/>
      <c r="P280" s="23"/>
    </row>
    <row r="281" spans="1:16" x14ac:dyDescent="0.25">
      <c r="A281" s="37"/>
      <c r="B281" s="37"/>
      <c r="C281" s="37"/>
      <c r="D281" s="51"/>
      <c r="E281" s="51"/>
      <c r="N281" s="23"/>
      <c r="O281" s="23"/>
      <c r="P281" s="23"/>
    </row>
    <row r="282" spans="1:16" x14ac:dyDescent="0.25">
      <c r="A282" s="37"/>
      <c r="B282" s="37"/>
      <c r="C282" s="37"/>
      <c r="D282" s="51"/>
      <c r="E282" s="51"/>
      <c r="N282" s="23"/>
      <c r="O282" s="23"/>
      <c r="P282" s="23"/>
    </row>
    <row r="283" spans="1:16" x14ac:dyDescent="0.25">
      <c r="A283" s="37"/>
      <c r="B283" s="37"/>
      <c r="C283" s="37"/>
      <c r="D283" s="51"/>
      <c r="E283" s="51"/>
      <c r="N283" s="23"/>
      <c r="O283" s="23"/>
      <c r="P283" s="23"/>
    </row>
    <row r="284" spans="1:16" x14ac:dyDescent="0.25">
      <c r="A284" s="37"/>
      <c r="B284" s="37"/>
      <c r="C284" s="37"/>
      <c r="D284" s="51"/>
      <c r="E284" s="51"/>
      <c r="N284" s="23"/>
      <c r="O284" s="23"/>
      <c r="P284" s="23"/>
    </row>
    <row r="285" spans="1:16" x14ac:dyDescent="0.25">
      <c r="A285" s="37"/>
      <c r="B285" s="37"/>
      <c r="C285" s="37"/>
      <c r="D285" s="51"/>
      <c r="E285" s="51"/>
      <c r="N285" s="23"/>
      <c r="O285" s="23"/>
      <c r="P285" s="23"/>
    </row>
    <row r="286" spans="1:16" x14ac:dyDescent="0.25">
      <c r="A286" s="37"/>
      <c r="B286" s="37"/>
      <c r="C286" s="37"/>
      <c r="D286" s="51"/>
      <c r="E286" s="51"/>
      <c r="N286" s="23"/>
      <c r="O286" s="23"/>
      <c r="P286" s="23"/>
    </row>
    <row r="287" spans="1:16" x14ac:dyDescent="0.25">
      <c r="A287" s="37"/>
      <c r="B287" s="37"/>
      <c r="C287" s="37"/>
      <c r="D287" s="51"/>
      <c r="E287" s="51"/>
      <c r="N287" s="23"/>
      <c r="O287" s="23"/>
      <c r="P287" s="23"/>
    </row>
    <row r="288" spans="1:16" x14ac:dyDescent="0.25">
      <c r="A288" s="37"/>
      <c r="B288" s="37"/>
      <c r="C288" s="37"/>
      <c r="D288" s="51"/>
      <c r="E288" s="51"/>
      <c r="N288" s="23"/>
      <c r="O288" s="23"/>
      <c r="P288" s="23"/>
    </row>
    <row r="289" spans="1:16" x14ac:dyDescent="0.25">
      <c r="A289" s="37"/>
      <c r="B289" s="37"/>
      <c r="C289" s="37"/>
      <c r="D289" s="51"/>
      <c r="E289" s="51"/>
      <c r="N289" s="23"/>
      <c r="O289" s="23"/>
      <c r="P289" s="23"/>
    </row>
    <row r="290" spans="1:16" x14ac:dyDescent="0.25">
      <c r="A290" s="37"/>
      <c r="B290" s="37"/>
      <c r="C290" s="37"/>
      <c r="D290" s="51"/>
      <c r="E290" s="51"/>
      <c r="N290" s="23"/>
      <c r="O290" s="23"/>
      <c r="P290" s="23"/>
    </row>
    <row r="291" spans="1:16" x14ac:dyDescent="0.25">
      <c r="A291" s="37"/>
      <c r="B291" s="37"/>
      <c r="C291" s="37"/>
      <c r="D291" s="51"/>
      <c r="E291" s="51"/>
      <c r="N291" s="23"/>
      <c r="O291" s="23"/>
      <c r="P291" s="23"/>
    </row>
    <row r="292" spans="1:16" x14ac:dyDescent="0.25">
      <c r="A292" s="37"/>
      <c r="B292" s="37"/>
      <c r="C292" s="37"/>
      <c r="D292" s="51"/>
      <c r="E292" s="51"/>
      <c r="N292" s="23"/>
      <c r="O292" s="23"/>
      <c r="P292" s="23"/>
    </row>
    <row r="293" spans="1:16" x14ac:dyDescent="0.25">
      <c r="A293" s="37"/>
      <c r="B293" s="37"/>
      <c r="C293" s="37"/>
      <c r="D293" s="51"/>
      <c r="E293" s="51"/>
      <c r="N293" s="23"/>
      <c r="O293" s="23"/>
      <c r="P293" s="23"/>
    </row>
    <row r="294" spans="1:16" x14ac:dyDescent="0.25">
      <c r="A294" s="37"/>
      <c r="B294" s="37"/>
      <c r="C294" s="37"/>
      <c r="D294" s="51"/>
      <c r="E294" s="51"/>
      <c r="N294" s="23"/>
      <c r="O294" s="23"/>
      <c r="P294" s="23"/>
    </row>
    <row r="295" spans="1:16" x14ac:dyDescent="0.25">
      <c r="A295" s="37"/>
      <c r="B295" s="37"/>
      <c r="C295" s="37"/>
      <c r="D295" s="51"/>
      <c r="E295" s="51"/>
      <c r="N295" s="23"/>
      <c r="O295" s="23"/>
      <c r="P295" s="23"/>
    </row>
    <row r="296" spans="1:16" x14ac:dyDescent="0.25">
      <c r="A296" s="37"/>
      <c r="B296" s="37"/>
      <c r="C296" s="37"/>
      <c r="D296" s="51"/>
      <c r="E296" s="51"/>
      <c r="N296" s="23"/>
      <c r="O296" s="23"/>
      <c r="P296" s="23"/>
    </row>
    <row r="297" spans="1:16" x14ac:dyDescent="0.25">
      <c r="A297" s="37"/>
      <c r="B297" s="37"/>
      <c r="C297" s="37"/>
      <c r="D297" s="51"/>
      <c r="E297" s="51"/>
      <c r="N297" s="23"/>
      <c r="O297" s="23"/>
      <c r="P297" s="23"/>
    </row>
    <row r="298" spans="1:16" x14ac:dyDescent="0.25">
      <c r="A298" s="37"/>
      <c r="B298" s="37"/>
      <c r="C298" s="37"/>
      <c r="D298" s="51"/>
      <c r="E298" s="51"/>
      <c r="N298" s="23"/>
      <c r="O298" s="23"/>
      <c r="P298" s="23"/>
    </row>
    <row r="299" spans="1:16" x14ac:dyDescent="0.25">
      <c r="A299" s="37"/>
      <c r="B299" s="37"/>
      <c r="C299" s="37"/>
      <c r="D299" s="51"/>
      <c r="E299" s="51"/>
      <c r="N299" s="23"/>
      <c r="O299" s="23"/>
      <c r="P299" s="23"/>
    </row>
    <row r="300" spans="1:16" x14ac:dyDescent="0.25">
      <c r="A300" s="37"/>
      <c r="B300" s="37"/>
      <c r="C300" s="37"/>
      <c r="D300" s="51"/>
      <c r="E300" s="51"/>
      <c r="N300" s="23"/>
      <c r="O300" s="23"/>
      <c r="P300" s="23"/>
    </row>
    <row r="301" spans="1:16" x14ac:dyDescent="0.25">
      <c r="A301" s="37"/>
      <c r="B301" s="37"/>
      <c r="C301" s="37"/>
      <c r="D301" s="51"/>
      <c r="E301" s="51"/>
      <c r="N301" s="23"/>
      <c r="O301" s="23"/>
      <c r="P301" s="23"/>
    </row>
    <row r="302" spans="1:16" x14ac:dyDescent="0.25">
      <c r="A302" s="37"/>
      <c r="B302" s="37"/>
      <c r="C302" s="37"/>
      <c r="D302" s="51"/>
      <c r="E302" s="51"/>
      <c r="N302" s="23"/>
      <c r="O302" s="23"/>
      <c r="P302" s="23"/>
    </row>
    <row r="303" spans="1:16" x14ac:dyDescent="0.25">
      <c r="A303" s="37"/>
      <c r="B303" s="37"/>
      <c r="C303" s="37"/>
      <c r="D303" s="51"/>
      <c r="E303" s="51"/>
      <c r="N303" s="23"/>
      <c r="O303" s="23"/>
      <c r="P303" s="23"/>
    </row>
    <row r="304" spans="1:16" x14ac:dyDescent="0.25">
      <c r="A304" s="37"/>
      <c r="B304" s="37"/>
      <c r="C304" s="37"/>
      <c r="D304" s="51"/>
      <c r="E304" s="51"/>
      <c r="N304" s="23"/>
      <c r="O304" s="23"/>
      <c r="P304" s="23"/>
    </row>
    <row r="305" spans="1:16" x14ac:dyDescent="0.25">
      <c r="A305" s="37"/>
      <c r="B305" s="37"/>
      <c r="C305" s="37"/>
      <c r="D305" s="51"/>
      <c r="E305" s="51"/>
      <c r="N305" s="23"/>
      <c r="O305" s="23"/>
      <c r="P305" s="23"/>
    </row>
    <row r="306" spans="1:16" x14ac:dyDescent="0.25">
      <c r="A306" s="37"/>
      <c r="B306" s="37"/>
      <c r="C306" s="37"/>
      <c r="D306" s="51"/>
      <c r="E306" s="51"/>
      <c r="N306" s="23"/>
      <c r="O306" s="23"/>
      <c r="P306" s="23"/>
    </row>
    <row r="307" spans="1:16" x14ac:dyDescent="0.25">
      <c r="A307" s="37"/>
      <c r="B307" s="37"/>
      <c r="C307" s="37"/>
      <c r="D307" s="51"/>
      <c r="E307" s="51"/>
      <c r="N307" s="23"/>
      <c r="O307" s="23"/>
      <c r="P307" s="23"/>
    </row>
    <row r="308" spans="1:16" x14ac:dyDescent="0.25">
      <c r="A308" s="37"/>
      <c r="B308" s="37"/>
      <c r="C308" s="37"/>
      <c r="D308" s="51"/>
      <c r="E308" s="51"/>
      <c r="N308" s="23"/>
      <c r="O308" s="23"/>
      <c r="P308" s="23"/>
    </row>
    <row r="309" spans="1:16" x14ac:dyDescent="0.25">
      <c r="A309" s="37"/>
      <c r="B309" s="37"/>
      <c r="C309" s="37"/>
      <c r="D309" s="51"/>
      <c r="E309" s="51"/>
      <c r="N309" s="23"/>
      <c r="O309" s="23"/>
      <c r="P309" s="23"/>
    </row>
    <row r="310" spans="1:16" x14ac:dyDescent="0.25">
      <c r="A310" s="37"/>
      <c r="B310" s="37"/>
      <c r="C310" s="37"/>
      <c r="D310" s="51"/>
      <c r="E310" s="51"/>
      <c r="N310" s="23"/>
      <c r="O310" s="23"/>
      <c r="P310" s="23"/>
    </row>
    <row r="311" spans="1:16" x14ac:dyDescent="0.25">
      <c r="A311" s="37"/>
      <c r="B311" s="37"/>
      <c r="C311" s="37"/>
      <c r="D311" s="51"/>
      <c r="E311" s="51"/>
      <c r="N311" s="23"/>
      <c r="O311" s="23"/>
      <c r="P311" s="23"/>
    </row>
    <row r="312" spans="1:16" x14ac:dyDescent="0.25">
      <c r="A312" s="37"/>
      <c r="B312" s="37"/>
      <c r="C312" s="37"/>
      <c r="D312" s="51"/>
      <c r="E312" s="51"/>
      <c r="N312" s="23"/>
      <c r="O312" s="23"/>
      <c r="P312" s="23"/>
    </row>
    <row r="313" spans="1:16" x14ac:dyDescent="0.25">
      <c r="A313" s="37"/>
      <c r="B313" s="37"/>
      <c r="C313" s="37"/>
      <c r="D313" s="51"/>
      <c r="E313" s="51"/>
      <c r="N313" s="23"/>
      <c r="O313" s="23"/>
      <c r="P313" s="23"/>
    </row>
    <row r="314" spans="1:16" x14ac:dyDescent="0.25">
      <c r="A314" s="37"/>
      <c r="B314" s="37"/>
      <c r="C314" s="37"/>
      <c r="D314" s="51"/>
      <c r="E314" s="51"/>
      <c r="N314" s="23"/>
      <c r="O314" s="23"/>
      <c r="P314" s="23"/>
    </row>
    <row r="315" spans="1:16" x14ac:dyDescent="0.25">
      <c r="A315" s="37"/>
      <c r="B315" s="37"/>
      <c r="C315" s="37"/>
      <c r="D315" s="51"/>
      <c r="E315" s="51"/>
      <c r="N315" s="23"/>
      <c r="O315" s="23"/>
      <c r="P315" s="23"/>
    </row>
    <row r="316" spans="1:16" x14ac:dyDescent="0.25">
      <c r="A316" s="37"/>
      <c r="B316" s="37"/>
      <c r="C316" s="37"/>
      <c r="D316" s="51"/>
      <c r="E316" s="51"/>
      <c r="N316" s="23"/>
      <c r="O316" s="23"/>
      <c r="P316" s="23"/>
    </row>
    <row r="317" spans="1:16" x14ac:dyDescent="0.25">
      <c r="A317" s="37"/>
      <c r="B317" s="37"/>
      <c r="C317" s="37"/>
      <c r="D317" s="51"/>
      <c r="E317" s="51"/>
      <c r="N317" s="23"/>
      <c r="O317" s="23"/>
      <c r="P317" s="23"/>
    </row>
    <row r="318" spans="1:16" x14ac:dyDescent="0.25">
      <c r="A318" s="37"/>
      <c r="B318" s="37"/>
      <c r="C318" s="37"/>
      <c r="D318" s="51"/>
      <c r="E318" s="51"/>
      <c r="N318" s="23"/>
      <c r="O318" s="23"/>
      <c r="P318" s="23"/>
    </row>
    <row r="319" spans="1:16" x14ac:dyDescent="0.25">
      <c r="A319" s="37"/>
      <c r="B319" s="37"/>
      <c r="C319" s="37"/>
      <c r="D319" s="51"/>
      <c r="E319" s="51"/>
      <c r="N319" s="23"/>
      <c r="O319" s="23"/>
      <c r="P319" s="23"/>
    </row>
    <row r="320" spans="1:16" x14ac:dyDescent="0.25">
      <c r="A320" s="37"/>
      <c r="B320" s="37"/>
      <c r="C320" s="37"/>
      <c r="D320" s="51"/>
      <c r="E320" s="51"/>
      <c r="N320" s="23"/>
      <c r="O320" s="23"/>
      <c r="P320" s="23"/>
    </row>
    <row r="321" spans="1:16" x14ac:dyDescent="0.25">
      <c r="A321" s="37"/>
      <c r="B321" s="37"/>
      <c r="C321" s="37"/>
      <c r="D321" s="51"/>
      <c r="E321" s="51"/>
      <c r="N321" s="23"/>
      <c r="O321" s="23"/>
      <c r="P321" s="23"/>
    </row>
    <row r="322" spans="1:16" x14ac:dyDescent="0.25">
      <c r="A322" s="37"/>
      <c r="B322" s="37"/>
      <c r="C322" s="37"/>
      <c r="D322" s="51"/>
      <c r="E322" s="51"/>
      <c r="N322" s="23"/>
      <c r="O322" s="23"/>
      <c r="P322" s="23"/>
    </row>
    <row r="323" spans="1:16" x14ac:dyDescent="0.25">
      <c r="A323" s="37"/>
      <c r="B323" s="37"/>
      <c r="C323" s="37"/>
      <c r="D323" s="51"/>
      <c r="E323" s="51"/>
      <c r="N323" s="23"/>
      <c r="O323" s="23"/>
      <c r="P323" s="23"/>
    </row>
    <row r="324" spans="1:16" x14ac:dyDescent="0.25">
      <c r="A324" s="37"/>
      <c r="B324" s="37"/>
      <c r="C324" s="37"/>
      <c r="D324" s="51"/>
      <c r="E324" s="51"/>
      <c r="N324" s="23"/>
      <c r="O324" s="23"/>
      <c r="P324" s="23"/>
    </row>
    <row r="325" spans="1:16" x14ac:dyDescent="0.25">
      <c r="A325" s="37"/>
      <c r="B325" s="37"/>
      <c r="C325" s="37"/>
      <c r="D325" s="51"/>
      <c r="E325" s="51"/>
      <c r="N325" s="23"/>
      <c r="O325" s="23"/>
      <c r="P325" s="23"/>
    </row>
    <row r="326" spans="1:16" x14ac:dyDescent="0.25">
      <c r="A326" s="37"/>
      <c r="B326" s="37"/>
      <c r="C326" s="37"/>
      <c r="D326" s="51"/>
      <c r="E326" s="51"/>
      <c r="N326" s="23"/>
      <c r="O326" s="23"/>
      <c r="P326" s="23"/>
    </row>
    <row r="327" spans="1:16" x14ac:dyDescent="0.25">
      <c r="A327" s="37"/>
      <c r="B327" s="37"/>
      <c r="C327" s="37"/>
      <c r="D327" s="51"/>
      <c r="E327" s="51"/>
      <c r="N327" s="23"/>
      <c r="O327" s="23"/>
      <c r="P327" s="23"/>
    </row>
    <row r="328" spans="1:16" x14ac:dyDescent="0.25">
      <c r="A328" s="37"/>
      <c r="B328" s="37"/>
      <c r="C328" s="37"/>
      <c r="D328" s="51"/>
      <c r="E328" s="51"/>
      <c r="N328" s="23"/>
      <c r="O328" s="23"/>
      <c r="P328" s="23"/>
    </row>
    <row r="329" spans="1:16" x14ac:dyDescent="0.25">
      <c r="A329" s="37"/>
      <c r="B329" s="37"/>
      <c r="C329" s="37"/>
      <c r="D329" s="51"/>
      <c r="E329" s="51"/>
      <c r="N329" s="23"/>
      <c r="O329" s="23"/>
      <c r="P329" s="23"/>
    </row>
    <row r="330" spans="1:16" x14ac:dyDescent="0.25">
      <c r="A330" s="37"/>
      <c r="B330" s="37"/>
      <c r="C330" s="37"/>
      <c r="D330" s="51"/>
      <c r="E330" s="51"/>
      <c r="N330" s="23"/>
      <c r="O330" s="23"/>
      <c r="P330" s="23"/>
    </row>
    <row r="331" spans="1:16" x14ac:dyDescent="0.25">
      <c r="A331" s="37"/>
      <c r="B331" s="37"/>
      <c r="C331" s="37"/>
      <c r="D331" s="51"/>
      <c r="E331" s="51"/>
      <c r="N331" s="23"/>
      <c r="O331" s="23"/>
      <c r="P331" s="23"/>
    </row>
    <row r="332" spans="1:16" x14ac:dyDescent="0.25">
      <c r="A332" s="37"/>
      <c r="B332" s="37"/>
      <c r="C332" s="37"/>
      <c r="D332" s="51"/>
      <c r="E332" s="51"/>
      <c r="N332" s="23"/>
      <c r="O332" s="23"/>
      <c r="P332" s="23"/>
    </row>
    <row r="333" spans="1:16" x14ac:dyDescent="0.25">
      <c r="A333" s="37"/>
      <c r="B333" s="37"/>
      <c r="C333" s="37"/>
      <c r="D333" s="51"/>
      <c r="E333" s="51"/>
      <c r="N333" s="23"/>
      <c r="O333" s="23"/>
      <c r="P333" s="23"/>
    </row>
    <row r="334" spans="1:16" x14ac:dyDescent="0.25">
      <c r="A334" s="37"/>
      <c r="B334" s="37"/>
      <c r="C334" s="37"/>
      <c r="D334" s="51"/>
      <c r="E334" s="51"/>
      <c r="N334" s="23"/>
      <c r="O334" s="23"/>
      <c r="P334" s="23"/>
    </row>
    <row r="335" spans="1:16" x14ac:dyDescent="0.25">
      <c r="A335" s="37"/>
      <c r="B335" s="37"/>
      <c r="C335" s="37"/>
      <c r="D335" s="51"/>
      <c r="E335" s="51"/>
      <c r="N335" s="23"/>
      <c r="O335" s="23"/>
      <c r="P335" s="23"/>
    </row>
    <row r="336" spans="1:16" x14ac:dyDescent="0.25">
      <c r="A336" s="37"/>
      <c r="B336" s="37"/>
      <c r="C336" s="37"/>
      <c r="D336" s="51"/>
      <c r="E336" s="51"/>
      <c r="N336" s="23"/>
      <c r="O336" s="23"/>
      <c r="P336" s="23"/>
    </row>
    <row r="337" spans="1:16" x14ac:dyDescent="0.25">
      <c r="A337" s="37"/>
      <c r="B337" s="37"/>
      <c r="C337" s="37"/>
      <c r="D337" s="51"/>
      <c r="E337" s="51"/>
      <c r="N337" s="23"/>
      <c r="O337" s="23"/>
      <c r="P337" s="23"/>
    </row>
    <row r="338" spans="1:16" x14ac:dyDescent="0.25">
      <c r="A338" s="37"/>
      <c r="B338" s="37"/>
      <c r="C338" s="37"/>
      <c r="D338" s="51"/>
      <c r="E338" s="51"/>
      <c r="N338" s="23"/>
      <c r="O338" s="23"/>
      <c r="P338" s="23"/>
    </row>
    <row r="339" spans="1:16" x14ac:dyDescent="0.25">
      <c r="A339" s="37"/>
      <c r="B339" s="37"/>
      <c r="C339" s="37"/>
      <c r="D339" s="51"/>
      <c r="E339" s="51"/>
      <c r="N339" s="23"/>
      <c r="O339" s="23"/>
      <c r="P339" s="23"/>
    </row>
    <row r="340" spans="1:16" x14ac:dyDescent="0.25">
      <c r="A340" s="37"/>
      <c r="B340" s="37"/>
      <c r="C340" s="37"/>
      <c r="D340" s="51"/>
      <c r="E340" s="51"/>
      <c r="N340" s="23"/>
      <c r="O340" s="23"/>
      <c r="P340" s="23"/>
    </row>
    <row r="341" spans="1:16" x14ac:dyDescent="0.25">
      <c r="A341" s="37"/>
      <c r="B341" s="37"/>
      <c r="C341" s="37"/>
      <c r="D341" s="51"/>
      <c r="E341" s="51"/>
      <c r="N341" s="23"/>
      <c r="O341" s="23"/>
      <c r="P341" s="23"/>
    </row>
    <row r="342" spans="1:16" x14ac:dyDescent="0.25">
      <c r="A342" s="37"/>
      <c r="B342" s="37"/>
      <c r="C342" s="37"/>
      <c r="D342" s="51"/>
      <c r="E342" s="51"/>
      <c r="N342" s="23"/>
      <c r="O342" s="23"/>
      <c r="P342" s="23"/>
    </row>
    <row r="343" spans="1:16" x14ac:dyDescent="0.25">
      <c r="A343" s="37"/>
      <c r="B343" s="37"/>
      <c r="C343" s="37"/>
      <c r="D343" s="51"/>
      <c r="E343" s="51"/>
      <c r="N343" s="23"/>
      <c r="O343" s="23"/>
      <c r="P343" s="23"/>
    </row>
    <row r="344" spans="1:16" x14ac:dyDescent="0.25">
      <c r="A344" s="37"/>
      <c r="B344" s="37"/>
      <c r="C344" s="37"/>
      <c r="D344" s="51"/>
      <c r="E344" s="51"/>
      <c r="N344" s="23"/>
      <c r="O344" s="23"/>
      <c r="P344" s="23"/>
    </row>
    <row r="345" spans="1:16" x14ac:dyDescent="0.25">
      <c r="A345" s="37"/>
      <c r="B345" s="37"/>
      <c r="C345" s="37"/>
      <c r="D345" s="51"/>
      <c r="E345" s="51"/>
      <c r="N345" s="23"/>
      <c r="O345" s="23"/>
      <c r="P345" s="23"/>
    </row>
    <row r="346" spans="1:16" x14ac:dyDescent="0.25">
      <c r="A346" s="37"/>
      <c r="B346" s="37"/>
      <c r="C346" s="37"/>
      <c r="D346" s="51"/>
      <c r="E346" s="51"/>
      <c r="N346" s="23"/>
      <c r="O346" s="23"/>
      <c r="P346" s="23"/>
    </row>
    <row r="347" spans="1:16" x14ac:dyDescent="0.25">
      <c r="A347" s="37"/>
      <c r="B347" s="37"/>
      <c r="C347" s="37"/>
      <c r="D347" s="51"/>
      <c r="E347" s="51"/>
      <c r="N347" s="23"/>
      <c r="O347" s="23"/>
      <c r="P347" s="23"/>
    </row>
    <row r="348" spans="1:16" x14ac:dyDescent="0.25">
      <c r="A348" s="37"/>
      <c r="B348" s="37"/>
      <c r="C348" s="37"/>
      <c r="D348" s="51"/>
      <c r="E348" s="51"/>
      <c r="N348" s="23"/>
      <c r="O348" s="23"/>
      <c r="P348" s="23"/>
    </row>
    <row r="349" spans="1:16" x14ac:dyDescent="0.25">
      <c r="A349" s="37"/>
      <c r="B349" s="37"/>
      <c r="C349" s="37"/>
      <c r="D349" s="51"/>
      <c r="E349" s="51"/>
      <c r="N349" s="23"/>
      <c r="O349" s="23"/>
      <c r="P349" s="23"/>
    </row>
    <row r="350" spans="1:16" x14ac:dyDescent="0.25">
      <c r="A350" s="37"/>
      <c r="B350" s="37"/>
      <c r="C350" s="37"/>
      <c r="D350" s="51"/>
      <c r="E350" s="51"/>
      <c r="N350" s="23"/>
      <c r="O350" s="23"/>
      <c r="P350" s="23"/>
    </row>
    <row r="351" spans="1:16" x14ac:dyDescent="0.25">
      <c r="A351" s="37"/>
      <c r="B351" s="37"/>
      <c r="C351" s="37"/>
      <c r="D351" s="51"/>
      <c r="E351" s="51"/>
      <c r="N351" s="23"/>
      <c r="O351" s="23"/>
      <c r="P351" s="23"/>
    </row>
    <row r="352" spans="1:16" x14ac:dyDescent="0.25">
      <c r="A352" s="37"/>
      <c r="B352" s="37"/>
      <c r="C352" s="37"/>
      <c r="D352" s="51"/>
      <c r="E352" s="51"/>
      <c r="N352" s="23"/>
      <c r="O352" s="23"/>
      <c r="P352" s="23"/>
    </row>
    <row r="353" spans="1:16" x14ac:dyDescent="0.25">
      <c r="A353" s="37"/>
      <c r="B353" s="37"/>
      <c r="C353" s="37"/>
      <c r="D353" s="51"/>
      <c r="E353" s="51"/>
      <c r="N353" s="23"/>
      <c r="O353" s="23"/>
      <c r="P353" s="23"/>
    </row>
    <row r="354" spans="1:16" x14ac:dyDescent="0.25">
      <c r="A354" s="37"/>
      <c r="B354" s="37"/>
      <c r="C354" s="37"/>
      <c r="D354" s="51"/>
      <c r="E354" s="51"/>
      <c r="N354" s="23"/>
      <c r="O354" s="23"/>
      <c r="P354" s="23"/>
    </row>
    <row r="355" spans="1:16" x14ac:dyDescent="0.25">
      <c r="A355" s="37"/>
      <c r="B355" s="37"/>
      <c r="C355" s="37"/>
      <c r="D355" s="51"/>
      <c r="E355" s="51"/>
      <c r="N355" s="23"/>
      <c r="O355" s="23"/>
      <c r="P355" s="23"/>
    </row>
    <row r="356" spans="1:16" x14ac:dyDescent="0.25">
      <c r="A356" s="37"/>
      <c r="B356" s="37"/>
      <c r="C356" s="37"/>
      <c r="D356" s="51"/>
      <c r="E356" s="51"/>
      <c r="N356" s="23"/>
      <c r="O356" s="23"/>
      <c r="P356" s="23"/>
    </row>
    <row r="357" spans="1:16" x14ac:dyDescent="0.25">
      <c r="A357" s="37"/>
      <c r="B357" s="37"/>
      <c r="C357" s="37"/>
      <c r="D357" s="51"/>
      <c r="E357" s="51"/>
      <c r="N357" s="23"/>
      <c r="O357" s="23"/>
      <c r="P357" s="23"/>
    </row>
    <row r="358" spans="1:16" x14ac:dyDescent="0.25">
      <c r="A358" s="37"/>
      <c r="B358" s="37"/>
      <c r="C358" s="37"/>
      <c r="D358" s="51"/>
      <c r="E358" s="51"/>
      <c r="N358" s="23"/>
      <c r="O358" s="23"/>
      <c r="P358" s="23"/>
    </row>
    <row r="359" spans="1:16" x14ac:dyDescent="0.25">
      <c r="A359" s="37"/>
      <c r="B359" s="37"/>
      <c r="C359" s="37"/>
      <c r="D359" s="51"/>
      <c r="E359" s="51"/>
      <c r="N359" s="23"/>
      <c r="O359" s="23"/>
      <c r="P359" s="23"/>
    </row>
    <row r="360" spans="1:16" x14ac:dyDescent="0.25">
      <c r="A360" s="37"/>
      <c r="B360" s="37"/>
      <c r="C360" s="37"/>
      <c r="D360" s="51"/>
      <c r="E360" s="51"/>
      <c r="N360" s="23"/>
      <c r="O360" s="23"/>
      <c r="P360" s="23"/>
    </row>
    <row r="361" spans="1:16" x14ac:dyDescent="0.25">
      <c r="A361" s="37"/>
      <c r="B361" s="37"/>
      <c r="C361" s="37"/>
      <c r="D361" s="51"/>
      <c r="E361" s="51"/>
      <c r="N361" s="23"/>
      <c r="O361" s="23"/>
      <c r="P361" s="23"/>
    </row>
    <row r="362" spans="1:16" x14ac:dyDescent="0.25">
      <c r="A362" s="37"/>
      <c r="B362" s="37"/>
      <c r="C362" s="37"/>
      <c r="D362" s="51"/>
      <c r="E362" s="51"/>
      <c r="N362" s="23"/>
      <c r="O362" s="23"/>
      <c r="P362" s="23"/>
    </row>
    <row r="363" spans="1:16" x14ac:dyDescent="0.25">
      <c r="A363" s="37"/>
      <c r="B363" s="37"/>
      <c r="C363" s="37"/>
      <c r="D363" s="51"/>
      <c r="E363" s="51"/>
      <c r="N363" s="23"/>
      <c r="O363" s="23"/>
      <c r="P363" s="23"/>
    </row>
    <row r="364" spans="1:16" x14ac:dyDescent="0.25">
      <c r="A364" s="37"/>
      <c r="B364" s="37"/>
      <c r="C364" s="37"/>
      <c r="D364" s="51"/>
      <c r="E364" s="51"/>
      <c r="N364" s="23"/>
      <c r="O364" s="23"/>
      <c r="P364" s="23"/>
    </row>
    <row r="365" spans="1:16" x14ac:dyDescent="0.25">
      <c r="A365" s="37"/>
      <c r="B365" s="37"/>
      <c r="C365" s="37"/>
      <c r="D365" s="51"/>
      <c r="E365" s="51"/>
      <c r="N365" s="23"/>
      <c r="O365" s="23"/>
      <c r="P365" s="23"/>
    </row>
    <row r="366" spans="1:16" x14ac:dyDescent="0.25">
      <c r="A366" s="37"/>
      <c r="B366" s="37"/>
      <c r="C366" s="37"/>
      <c r="D366" s="51"/>
      <c r="E366" s="51"/>
      <c r="N366" s="23"/>
      <c r="O366" s="23"/>
      <c r="P366" s="23"/>
    </row>
    <row r="367" spans="1:16" x14ac:dyDescent="0.25">
      <c r="A367" s="37"/>
      <c r="B367" s="37"/>
      <c r="C367" s="37"/>
      <c r="D367" s="51"/>
      <c r="E367" s="51"/>
      <c r="N367" s="23"/>
      <c r="O367" s="23"/>
      <c r="P367" s="23"/>
    </row>
    <row r="368" spans="1:16" x14ac:dyDescent="0.25">
      <c r="A368" s="37"/>
      <c r="B368" s="37"/>
      <c r="C368" s="37"/>
      <c r="D368" s="51"/>
      <c r="E368" s="51"/>
      <c r="N368" s="23"/>
      <c r="O368" s="23"/>
      <c r="P368" s="23"/>
    </row>
    <row r="369" spans="1:16" x14ac:dyDescent="0.25">
      <c r="A369" s="37"/>
      <c r="B369" s="37"/>
      <c r="C369" s="37"/>
      <c r="D369" s="51"/>
      <c r="E369" s="51"/>
      <c r="N369" s="23"/>
      <c r="O369" s="23"/>
      <c r="P369" s="23"/>
    </row>
    <row r="370" spans="1:16" x14ac:dyDescent="0.25">
      <c r="A370" s="37"/>
      <c r="B370" s="37"/>
      <c r="C370" s="37"/>
      <c r="D370" s="51"/>
      <c r="E370" s="51"/>
      <c r="N370" s="23"/>
      <c r="O370" s="23"/>
      <c r="P370" s="23"/>
    </row>
    <row r="371" spans="1:16" x14ac:dyDescent="0.25">
      <c r="A371" s="37"/>
      <c r="B371" s="37"/>
      <c r="C371" s="37"/>
      <c r="D371" s="51"/>
      <c r="E371" s="51"/>
      <c r="N371" s="23"/>
      <c r="O371" s="23"/>
      <c r="P371" s="23"/>
    </row>
    <row r="372" spans="1:16" x14ac:dyDescent="0.25">
      <c r="A372" s="37"/>
      <c r="B372" s="37"/>
      <c r="C372" s="37"/>
      <c r="D372" s="51"/>
      <c r="E372" s="51"/>
      <c r="N372" s="23"/>
      <c r="O372" s="23"/>
      <c r="P372" s="23"/>
    </row>
    <row r="373" spans="1:16" x14ac:dyDescent="0.25">
      <c r="A373" s="37"/>
      <c r="B373" s="37"/>
      <c r="C373" s="37"/>
      <c r="D373" s="51"/>
      <c r="E373" s="51"/>
      <c r="N373" s="23"/>
      <c r="O373" s="23"/>
      <c r="P373" s="23"/>
    </row>
    <row r="374" spans="1:16" x14ac:dyDescent="0.25">
      <c r="A374" s="37"/>
      <c r="B374" s="37"/>
      <c r="C374" s="37"/>
      <c r="D374" s="51"/>
      <c r="E374" s="51"/>
      <c r="N374" s="23"/>
      <c r="O374" s="23"/>
      <c r="P374" s="23"/>
    </row>
    <row r="375" spans="1:16" x14ac:dyDescent="0.25">
      <c r="A375" s="37"/>
      <c r="B375" s="37"/>
      <c r="C375" s="37"/>
      <c r="D375" s="51"/>
      <c r="E375" s="51"/>
      <c r="N375" s="23"/>
      <c r="O375" s="23"/>
      <c r="P375" s="23"/>
    </row>
    <row r="376" spans="1:16" x14ac:dyDescent="0.25">
      <c r="A376" s="37"/>
      <c r="B376" s="37"/>
      <c r="C376" s="37"/>
      <c r="D376" s="51"/>
      <c r="E376" s="51"/>
      <c r="N376" s="23"/>
      <c r="O376" s="23"/>
      <c r="P376" s="23"/>
    </row>
    <row r="377" spans="1:16" x14ac:dyDescent="0.25">
      <c r="A377" s="37"/>
      <c r="B377" s="37"/>
      <c r="C377" s="37"/>
      <c r="D377" s="51"/>
      <c r="E377" s="51"/>
      <c r="N377" s="23"/>
      <c r="O377" s="23"/>
      <c r="P377" s="23"/>
    </row>
    <row r="378" spans="1:16" x14ac:dyDescent="0.25">
      <c r="A378" s="37"/>
      <c r="B378" s="37"/>
      <c r="C378" s="37"/>
      <c r="D378" s="51"/>
      <c r="E378" s="51"/>
      <c r="N378" s="23"/>
      <c r="O378" s="23"/>
      <c r="P378" s="23"/>
    </row>
    <row r="379" spans="1:16" x14ac:dyDescent="0.25">
      <c r="A379" s="37"/>
      <c r="B379" s="37"/>
      <c r="C379" s="37"/>
      <c r="D379" s="51"/>
      <c r="E379" s="51"/>
      <c r="N379" s="23"/>
      <c r="O379" s="23"/>
      <c r="P379" s="23"/>
    </row>
    <row r="380" spans="1:16" x14ac:dyDescent="0.25">
      <c r="A380" s="37"/>
      <c r="B380" s="37"/>
      <c r="C380" s="37"/>
      <c r="D380" s="51"/>
      <c r="E380" s="51"/>
      <c r="N380" s="23"/>
      <c r="O380" s="23"/>
      <c r="P380" s="23"/>
    </row>
    <row r="381" spans="1:16" x14ac:dyDescent="0.25">
      <c r="A381" s="37"/>
      <c r="B381" s="37"/>
      <c r="C381" s="37"/>
      <c r="D381" s="51"/>
      <c r="E381" s="51"/>
      <c r="N381" s="23"/>
      <c r="O381" s="23"/>
      <c r="P381" s="23"/>
    </row>
    <row r="382" spans="1:16" x14ac:dyDescent="0.25">
      <c r="A382" s="37"/>
      <c r="B382" s="37"/>
      <c r="C382" s="37"/>
      <c r="D382" s="51"/>
      <c r="E382" s="51"/>
      <c r="N382" s="23"/>
      <c r="O382" s="23"/>
      <c r="P382" s="23"/>
    </row>
    <row r="383" spans="1:16" x14ac:dyDescent="0.25">
      <c r="A383" s="37"/>
      <c r="B383" s="37"/>
      <c r="C383" s="37"/>
      <c r="D383" s="51"/>
      <c r="E383" s="51"/>
      <c r="N383" s="23"/>
      <c r="O383" s="23"/>
      <c r="P383" s="23"/>
    </row>
    <row r="384" spans="1:16" x14ac:dyDescent="0.25">
      <c r="A384" s="37"/>
      <c r="B384" s="37"/>
      <c r="C384" s="37"/>
      <c r="D384" s="51"/>
      <c r="E384" s="51"/>
      <c r="N384" s="23"/>
      <c r="O384" s="23"/>
      <c r="P384" s="23"/>
    </row>
    <row r="385" spans="1:16" x14ac:dyDescent="0.25">
      <c r="A385" s="37"/>
      <c r="B385" s="37"/>
      <c r="C385" s="37"/>
      <c r="D385" s="51"/>
      <c r="E385" s="51"/>
      <c r="N385" s="23"/>
      <c r="O385" s="23"/>
      <c r="P385" s="23"/>
    </row>
    <row r="386" spans="1:16" x14ac:dyDescent="0.25">
      <c r="A386" s="37"/>
      <c r="B386" s="37"/>
      <c r="C386" s="37"/>
      <c r="D386" s="51"/>
      <c r="E386" s="51"/>
      <c r="N386" s="23"/>
      <c r="O386" s="23"/>
      <c r="P386" s="23"/>
    </row>
    <row r="387" spans="1:16" x14ac:dyDescent="0.25">
      <c r="A387" s="37"/>
      <c r="B387" s="37"/>
      <c r="C387" s="37"/>
      <c r="D387" s="51"/>
      <c r="E387" s="51"/>
      <c r="N387" s="23"/>
      <c r="O387" s="23"/>
      <c r="P387" s="23"/>
    </row>
    <row r="388" spans="1:16" x14ac:dyDescent="0.25">
      <c r="A388" s="37"/>
      <c r="B388" s="37"/>
      <c r="C388" s="37"/>
      <c r="D388" s="51"/>
      <c r="E388" s="51"/>
      <c r="N388" s="23"/>
      <c r="O388" s="23"/>
      <c r="P388" s="23"/>
    </row>
    <row r="389" spans="1:16" x14ac:dyDescent="0.25">
      <c r="A389" s="37"/>
      <c r="B389" s="37"/>
      <c r="C389" s="37"/>
      <c r="D389" s="51"/>
      <c r="E389" s="51"/>
      <c r="N389" s="23"/>
      <c r="O389" s="23"/>
      <c r="P389" s="23"/>
    </row>
    <row r="390" spans="1:16" x14ac:dyDescent="0.25">
      <c r="A390" s="37"/>
      <c r="B390" s="37"/>
      <c r="C390" s="37"/>
      <c r="D390" s="51"/>
      <c r="E390" s="51"/>
      <c r="N390" s="23"/>
      <c r="O390" s="23"/>
      <c r="P390" s="23"/>
    </row>
    <row r="391" spans="1:16" x14ac:dyDescent="0.25">
      <c r="A391" s="37"/>
      <c r="B391" s="37"/>
      <c r="C391" s="37"/>
      <c r="D391" s="51"/>
      <c r="E391" s="51"/>
      <c r="N391" s="23"/>
      <c r="O391" s="23"/>
      <c r="P391" s="23"/>
    </row>
    <row r="392" spans="1:16" x14ac:dyDescent="0.25">
      <c r="A392" s="37"/>
      <c r="B392" s="37"/>
      <c r="C392" s="37"/>
      <c r="D392" s="51"/>
      <c r="E392" s="51"/>
      <c r="N392" s="23"/>
      <c r="O392" s="23"/>
      <c r="P392" s="23"/>
    </row>
    <row r="393" spans="1:16" x14ac:dyDescent="0.25">
      <c r="A393" s="37"/>
      <c r="B393" s="37"/>
      <c r="C393" s="37"/>
      <c r="D393" s="51"/>
      <c r="E393" s="51"/>
      <c r="N393" s="23"/>
      <c r="O393" s="23"/>
      <c r="P393" s="23"/>
    </row>
    <row r="394" spans="1:16" x14ac:dyDescent="0.25">
      <c r="A394" s="37"/>
      <c r="B394" s="37"/>
      <c r="C394" s="37"/>
      <c r="D394" s="51"/>
      <c r="E394" s="51"/>
      <c r="N394" s="23"/>
      <c r="O394" s="23"/>
      <c r="P394" s="23"/>
    </row>
    <row r="395" spans="1:16" x14ac:dyDescent="0.25">
      <c r="A395" s="37"/>
      <c r="B395" s="37"/>
      <c r="C395" s="37"/>
      <c r="D395" s="51"/>
      <c r="E395" s="51"/>
      <c r="N395" s="23"/>
      <c r="O395" s="23"/>
      <c r="P395" s="23"/>
    </row>
    <row r="396" spans="1:16" x14ac:dyDescent="0.25">
      <c r="A396" s="37"/>
      <c r="B396" s="37"/>
      <c r="C396" s="37"/>
      <c r="D396" s="51"/>
      <c r="E396" s="51"/>
      <c r="N396" s="23"/>
      <c r="O396" s="23"/>
      <c r="P396" s="23"/>
    </row>
    <row r="397" spans="1:16" x14ac:dyDescent="0.25">
      <c r="A397" s="37"/>
      <c r="B397" s="37"/>
      <c r="C397" s="37"/>
      <c r="D397" s="51"/>
      <c r="E397" s="51"/>
      <c r="N397" s="23"/>
      <c r="O397" s="23"/>
      <c r="P397" s="23"/>
    </row>
    <row r="398" spans="1:16" x14ac:dyDescent="0.25">
      <c r="A398" s="37"/>
      <c r="B398" s="37"/>
      <c r="C398" s="37"/>
      <c r="D398" s="51"/>
      <c r="E398" s="51"/>
      <c r="N398" s="23"/>
      <c r="O398" s="23"/>
      <c r="P398" s="23"/>
    </row>
    <row r="399" spans="1:16" x14ac:dyDescent="0.25">
      <c r="A399" s="37"/>
      <c r="B399" s="37"/>
      <c r="C399" s="37"/>
      <c r="D399" s="51"/>
      <c r="E399" s="51"/>
      <c r="N399" s="23"/>
      <c r="O399" s="23"/>
      <c r="P399" s="23"/>
    </row>
    <row r="400" spans="1:16" x14ac:dyDescent="0.25">
      <c r="A400" s="37"/>
      <c r="B400" s="37"/>
      <c r="C400" s="37"/>
      <c r="D400" s="51"/>
      <c r="E400" s="51"/>
      <c r="N400" s="23"/>
      <c r="O400" s="23"/>
      <c r="P400" s="23"/>
    </row>
    <row r="401" spans="1:16" x14ac:dyDescent="0.25">
      <c r="A401" s="37"/>
      <c r="B401" s="37"/>
      <c r="C401" s="37"/>
      <c r="D401" s="51"/>
      <c r="E401" s="51"/>
      <c r="N401" s="23"/>
      <c r="O401" s="23"/>
      <c r="P401" s="23"/>
    </row>
    <row r="402" spans="1:16" x14ac:dyDescent="0.25">
      <c r="A402" s="37"/>
      <c r="B402" s="37"/>
      <c r="C402" s="37"/>
      <c r="D402" s="51"/>
      <c r="E402" s="51"/>
      <c r="N402" s="23"/>
      <c r="O402" s="23"/>
      <c r="P402" s="23"/>
    </row>
    <row r="403" spans="1:16" x14ac:dyDescent="0.25">
      <c r="A403" s="37"/>
      <c r="B403" s="37"/>
      <c r="C403" s="37"/>
      <c r="D403" s="51"/>
      <c r="E403" s="51"/>
      <c r="N403" s="23"/>
      <c r="O403" s="23"/>
      <c r="P403" s="23"/>
    </row>
    <row r="404" spans="1:16" x14ac:dyDescent="0.25">
      <c r="A404" s="37"/>
      <c r="B404" s="37"/>
      <c r="C404" s="37"/>
      <c r="D404" s="51"/>
      <c r="E404" s="51"/>
      <c r="N404" s="23"/>
      <c r="O404" s="23"/>
      <c r="P404" s="23"/>
    </row>
    <row r="405" spans="1:16" x14ac:dyDescent="0.25">
      <c r="A405" s="37"/>
      <c r="B405" s="37"/>
      <c r="C405" s="37"/>
      <c r="D405" s="51"/>
      <c r="E405" s="51"/>
      <c r="N405" s="23"/>
      <c r="O405" s="23"/>
      <c r="P405" s="23"/>
    </row>
    <row r="406" spans="1:16" x14ac:dyDescent="0.25">
      <c r="A406" s="37"/>
      <c r="B406" s="37"/>
      <c r="C406" s="37"/>
      <c r="D406" s="51"/>
      <c r="E406" s="51"/>
      <c r="N406" s="23"/>
      <c r="O406" s="23"/>
      <c r="P406" s="23"/>
    </row>
    <row r="407" spans="1:16" x14ac:dyDescent="0.25">
      <c r="A407" s="37"/>
      <c r="B407" s="37"/>
      <c r="C407" s="37"/>
      <c r="D407" s="51"/>
      <c r="E407" s="51"/>
      <c r="N407" s="23"/>
      <c r="O407" s="23"/>
      <c r="P407" s="23"/>
    </row>
    <row r="408" spans="1:16" x14ac:dyDescent="0.25">
      <c r="A408" s="37"/>
      <c r="B408" s="37"/>
      <c r="C408" s="37"/>
      <c r="D408" s="51"/>
      <c r="E408" s="51"/>
      <c r="N408" s="23"/>
      <c r="O408" s="23"/>
      <c r="P408" s="23"/>
    </row>
    <row r="409" spans="1:16" x14ac:dyDescent="0.25">
      <c r="A409" s="37"/>
      <c r="B409" s="37"/>
      <c r="C409" s="37"/>
      <c r="D409" s="51"/>
      <c r="E409" s="51"/>
      <c r="N409" s="23"/>
      <c r="O409" s="23"/>
      <c r="P409" s="23"/>
    </row>
    <row r="410" spans="1:16" x14ac:dyDescent="0.25">
      <c r="A410" s="37"/>
      <c r="B410" s="37"/>
      <c r="C410" s="37"/>
      <c r="D410" s="51"/>
      <c r="E410" s="51"/>
      <c r="N410" s="23"/>
      <c r="O410" s="23"/>
      <c r="P410" s="23"/>
    </row>
    <row r="411" spans="1:16" x14ac:dyDescent="0.25">
      <c r="A411" s="37"/>
      <c r="B411" s="37"/>
      <c r="C411" s="37"/>
      <c r="D411" s="51"/>
      <c r="E411" s="51"/>
      <c r="N411" s="23"/>
      <c r="O411" s="23"/>
      <c r="P411" s="23"/>
    </row>
    <row r="412" spans="1:16" x14ac:dyDescent="0.25">
      <c r="A412" s="37"/>
      <c r="B412" s="37"/>
      <c r="C412" s="37"/>
      <c r="D412" s="51"/>
      <c r="E412" s="51"/>
      <c r="N412" s="23"/>
      <c r="O412" s="23"/>
      <c r="P412" s="23"/>
    </row>
    <row r="413" spans="1:16" x14ac:dyDescent="0.25">
      <c r="A413" s="37"/>
      <c r="B413" s="37"/>
      <c r="C413" s="37"/>
      <c r="D413" s="51"/>
      <c r="E413" s="51"/>
      <c r="N413" s="23"/>
      <c r="O413" s="23"/>
      <c r="P413" s="23"/>
    </row>
    <row r="414" spans="1:16" x14ac:dyDescent="0.25">
      <c r="A414" s="37"/>
      <c r="B414" s="37"/>
      <c r="C414" s="37"/>
      <c r="D414" s="51"/>
      <c r="E414" s="51"/>
      <c r="N414" s="23"/>
      <c r="O414" s="23"/>
      <c r="P414" s="23"/>
    </row>
    <row r="415" spans="1:16" x14ac:dyDescent="0.25">
      <c r="A415" s="37"/>
      <c r="B415" s="37"/>
      <c r="C415" s="37"/>
      <c r="D415" s="51"/>
      <c r="E415" s="51"/>
      <c r="N415" s="23"/>
      <c r="O415" s="23"/>
      <c r="P415" s="23"/>
    </row>
    <row r="416" spans="1:16" x14ac:dyDescent="0.25">
      <c r="A416" s="37"/>
      <c r="B416" s="37"/>
      <c r="C416" s="37"/>
      <c r="D416" s="51"/>
      <c r="E416" s="51"/>
      <c r="N416" s="23"/>
      <c r="O416" s="23"/>
      <c r="P416" s="23"/>
    </row>
    <row r="417" spans="1:16" x14ac:dyDescent="0.25">
      <c r="A417" s="37"/>
      <c r="B417" s="37"/>
      <c r="C417" s="37"/>
      <c r="D417" s="51"/>
      <c r="E417" s="51"/>
      <c r="N417" s="23"/>
      <c r="O417" s="23"/>
      <c r="P417" s="23"/>
    </row>
    <row r="418" spans="1:16" x14ac:dyDescent="0.25">
      <c r="A418" s="37"/>
      <c r="B418" s="37"/>
      <c r="C418" s="37"/>
      <c r="D418" s="51"/>
      <c r="E418" s="51"/>
      <c r="N418" s="23"/>
      <c r="O418" s="23"/>
      <c r="P418" s="23"/>
    </row>
    <row r="419" spans="1:16" x14ac:dyDescent="0.25">
      <c r="A419" s="37"/>
      <c r="B419" s="37"/>
      <c r="C419" s="37"/>
      <c r="D419" s="51"/>
      <c r="E419" s="51"/>
      <c r="N419" s="23"/>
      <c r="O419" s="23"/>
      <c r="P419" s="23"/>
    </row>
    <row r="420" spans="1:16" x14ac:dyDescent="0.25">
      <c r="A420" s="37"/>
      <c r="B420" s="37"/>
      <c r="C420" s="37"/>
      <c r="D420" s="51"/>
      <c r="E420" s="51"/>
      <c r="N420" s="23"/>
      <c r="O420" s="23"/>
      <c r="P420" s="23"/>
    </row>
    <row r="421" spans="1:16" x14ac:dyDescent="0.25">
      <c r="A421" s="37"/>
      <c r="B421" s="37"/>
      <c r="C421" s="37"/>
      <c r="D421" s="51"/>
      <c r="E421" s="51"/>
      <c r="N421" s="23"/>
      <c r="O421" s="23"/>
      <c r="P421" s="23"/>
    </row>
    <row r="422" spans="1:16" x14ac:dyDescent="0.25">
      <c r="A422" s="37"/>
      <c r="B422" s="37"/>
      <c r="C422" s="37"/>
      <c r="D422" s="51"/>
      <c r="E422" s="51"/>
      <c r="N422" s="23"/>
      <c r="O422" s="23"/>
      <c r="P422" s="23"/>
    </row>
    <row r="423" spans="1:16" x14ac:dyDescent="0.25">
      <c r="A423" s="37"/>
      <c r="B423" s="37"/>
      <c r="C423" s="37"/>
      <c r="D423" s="51"/>
      <c r="E423" s="51"/>
      <c r="N423" s="23"/>
      <c r="O423" s="23"/>
      <c r="P423" s="23"/>
    </row>
    <row r="424" spans="1:16" x14ac:dyDescent="0.25">
      <c r="A424" s="37"/>
      <c r="B424" s="37"/>
      <c r="C424" s="37"/>
      <c r="D424" s="51"/>
      <c r="E424" s="51"/>
      <c r="N424" s="23"/>
      <c r="O424" s="23"/>
      <c r="P424" s="23"/>
    </row>
    <row r="425" spans="1:16" x14ac:dyDescent="0.25">
      <c r="A425" s="37"/>
      <c r="B425" s="37"/>
      <c r="C425" s="37"/>
      <c r="D425" s="51"/>
      <c r="E425" s="51"/>
      <c r="N425" s="23"/>
      <c r="O425" s="23"/>
      <c r="P425" s="23"/>
    </row>
    <row r="426" spans="1:16" x14ac:dyDescent="0.25">
      <c r="A426" s="37"/>
      <c r="B426" s="37"/>
      <c r="C426" s="37"/>
      <c r="D426" s="51"/>
      <c r="E426" s="51"/>
      <c r="N426" s="23"/>
      <c r="O426" s="23"/>
      <c r="P426" s="23"/>
    </row>
    <row r="427" spans="1:16" x14ac:dyDescent="0.25">
      <c r="A427" s="37"/>
      <c r="B427" s="37"/>
      <c r="C427" s="37"/>
      <c r="D427" s="51"/>
      <c r="E427" s="51"/>
      <c r="N427" s="23"/>
      <c r="O427" s="23"/>
      <c r="P427" s="23"/>
    </row>
    <row r="428" spans="1:16" x14ac:dyDescent="0.25">
      <c r="A428" s="37"/>
      <c r="B428" s="37"/>
      <c r="C428" s="37"/>
      <c r="D428" s="51"/>
      <c r="E428" s="51"/>
      <c r="N428" s="23"/>
      <c r="O428" s="23"/>
      <c r="P428" s="23"/>
    </row>
    <row r="429" spans="1:16" x14ac:dyDescent="0.25">
      <c r="A429" s="37"/>
      <c r="B429" s="37"/>
      <c r="C429" s="37"/>
      <c r="D429" s="51"/>
      <c r="E429" s="51"/>
      <c r="N429" s="23"/>
      <c r="O429" s="23"/>
      <c r="P429" s="23"/>
    </row>
    <row r="430" spans="1:16" x14ac:dyDescent="0.25">
      <c r="A430" s="37"/>
      <c r="B430" s="37"/>
      <c r="C430" s="37"/>
      <c r="D430" s="51"/>
      <c r="E430" s="51"/>
      <c r="N430" s="23"/>
      <c r="O430" s="23"/>
      <c r="P430" s="23"/>
    </row>
    <row r="431" spans="1:16" x14ac:dyDescent="0.25">
      <c r="A431" s="37"/>
      <c r="B431" s="37"/>
      <c r="C431" s="37"/>
      <c r="D431" s="51"/>
      <c r="E431" s="51"/>
      <c r="N431" s="23"/>
      <c r="O431" s="23"/>
      <c r="P431" s="23"/>
    </row>
    <row r="432" spans="1:16" x14ac:dyDescent="0.25">
      <c r="A432" s="37"/>
      <c r="B432" s="37"/>
      <c r="C432" s="37"/>
      <c r="D432" s="51"/>
      <c r="E432" s="51"/>
      <c r="N432" s="23"/>
      <c r="O432" s="23"/>
      <c r="P432" s="23"/>
    </row>
    <row r="433" spans="1:16" x14ac:dyDescent="0.25">
      <c r="A433" s="37"/>
      <c r="B433" s="37"/>
      <c r="C433" s="37"/>
      <c r="D433" s="51"/>
      <c r="E433" s="51"/>
      <c r="N433" s="23"/>
      <c r="O433" s="23"/>
      <c r="P433" s="23"/>
    </row>
    <row r="434" spans="1:16" x14ac:dyDescent="0.25">
      <c r="A434" s="37"/>
      <c r="B434" s="37"/>
      <c r="C434" s="37"/>
      <c r="D434" s="51"/>
      <c r="E434" s="51"/>
      <c r="N434" s="23"/>
      <c r="O434" s="23"/>
      <c r="P434" s="23"/>
    </row>
    <row r="435" spans="1:16" x14ac:dyDescent="0.25">
      <c r="A435" s="37"/>
      <c r="B435" s="37"/>
      <c r="C435" s="37"/>
      <c r="D435" s="51"/>
      <c r="E435" s="51"/>
      <c r="N435" s="23"/>
      <c r="O435" s="23"/>
      <c r="P435" s="23"/>
    </row>
    <row r="436" spans="1:16" x14ac:dyDescent="0.25">
      <c r="A436" s="37"/>
      <c r="B436" s="37"/>
      <c r="C436" s="37"/>
      <c r="D436" s="51"/>
      <c r="E436" s="51"/>
      <c r="N436" s="23"/>
      <c r="O436" s="23"/>
      <c r="P436" s="23"/>
    </row>
    <row r="437" spans="1:16" x14ac:dyDescent="0.25">
      <c r="A437" s="37"/>
      <c r="B437" s="37"/>
      <c r="C437" s="37"/>
      <c r="D437" s="51"/>
      <c r="E437" s="51"/>
      <c r="N437" s="23"/>
      <c r="O437" s="23"/>
      <c r="P437" s="23"/>
    </row>
    <row r="438" spans="1:16" x14ac:dyDescent="0.25">
      <c r="A438" s="37"/>
      <c r="B438" s="37"/>
      <c r="C438" s="37"/>
      <c r="D438" s="51"/>
      <c r="E438" s="51"/>
      <c r="N438" s="23"/>
      <c r="O438" s="23"/>
      <c r="P438" s="23"/>
    </row>
    <row r="439" spans="1:16" x14ac:dyDescent="0.25">
      <c r="A439" s="37"/>
      <c r="B439" s="37"/>
      <c r="C439" s="37"/>
      <c r="D439" s="51"/>
      <c r="E439" s="51"/>
      <c r="N439" s="23"/>
      <c r="O439" s="23"/>
      <c r="P439" s="23"/>
    </row>
    <row r="440" spans="1:16" x14ac:dyDescent="0.25">
      <c r="A440" s="37"/>
      <c r="B440" s="37"/>
      <c r="C440" s="37"/>
      <c r="D440" s="51"/>
      <c r="E440" s="51"/>
      <c r="N440" s="23"/>
      <c r="O440" s="23"/>
      <c r="P440" s="23"/>
    </row>
    <row r="441" spans="1:16" x14ac:dyDescent="0.25">
      <c r="A441" s="37"/>
      <c r="B441" s="37"/>
      <c r="C441" s="37"/>
      <c r="D441" s="51"/>
      <c r="E441" s="51"/>
      <c r="N441" s="23"/>
      <c r="O441" s="23"/>
      <c r="P441" s="23"/>
    </row>
    <row r="442" spans="1:16" x14ac:dyDescent="0.25">
      <c r="A442" s="37"/>
      <c r="B442" s="37"/>
      <c r="C442" s="37"/>
      <c r="D442" s="51"/>
      <c r="E442" s="51"/>
      <c r="N442" s="23"/>
      <c r="O442" s="23"/>
      <c r="P442" s="23"/>
    </row>
    <row r="443" spans="1:16" x14ac:dyDescent="0.25">
      <c r="A443" s="37"/>
      <c r="B443" s="37"/>
      <c r="C443" s="37"/>
      <c r="D443" s="51"/>
      <c r="E443" s="51"/>
      <c r="N443" s="23"/>
      <c r="O443" s="23"/>
      <c r="P443" s="23"/>
    </row>
    <row r="444" spans="1:16" x14ac:dyDescent="0.25">
      <c r="A444" s="37"/>
      <c r="B444" s="37"/>
      <c r="C444" s="37"/>
      <c r="D444" s="51"/>
      <c r="E444" s="51"/>
      <c r="N444" s="23"/>
      <c r="O444" s="23"/>
      <c r="P444" s="23"/>
    </row>
    <row r="445" spans="1:16" x14ac:dyDescent="0.25">
      <c r="A445" s="37"/>
      <c r="B445" s="37"/>
      <c r="C445" s="37"/>
      <c r="D445" s="51"/>
      <c r="E445" s="51"/>
      <c r="N445" s="23"/>
      <c r="O445" s="23"/>
      <c r="P445" s="23"/>
    </row>
    <row r="446" spans="1:16" x14ac:dyDescent="0.25">
      <c r="A446" s="37"/>
      <c r="B446" s="37"/>
      <c r="C446" s="37"/>
      <c r="D446" s="51"/>
      <c r="E446" s="51"/>
      <c r="N446" s="23"/>
      <c r="O446" s="23"/>
      <c r="P446" s="23"/>
    </row>
    <row r="447" spans="1:16" x14ac:dyDescent="0.25">
      <c r="A447" s="37"/>
      <c r="B447" s="37"/>
      <c r="C447" s="37"/>
      <c r="D447" s="51"/>
      <c r="E447" s="51"/>
      <c r="N447" s="23"/>
      <c r="O447" s="23"/>
      <c r="P447" s="23"/>
    </row>
    <row r="448" spans="1:16" x14ac:dyDescent="0.25">
      <c r="A448" s="37"/>
      <c r="B448" s="37"/>
      <c r="C448" s="37"/>
      <c r="D448" s="51"/>
      <c r="E448" s="51"/>
      <c r="N448" s="23"/>
      <c r="O448" s="23"/>
      <c r="P448" s="23"/>
    </row>
    <row r="449" spans="1:16" x14ac:dyDescent="0.25">
      <c r="A449" s="37"/>
      <c r="B449" s="37"/>
      <c r="C449" s="37"/>
      <c r="D449" s="51"/>
      <c r="E449" s="51"/>
      <c r="N449" s="23"/>
      <c r="O449" s="23"/>
      <c r="P449" s="23"/>
    </row>
    <row r="450" spans="1:16" x14ac:dyDescent="0.25">
      <c r="A450" s="37"/>
      <c r="B450" s="37"/>
      <c r="C450" s="37"/>
      <c r="D450" s="51"/>
      <c r="E450" s="51"/>
      <c r="N450" s="23"/>
      <c r="O450" s="23"/>
      <c r="P450" s="23"/>
    </row>
    <row r="451" spans="1:16" x14ac:dyDescent="0.25">
      <c r="A451" s="37"/>
      <c r="B451" s="37"/>
      <c r="C451" s="37"/>
      <c r="D451" s="51"/>
      <c r="E451" s="51"/>
      <c r="N451" s="23"/>
      <c r="O451" s="23"/>
      <c r="P451" s="23"/>
    </row>
    <row r="452" spans="1:16" x14ac:dyDescent="0.25">
      <c r="A452" s="37"/>
      <c r="B452" s="37"/>
      <c r="C452" s="37"/>
      <c r="D452" s="51"/>
      <c r="E452" s="51"/>
      <c r="N452" s="23"/>
      <c r="O452" s="23"/>
      <c r="P452" s="23"/>
    </row>
    <row r="453" spans="1:16" x14ac:dyDescent="0.25">
      <c r="A453" s="37"/>
      <c r="B453" s="37"/>
      <c r="C453" s="37"/>
      <c r="D453" s="51"/>
      <c r="E453" s="51"/>
      <c r="N453" s="23"/>
      <c r="O453" s="23"/>
      <c r="P453" s="23"/>
    </row>
    <row r="454" spans="1:16" x14ac:dyDescent="0.25">
      <c r="A454" s="37"/>
      <c r="B454" s="37"/>
      <c r="C454" s="37"/>
      <c r="D454" s="51"/>
      <c r="E454" s="51"/>
      <c r="N454" s="23"/>
      <c r="O454" s="23"/>
      <c r="P454" s="23"/>
    </row>
    <row r="455" spans="1:16" x14ac:dyDescent="0.25">
      <c r="A455" s="37"/>
      <c r="B455" s="37"/>
      <c r="C455" s="37"/>
      <c r="D455" s="51"/>
      <c r="E455" s="51"/>
      <c r="N455" s="23"/>
      <c r="O455" s="23"/>
      <c r="P455" s="23"/>
    </row>
    <row r="456" spans="1:16" x14ac:dyDescent="0.25">
      <c r="A456" s="37"/>
      <c r="B456" s="37"/>
      <c r="C456" s="37"/>
      <c r="D456" s="51"/>
      <c r="E456" s="51"/>
      <c r="N456" s="23"/>
      <c r="O456" s="23"/>
      <c r="P456" s="23"/>
    </row>
    <row r="457" spans="1:16" x14ac:dyDescent="0.25">
      <c r="A457" s="37"/>
      <c r="B457" s="37"/>
      <c r="C457" s="37"/>
      <c r="D457" s="51"/>
      <c r="E457" s="51"/>
      <c r="N457" s="23"/>
      <c r="O457" s="23"/>
      <c r="P457" s="23"/>
    </row>
    <row r="458" spans="1:16" x14ac:dyDescent="0.25">
      <c r="A458" s="37"/>
      <c r="B458" s="37"/>
      <c r="C458" s="37"/>
      <c r="D458" s="51"/>
      <c r="E458" s="51"/>
      <c r="N458" s="23"/>
      <c r="O458" s="23"/>
      <c r="P458" s="23"/>
    </row>
    <row r="459" spans="1:16" x14ac:dyDescent="0.25">
      <c r="A459" s="37"/>
      <c r="B459" s="37"/>
      <c r="C459" s="37"/>
      <c r="D459" s="51"/>
      <c r="E459" s="51"/>
      <c r="N459" s="23"/>
      <c r="O459" s="23"/>
      <c r="P459" s="23"/>
    </row>
    <row r="460" spans="1:16" x14ac:dyDescent="0.25">
      <c r="A460" s="37"/>
      <c r="B460" s="37"/>
      <c r="C460" s="37"/>
      <c r="D460" s="51"/>
      <c r="E460" s="51"/>
      <c r="N460" s="23"/>
      <c r="O460" s="23"/>
      <c r="P460" s="23"/>
    </row>
    <row r="461" spans="1:16" x14ac:dyDescent="0.25">
      <c r="A461" s="37"/>
      <c r="B461" s="37"/>
      <c r="C461" s="37"/>
      <c r="D461" s="51"/>
      <c r="E461" s="51"/>
      <c r="N461" s="23"/>
      <c r="O461" s="23"/>
      <c r="P461" s="23"/>
    </row>
    <row r="462" spans="1:16" x14ac:dyDescent="0.25">
      <c r="A462" s="37"/>
      <c r="B462" s="37"/>
      <c r="C462" s="37"/>
      <c r="D462" s="51"/>
      <c r="E462" s="51"/>
      <c r="N462" s="23"/>
      <c r="O462" s="23"/>
      <c r="P462" s="23"/>
    </row>
    <row r="463" spans="1:16" x14ac:dyDescent="0.25">
      <c r="A463" s="37"/>
      <c r="B463" s="37"/>
      <c r="C463" s="37"/>
      <c r="D463" s="51"/>
      <c r="E463" s="51"/>
      <c r="N463" s="23"/>
      <c r="O463" s="23"/>
      <c r="P463" s="23"/>
    </row>
    <row r="464" spans="1:16" x14ac:dyDescent="0.25">
      <c r="A464" s="37"/>
      <c r="B464" s="37"/>
      <c r="C464" s="37"/>
      <c r="D464" s="51"/>
      <c r="E464" s="51"/>
      <c r="N464" s="23"/>
      <c r="O464" s="23"/>
      <c r="P464" s="23"/>
    </row>
    <row r="465" spans="1:16" x14ac:dyDescent="0.25">
      <c r="A465" s="37"/>
      <c r="B465" s="37"/>
      <c r="C465" s="37"/>
      <c r="D465" s="51"/>
      <c r="E465" s="51"/>
      <c r="N465" s="23"/>
      <c r="O465" s="23"/>
      <c r="P465" s="23"/>
    </row>
    <row r="466" spans="1:16" x14ac:dyDescent="0.25">
      <c r="A466" s="37"/>
      <c r="B466" s="37"/>
      <c r="C466" s="37"/>
      <c r="D466" s="51"/>
      <c r="E466" s="51"/>
      <c r="N466" s="23"/>
      <c r="O466" s="23"/>
      <c r="P466" s="23"/>
    </row>
    <row r="467" spans="1:16" x14ac:dyDescent="0.25">
      <c r="A467" s="37"/>
      <c r="B467" s="37"/>
      <c r="C467" s="37"/>
      <c r="D467" s="51"/>
      <c r="E467" s="51"/>
      <c r="N467" s="23"/>
      <c r="O467" s="23"/>
      <c r="P467" s="23"/>
    </row>
    <row r="468" spans="1:16" x14ac:dyDescent="0.25">
      <c r="A468" s="37"/>
      <c r="B468" s="37"/>
      <c r="C468" s="37"/>
      <c r="D468" s="51"/>
      <c r="E468" s="51"/>
      <c r="N468" s="23"/>
      <c r="O468" s="23"/>
      <c r="P468" s="23"/>
    </row>
    <row r="469" spans="1:16" x14ac:dyDescent="0.25">
      <c r="A469" s="37"/>
      <c r="B469" s="37"/>
      <c r="C469" s="37"/>
      <c r="D469" s="51"/>
      <c r="E469" s="51"/>
      <c r="N469" s="23"/>
      <c r="O469" s="23"/>
      <c r="P469" s="23"/>
    </row>
    <row r="470" spans="1:16" x14ac:dyDescent="0.25">
      <c r="A470" s="37"/>
      <c r="B470" s="37"/>
      <c r="C470" s="37"/>
      <c r="D470" s="51"/>
      <c r="E470" s="51"/>
      <c r="N470" s="23"/>
      <c r="O470" s="23"/>
      <c r="P470" s="23"/>
    </row>
    <row r="471" spans="1:16" x14ac:dyDescent="0.25">
      <c r="A471" s="37"/>
      <c r="B471" s="37"/>
      <c r="C471" s="37"/>
      <c r="D471" s="51"/>
      <c r="E471" s="51"/>
      <c r="N471" s="23"/>
      <c r="O471" s="23"/>
      <c r="P471" s="23"/>
    </row>
    <row r="472" spans="1:16" x14ac:dyDescent="0.25">
      <c r="A472" s="37"/>
      <c r="B472" s="37"/>
      <c r="C472" s="37"/>
      <c r="D472" s="51"/>
      <c r="E472" s="51"/>
      <c r="N472" s="23"/>
      <c r="O472" s="23"/>
      <c r="P472" s="23"/>
    </row>
    <row r="473" spans="1:16" x14ac:dyDescent="0.25">
      <c r="A473" s="37"/>
      <c r="B473" s="37"/>
      <c r="C473" s="37"/>
      <c r="D473" s="51"/>
      <c r="E473" s="51"/>
      <c r="N473" s="23"/>
      <c r="O473" s="23"/>
      <c r="P473" s="23"/>
    </row>
    <row r="474" spans="1:16" x14ac:dyDescent="0.25">
      <c r="A474" s="37"/>
      <c r="B474" s="37"/>
      <c r="C474" s="37"/>
      <c r="D474" s="51"/>
      <c r="E474" s="51"/>
      <c r="N474" s="23"/>
      <c r="O474" s="23"/>
      <c r="P474" s="23"/>
    </row>
    <row r="475" spans="1:16" x14ac:dyDescent="0.25">
      <c r="A475" s="37"/>
      <c r="B475" s="37"/>
      <c r="C475" s="37"/>
      <c r="D475" s="51"/>
      <c r="E475" s="51"/>
      <c r="N475" s="23"/>
      <c r="O475" s="23"/>
      <c r="P475" s="23"/>
    </row>
    <row r="476" spans="1:16" x14ac:dyDescent="0.25">
      <c r="A476" s="37"/>
      <c r="B476" s="37"/>
      <c r="C476" s="37"/>
      <c r="D476" s="51"/>
      <c r="E476" s="51"/>
      <c r="N476" s="23"/>
      <c r="O476" s="23"/>
      <c r="P476" s="23"/>
    </row>
    <row r="477" spans="1:16" x14ac:dyDescent="0.25">
      <c r="A477" s="37"/>
      <c r="B477" s="37"/>
      <c r="C477" s="37"/>
      <c r="D477" s="51"/>
      <c r="E477" s="51"/>
      <c r="N477" s="23"/>
      <c r="O477" s="23"/>
      <c r="P477" s="23"/>
    </row>
    <row r="478" spans="1:16" x14ac:dyDescent="0.25">
      <c r="A478" s="37"/>
      <c r="B478" s="37"/>
      <c r="C478" s="37"/>
      <c r="D478" s="51"/>
      <c r="E478" s="51"/>
      <c r="N478" s="23"/>
      <c r="O478" s="23"/>
      <c r="P478" s="23"/>
    </row>
    <row r="479" spans="1:16" x14ac:dyDescent="0.25">
      <c r="A479" s="37"/>
      <c r="B479" s="37"/>
      <c r="C479" s="37"/>
      <c r="D479" s="51"/>
      <c r="E479" s="51"/>
      <c r="N479" s="23"/>
      <c r="O479" s="23"/>
      <c r="P479" s="23"/>
    </row>
    <row r="480" spans="1:16" x14ac:dyDescent="0.25">
      <c r="A480" s="37"/>
      <c r="B480" s="37"/>
      <c r="C480" s="37"/>
      <c r="D480" s="51"/>
      <c r="E480" s="51"/>
      <c r="N480" s="23"/>
      <c r="O480" s="23"/>
      <c r="P480" s="23"/>
    </row>
    <row r="481" spans="1:16" x14ac:dyDescent="0.25">
      <c r="A481" s="37"/>
      <c r="B481" s="37"/>
      <c r="C481" s="37"/>
      <c r="D481" s="51"/>
      <c r="E481" s="51"/>
      <c r="N481" s="23"/>
      <c r="O481" s="23"/>
      <c r="P481" s="23"/>
    </row>
    <row r="482" spans="1:16" x14ac:dyDescent="0.25">
      <c r="A482" s="37"/>
      <c r="B482" s="37"/>
      <c r="C482" s="37"/>
      <c r="D482" s="51"/>
      <c r="E482" s="51"/>
      <c r="N482" s="23"/>
      <c r="O482" s="23"/>
      <c r="P482" s="23"/>
    </row>
    <row r="483" spans="1:16" x14ac:dyDescent="0.25">
      <c r="A483" s="37"/>
      <c r="B483" s="37"/>
      <c r="C483" s="37"/>
      <c r="D483" s="51"/>
      <c r="E483" s="51"/>
      <c r="N483" s="23"/>
      <c r="O483" s="23"/>
      <c r="P483" s="23"/>
    </row>
    <row r="484" spans="1:16" x14ac:dyDescent="0.25">
      <c r="A484" s="37"/>
      <c r="B484" s="37"/>
      <c r="C484" s="37"/>
      <c r="D484" s="51"/>
      <c r="E484" s="51"/>
      <c r="N484" s="23"/>
      <c r="O484" s="23"/>
      <c r="P484" s="23"/>
    </row>
    <row r="485" spans="1:16" x14ac:dyDescent="0.25">
      <c r="A485" s="37"/>
      <c r="B485" s="37"/>
      <c r="C485" s="37"/>
      <c r="D485" s="51"/>
      <c r="E485" s="51"/>
      <c r="N485" s="23"/>
      <c r="O485" s="23"/>
      <c r="P485" s="23"/>
    </row>
    <row r="486" spans="1:16" x14ac:dyDescent="0.25">
      <c r="A486" s="37"/>
      <c r="B486" s="37"/>
      <c r="C486" s="37"/>
      <c r="D486" s="51"/>
      <c r="E486" s="51"/>
      <c r="N486" s="23"/>
      <c r="O486" s="23"/>
      <c r="P486" s="23"/>
    </row>
    <row r="487" spans="1:16" x14ac:dyDescent="0.25">
      <c r="A487" s="37"/>
      <c r="B487" s="37"/>
      <c r="C487" s="37"/>
      <c r="D487" s="51"/>
      <c r="E487" s="51"/>
      <c r="N487" s="23"/>
      <c r="O487" s="23"/>
      <c r="P487" s="23"/>
    </row>
    <row r="488" spans="1:16" x14ac:dyDescent="0.25">
      <c r="A488" s="37"/>
      <c r="B488" s="37"/>
      <c r="C488" s="37"/>
      <c r="D488" s="51"/>
      <c r="E488" s="51"/>
      <c r="N488" s="23"/>
      <c r="O488" s="23"/>
      <c r="P488" s="23"/>
    </row>
    <row r="489" spans="1:16" x14ac:dyDescent="0.25">
      <c r="A489" s="37"/>
      <c r="B489" s="37"/>
      <c r="C489" s="37"/>
      <c r="D489" s="51"/>
      <c r="E489" s="51"/>
      <c r="N489" s="23"/>
      <c r="O489" s="23"/>
      <c r="P489" s="23"/>
    </row>
    <row r="490" spans="1:16" x14ac:dyDescent="0.25">
      <c r="A490" s="37"/>
      <c r="B490" s="37"/>
      <c r="C490" s="37"/>
      <c r="D490" s="51"/>
      <c r="E490" s="51"/>
      <c r="N490" s="23"/>
      <c r="O490" s="23"/>
      <c r="P490" s="23"/>
    </row>
    <row r="491" spans="1:16" x14ac:dyDescent="0.25">
      <c r="A491" s="37"/>
      <c r="B491" s="37"/>
      <c r="C491" s="37"/>
      <c r="D491" s="51"/>
      <c r="E491" s="51"/>
      <c r="N491" s="23"/>
      <c r="O491" s="23"/>
      <c r="P491" s="23"/>
    </row>
    <row r="492" spans="1:16" x14ac:dyDescent="0.25">
      <c r="A492" s="37"/>
      <c r="B492" s="37"/>
      <c r="C492" s="37"/>
      <c r="D492" s="51"/>
      <c r="E492" s="51"/>
      <c r="N492" s="23"/>
      <c r="O492" s="23"/>
      <c r="P492" s="23"/>
    </row>
    <row r="493" spans="1:16" x14ac:dyDescent="0.25">
      <c r="A493" s="37"/>
      <c r="B493" s="37"/>
      <c r="C493" s="37"/>
      <c r="D493" s="51"/>
      <c r="E493" s="51"/>
      <c r="N493" s="23"/>
      <c r="O493" s="23"/>
      <c r="P493" s="23"/>
    </row>
    <row r="494" spans="1:16" x14ac:dyDescent="0.25">
      <c r="A494" s="37"/>
      <c r="B494" s="37"/>
      <c r="C494" s="37"/>
      <c r="D494" s="51"/>
      <c r="E494" s="51"/>
      <c r="N494" s="23"/>
      <c r="O494" s="23"/>
      <c r="P494" s="23"/>
    </row>
    <row r="495" spans="1:16" x14ac:dyDescent="0.25">
      <c r="A495" s="37"/>
      <c r="B495" s="37"/>
      <c r="C495" s="37"/>
      <c r="D495" s="51"/>
      <c r="E495" s="51"/>
      <c r="N495" s="23"/>
      <c r="O495" s="23"/>
      <c r="P495" s="23"/>
    </row>
    <row r="496" spans="1:16" x14ac:dyDescent="0.25">
      <c r="A496" s="37"/>
      <c r="B496" s="37"/>
      <c r="C496" s="37"/>
      <c r="D496" s="51"/>
      <c r="E496" s="51"/>
      <c r="N496" s="23"/>
      <c r="O496" s="23"/>
      <c r="P496" s="23"/>
    </row>
    <row r="497" spans="1:16" x14ac:dyDescent="0.25">
      <c r="A497" s="37"/>
      <c r="B497" s="37"/>
      <c r="C497" s="37"/>
      <c r="D497" s="51"/>
      <c r="E497" s="51"/>
      <c r="N497" s="23"/>
      <c r="O497" s="23"/>
      <c r="P497" s="23"/>
    </row>
    <row r="498" spans="1:16" x14ac:dyDescent="0.25">
      <c r="A498" s="37"/>
      <c r="B498" s="37"/>
      <c r="C498" s="37"/>
      <c r="D498" s="51"/>
      <c r="E498" s="51"/>
      <c r="N498" s="23"/>
      <c r="O498" s="23"/>
      <c r="P498" s="23"/>
    </row>
    <row r="499" spans="1:16" x14ac:dyDescent="0.25">
      <c r="A499" s="37"/>
      <c r="B499" s="37"/>
      <c r="C499" s="37"/>
      <c r="D499" s="51"/>
      <c r="E499" s="51"/>
      <c r="N499" s="23"/>
      <c r="O499" s="23"/>
      <c r="P499" s="23"/>
    </row>
    <row r="500" spans="1:16" x14ac:dyDescent="0.25">
      <c r="A500" s="37"/>
      <c r="B500" s="37"/>
      <c r="C500" s="37"/>
      <c r="D500" s="51"/>
      <c r="E500" s="51"/>
      <c r="N500" s="23"/>
      <c r="O500" s="23"/>
      <c r="P500" s="23"/>
    </row>
    <row r="501" spans="1:16" x14ac:dyDescent="0.25">
      <c r="A501" s="37"/>
      <c r="B501" s="37"/>
      <c r="C501" s="37"/>
      <c r="D501" s="51"/>
      <c r="E501" s="51"/>
      <c r="N501" s="23"/>
      <c r="O501" s="23"/>
      <c r="P501" s="23"/>
    </row>
    <row r="502" spans="1:16" x14ac:dyDescent="0.25">
      <c r="A502" s="37"/>
      <c r="B502" s="37"/>
      <c r="C502" s="37"/>
      <c r="D502" s="51"/>
      <c r="E502" s="51"/>
      <c r="N502" s="23"/>
      <c r="O502" s="23"/>
      <c r="P502" s="23"/>
    </row>
    <row r="503" spans="1:16" x14ac:dyDescent="0.25">
      <c r="A503" s="37"/>
      <c r="B503" s="37"/>
      <c r="C503" s="37"/>
      <c r="D503" s="51"/>
      <c r="E503" s="51"/>
      <c r="N503" s="23"/>
      <c r="O503" s="23"/>
      <c r="P503" s="23"/>
    </row>
    <row r="504" spans="1:16" x14ac:dyDescent="0.25">
      <c r="A504" s="37"/>
      <c r="B504" s="37"/>
      <c r="C504" s="37"/>
      <c r="D504" s="51"/>
      <c r="E504" s="51"/>
      <c r="N504" s="23"/>
      <c r="O504" s="23"/>
      <c r="P504" s="23"/>
    </row>
    <row r="505" spans="1:16" x14ac:dyDescent="0.25">
      <c r="A505" s="37"/>
      <c r="B505" s="37"/>
      <c r="C505" s="37"/>
      <c r="D505" s="51"/>
      <c r="E505" s="51"/>
      <c r="N505" s="23"/>
      <c r="O505" s="23"/>
      <c r="P505" s="23"/>
    </row>
    <row r="506" spans="1:16" x14ac:dyDescent="0.25">
      <c r="A506" s="37"/>
      <c r="B506" s="37"/>
      <c r="C506" s="37"/>
      <c r="D506" s="51"/>
      <c r="E506" s="51"/>
      <c r="N506" s="23"/>
      <c r="O506" s="23"/>
      <c r="P506" s="23"/>
    </row>
    <row r="507" spans="1:16" x14ac:dyDescent="0.25">
      <c r="A507" s="37"/>
      <c r="B507" s="37"/>
      <c r="C507" s="37"/>
      <c r="D507" s="51"/>
      <c r="E507" s="51"/>
      <c r="N507" s="23"/>
      <c r="O507" s="23"/>
      <c r="P507" s="23"/>
    </row>
    <row r="508" spans="1:16" x14ac:dyDescent="0.25">
      <c r="A508" s="37"/>
      <c r="B508" s="37"/>
      <c r="C508" s="37"/>
      <c r="D508" s="51"/>
      <c r="E508" s="51"/>
      <c r="N508" s="23"/>
      <c r="O508" s="23"/>
      <c r="P508" s="23"/>
    </row>
    <row r="509" spans="1:16" x14ac:dyDescent="0.25">
      <c r="A509" s="37"/>
      <c r="B509" s="37"/>
      <c r="C509" s="37"/>
      <c r="D509" s="51"/>
      <c r="E509" s="51"/>
      <c r="N509" s="23"/>
      <c r="O509" s="23"/>
      <c r="P509" s="23"/>
    </row>
    <row r="510" spans="1:16" x14ac:dyDescent="0.25">
      <c r="A510" s="37"/>
      <c r="B510" s="37"/>
      <c r="C510" s="37"/>
      <c r="D510" s="51"/>
      <c r="E510" s="51"/>
      <c r="N510" s="23"/>
      <c r="O510" s="23"/>
      <c r="P510" s="23"/>
    </row>
    <row r="511" spans="1:16" x14ac:dyDescent="0.25">
      <c r="A511" s="37"/>
      <c r="B511" s="37"/>
      <c r="C511" s="37"/>
      <c r="D511" s="51"/>
      <c r="E511" s="51"/>
      <c r="N511" s="23"/>
      <c r="O511" s="23"/>
      <c r="P511" s="23"/>
    </row>
    <row r="512" spans="1:16" x14ac:dyDescent="0.25">
      <c r="A512" s="37"/>
      <c r="B512" s="37"/>
      <c r="C512" s="37"/>
      <c r="D512" s="51"/>
      <c r="E512" s="51"/>
      <c r="N512" s="23"/>
      <c r="O512" s="23"/>
      <c r="P512" s="23"/>
    </row>
    <row r="513" spans="1:16" x14ac:dyDescent="0.25">
      <c r="A513" s="37"/>
      <c r="B513" s="37"/>
      <c r="C513" s="37"/>
      <c r="D513" s="51"/>
      <c r="E513" s="51"/>
      <c r="N513" s="23"/>
      <c r="O513" s="23"/>
      <c r="P513" s="23"/>
    </row>
    <row r="514" spans="1:16" x14ac:dyDescent="0.25">
      <c r="A514" s="37"/>
      <c r="B514" s="37"/>
      <c r="C514" s="37"/>
      <c r="D514" s="51"/>
      <c r="E514" s="51"/>
      <c r="N514" s="23"/>
      <c r="O514" s="23"/>
      <c r="P514" s="23"/>
    </row>
    <row r="515" spans="1:16" x14ac:dyDescent="0.25">
      <c r="A515" s="37"/>
      <c r="B515" s="37"/>
      <c r="C515" s="37"/>
      <c r="D515" s="51"/>
      <c r="E515" s="51"/>
      <c r="N515" s="23"/>
      <c r="O515" s="23"/>
      <c r="P515" s="23"/>
    </row>
    <row r="516" spans="1:16" x14ac:dyDescent="0.25">
      <c r="A516" s="37"/>
      <c r="B516" s="37"/>
      <c r="C516" s="37"/>
      <c r="D516" s="51"/>
      <c r="E516" s="51"/>
      <c r="N516" s="23"/>
      <c r="O516" s="23"/>
      <c r="P516" s="23"/>
    </row>
    <row r="517" spans="1:16" x14ac:dyDescent="0.25">
      <c r="A517" s="37"/>
      <c r="B517" s="37"/>
      <c r="C517" s="37"/>
      <c r="D517" s="51"/>
      <c r="E517" s="51"/>
      <c r="N517" s="23"/>
      <c r="O517" s="23"/>
      <c r="P517" s="23"/>
    </row>
    <row r="518" spans="1:16" x14ac:dyDescent="0.25">
      <c r="A518" s="37"/>
      <c r="B518" s="37"/>
      <c r="C518" s="37"/>
      <c r="D518" s="51"/>
      <c r="E518" s="51"/>
      <c r="N518" s="23"/>
      <c r="O518" s="23"/>
      <c r="P518" s="23"/>
    </row>
    <row r="519" spans="1:16" x14ac:dyDescent="0.25">
      <c r="A519" s="37"/>
      <c r="B519" s="37"/>
      <c r="C519" s="37"/>
      <c r="D519" s="51"/>
      <c r="E519" s="51"/>
      <c r="N519" s="23"/>
      <c r="O519" s="23"/>
      <c r="P519" s="23"/>
    </row>
    <row r="520" spans="1:16" x14ac:dyDescent="0.25">
      <c r="A520" s="37"/>
      <c r="B520" s="37"/>
      <c r="C520" s="37"/>
      <c r="D520" s="51"/>
      <c r="E520" s="51"/>
      <c r="N520" s="23"/>
      <c r="O520" s="23"/>
      <c r="P520" s="23"/>
    </row>
    <row r="521" spans="1:16" x14ac:dyDescent="0.25">
      <c r="A521" s="37"/>
      <c r="B521" s="37"/>
      <c r="C521" s="37"/>
      <c r="D521" s="51"/>
      <c r="E521" s="51"/>
      <c r="N521" s="23"/>
      <c r="O521" s="23"/>
      <c r="P521" s="23"/>
    </row>
    <row r="522" spans="1:16" x14ac:dyDescent="0.25">
      <c r="A522" s="37"/>
      <c r="B522" s="37"/>
      <c r="C522" s="37"/>
      <c r="D522" s="51"/>
      <c r="E522" s="51"/>
      <c r="N522" s="23"/>
      <c r="O522" s="23"/>
      <c r="P522" s="23"/>
    </row>
    <row r="523" spans="1:16" x14ac:dyDescent="0.25">
      <c r="A523" s="37"/>
      <c r="B523" s="37"/>
      <c r="C523" s="37"/>
      <c r="D523" s="51"/>
      <c r="E523" s="51"/>
      <c r="N523" s="23"/>
      <c r="O523" s="23"/>
      <c r="P523" s="23"/>
    </row>
    <row r="524" spans="1:16" x14ac:dyDescent="0.25">
      <c r="A524" s="37"/>
      <c r="B524" s="37"/>
      <c r="C524" s="37"/>
      <c r="D524" s="51"/>
      <c r="E524" s="51"/>
      <c r="N524" s="23"/>
      <c r="O524" s="23"/>
      <c r="P524" s="23"/>
    </row>
    <row r="525" spans="1:16" x14ac:dyDescent="0.25">
      <c r="A525" s="37"/>
      <c r="B525" s="37"/>
      <c r="C525" s="37"/>
      <c r="D525" s="51"/>
      <c r="E525" s="51"/>
      <c r="N525" s="23"/>
      <c r="O525" s="23"/>
      <c r="P525" s="23"/>
    </row>
    <row r="526" spans="1:16" x14ac:dyDescent="0.25">
      <c r="A526" s="37"/>
      <c r="B526" s="37"/>
      <c r="C526" s="37"/>
      <c r="D526" s="51"/>
      <c r="E526" s="51"/>
      <c r="N526" s="23"/>
      <c r="O526" s="23"/>
      <c r="P526" s="23"/>
    </row>
    <row r="527" spans="1:16" x14ac:dyDescent="0.25">
      <c r="A527" s="37"/>
      <c r="B527" s="37"/>
      <c r="C527" s="37"/>
      <c r="D527" s="51"/>
      <c r="E527" s="51"/>
      <c r="N527" s="23"/>
      <c r="O527" s="23"/>
      <c r="P527" s="23"/>
    </row>
    <row r="528" spans="1:16" x14ac:dyDescent="0.25">
      <c r="A528" s="37"/>
      <c r="B528" s="37"/>
      <c r="C528" s="37"/>
      <c r="D528" s="51"/>
      <c r="E528" s="51"/>
      <c r="N528" s="23"/>
      <c r="O528" s="23"/>
      <c r="P528" s="23"/>
    </row>
    <row r="529" spans="1:16" x14ac:dyDescent="0.25">
      <c r="A529" s="37"/>
      <c r="B529" s="37"/>
      <c r="C529" s="37"/>
      <c r="D529" s="51"/>
      <c r="E529" s="51"/>
      <c r="N529" s="23"/>
      <c r="O529" s="23"/>
      <c r="P529" s="23"/>
    </row>
    <row r="530" spans="1:16" x14ac:dyDescent="0.25">
      <c r="A530" s="37"/>
      <c r="B530" s="37"/>
      <c r="C530" s="37"/>
      <c r="D530" s="51"/>
      <c r="E530" s="51"/>
      <c r="N530" s="23"/>
      <c r="O530" s="23"/>
      <c r="P530" s="23"/>
    </row>
    <row r="531" spans="1:16" x14ac:dyDescent="0.25">
      <c r="A531" s="37"/>
      <c r="B531" s="37"/>
      <c r="C531" s="37"/>
      <c r="D531" s="51"/>
      <c r="E531" s="51"/>
      <c r="N531" s="23"/>
      <c r="O531" s="23"/>
      <c r="P531" s="23"/>
    </row>
    <row r="532" spans="1:16" x14ac:dyDescent="0.25">
      <c r="A532" s="37"/>
      <c r="B532" s="37"/>
      <c r="C532" s="37"/>
      <c r="D532" s="51"/>
      <c r="E532" s="51"/>
      <c r="N532" s="23"/>
      <c r="O532" s="23"/>
      <c r="P532" s="23"/>
    </row>
    <row r="533" spans="1:16" x14ac:dyDescent="0.25">
      <c r="A533" s="37"/>
      <c r="B533" s="37"/>
      <c r="C533" s="37"/>
      <c r="D533" s="51"/>
      <c r="E533" s="51"/>
      <c r="N533" s="23"/>
      <c r="O533" s="23"/>
      <c r="P533" s="23"/>
    </row>
    <row r="534" spans="1:16" x14ac:dyDescent="0.25">
      <c r="A534" s="37"/>
      <c r="B534" s="37"/>
      <c r="C534" s="37"/>
      <c r="D534" s="51"/>
      <c r="E534" s="51"/>
      <c r="N534" s="23"/>
      <c r="O534" s="23"/>
      <c r="P534" s="23"/>
    </row>
    <row r="535" spans="1:16" x14ac:dyDescent="0.25">
      <c r="A535" s="37"/>
      <c r="B535" s="37"/>
      <c r="C535" s="37"/>
      <c r="D535" s="51"/>
      <c r="E535" s="51"/>
      <c r="N535" s="23"/>
      <c r="O535" s="23"/>
      <c r="P535" s="23"/>
    </row>
    <row r="536" spans="1:16" x14ac:dyDescent="0.25">
      <c r="A536" s="37"/>
      <c r="B536" s="37"/>
      <c r="C536" s="37"/>
      <c r="D536" s="51"/>
      <c r="E536" s="51"/>
      <c r="N536" s="23"/>
      <c r="O536" s="23"/>
      <c r="P536" s="23"/>
    </row>
    <row r="537" spans="1:16" x14ac:dyDescent="0.25">
      <c r="A537" s="37"/>
      <c r="B537" s="37"/>
      <c r="C537" s="37"/>
      <c r="D537" s="51"/>
      <c r="E537" s="51"/>
      <c r="N537" s="23"/>
      <c r="O537" s="23"/>
      <c r="P537" s="23"/>
    </row>
    <row r="538" spans="1:16" x14ac:dyDescent="0.25">
      <c r="A538" s="37"/>
      <c r="B538" s="37"/>
      <c r="C538" s="37"/>
      <c r="D538" s="51"/>
      <c r="E538" s="51"/>
      <c r="N538" s="23"/>
      <c r="O538" s="23"/>
      <c r="P538" s="23"/>
    </row>
    <row r="539" spans="1:16" x14ac:dyDescent="0.25">
      <c r="A539" s="37"/>
      <c r="B539" s="37"/>
      <c r="C539" s="37"/>
      <c r="D539" s="51"/>
      <c r="E539" s="51"/>
      <c r="N539" s="23"/>
      <c r="O539" s="23"/>
      <c r="P539" s="23"/>
    </row>
    <row r="540" spans="1:16" x14ac:dyDescent="0.25">
      <c r="A540" s="37"/>
      <c r="B540" s="37"/>
      <c r="C540" s="37"/>
      <c r="D540" s="51"/>
      <c r="E540" s="51"/>
      <c r="N540" s="23"/>
      <c r="O540" s="23"/>
      <c r="P540" s="23"/>
    </row>
    <row r="541" spans="1:16" x14ac:dyDescent="0.25">
      <c r="A541" s="37"/>
      <c r="B541" s="37"/>
      <c r="C541" s="37"/>
      <c r="D541" s="51"/>
      <c r="E541" s="51"/>
      <c r="N541" s="23"/>
      <c r="O541" s="23"/>
      <c r="P541" s="23"/>
    </row>
    <row r="542" spans="1:16" x14ac:dyDescent="0.25">
      <c r="A542" s="37"/>
      <c r="B542" s="37"/>
      <c r="C542" s="37"/>
      <c r="D542" s="51"/>
      <c r="E542" s="51"/>
      <c r="N542" s="23"/>
      <c r="O542" s="23"/>
      <c r="P542" s="23"/>
    </row>
    <row r="543" spans="1:16" x14ac:dyDescent="0.25">
      <c r="A543" s="37"/>
      <c r="B543" s="37"/>
      <c r="C543" s="37"/>
      <c r="D543" s="51"/>
      <c r="E543" s="51"/>
      <c r="N543" s="23"/>
      <c r="O543" s="23"/>
      <c r="P543" s="23"/>
    </row>
    <row r="544" spans="1:16" x14ac:dyDescent="0.25">
      <c r="A544" s="37"/>
      <c r="B544" s="37"/>
      <c r="C544" s="37"/>
      <c r="D544" s="51"/>
      <c r="E544" s="51"/>
      <c r="N544" s="23"/>
      <c r="O544" s="23"/>
      <c r="P544" s="23"/>
    </row>
    <row r="545" spans="1:16" x14ac:dyDescent="0.25">
      <c r="A545" s="37"/>
      <c r="B545" s="37"/>
      <c r="C545" s="37"/>
      <c r="D545" s="51"/>
      <c r="E545" s="51"/>
      <c r="N545" s="23"/>
      <c r="O545" s="23"/>
      <c r="P545" s="23"/>
    </row>
    <row r="546" spans="1:16" x14ac:dyDescent="0.25">
      <c r="A546" s="37"/>
      <c r="B546" s="37"/>
      <c r="C546" s="37"/>
      <c r="D546" s="51"/>
      <c r="E546" s="51"/>
      <c r="N546" s="23"/>
      <c r="O546" s="23"/>
      <c r="P546" s="23"/>
    </row>
    <row r="547" spans="1:16" x14ac:dyDescent="0.25">
      <c r="A547" s="37"/>
      <c r="B547" s="37"/>
      <c r="C547" s="37"/>
      <c r="D547" s="51"/>
      <c r="E547" s="51"/>
      <c r="N547" s="23"/>
      <c r="O547" s="23"/>
      <c r="P547" s="23"/>
    </row>
    <row r="548" spans="1:16" x14ac:dyDescent="0.25">
      <c r="A548" s="37"/>
      <c r="B548" s="37"/>
      <c r="C548" s="37"/>
      <c r="D548" s="51"/>
      <c r="E548" s="51"/>
      <c r="N548" s="23"/>
      <c r="O548" s="23"/>
      <c r="P548" s="23"/>
    </row>
    <row r="549" spans="1:16" x14ac:dyDescent="0.25">
      <c r="A549" s="37"/>
      <c r="B549" s="37"/>
      <c r="C549" s="37"/>
      <c r="D549" s="51"/>
      <c r="E549" s="51"/>
      <c r="N549" s="23"/>
      <c r="O549" s="23"/>
      <c r="P549" s="23"/>
    </row>
    <row r="550" spans="1:16" x14ac:dyDescent="0.25">
      <c r="A550" s="37"/>
      <c r="B550" s="37"/>
      <c r="C550" s="37"/>
      <c r="D550" s="51"/>
      <c r="E550" s="51"/>
      <c r="N550" s="23"/>
      <c r="O550" s="23"/>
      <c r="P550" s="23"/>
    </row>
    <row r="551" spans="1:16" x14ac:dyDescent="0.25">
      <c r="A551" s="37"/>
      <c r="B551" s="37"/>
      <c r="C551" s="37"/>
      <c r="D551" s="51"/>
      <c r="E551" s="51"/>
      <c r="N551" s="23"/>
      <c r="O551" s="23"/>
      <c r="P551" s="23"/>
    </row>
    <row r="552" spans="1:16" x14ac:dyDescent="0.25">
      <c r="A552" s="37"/>
      <c r="B552" s="37"/>
      <c r="C552" s="37"/>
      <c r="D552" s="51"/>
      <c r="E552" s="51"/>
      <c r="N552" s="23"/>
      <c r="O552" s="23"/>
      <c r="P552" s="23"/>
    </row>
    <row r="553" spans="1:16" x14ac:dyDescent="0.25">
      <c r="A553" s="37"/>
      <c r="B553" s="37"/>
      <c r="C553" s="37"/>
      <c r="D553" s="51"/>
      <c r="E553" s="51"/>
      <c r="N553" s="23"/>
      <c r="O553" s="23"/>
      <c r="P553" s="23"/>
    </row>
    <row r="554" spans="1:16" x14ac:dyDescent="0.25">
      <c r="A554" s="37"/>
      <c r="B554" s="37"/>
      <c r="C554" s="37"/>
      <c r="D554" s="51"/>
      <c r="E554" s="51"/>
      <c r="N554" s="23"/>
      <c r="O554" s="23"/>
      <c r="P554" s="23"/>
    </row>
    <row r="555" spans="1:16" x14ac:dyDescent="0.25">
      <c r="A555" s="37"/>
      <c r="B555" s="37"/>
      <c r="C555" s="37"/>
      <c r="D555" s="51"/>
      <c r="E555" s="51"/>
      <c r="N555" s="23"/>
      <c r="O555" s="23"/>
      <c r="P555" s="23"/>
    </row>
    <row r="556" spans="1:16" x14ac:dyDescent="0.25">
      <c r="A556" s="37"/>
      <c r="B556" s="37"/>
      <c r="C556" s="37"/>
      <c r="D556" s="51"/>
      <c r="E556" s="51"/>
      <c r="N556" s="23"/>
      <c r="O556" s="23"/>
      <c r="P556" s="23"/>
    </row>
    <row r="557" spans="1:16" x14ac:dyDescent="0.25">
      <c r="A557" s="37"/>
      <c r="B557" s="37"/>
      <c r="C557" s="37"/>
      <c r="D557" s="51"/>
      <c r="E557" s="51"/>
      <c r="N557" s="23"/>
      <c r="O557" s="23"/>
      <c r="P557" s="23"/>
    </row>
    <row r="558" spans="1:16" x14ac:dyDescent="0.25">
      <c r="A558" s="37"/>
      <c r="B558" s="37"/>
      <c r="C558" s="37"/>
      <c r="D558" s="51"/>
      <c r="E558" s="51"/>
      <c r="N558" s="23"/>
      <c r="O558" s="23"/>
      <c r="P558" s="23"/>
    </row>
    <row r="559" spans="1:16" x14ac:dyDescent="0.25">
      <c r="A559" s="37"/>
      <c r="B559" s="37"/>
      <c r="C559" s="37"/>
      <c r="D559" s="51"/>
      <c r="E559" s="51"/>
      <c r="N559" s="23"/>
      <c r="O559" s="23"/>
      <c r="P559" s="23"/>
    </row>
    <row r="560" spans="1:16" x14ac:dyDescent="0.25">
      <c r="A560" s="37"/>
      <c r="B560" s="37"/>
      <c r="C560" s="37"/>
      <c r="D560" s="51"/>
      <c r="E560" s="51"/>
      <c r="N560" s="23"/>
      <c r="O560" s="23"/>
      <c r="P560" s="23"/>
    </row>
    <row r="561" spans="1:16" x14ac:dyDescent="0.25">
      <c r="A561" s="37"/>
      <c r="B561" s="37"/>
      <c r="C561" s="37"/>
      <c r="D561" s="51"/>
      <c r="E561" s="51"/>
      <c r="N561" s="23"/>
      <c r="O561" s="23"/>
      <c r="P561" s="23"/>
    </row>
    <row r="562" spans="1:16" x14ac:dyDescent="0.25">
      <c r="A562" s="37"/>
      <c r="B562" s="37"/>
      <c r="C562" s="37"/>
      <c r="D562" s="51"/>
      <c r="E562" s="51"/>
      <c r="N562" s="23"/>
      <c r="O562" s="23"/>
      <c r="P562" s="23"/>
    </row>
    <row r="563" spans="1:16" x14ac:dyDescent="0.25">
      <c r="A563" s="37"/>
      <c r="B563" s="37"/>
      <c r="C563" s="37"/>
      <c r="D563" s="51"/>
      <c r="E563" s="51"/>
      <c r="N563" s="23"/>
      <c r="O563" s="23"/>
      <c r="P563" s="23"/>
    </row>
    <row r="564" spans="1:16" x14ac:dyDescent="0.25">
      <c r="A564" s="37"/>
      <c r="B564" s="37"/>
      <c r="C564" s="37"/>
      <c r="D564" s="51"/>
      <c r="E564" s="51"/>
      <c r="N564" s="23"/>
      <c r="O564" s="23"/>
      <c r="P564" s="23"/>
    </row>
    <row r="565" spans="1:16" x14ac:dyDescent="0.25">
      <c r="A565" s="37"/>
      <c r="B565" s="37"/>
      <c r="C565" s="37"/>
      <c r="D565" s="51"/>
      <c r="E565" s="51"/>
      <c r="N565" s="23"/>
      <c r="O565" s="23"/>
      <c r="P565" s="23"/>
    </row>
    <row r="566" spans="1:16" x14ac:dyDescent="0.25">
      <c r="A566" s="37"/>
      <c r="B566" s="37"/>
      <c r="C566" s="37"/>
      <c r="D566" s="51"/>
      <c r="E566" s="51"/>
      <c r="N566" s="23"/>
      <c r="O566" s="23"/>
      <c r="P566" s="23"/>
    </row>
    <row r="567" spans="1:16" x14ac:dyDescent="0.25">
      <c r="A567" s="37"/>
      <c r="B567" s="37"/>
      <c r="C567" s="37"/>
      <c r="D567" s="51"/>
      <c r="E567" s="51"/>
      <c r="N567" s="23"/>
      <c r="O567" s="23"/>
      <c r="P567" s="23"/>
    </row>
    <row r="568" spans="1:16" x14ac:dyDescent="0.25">
      <c r="A568" s="37"/>
      <c r="B568" s="37"/>
      <c r="C568" s="37"/>
      <c r="D568" s="51"/>
      <c r="E568" s="51"/>
      <c r="N568" s="23"/>
      <c r="O568" s="23"/>
      <c r="P568" s="23"/>
    </row>
    <row r="569" spans="1:16" x14ac:dyDescent="0.25">
      <c r="A569" s="37"/>
      <c r="B569" s="37"/>
      <c r="C569" s="37"/>
      <c r="D569" s="51"/>
      <c r="E569" s="51"/>
      <c r="N569" s="23"/>
      <c r="O569" s="23"/>
      <c r="P569" s="23"/>
    </row>
    <row r="570" spans="1:16" x14ac:dyDescent="0.25">
      <c r="A570" s="37"/>
      <c r="B570" s="37"/>
      <c r="C570" s="37"/>
      <c r="D570" s="51"/>
      <c r="E570" s="51"/>
      <c r="N570" s="23"/>
      <c r="O570" s="23"/>
      <c r="P570" s="23"/>
    </row>
    <row r="571" spans="1:16" x14ac:dyDescent="0.25">
      <c r="A571" s="37"/>
      <c r="B571" s="37"/>
      <c r="C571" s="37"/>
      <c r="D571" s="51"/>
      <c r="E571" s="51"/>
      <c r="N571" s="23"/>
      <c r="O571" s="23"/>
      <c r="P571" s="23"/>
    </row>
    <row r="572" spans="1:16" x14ac:dyDescent="0.25">
      <c r="A572" s="37"/>
      <c r="B572" s="37"/>
      <c r="C572" s="37"/>
      <c r="D572" s="51"/>
      <c r="E572" s="51"/>
      <c r="N572" s="23"/>
      <c r="O572" s="23"/>
      <c r="P572" s="23"/>
    </row>
    <row r="573" spans="1:16" x14ac:dyDescent="0.25">
      <c r="A573" s="37"/>
      <c r="B573" s="37"/>
      <c r="C573" s="37"/>
      <c r="D573" s="51"/>
      <c r="E573" s="51"/>
      <c r="N573" s="23"/>
      <c r="O573" s="23"/>
      <c r="P573" s="23"/>
    </row>
    <row r="574" spans="1:16" x14ac:dyDescent="0.25">
      <c r="A574" s="37"/>
      <c r="B574" s="37"/>
      <c r="C574" s="37"/>
      <c r="D574" s="51"/>
      <c r="E574" s="51"/>
      <c r="N574" s="23"/>
      <c r="O574" s="23"/>
      <c r="P574" s="23"/>
    </row>
    <row r="575" spans="1:16" x14ac:dyDescent="0.25">
      <c r="A575" s="37"/>
      <c r="B575" s="37"/>
      <c r="C575" s="37"/>
      <c r="D575" s="51"/>
      <c r="E575" s="51"/>
      <c r="N575" s="23"/>
      <c r="O575" s="23"/>
      <c r="P575" s="23"/>
    </row>
    <row r="576" spans="1:16" x14ac:dyDescent="0.25">
      <c r="A576" s="37"/>
      <c r="B576" s="37"/>
      <c r="C576" s="37"/>
      <c r="D576" s="51"/>
      <c r="E576" s="51"/>
      <c r="N576" s="23"/>
      <c r="O576" s="23"/>
      <c r="P576" s="23"/>
    </row>
    <row r="577" spans="1:16" x14ac:dyDescent="0.25">
      <c r="A577" s="37"/>
      <c r="B577" s="37"/>
      <c r="C577" s="37"/>
      <c r="D577" s="51"/>
      <c r="E577" s="51"/>
      <c r="N577" s="23"/>
      <c r="O577" s="23"/>
      <c r="P577" s="23"/>
    </row>
    <row r="578" spans="1:16" x14ac:dyDescent="0.25">
      <c r="A578" s="37"/>
      <c r="B578" s="37"/>
      <c r="C578" s="37"/>
      <c r="D578" s="51"/>
      <c r="E578" s="51"/>
      <c r="N578" s="23"/>
      <c r="O578" s="23"/>
      <c r="P578" s="23"/>
    </row>
    <row r="579" spans="1:16" x14ac:dyDescent="0.25">
      <c r="A579" s="37"/>
      <c r="B579" s="37"/>
      <c r="C579" s="37"/>
      <c r="D579" s="51"/>
      <c r="E579" s="51"/>
      <c r="N579" s="23"/>
      <c r="O579" s="23"/>
      <c r="P579" s="23"/>
    </row>
    <row r="580" spans="1:16" x14ac:dyDescent="0.25">
      <c r="A580" s="37"/>
      <c r="B580" s="37"/>
      <c r="C580" s="37"/>
      <c r="D580" s="51"/>
      <c r="E580" s="51"/>
      <c r="N580" s="23"/>
      <c r="O580" s="23"/>
      <c r="P580" s="23"/>
    </row>
    <row r="581" spans="1:16" x14ac:dyDescent="0.25">
      <c r="A581" s="37"/>
      <c r="B581" s="37"/>
      <c r="C581" s="37"/>
      <c r="D581" s="51"/>
      <c r="E581" s="51"/>
      <c r="N581" s="23"/>
      <c r="O581" s="23"/>
      <c r="P581" s="23"/>
    </row>
    <row r="582" spans="1:16" x14ac:dyDescent="0.25">
      <c r="A582" s="37"/>
      <c r="B582" s="37"/>
      <c r="C582" s="37"/>
      <c r="D582" s="51"/>
      <c r="E582" s="51"/>
      <c r="N582" s="23"/>
      <c r="O582" s="23"/>
      <c r="P582" s="23"/>
    </row>
    <row r="583" spans="1:16" x14ac:dyDescent="0.25">
      <c r="A583" s="37"/>
      <c r="B583" s="37"/>
      <c r="C583" s="37"/>
      <c r="D583" s="51"/>
      <c r="E583" s="51"/>
      <c r="N583" s="23"/>
      <c r="O583" s="23"/>
      <c r="P583" s="23"/>
    </row>
    <row r="584" spans="1:16" x14ac:dyDescent="0.25">
      <c r="A584" s="37"/>
      <c r="B584" s="37"/>
      <c r="C584" s="37"/>
      <c r="D584" s="51"/>
      <c r="E584" s="51"/>
      <c r="N584" s="23"/>
      <c r="O584" s="23"/>
      <c r="P584" s="23"/>
    </row>
    <row r="585" spans="1:16" x14ac:dyDescent="0.25">
      <c r="A585" s="37"/>
      <c r="B585" s="37"/>
      <c r="C585" s="37"/>
      <c r="D585" s="51"/>
      <c r="E585" s="51"/>
      <c r="N585" s="23"/>
      <c r="O585" s="23"/>
      <c r="P585" s="23"/>
    </row>
    <row r="586" spans="1:16" x14ac:dyDescent="0.25">
      <c r="A586" s="37"/>
      <c r="B586" s="37"/>
      <c r="C586" s="37"/>
      <c r="D586" s="51"/>
      <c r="E586" s="51"/>
      <c r="N586" s="23"/>
      <c r="O586" s="23"/>
      <c r="P586" s="23"/>
    </row>
    <row r="587" spans="1:16" x14ac:dyDescent="0.25">
      <c r="A587" s="37"/>
      <c r="B587" s="37"/>
      <c r="C587" s="37"/>
      <c r="D587" s="51"/>
      <c r="E587" s="51"/>
      <c r="N587" s="23"/>
      <c r="O587" s="23"/>
      <c r="P587" s="23"/>
    </row>
    <row r="588" spans="1:16" x14ac:dyDescent="0.25">
      <c r="A588" s="37"/>
      <c r="B588" s="37"/>
      <c r="C588" s="37"/>
      <c r="D588" s="51"/>
      <c r="E588" s="51"/>
      <c r="N588" s="23"/>
      <c r="O588" s="23"/>
      <c r="P588" s="23"/>
    </row>
    <row r="589" spans="1:16" x14ac:dyDescent="0.25">
      <c r="A589" s="37"/>
      <c r="B589" s="37"/>
      <c r="C589" s="37"/>
      <c r="D589" s="51"/>
      <c r="E589" s="51"/>
      <c r="N589" s="23"/>
      <c r="O589" s="23"/>
      <c r="P589" s="23"/>
    </row>
    <row r="590" spans="1:16" x14ac:dyDescent="0.25">
      <c r="A590" s="37"/>
      <c r="B590" s="37"/>
      <c r="C590" s="37"/>
      <c r="D590" s="51"/>
      <c r="E590" s="51"/>
      <c r="N590" s="23"/>
      <c r="O590" s="23"/>
      <c r="P590" s="23"/>
    </row>
    <row r="591" spans="1:16" x14ac:dyDescent="0.25">
      <c r="A591" s="37"/>
      <c r="B591" s="37"/>
      <c r="C591" s="37"/>
      <c r="D591" s="51"/>
      <c r="E591" s="51"/>
      <c r="N591" s="23"/>
      <c r="O591" s="23"/>
      <c r="P591" s="23"/>
    </row>
    <row r="592" spans="1:16" x14ac:dyDescent="0.25">
      <c r="A592" s="37"/>
      <c r="B592" s="37"/>
      <c r="C592" s="37"/>
      <c r="D592" s="51"/>
      <c r="E592" s="51"/>
      <c r="N592" s="23"/>
      <c r="O592" s="23"/>
      <c r="P592" s="23"/>
    </row>
    <row r="593" spans="1:16" x14ac:dyDescent="0.25">
      <c r="A593" s="37"/>
      <c r="B593" s="37"/>
      <c r="C593" s="37"/>
      <c r="D593" s="51"/>
      <c r="E593" s="51"/>
      <c r="N593" s="23"/>
      <c r="O593" s="23"/>
      <c r="P593" s="23"/>
    </row>
    <row r="594" spans="1:16" x14ac:dyDescent="0.25">
      <c r="A594" s="37"/>
      <c r="B594" s="37"/>
      <c r="C594" s="37"/>
      <c r="D594" s="51"/>
      <c r="E594" s="51"/>
      <c r="N594" s="23"/>
      <c r="O594" s="23"/>
      <c r="P594" s="23"/>
    </row>
    <row r="595" spans="1:16" x14ac:dyDescent="0.25">
      <c r="A595" s="37"/>
      <c r="B595" s="37"/>
      <c r="C595" s="37"/>
      <c r="D595" s="51"/>
      <c r="E595" s="51"/>
      <c r="N595" s="23"/>
      <c r="O595" s="23"/>
      <c r="P595" s="23"/>
    </row>
    <row r="596" spans="1:16" x14ac:dyDescent="0.25">
      <c r="A596" s="37"/>
      <c r="B596" s="37"/>
      <c r="C596" s="37"/>
      <c r="D596" s="51"/>
      <c r="E596" s="51"/>
      <c r="N596" s="23"/>
      <c r="O596" s="23"/>
      <c r="P596" s="23"/>
    </row>
    <row r="597" spans="1:16" x14ac:dyDescent="0.25">
      <c r="A597" s="37"/>
      <c r="B597" s="37"/>
      <c r="C597" s="37"/>
      <c r="D597" s="51"/>
      <c r="E597" s="51"/>
      <c r="N597" s="23"/>
      <c r="O597" s="23"/>
      <c r="P597" s="23"/>
    </row>
    <row r="598" spans="1:16" x14ac:dyDescent="0.25">
      <c r="A598" s="37"/>
      <c r="B598" s="37"/>
      <c r="C598" s="37"/>
      <c r="D598" s="51"/>
      <c r="E598" s="51"/>
      <c r="N598" s="23"/>
      <c r="O598" s="23"/>
      <c r="P598" s="23"/>
    </row>
    <row r="599" spans="1:16" x14ac:dyDescent="0.25">
      <c r="A599" s="37"/>
      <c r="B599" s="37"/>
      <c r="C599" s="37"/>
      <c r="D599" s="51"/>
      <c r="E599" s="51"/>
      <c r="N599" s="23"/>
      <c r="O599" s="23"/>
      <c r="P599" s="23"/>
    </row>
    <row r="600" spans="1:16" x14ac:dyDescent="0.25">
      <c r="A600" s="37"/>
      <c r="B600" s="37"/>
      <c r="C600" s="37"/>
      <c r="D600" s="51"/>
      <c r="E600" s="51"/>
      <c r="N600" s="23"/>
      <c r="O600" s="23"/>
      <c r="P600" s="23"/>
    </row>
    <row r="601" spans="1:16" x14ac:dyDescent="0.25">
      <c r="A601" s="37"/>
      <c r="B601" s="37"/>
      <c r="C601" s="37"/>
      <c r="D601" s="51"/>
      <c r="E601" s="51"/>
      <c r="N601" s="23"/>
      <c r="O601" s="23"/>
      <c r="P601" s="23"/>
    </row>
    <row r="602" spans="1:16" x14ac:dyDescent="0.25">
      <c r="A602" s="37"/>
      <c r="B602" s="37"/>
      <c r="C602" s="37"/>
      <c r="D602" s="51"/>
      <c r="E602" s="51"/>
      <c r="N602" s="23"/>
      <c r="O602" s="23"/>
      <c r="P602" s="23"/>
    </row>
    <row r="603" spans="1:16" x14ac:dyDescent="0.25">
      <c r="A603" s="37"/>
      <c r="B603" s="37"/>
      <c r="C603" s="37"/>
      <c r="D603" s="51"/>
      <c r="E603" s="51"/>
      <c r="N603" s="23"/>
      <c r="O603" s="23"/>
      <c r="P603" s="23"/>
    </row>
    <row r="604" spans="1:16" x14ac:dyDescent="0.25">
      <c r="A604" s="37"/>
      <c r="B604" s="37"/>
      <c r="C604" s="37"/>
      <c r="D604" s="51"/>
      <c r="E604" s="51"/>
      <c r="N604" s="23"/>
      <c r="O604" s="23"/>
      <c r="P604" s="23"/>
    </row>
    <row r="605" spans="1:16" x14ac:dyDescent="0.25">
      <c r="A605" s="37"/>
      <c r="B605" s="37"/>
      <c r="C605" s="37"/>
      <c r="D605" s="51"/>
      <c r="E605" s="51"/>
      <c r="N605" s="23"/>
      <c r="O605" s="23"/>
      <c r="P605" s="23"/>
    </row>
    <row r="606" spans="1:16" x14ac:dyDescent="0.25">
      <c r="A606" s="37"/>
      <c r="B606" s="37"/>
      <c r="C606" s="37"/>
      <c r="D606" s="51"/>
      <c r="E606" s="51"/>
      <c r="N606" s="23"/>
      <c r="O606" s="23"/>
      <c r="P606" s="23"/>
    </row>
    <row r="607" spans="1:16" x14ac:dyDescent="0.25">
      <c r="A607" s="37"/>
      <c r="B607" s="37"/>
      <c r="C607" s="37"/>
      <c r="D607" s="51"/>
      <c r="E607" s="51"/>
      <c r="N607" s="23"/>
      <c r="O607" s="23"/>
      <c r="P607" s="23"/>
    </row>
    <row r="608" spans="1:16" x14ac:dyDescent="0.25">
      <c r="A608" s="37"/>
      <c r="B608" s="37"/>
      <c r="C608" s="37"/>
      <c r="D608" s="51"/>
      <c r="E608" s="51"/>
      <c r="N608" s="23"/>
      <c r="O608" s="23"/>
      <c r="P608" s="23"/>
    </row>
    <row r="609" spans="1:16" x14ac:dyDescent="0.25">
      <c r="A609" s="37"/>
      <c r="B609" s="37"/>
      <c r="C609" s="37"/>
      <c r="D609" s="51"/>
      <c r="E609" s="51"/>
      <c r="N609" s="23"/>
      <c r="O609" s="23"/>
      <c r="P609" s="23"/>
    </row>
    <row r="610" spans="1:16" x14ac:dyDescent="0.25">
      <c r="A610" s="37"/>
      <c r="B610" s="37"/>
      <c r="C610" s="37"/>
      <c r="D610" s="51"/>
      <c r="E610" s="51"/>
      <c r="N610" s="23"/>
      <c r="O610" s="23"/>
      <c r="P610" s="23"/>
    </row>
    <row r="611" spans="1:16" x14ac:dyDescent="0.25">
      <c r="A611" s="37"/>
      <c r="B611" s="37"/>
      <c r="C611" s="37"/>
      <c r="D611" s="51"/>
      <c r="E611" s="51"/>
      <c r="N611" s="23"/>
      <c r="O611" s="23"/>
      <c r="P611" s="23"/>
    </row>
    <row r="612" spans="1:16" x14ac:dyDescent="0.25">
      <c r="A612" s="37"/>
      <c r="B612" s="37"/>
      <c r="C612" s="37"/>
      <c r="D612" s="51"/>
      <c r="E612" s="51"/>
      <c r="N612" s="23"/>
      <c r="O612" s="23"/>
      <c r="P612" s="23"/>
    </row>
    <row r="613" spans="1:16" x14ac:dyDescent="0.25">
      <c r="A613" s="37"/>
      <c r="B613" s="37"/>
      <c r="C613" s="37"/>
      <c r="D613" s="51"/>
      <c r="E613" s="51"/>
      <c r="N613" s="23"/>
      <c r="O613" s="23"/>
      <c r="P613" s="23"/>
    </row>
    <row r="614" spans="1:16" x14ac:dyDescent="0.25">
      <c r="A614" s="37"/>
      <c r="B614" s="37"/>
      <c r="C614" s="37"/>
      <c r="D614" s="51"/>
      <c r="E614" s="51"/>
      <c r="N614" s="23"/>
      <c r="O614" s="23"/>
      <c r="P614" s="23"/>
    </row>
    <row r="615" spans="1:16" x14ac:dyDescent="0.25">
      <c r="A615" s="37"/>
      <c r="B615" s="37"/>
      <c r="C615" s="37"/>
      <c r="D615" s="51"/>
      <c r="E615" s="51"/>
      <c r="N615" s="23"/>
      <c r="O615" s="23"/>
      <c r="P615" s="23"/>
    </row>
    <row r="616" spans="1:16" x14ac:dyDescent="0.25">
      <c r="A616" s="37"/>
      <c r="B616" s="37"/>
      <c r="C616" s="37"/>
      <c r="D616" s="51"/>
      <c r="E616" s="51"/>
      <c r="N616" s="23"/>
      <c r="O616" s="23"/>
      <c r="P616" s="23"/>
    </row>
    <row r="617" spans="1:16" x14ac:dyDescent="0.25">
      <c r="A617" s="37"/>
      <c r="B617" s="37"/>
      <c r="C617" s="37"/>
      <c r="D617" s="51"/>
      <c r="E617" s="51"/>
      <c r="N617" s="23"/>
      <c r="O617" s="23"/>
      <c r="P617" s="23"/>
    </row>
    <row r="618" spans="1:16" x14ac:dyDescent="0.25">
      <c r="A618" s="37"/>
      <c r="B618" s="37"/>
      <c r="C618" s="37"/>
      <c r="D618" s="51"/>
      <c r="E618" s="51"/>
      <c r="N618" s="23"/>
      <c r="O618" s="23"/>
      <c r="P618" s="23"/>
    </row>
    <row r="619" spans="1:16" x14ac:dyDescent="0.25">
      <c r="A619" s="37"/>
      <c r="B619" s="37"/>
      <c r="C619" s="37"/>
      <c r="D619" s="51"/>
      <c r="E619" s="51"/>
      <c r="N619" s="23"/>
      <c r="O619" s="23"/>
      <c r="P619" s="23"/>
    </row>
    <row r="620" spans="1:16" x14ac:dyDescent="0.25">
      <c r="A620" s="37"/>
      <c r="B620" s="37"/>
      <c r="C620" s="37"/>
      <c r="D620" s="51"/>
      <c r="E620" s="51"/>
      <c r="N620" s="23"/>
      <c r="O620" s="23"/>
      <c r="P620" s="23"/>
    </row>
    <row r="621" spans="1:16" x14ac:dyDescent="0.25">
      <c r="A621" s="37"/>
      <c r="B621" s="37"/>
      <c r="C621" s="37"/>
      <c r="D621" s="51"/>
      <c r="E621" s="51"/>
      <c r="N621" s="23"/>
      <c r="O621" s="23"/>
      <c r="P621" s="23"/>
    </row>
    <row r="622" spans="1:16" x14ac:dyDescent="0.25">
      <c r="A622" s="37"/>
      <c r="B622" s="37"/>
      <c r="C622" s="37"/>
      <c r="D622" s="51"/>
      <c r="E622" s="51"/>
      <c r="N622" s="23"/>
      <c r="O622" s="23"/>
      <c r="P622" s="23"/>
    </row>
    <row r="623" spans="1:16" x14ac:dyDescent="0.25">
      <c r="A623" s="37"/>
      <c r="B623" s="37"/>
      <c r="C623" s="37"/>
      <c r="D623" s="51"/>
      <c r="E623" s="51"/>
      <c r="N623" s="23"/>
      <c r="O623" s="23"/>
      <c r="P623" s="23"/>
    </row>
    <row r="624" spans="1:16" x14ac:dyDescent="0.25">
      <c r="A624" s="37"/>
      <c r="B624" s="37"/>
      <c r="C624" s="37"/>
      <c r="D624" s="51"/>
      <c r="E624" s="51"/>
      <c r="N624" s="23"/>
      <c r="O624" s="23"/>
      <c r="P624" s="23"/>
    </row>
    <row r="625" spans="1:16" x14ac:dyDescent="0.25">
      <c r="A625" s="37"/>
      <c r="B625" s="37"/>
      <c r="C625" s="37"/>
      <c r="D625" s="51"/>
      <c r="E625" s="51"/>
      <c r="N625" s="23"/>
      <c r="O625" s="23"/>
      <c r="P625" s="23"/>
    </row>
    <row r="626" spans="1:16" x14ac:dyDescent="0.25">
      <c r="A626" s="37"/>
      <c r="B626" s="37"/>
      <c r="C626" s="37"/>
      <c r="D626" s="51"/>
      <c r="E626" s="51"/>
      <c r="N626" s="23"/>
      <c r="O626" s="23"/>
      <c r="P626" s="23"/>
    </row>
    <row r="627" spans="1:16" x14ac:dyDescent="0.25">
      <c r="A627" s="37"/>
      <c r="B627" s="37"/>
      <c r="C627" s="37"/>
      <c r="D627" s="51"/>
      <c r="E627" s="51"/>
      <c r="N627" s="23"/>
      <c r="O627" s="23"/>
      <c r="P627" s="23"/>
    </row>
    <row r="628" spans="1:16" x14ac:dyDescent="0.25">
      <c r="A628" s="37"/>
      <c r="B628" s="37"/>
      <c r="C628" s="37"/>
      <c r="D628" s="51"/>
      <c r="E628" s="51"/>
      <c r="N628" s="23"/>
      <c r="O628" s="23"/>
      <c r="P628" s="23"/>
    </row>
    <row r="629" spans="1:16" x14ac:dyDescent="0.25">
      <c r="A629" s="37"/>
      <c r="B629" s="37"/>
      <c r="C629" s="37"/>
      <c r="D629" s="51"/>
      <c r="E629" s="51"/>
      <c r="N629" s="23"/>
      <c r="O629" s="23"/>
      <c r="P629" s="23"/>
    </row>
    <row r="630" spans="1:16" x14ac:dyDescent="0.25">
      <c r="A630" s="37"/>
      <c r="B630" s="37"/>
      <c r="C630" s="37"/>
      <c r="D630" s="51"/>
      <c r="E630" s="51"/>
      <c r="N630" s="23"/>
      <c r="O630" s="23"/>
      <c r="P630" s="23"/>
    </row>
    <row r="631" spans="1:16" x14ac:dyDescent="0.25">
      <c r="A631" s="37"/>
      <c r="B631" s="37"/>
      <c r="C631" s="37"/>
      <c r="D631" s="51"/>
      <c r="E631" s="51"/>
      <c r="N631" s="23"/>
      <c r="O631" s="23"/>
      <c r="P631" s="23"/>
    </row>
    <row r="632" spans="1:16" x14ac:dyDescent="0.25">
      <c r="A632" s="37"/>
      <c r="B632" s="37"/>
      <c r="C632" s="37"/>
      <c r="D632" s="51"/>
      <c r="E632" s="51"/>
      <c r="N632" s="23"/>
      <c r="O632" s="23"/>
      <c r="P632" s="23"/>
    </row>
    <row r="633" spans="1:16" x14ac:dyDescent="0.25">
      <c r="A633" s="37"/>
      <c r="B633" s="37"/>
      <c r="C633" s="37"/>
      <c r="D633" s="51"/>
      <c r="E633" s="51"/>
      <c r="N633" s="23"/>
      <c r="O633" s="23"/>
      <c r="P633" s="23"/>
    </row>
    <row r="634" spans="1:16" x14ac:dyDescent="0.25">
      <c r="A634" s="37"/>
      <c r="B634" s="37"/>
      <c r="C634" s="37"/>
      <c r="D634" s="51"/>
      <c r="E634" s="51"/>
      <c r="N634" s="23"/>
      <c r="O634" s="23"/>
      <c r="P634" s="23"/>
    </row>
    <row r="635" spans="1:16" x14ac:dyDescent="0.25">
      <c r="A635" s="37"/>
      <c r="B635" s="37"/>
      <c r="C635" s="37"/>
      <c r="D635" s="51"/>
      <c r="E635" s="51"/>
      <c r="N635" s="23"/>
      <c r="O635" s="23"/>
      <c r="P635" s="23"/>
    </row>
    <row r="636" spans="1:16" x14ac:dyDescent="0.25">
      <c r="A636" s="37"/>
      <c r="B636" s="37"/>
      <c r="C636" s="37"/>
      <c r="D636" s="51"/>
      <c r="E636" s="51"/>
      <c r="N636" s="23"/>
      <c r="O636" s="23"/>
      <c r="P636" s="23"/>
    </row>
    <row r="637" spans="1:16" x14ac:dyDescent="0.25">
      <c r="A637" s="37"/>
      <c r="B637" s="37"/>
      <c r="C637" s="37"/>
      <c r="D637" s="51"/>
      <c r="E637" s="51"/>
      <c r="N637" s="23"/>
      <c r="O637" s="23"/>
      <c r="P637" s="23"/>
    </row>
    <row r="638" spans="1:16" x14ac:dyDescent="0.25">
      <c r="A638" s="37"/>
      <c r="B638" s="37"/>
      <c r="C638" s="37"/>
      <c r="D638" s="51"/>
      <c r="E638" s="51"/>
      <c r="N638" s="23"/>
      <c r="O638" s="23"/>
      <c r="P638" s="23"/>
    </row>
    <row r="639" spans="1:16" x14ac:dyDescent="0.25">
      <c r="A639" s="37"/>
      <c r="B639" s="37"/>
      <c r="C639" s="37"/>
      <c r="D639" s="51"/>
      <c r="E639" s="51"/>
      <c r="N639" s="23"/>
      <c r="O639" s="23"/>
      <c r="P639" s="23"/>
    </row>
    <row r="640" spans="1:16" x14ac:dyDescent="0.25">
      <c r="A640" s="37"/>
      <c r="B640" s="37"/>
      <c r="C640" s="37"/>
      <c r="D640" s="51"/>
      <c r="E640" s="51"/>
      <c r="N640" s="23"/>
      <c r="O640" s="23"/>
      <c r="P640" s="23"/>
    </row>
    <row r="641" spans="1:16" x14ac:dyDescent="0.25">
      <c r="A641" s="37"/>
      <c r="B641" s="37"/>
      <c r="C641" s="37"/>
      <c r="D641" s="51"/>
      <c r="E641" s="51"/>
      <c r="N641" s="23"/>
      <c r="O641" s="23"/>
      <c r="P641" s="23"/>
    </row>
    <row r="642" spans="1:16" x14ac:dyDescent="0.25">
      <c r="A642" s="37"/>
      <c r="B642" s="37"/>
      <c r="C642" s="37"/>
      <c r="D642" s="51"/>
      <c r="E642" s="51"/>
      <c r="N642" s="23"/>
      <c r="O642" s="23"/>
      <c r="P642" s="23"/>
    </row>
    <row r="643" spans="1:16" x14ac:dyDescent="0.25">
      <c r="A643" s="37"/>
      <c r="B643" s="37"/>
      <c r="C643" s="37"/>
      <c r="D643" s="51"/>
      <c r="E643" s="51"/>
      <c r="N643" s="23"/>
      <c r="O643" s="23"/>
      <c r="P643" s="23"/>
    </row>
    <row r="644" spans="1:16" x14ac:dyDescent="0.25">
      <c r="A644" s="37"/>
      <c r="B644" s="37"/>
      <c r="C644" s="37"/>
      <c r="D644" s="51"/>
      <c r="E644" s="51"/>
      <c r="N644" s="23"/>
      <c r="O644" s="23"/>
      <c r="P644" s="23"/>
    </row>
    <row r="645" spans="1:16" x14ac:dyDescent="0.25">
      <c r="A645" s="37"/>
      <c r="B645" s="37"/>
      <c r="C645" s="37"/>
      <c r="D645" s="51"/>
      <c r="E645" s="51"/>
      <c r="N645" s="23"/>
      <c r="O645" s="23"/>
      <c r="P645" s="23"/>
    </row>
    <row r="646" spans="1:16" x14ac:dyDescent="0.25">
      <c r="A646" s="37"/>
      <c r="B646" s="37"/>
      <c r="C646" s="37"/>
      <c r="D646" s="51"/>
      <c r="E646" s="51"/>
      <c r="N646" s="23"/>
      <c r="O646" s="23"/>
      <c r="P646" s="23"/>
    </row>
    <row r="647" spans="1:16" x14ac:dyDescent="0.25">
      <c r="A647" s="37"/>
      <c r="B647" s="37"/>
      <c r="C647" s="37"/>
      <c r="D647" s="51"/>
      <c r="E647" s="51"/>
      <c r="N647" s="23"/>
      <c r="O647" s="23"/>
      <c r="P647" s="23"/>
    </row>
    <row r="648" spans="1:16" x14ac:dyDescent="0.25">
      <c r="A648" s="37"/>
      <c r="B648" s="37"/>
      <c r="C648" s="37"/>
      <c r="D648" s="51"/>
      <c r="E648" s="51"/>
      <c r="N648" s="23"/>
      <c r="O648" s="23"/>
      <c r="P648" s="23"/>
    </row>
    <row r="649" spans="1:16" x14ac:dyDescent="0.25">
      <c r="A649" s="37"/>
      <c r="B649" s="37"/>
      <c r="C649" s="37"/>
      <c r="D649" s="51"/>
      <c r="E649" s="51"/>
      <c r="N649" s="23"/>
      <c r="O649" s="23"/>
      <c r="P649" s="23"/>
    </row>
    <row r="650" spans="1:16" x14ac:dyDescent="0.25">
      <c r="A650" s="37"/>
      <c r="B650" s="37"/>
      <c r="C650" s="37"/>
      <c r="D650" s="51"/>
      <c r="E650" s="51"/>
      <c r="N650" s="23"/>
      <c r="O650" s="23"/>
      <c r="P650" s="23"/>
    </row>
    <row r="651" spans="1:16" x14ac:dyDescent="0.25">
      <c r="A651" s="37"/>
      <c r="B651" s="37"/>
      <c r="C651" s="37"/>
      <c r="D651" s="51"/>
      <c r="E651" s="51"/>
      <c r="N651" s="23"/>
      <c r="O651" s="23"/>
      <c r="P651" s="23"/>
    </row>
    <row r="652" spans="1:16" x14ac:dyDescent="0.25">
      <c r="A652" s="37"/>
      <c r="B652" s="37"/>
      <c r="C652" s="37"/>
      <c r="D652" s="51"/>
      <c r="E652" s="51"/>
      <c r="N652" s="23"/>
      <c r="O652" s="23"/>
      <c r="P652" s="23"/>
    </row>
    <row r="653" spans="1:16" x14ac:dyDescent="0.25">
      <c r="A653" s="37"/>
      <c r="B653" s="37"/>
      <c r="C653" s="37"/>
      <c r="D653" s="51"/>
      <c r="E653" s="51"/>
      <c r="N653" s="23"/>
      <c r="O653" s="23"/>
      <c r="P653" s="23"/>
    </row>
    <row r="654" spans="1:16" x14ac:dyDescent="0.25">
      <c r="A654" s="37"/>
      <c r="B654" s="37"/>
      <c r="C654" s="37"/>
      <c r="D654" s="51"/>
      <c r="E654" s="51"/>
      <c r="N654" s="23"/>
      <c r="O654" s="23"/>
      <c r="P654" s="23"/>
    </row>
    <row r="655" spans="1:16" x14ac:dyDescent="0.25">
      <c r="A655" s="37"/>
      <c r="B655" s="37"/>
      <c r="C655" s="37"/>
      <c r="D655" s="51"/>
      <c r="E655" s="51"/>
      <c r="N655" s="23"/>
      <c r="O655" s="23"/>
      <c r="P655" s="23"/>
    </row>
    <row r="656" spans="1:16" x14ac:dyDescent="0.25">
      <c r="A656" s="37"/>
      <c r="B656" s="37"/>
      <c r="C656" s="37"/>
      <c r="D656" s="51"/>
      <c r="E656" s="51"/>
      <c r="N656" s="23"/>
      <c r="O656" s="23"/>
      <c r="P656" s="23"/>
    </row>
    <row r="657" spans="1:16" x14ac:dyDescent="0.25">
      <c r="A657" s="37"/>
      <c r="B657" s="37"/>
      <c r="C657" s="37"/>
      <c r="D657" s="51"/>
      <c r="E657" s="51"/>
      <c r="N657" s="23"/>
      <c r="O657" s="23"/>
      <c r="P657" s="23"/>
    </row>
    <row r="658" spans="1:16" x14ac:dyDescent="0.25">
      <c r="A658" s="37"/>
      <c r="B658" s="37"/>
      <c r="C658" s="37"/>
      <c r="D658" s="51"/>
      <c r="E658" s="51"/>
      <c r="N658" s="23"/>
      <c r="O658" s="23"/>
      <c r="P658" s="23"/>
    </row>
    <row r="659" spans="1:16" x14ac:dyDescent="0.25">
      <c r="A659" s="37"/>
      <c r="B659" s="37"/>
      <c r="C659" s="37"/>
      <c r="D659" s="51"/>
      <c r="E659" s="51"/>
      <c r="N659" s="23"/>
      <c r="O659" s="23"/>
      <c r="P659" s="23"/>
    </row>
    <row r="660" spans="1:16" x14ac:dyDescent="0.25">
      <c r="A660" s="37"/>
      <c r="B660" s="37"/>
      <c r="C660" s="37"/>
      <c r="D660" s="51"/>
      <c r="E660" s="51"/>
      <c r="N660" s="23"/>
      <c r="O660" s="23"/>
      <c r="P660" s="23"/>
    </row>
    <row r="661" spans="1:16" x14ac:dyDescent="0.25">
      <c r="A661" s="37"/>
      <c r="B661" s="37"/>
      <c r="C661" s="37"/>
      <c r="D661" s="51"/>
      <c r="E661" s="51"/>
      <c r="N661" s="23"/>
      <c r="O661" s="23"/>
      <c r="P661" s="23"/>
    </row>
    <row r="662" spans="1:16" x14ac:dyDescent="0.25">
      <c r="A662" s="37"/>
      <c r="B662" s="37"/>
      <c r="C662" s="37"/>
      <c r="D662" s="51"/>
      <c r="E662" s="51"/>
      <c r="N662" s="23"/>
      <c r="O662" s="23"/>
      <c r="P662" s="23"/>
    </row>
    <row r="663" spans="1:16" x14ac:dyDescent="0.25">
      <c r="A663" s="37"/>
      <c r="B663" s="37"/>
      <c r="C663" s="37"/>
      <c r="D663" s="51"/>
      <c r="E663" s="51"/>
      <c r="N663" s="23"/>
      <c r="O663" s="23"/>
      <c r="P663" s="23"/>
    </row>
    <row r="664" spans="1:16" x14ac:dyDescent="0.25">
      <c r="A664" s="37"/>
      <c r="B664" s="37"/>
      <c r="C664" s="37"/>
      <c r="D664" s="51"/>
      <c r="E664" s="51"/>
      <c r="N664" s="23"/>
      <c r="O664" s="23"/>
      <c r="P664" s="23"/>
    </row>
    <row r="665" spans="1:16" x14ac:dyDescent="0.25">
      <c r="A665" s="37"/>
      <c r="B665" s="37"/>
      <c r="C665" s="37"/>
      <c r="D665" s="51"/>
      <c r="E665" s="51"/>
      <c r="N665" s="23"/>
      <c r="O665" s="23"/>
      <c r="P665" s="23"/>
    </row>
    <row r="666" spans="1:16" x14ac:dyDescent="0.25">
      <c r="A666" s="37"/>
      <c r="B666" s="37"/>
      <c r="C666" s="37"/>
      <c r="D666" s="51"/>
      <c r="E666" s="51"/>
      <c r="N666" s="23"/>
      <c r="O666" s="23"/>
      <c r="P666" s="23"/>
    </row>
    <row r="667" spans="1:16" x14ac:dyDescent="0.25">
      <c r="A667" s="37"/>
      <c r="B667" s="37"/>
      <c r="C667" s="37"/>
      <c r="D667" s="51"/>
      <c r="E667" s="51"/>
      <c r="N667" s="23"/>
      <c r="O667" s="23"/>
      <c r="P667" s="23"/>
    </row>
    <row r="668" spans="1:16" x14ac:dyDescent="0.25">
      <c r="A668" s="37"/>
      <c r="B668" s="37"/>
      <c r="C668" s="37"/>
      <c r="D668" s="51"/>
      <c r="E668" s="51"/>
      <c r="N668" s="23"/>
      <c r="O668" s="23"/>
      <c r="P668" s="23"/>
    </row>
    <row r="669" spans="1:16" x14ac:dyDescent="0.25">
      <c r="A669" s="37"/>
      <c r="B669" s="37"/>
      <c r="C669" s="37"/>
      <c r="D669" s="51"/>
      <c r="E669" s="51"/>
      <c r="N669" s="23"/>
      <c r="O669" s="23"/>
      <c r="P669" s="23"/>
    </row>
    <row r="670" spans="1:16" x14ac:dyDescent="0.25">
      <c r="A670" s="37"/>
      <c r="B670" s="37"/>
      <c r="C670" s="37"/>
      <c r="D670" s="51"/>
      <c r="E670" s="51"/>
      <c r="N670" s="23"/>
      <c r="O670" s="23"/>
      <c r="P670" s="23"/>
    </row>
    <row r="671" spans="1:16" x14ac:dyDescent="0.25">
      <c r="A671" s="37"/>
      <c r="B671" s="37"/>
      <c r="C671" s="37"/>
      <c r="D671" s="51"/>
      <c r="E671" s="51"/>
      <c r="N671" s="23"/>
      <c r="O671" s="23"/>
      <c r="P671" s="23"/>
    </row>
    <row r="672" spans="1:16" x14ac:dyDescent="0.25">
      <c r="A672" s="37"/>
      <c r="B672" s="37"/>
      <c r="C672" s="37"/>
      <c r="D672" s="51"/>
      <c r="E672" s="51"/>
      <c r="N672" s="23"/>
      <c r="O672" s="23"/>
      <c r="P672" s="23"/>
    </row>
    <row r="673" spans="1:16" x14ac:dyDescent="0.25">
      <c r="A673" s="37"/>
      <c r="B673" s="37"/>
      <c r="C673" s="37"/>
      <c r="D673" s="51"/>
      <c r="E673" s="51"/>
      <c r="N673" s="23"/>
      <c r="O673" s="23"/>
      <c r="P673" s="23"/>
    </row>
    <row r="674" spans="1:16" x14ac:dyDescent="0.25">
      <c r="A674" s="37"/>
      <c r="B674" s="37"/>
      <c r="C674" s="37"/>
      <c r="D674" s="51"/>
      <c r="E674" s="51"/>
      <c r="N674" s="23"/>
      <c r="O674" s="23"/>
      <c r="P674" s="23"/>
    </row>
    <row r="675" spans="1:16" x14ac:dyDescent="0.25">
      <c r="A675" s="37"/>
      <c r="B675" s="37"/>
      <c r="C675" s="37"/>
      <c r="D675" s="51"/>
      <c r="E675" s="51"/>
      <c r="N675" s="23"/>
      <c r="O675" s="23"/>
      <c r="P675" s="23"/>
    </row>
    <row r="676" spans="1:16" x14ac:dyDescent="0.25">
      <c r="A676" s="37"/>
      <c r="B676" s="37"/>
      <c r="C676" s="37"/>
      <c r="D676" s="51"/>
      <c r="E676" s="51"/>
      <c r="N676" s="23"/>
      <c r="O676" s="23"/>
      <c r="P676" s="23"/>
    </row>
    <row r="677" spans="1:16" x14ac:dyDescent="0.25">
      <c r="A677" s="37"/>
      <c r="B677" s="37"/>
      <c r="C677" s="37"/>
      <c r="D677" s="51"/>
      <c r="E677" s="51"/>
      <c r="N677" s="23"/>
      <c r="O677" s="23"/>
      <c r="P677" s="23"/>
    </row>
    <row r="678" spans="1:16" x14ac:dyDescent="0.25">
      <c r="A678" s="37"/>
      <c r="B678" s="37"/>
      <c r="C678" s="37"/>
      <c r="D678" s="51"/>
      <c r="E678" s="51"/>
      <c r="N678" s="23"/>
      <c r="O678" s="23"/>
      <c r="P678" s="23"/>
    </row>
    <row r="679" spans="1:16" x14ac:dyDescent="0.25">
      <c r="A679" s="37"/>
      <c r="B679" s="37"/>
      <c r="C679" s="37"/>
      <c r="D679" s="51"/>
      <c r="E679" s="51"/>
      <c r="N679" s="23"/>
      <c r="O679" s="23"/>
      <c r="P679" s="23"/>
    </row>
    <row r="680" spans="1:16" x14ac:dyDescent="0.25">
      <c r="A680" s="37"/>
      <c r="B680" s="37"/>
      <c r="C680" s="37"/>
      <c r="D680" s="51"/>
      <c r="E680" s="51"/>
      <c r="N680" s="23"/>
      <c r="O680" s="23"/>
      <c r="P680" s="23"/>
    </row>
    <row r="681" spans="1:16" x14ac:dyDescent="0.25">
      <c r="A681" s="37"/>
      <c r="B681" s="37"/>
      <c r="C681" s="37"/>
      <c r="D681" s="51"/>
      <c r="E681" s="51"/>
      <c r="N681" s="23"/>
      <c r="O681" s="23"/>
      <c r="P681" s="23"/>
    </row>
    <row r="682" spans="1:16" x14ac:dyDescent="0.25">
      <c r="A682" s="37"/>
      <c r="B682" s="37"/>
      <c r="C682" s="37"/>
      <c r="D682" s="51"/>
      <c r="E682" s="51"/>
      <c r="N682" s="23"/>
      <c r="O682" s="23"/>
      <c r="P682" s="23"/>
    </row>
    <row r="683" spans="1:16" x14ac:dyDescent="0.25">
      <c r="A683" s="37"/>
      <c r="B683" s="37"/>
      <c r="C683" s="37"/>
      <c r="D683" s="51"/>
      <c r="E683" s="51"/>
      <c r="N683" s="23"/>
      <c r="O683" s="23"/>
      <c r="P683" s="23"/>
    </row>
    <row r="684" spans="1:16" x14ac:dyDescent="0.25">
      <c r="A684" s="37"/>
      <c r="B684" s="37"/>
      <c r="C684" s="37"/>
      <c r="D684" s="51"/>
      <c r="E684" s="51"/>
      <c r="N684" s="23"/>
      <c r="O684" s="23"/>
      <c r="P684" s="23"/>
    </row>
    <row r="685" spans="1:16" x14ac:dyDescent="0.25">
      <c r="A685" s="37"/>
      <c r="B685" s="37"/>
      <c r="C685" s="37"/>
      <c r="D685" s="51"/>
      <c r="E685" s="51"/>
      <c r="N685" s="23"/>
      <c r="O685" s="23"/>
      <c r="P685" s="23"/>
    </row>
    <row r="686" spans="1:16" x14ac:dyDescent="0.25">
      <c r="A686" s="37"/>
      <c r="B686" s="37"/>
      <c r="C686" s="37"/>
      <c r="D686" s="51"/>
      <c r="E686" s="51"/>
      <c r="N686" s="23"/>
      <c r="O686" s="23"/>
      <c r="P686" s="23"/>
    </row>
    <row r="687" spans="1:16" x14ac:dyDescent="0.25">
      <c r="A687" s="37"/>
      <c r="B687" s="37"/>
      <c r="C687" s="37"/>
      <c r="D687" s="51"/>
      <c r="E687" s="51"/>
      <c r="N687" s="23"/>
      <c r="O687" s="23"/>
      <c r="P687" s="23"/>
    </row>
    <row r="688" spans="1:16" x14ac:dyDescent="0.25">
      <c r="A688" s="37"/>
      <c r="B688" s="37"/>
      <c r="C688" s="37"/>
      <c r="D688" s="51"/>
      <c r="E688" s="51"/>
      <c r="N688" s="23"/>
      <c r="O688" s="23"/>
      <c r="P688" s="23"/>
    </row>
    <row r="689" spans="1:16" x14ac:dyDescent="0.25">
      <c r="A689" s="37"/>
      <c r="B689" s="37"/>
      <c r="C689" s="37"/>
      <c r="D689" s="51"/>
      <c r="E689" s="51"/>
      <c r="N689" s="23"/>
      <c r="O689" s="23"/>
      <c r="P689" s="23"/>
    </row>
    <row r="690" spans="1:16" x14ac:dyDescent="0.25">
      <c r="A690" s="37"/>
      <c r="B690" s="37"/>
      <c r="C690" s="37"/>
      <c r="D690" s="51"/>
      <c r="E690" s="51"/>
      <c r="N690" s="23"/>
      <c r="O690" s="23"/>
      <c r="P690" s="23"/>
    </row>
    <row r="691" spans="1:16" x14ac:dyDescent="0.25">
      <c r="A691" s="37"/>
      <c r="B691" s="37"/>
      <c r="C691" s="37"/>
      <c r="D691" s="51"/>
      <c r="E691" s="51"/>
      <c r="N691" s="23"/>
      <c r="O691" s="23"/>
      <c r="P691" s="23"/>
    </row>
    <row r="692" spans="1:16" x14ac:dyDescent="0.25">
      <c r="A692" s="37"/>
      <c r="B692" s="37"/>
      <c r="C692" s="37"/>
      <c r="D692" s="51"/>
      <c r="E692" s="51"/>
      <c r="N692" s="23"/>
      <c r="O692" s="23"/>
      <c r="P692" s="23"/>
    </row>
    <row r="693" spans="1:16" x14ac:dyDescent="0.25">
      <c r="A693" s="37"/>
      <c r="B693" s="37"/>
      <c r="C693" s="37"/>
      <c r="D693" s="51"/>
      <c r="E693" s="51"/>
      <c r="N693" s="23"/>
      <c r="O693" s="23"/>
      <c r="P693" s="23"/>
    </row>
    <row r="694" spans="1:16" x14ac:dyDescent="0.25">
      <c r="A694" s="37"/>
      <c r="B694" s="37"/>
      <c r="C694" s="37"/>
      <c r="D694" s="51"/>
      <c r="E694" s="51"/>
      <c r="N694" s="23"/>
      <c r="O694" s="23"/>
      <c r="P694" s="23"/>
    </row>
    <row r="695" spans="1:16" x14ac:dyDescent="0.25">
      <c r="A695" s="37"/>
      <c r="B695" s="37"/>
      <c r="C695" s="37"/>
      <c r="D695" s="51"/>
      <c r="E695" s="51"/>
      <c r="N695" s="23"/>
      <c r="O695" s="23"/>
      <c r="P695" s="23"/>
    </row>
    <row r="696" spans="1:16" x14ac:dyDescent="0.25">
      <c r="A696" s="37"/>
      <c r="B696" s="37"/>
      <c r="C696" s="37"/>
      <c r="D696" s="51"/>
      <c r="E696" s="51"/>
      <c r="N696" s="23"/>
      <c r="O696" s="23"/>
      <c r="P696" s="23"/>
    </row>
    <row r="697" spans="1:16" x14ac:dyDescent="0.25">
      <c r="A697" s="37"/>
      <c r="B697" s="37"/>
      <c r="C697" s="37"/>
      <c r="D697" s="51"/>
      <c r="E697" s="51"/>
      <c r="N697" s="23"/>
      <c r="O697" s="23"/>
      <c r="P697" s="23"/>
    </row>
    <row r="698" spans="1:16" x14ac:dyDescent="0.25">
      <c r="A698" s="37"/>
      <c r="B698" s="37"/>
      <c r="C698" s="37"/>
      <c r="D698" s="51"/>
      <c r="E698" s="51"/>
      <c r="N698" s="23"/>
      <c r="O698" s="23"/>
      <c r="P698" s="23"/>
    </row>
    <row r="699" spans="1:16" x14ac:dyDescent="0.25">
      <c r="A699" s="37"/>
      <c r="B699" s="37"/>
      <c r="C699" s="37"/>
      <c r="D699" s="51"/>
      <c r="E699" s="51"/>
      <c r="N699" s="23"/>
      <c r="O699" s="23"/>
      <c r="P699" s="23"/>
    </row>
    <row r="700" spans="1:16" x14ac:dyDescent="0.25">
      <c r="A700" s="37"/>
      <c r="B700" s="37"/>
      <c r="C700" s="37"/>
      <c r="D700" s="51"/>
      <c r="E700" s="51"/>
      <c r="N700" s="23"/>
      <c r="O700" s="23"/>
      <c r="P700" s="23"/>
    </row>
    <row r="701" spans="1:16" x14ac:dyDescent="0.25">
      <c r="A701" s="37"/>
      <c r="B701" s="37"/>
      <c r="C701" s="37"/>
      <c r="D701" s="51"/>
      <c r="E701" s="51"/>
      <c r="N701" s="23"/>
      <c r="O701" s="23"/>
      <c r="P701" s="23"/>
    </row>
    <row r="702" spans="1:16" x14ac:dyDescent="0.25">
      <c r="A702" s="37"/>
      <c r="B702" s="37"/>
      <c r="C702" s="37"/>
      <c r="D702" s="51"/>
      <c r="E702" s="51"/>
      <c r="N702" s="23"/>
      <c r="O702" s="23"/>
      <c r="P702" s="23"/>
    </row>
    <row r="703" spans="1:16" x14ac:dyDescent="0.25">
      <c r="A703" s="37"/>
      <c r="B703" s="37"/>
      <c r="C703" s="37"/>
      <c r="D703" s="51"/>
      <c r="E703" s="51"/>
      <c r="N703" s="23"/>
      <c r="O703" s="23"/>
      <c r="P703" s="23"/>
    </row>
    <row r="704" spans="1:16" x14ac:dyDescent="0.25">
      <c r="A704" s="37"/>
      <c r="B704" s="37"/>
      <c r="C704" s="37"/>
      <c r="D704" s="51"/>
      <c r="E704" s="51"/>
      <c r="N704" s="23"/>
      <c r="O704" s="23"/>
      <c r="P704" s="23"/>
    </row>
    <row r="705" spans="1:16" x14ac:dyDescent="0.25">
      <c r="A705" s="37"/>
      <c r="B705" s="37"/>
      <c r="C705" s="37"/>
      <c r="D705" s="51"/>
      <c r="E705" s="51"/>
      <c r="N705" s="23"/>
      <c r="O705" s="23"/>
      <c r="P705" s="23"/>
    </row>
    <row r="706" spans="1:16" x14ac:dyDescent="0.25">
      <c r="A706" s="37"/>
      <c r="B706" s="37"/>
      <c r="C706" s="37"/>
      <c r="D706" s="51"/>
      <c r="E706" s="51"/>
      <c r="N706" s="23"/>
      <c r="O706" s="23"/>
      <c r="P706" s="23"/>
    </row>
    <row r="707" spans="1:16" x14ac:dyDescent="0.25">
      <c r="A707" s="37"/>
      <c r="B707" s="37"/>
      <c r="C707" s="37"/>
      <c r="D707" s="51"/>
      <c r="E707" s="51"/>
      <c r="N707" s="23"/>
      <c r="O707" s="23"/>
      <c r="P707" s="23"/>
    </row>
    <row r="708" spans="1:16" x14ac:dyDescent="0.25">
      <c r="A708" s="37"/>
      <c r="B708" s="37"/>
      <c r="C708" s="37"/>
      <c r="D708" s="51"/>
      <c r="E708" s="51"/>
      <c r="N708" s="23"/>
      <c r="O708" s="23"/>
      <c r="P708" s="23"/>
    </row>
    <row r="709" spans="1:16" x14ac:dyDescent="0.25">
      <c r="A709" s="37"/>
      <c r="B709" s="37"/>
      <c r="C709" s="37"/>
      <c r="D709" s="51"/>
      <c r="E709" s="51"/>
      <c r="N709" s="23"/>
      <c r="O709" s="23"/>
      <c r="P709" s="23"/>
    </row>
    <row r="710" spans="1:16" x14ac:dyDescent="0.25">
      <c r="A710" s="37"/>
      <c r="B710" s="37"/>
      <c r="C710" s="37"/>
      <c r="D710" s="51"/>
      <c r="E710" s="51"/>
      <c r="N710" s="23"/>
      <c r="O710" s="23"/>
      <c r="P710" s="23"/>
    </row>
    <row r="711" spans="1:16" x14ac:dyDescent="0.25">
      <c r="A711" s="37"/>
      <c r="B711" s="37"/>
      <c r="C711" s="37"/>
      <c r="D711" s="51"/>
      <c r="E711" s="51"/>
      <c r="N711" s="23"/>
      <c r="O711" s="23"/>
      <c r="P711" s="23"/>
    </row>
    <row r="712" spans="1:16" x14ac:dyDescent="0.25">
      <c r="A712" s="37"/>
      <c r="B712" s="37"/>
      <c r="C712" s="37"/>
      <c r="D712" s="51"/>
      <c r="E712" s="51"/>
      <c r="N712" s="23"/>
      <c r="O712" s="23"/>
      <c r="P712" s="23"/>
    </row>
    <row r="713" spans="1:16" x14ac:dyDescent="0.25">
      <c r="A713" s="37"/>
      <c r="B713" s="37"/>
      <c r="C713" s="37"/>
      <c r="D713" s="51"/>
      <c r="E713" s="51"/>
      <c r="N713" s="23"/>
      <c r="O713" s="23"/>
      <c r="P713" s="23"/>
    </row>
    <row r="714" spans="1:16" x14ac:dyDescent="0.25">
      <c r="A714" s="37"/>
      <c r="B714" s="37"/>
      <c r="C714" s="37"/>
      <c r="D714" s="51"/>
      <c r="E714" s="51"/>
      <c r="N714" s="23"/>
      <c r="O714" s="23"/>
      <c r="P714" s="23"/>
    </row>
    <row r="715" spans="1:16" x14ac:dyDescent="0.25">
      <c r="A715" s="37"/>
      <c r="B715" s="37"/>
      <c r="C715" s="37"/>
      <c r="D715" s="51"/>
      <c r="E715" s="51"/>
      <c r="N715" s="23"/>
      <c r="O715" s="23"/>
      <c r="P715" s="23"/>
    </row>
    <row r="716" spans="1:16" x14ac:dyDescent="0.25">
      <c r="A716" s="37"/>
      <c r="B716" s="37"/>
      <c r="C716" s="37"/>
      <c r="D716" s="51"/>
      <c r="E716" s="51"/>
      <c r="N716" s="23"/>
      <c r="O716" s="23"/>
      <c r="P716" s="23"/>
    </row>
    <row r="717" spans="1:16" x14ac:dyDescent="0.25">
      <c r="A717" s="37"/>
      <c r="B717" s="37"/>
      <c r="C717" s="37"/>
      <c r="D717" s="51"/>
      <c r="E717" s="51"/>
      <c r="N717" s="23"/>
      <c r="O717" s="23"/>
      <c r="P717" s="23"/>
    </row>
    <row r="718" spans="1:16" x14ac:dyDescent="0.25">
      <c r="A718" s="37"/>
      <c r="B718" s="37"/>
      <c r="C718" s="37"/>
      <c r="D718" s="51"/>
      <c r="E718" s="51"/>
      <c r="N718" s="23"/>
      <c r="O718" s="23"/>
      <c r="P718" s="23"/>
    </row>
    <row r="719" spans="1:16" x14ac:dyDescent="0.25">
      <c r="A719" s="37"/>
      <c r="B719" s="37"/>
      <c r="C719" s="37"/>
      <c r="D719" s="51"/>
      <c r="E719" s="51"/>
      <c r="N719" s="23"/>
      <c r="O719" s="23"/>
      <c r="P719" s="23"/>
    </row>
    <row r="720" spans="1:16" x14ac:dyDescent="0.25">
      <c r="A720" s="37"/>
      <c r="B720" s="37"/>
      <c r="C720" s="37"/>
      <c r="D720" s="51"/>
      <c r="E720" s="51"/>
      <c r="N720" s="23"/>
      <c r="O720" s="23"/>
      <c r="P720" s="23"/>
    </row>
    <row r="721" spans="1:16" x14ac:dyDescent="0.25">
      <c r="A721" s="37"/>
      <c r="B721" s="37"/>
      <c r="C721" s="37"/>
      <c r="D721" s="51"/>
      <c r="E721" s="51"/>
      <c r="N721" s="23"/>
      <c r="O721" s="23"/>
      <c r="P721" s="23"/>
    </row>
    <row r="722" spans="1:16" x14ac:dyDescent="0.25">
      <c r="A722" s="37"/>
      <c r="B722" s="37"/>
      <c r="C722" s="37"/>
      <c r="D722" s="51"/>
      <c r="E722" s="51"/>
      <c r="N722" s="23"/>
      <c r="O722" s="23"/>
      <c r="P722" s="23"/>
    </row>
    <row r="723" spans="1:16" x14ac:dyDescent="0.25">
      <c r="A723" s="37"/>
      <c r="B723" s="37"/>
      <c r="C723" s="37"/>
      <c r="D723" s="51"/>
      <c r="E723" s="51"/>
      <c r="N723" s="23"/>
      <c r="O723" s="23"/>
      <c r="P723" s="23"/>
    </row>
    <row r="724" spans="1:16" x14ac:dyDescent="0.25">
      <c r="A724" s="37"/>
      <c r="B724" s="37"/>
      <c r="C724" s="37"/>
      <c r="D724" s="51"/>
      <c r="E724" s="51"/>
      <c r="N724" s="23"/>
      <c r="O724" s="23"/>
      <c r="P724" s="23"/>
    </row>
    <row r="725" spans="1:16" x14ac:dyDescent="0.25">
      <c r="A725" s="37"/>
      <c r="B725" s="37"/>
      <c r="C725" s="37"/>
      <c r="D725" s="51"/>
      <c r="E725" s="51"/>
      <c r="N725" s="23"/>
      <c r="O725" s="23"/>
      <c r="P725" s="23"/>
    </row>
    <row r="726" spans="1:16" x14ac:dyDescent="0.25">
      <c r="A726" s="37"/>
      <c r="B726" s="37"/>
      <c r="C726" s="37"/>
      <c r="D726" s="51"/>
      <c r="E726" s="51"/>
      <c r="N726" s="23"/>
      <c r="O726" s="23"/>
      <c r="P726" s="23"/>
    </row>
    <row r="727" spans="1:16" x14ac:dyDescent="0.25">
      <c r="A727" s="37"/>
      <c r="B727" s="37"/>
      <c r="C727" s="37"/>
      <c r="D727" s="51"/>
      <c r="E727" s="51"/>
      <c r="N727" s="23"/>
      <c r="O727" s="23"/>
      <c r="P727" s="23"/>
    </row>
    <row r="728" spans="1:16" x14ac:dyDescent="0.25">
      <c r="A728" s="37"/>
      <c r="B728" s="37"/>
      <c r="C728" s="37"/>
      <c r="D728" s="51"/>
      <c r="E728" s="51"/>
      <c r="N728" s="23"/>
      <c r="O728" s="23"/>
      <c r="P728" s="23"/>
    </row>
    <row r="729" spans="1:16" x14ac:dyDescent="0.25">
      <c r="A729" s="37"/>
      <c r="B729" s="37"/>
      <c r="C729" s="37"/>
      <c r="D729" s="51"/>
      <c r="E729" s="51"/>
      <c r="N729" s="23"/>
      <c r="O729" s="23"/>
      <c r="P729" s="23"/>
    </row>
    <row r="730" spans="1:16" x14ac:dyDescent="0.25">
      <c r="A730" s="37"/>
      <c r="B730" s="37"/>
      <c r="C730" s="37"/>
      <c r="D730" s="51"/>
      <c r="E730" s="51"/>
      <c r="N730" s="23"/>
      <c r="O730" s="23"/>
      <c r="P730" s="23"/>
    </row>
    <row r="731" spans="1:16" x14ac:dyDescent="0.25">
      <c r="A731" s="37"/>
      <c r="B731" s="37"/>
      <c r="C731" s="37"/>
      <c r="D731" s="51"/>
      <c r="E731" s="51"/>
      <c r="N731" s="23"/>
      <c r="O731" s="23"/>
      <c r="P731" s="23"/>
    </row>
    <row r="732" spans="1:16" x14ac:dyDescent="0.25">
      <c r="A732" s="37"/>
      <c r="B732" s="37"/>
      <c r="C732" s="37"/>
      <c r="D732" s="51"/>
      <c r="E732" s="51"/>
      <c r="N732" s="23"/>
      <c r="O732" s="23"/>
      <c r="P732" s="23"/>
    </row>
    <row r="733" spans="1:16" x14ac:dyDescent="0.25">
      <c r="A733" s="37"/>
      <c r="B733" s="37"/>
      <c r="C733" s="37"/>
      <c r="D733" s="51"/>
      <c r="E733" s="51"/>
      <c r="N733" s="23"/>
      <c r="O733" s="23"/>
      <c r="P733" s="23"/>
    </row>
    <row r="734" spans="1:16" x14ac:dyDescent="0.25">
      <c r="A734" s="37"/>
      <c r="B734" s="37"/>
      <c r="C734" s="37"/>
      <c r="D734" s="51"/>
      <c r="E734" s="51"/>
      <c r="N734" s="23"/>
      <c r="O734" s="23"/>
      <c r="P734" s="23"/>
    </row>
    <row r="735" spans="1:16" x14ac:dyDescent="0.25">
      <c r="A735" s="37"/>
      <c r="B735" s="37"/>
      <c r="C735" s="37"/>
      <c r="D735" s="51"/>
      <c r="E735" s="51"/>
      <c r="N735" s="23"/>
      <c r="O735" s="23"/>
      <c r="P735" s="23"/>
    </row>
    <row r="736" spans="1:16" x14ac:dyDescent="0.25">
      <c r="A736" s="37"/>
      <c r="B736" s="37"/>
      <c r="C736" s="37"/>
      <c r="D736" s="51"/>
      <c r="E736" s="51"/>
      <c r="N736" s="23"/>
      <c r="O736" s="23"/>
      <c r="P736" s="23"/>
    </row>
    <row r="737" spans="1:16" x14ac:dyDescent="0.25">
      <c r="A737" s="37"/>
      <c r="B737" s="37"/>
      <c r="C737" s="37"/>
      <c r="D737" s="51"/>
      <c r="E737" s="51"/>
      <c r="N737" s="23"/>
      <c r="O737" s="23"/>
      <c r="P737" s="23"/>
    </row>
    <row r="738" spans="1:16" x14ac:dyDescent="0.25">
      <c r="A738" s="37"/>
      <c r="B738" s="37"/>
      <c r="C738" s="37"/>
      <c r="D738" s="51"/>
      <c r="E738" s="51"/>
      <c r="N738" s="23"/>
      <c r="O738" s="23"/>
      <c r="P738" s="23"/>
    </row>
    <row r="739" spans="1:16" x14ac:dyDescent="0.25">
      <c r="A739" s="37"/>
      <c r="B739" s="37"/>
      <c r="C739" s="37"/>
      <c r="D739" s="51"/>
      <c r="E739" s="51"/>
      <c r="N739" s="23"/>
      <c r="O739" s="23"/>
      <c r="P739" s="23"/>
    </row>
    <row r="740" spans="1:16" x14ac:dyDescent="0.25">
      <c r="A740" s="37"/>
      <c r="B740" s="37"/>
      <c r="C740" s="37"/>
      <c r="D740" s="51"/>
      <c r="E740" s="51"/>
      <c r="N740" s="23"/>
      <c r="O740" s="23"/>
      <c r="P740" s="23"/>
    </row>
    <row r="741" spans="1:16" x14ac:dyDescent="0.25">
      <c r="A741" s="37"/>
      <c r="B741" s="37"/>
      <c r="C741" s="37"/>
      <c r="D741" s="51"/>
      <c r="E741" s="51"/>
      <c r="N741" s="23"/>
      <c r="O741" s="23"/>
      <c r="P741" s="23"/>
    </row>
    <row r="742" spans="1:16" x14ac:dyDescent="0.25">
      <c r="A742" s="37"/>
      <c r="B742" s="37"/>
      <c r="C742" s="37"/>
      <c r="D742" s="51"/>
      <c r="E742" s="51"/>
      <c r="N742" s="23"/>
      <c r="O742" s="23"/>
      <c r="P742" s="23"/>
    </row>
    <row r="743" spans="1:16" x14ac:dyDescent="0.25">
      <c r="A743" s="37"/>
      <c r="B743" s="37"/>
      <c r="C743" s="37"/>
      <c r="D743" s="51"/>
      <c r="E743" s="51"/>
      <c r="N743" s="23"/>
      <c r="O743" s="23"/>
      <c r="P743" s="23"/>
    </row>
    <row r="744" spans="1:16" x14ac:dyDescent="0.25">
      <c r="A744" s="37"/>
      <c r="B744" s="37"/>
      <c r="C744" s="37"/>
      <c r="D744" s="51"/>
      <c r="E744" s="51"/>
      <c r="N744" s="23"/>
      <c r="O744" s="23"/>
      <c r="P744" s="23"/>
    </row>
    <row r="745" spans="1:16" x14ac:dyDescent="0.25">
      <c r="A745" s="37"/>
      <c r="B745" s="37"/>
      <c r="C745" s="37"/>
      <c r="D745" s="51"/>
      <c r="E745" s="51"/>
      <c r="N745" s="23"/>
      <c r="O745" s="23"/>
      <c r="P745" s="23"/>
    </row>
    <row r="746" spans="1:16" x14ac:dyDescent="0.25">
      <c r="A746" s="37"/>
      <c r="B746" s="37"/>
      <c r="C746" s="37"/>
      <c r="D746" s="51"/>
      <c r="E746" s="51"/>
      <c r="N746" s="23"/>
      <c r="O746" s="23"/>
      <c r="P746" s="23"/>
    </row>
    <row r="747" spans="1:16" x14ac:dyDescent="0.25">
      <c r="A747" s="37"/>
      <c r="B747" s="37"/>
      <c r="C747" s="37"/>
      <c r="D747" s="51"/>
      <c r="E747" s="51"/>
      <c r="N747" s="23"/>
      <c r="O747" s="23"/>
      <c r="P747" s="23"/>
    </row>
    <row r="748" spans="1:16" x14ac:dyDescent="0.25">
      <c r="A748" s="37"/>
      <c r="B748" s="37"/>
      <c r="C748" s="37"/>
      <c r="D748" s="51"/>
      <c r="E748" s="51"/>
      <c r="N748" s="23"/>
      <c r="O748" s="23"/>
      <c r="P748" s="23"/>
    </row>
    <row r="749" spans="1:16" x14ac:dyDescent="0.25">
      <c r="A749" s="37"/>
      <c r="B749" s="37"/>
      <c r="C749" s="37"/>
      <c r="D749" s="51"/>
      <c r="E749" s="51"/>
      <c r="N749" s="23"/>
      <c r="O749" s="23"/>
      <c r="P749" s="23"/>
    </row>
    <row r="750" spans="1:16" x14ac:dyDescent="0.25">
      <c r="A750" s="37"/>
      <c r="B750" s="37"/>
      <c r="C750" s="37"/>
      <c r="D750" s="51"/>
      <c r="E750" s="51"/>
      <c r="N750" s="23"/>
      <c r="O750" s="23"/>
      <c r="P750" s="23"/>
    </row>
    <row r="751" spans="1:16" x14ac:dyDescent="0.25">
      <c r="A751" s="37"/>
      <c r="B751" s="37"/>
      <c r="C751" s="37"/>
      <c r="D751" s="51"/>
      <c r="E751" s="51"/>
      <c r="N751" s="23"/>
      <c r="O751" s="23"/>
      <c r="P751" s="23"/>
    </row>
    <row r="752" spans="1:16" x14ac:dyDescent="0.25">
      <c r="A752" s="37"/>
      <c r="B752" s="37"/>
      <c r="C752" s="37"/>
      <c r="D752" s="51"/>
      <c r="E752" s="51"/>
      <c r="N752" s="23"/>
      <c r="O752" s="23"/>
      <c r="P752" s="23"/>
    </row>
    <row r="753" spans="1:16" x14ac:dyDescent="0.25">
      <c r="A753" s="37"/>
      <c r="B753" s="37"/>
      <c r="C753" s="37"/>
      <c r="D753" s="51"/>
      <c r="E753" s="51"/>
      <c r="N753" s="23"/>
      <c r="O753" s="23"/>
      <c r="P753" s="23"/>
    </row>
    <row r="754" spans="1:16" x14ac:dyDescent="0.25">
      <c r="A754" s="37"/>
      <c r="B754" s="37"/>
      <c r="C754" s="37"/>
      <c r="D754" s="51"/>
      <c r="E754" s="51"/>
      <c r="N754" s="23"/>
      <c r="O754" s="23"/>
      <c r="P754" s="23"/>
    </row>
    <row r="755" spans="1:16" x14ac:dyDescent="0.25">
      <c r="A755" s="37"/>
      <c r="B755" s="37"/>
      <c r="C755" s="37"/>
      <c r="D755" s="51"/>
      <c r="E755" s="51"/>
      <c r="N755" s="23"/>
      <c r="O755" s="23"/>
      <c r="P755" s="23"/>
    </row>
    <row r="756" spans="1:16" x14ac:dyDescent="0.25">
      <c r="A756" s="37"/>
      <c r="B756" s="37"/>
      <c r="C756" s="37"/>
      <c r="D756" s="51"/>
      <c r="E756" s="51"/>
      <c r="N756" s="23"/>
      <c r="O756" s="23"/>
      <c r="P756" s="23"/>
    </row>
    <row r="757" spans="1:16" x14ac:dyDescent="0.25">
      <c r="A757" s="37"/>
      <c r="B757" s="37"/>
      <c r="C757" s="37"/>
      <c r="D757" s="51"/>
      <c r="E757" s="51"/>
      <c r="N757" s="23"/>
      <c r="O757" s="23"/>
      <c r="P757" s="23"/>
    </row>
    <row r="758" spans="1:16" x14ac:dyDescent="0.25">
      <c r="A758" s="37"/>
      <c r="B758" s="37"/>
      <c r="C758" s="37"/>
      <c r="D758" s="51"/>
      <c r="E758" s="51"/>
      <c r="N758" s="23"/>
      <c r="O758" s="23"/>
      <c r="P758" s="23"/>
    </row>
    <row r="759" spans="1:16" x14ac:dyDescent="0.25">
      <c r="A759" s="37"/>
      <c r="B759" s="37"/>
      <c r="C759" s="37"/>
      <c r="D759" s="51"/>
      <c r="E759" s="51"/>
      <c r="N759" s="23"/>
      <c r="O759" s="23"/>
      <c r="P759" s="23"/>
    </row>
    <row r="760" spans="1:16" x14ac:dyDescent="0.25">
      <c r="A760" s="37"/>
      <c r="B760" s="37"/>
      <c r="C760" s="37"/>
      <c r="D760" s="51"/>
      <c r="E760" s="51"/>
      <c r="N760" s="23"/>
      <c r="O760" s="23"/>
      <c r="P760" s="23"/>
    </row>
    <row r="761" spans="1:16" x14ac:dyDescent="0.25">
      <c r="A761" s="37"/>
      <c r="B761" s="37"/>
      <c r="C761" s="37"/>
      <c r="D761" s="51"/>
      <c r="E761" s="51"/>
      <c r="N761" s="23"/>
      <c r="O761" s="23"/>
      <c r="P761" s="23"/>
    </row>
    <row r="762" spans="1:16" x14ac:dyDescent="0.25">
      <c r="A762" s="37"/>
      <c r="B762" s="37"/>
      <c r="C762" s="37"/>
      <c r="D762" s="51"/>
      <c r="E762" s="51"/>
      <c r="N762" s="23"/>
      <c r="O762" s="23"/>
      <c r="P762" s="23"/>
    </row>
    <row r="763" spans="1:16" x14ac:dyDescent="0.25">
      <c r="A763" s="37"/>
      <c r="B763" s="37"/>
      <c r="C763" s="37"/>
      <c r="D763" s="51"/>
      <c r="E763" s="51"/>
      <c r="N763" s="23"/>
      <c r="O763" s="23"/>
      <c r="P763" s="23"/>
    </row>
    <row r="764" spans="1:16" x14ac:dyDescent="0.25">
      <c r="A764" s="37"/>
      <c r="B764" s="37"/>
      <c r="C764" s="37"/>
      <c r="D764" s="51"/>
      <c r="E764" s="51"/>
      <c r="N764" s="23"/>
      <c r="O764" s="23"/>
      <c r="P764" s="23"/>
    </row>
    <row r="765" spans="1:16" x14ac:dyDescent="0.25">
      <c r="A765" s="37"/>
      <c r="B765" s="37"/>
      <c r="C765" s="37"/>
      <c r="D765" s="51"/>
      <c r="E765" s="51"/>
      <c r="N765" s="23"/>
      <c r="O765" s="23"/>
      <c r="P765" s="23"/>
    </row>
    <row r="766" spans="1:16" x14ac:dyDescent="0.25">
      <c r="A766" s="37"/>
      <c r="B766" s="37"/>
      <c r="C766" s="37"/>
      <c r="D766" s="51"/>
      <c r="E766" s="51"/>
      <c r="N766" s="23"/>
      <c r="O766" s="23"/>
      <c r="P766" s="23"/>
    </row>
    <row r="767" spans="1:16" x14ac:dyDescent="0.25">
      <c r="A767" s="37"/>
      <c r="B767" s="37"/>
      <c r="C767" s="37"/>
      <c r="D767" s="51"/>
      <c r="E767" s="51"/>
      <c r="N767" s="23"/>
      <c r="O767" s="23"/>
      <c r="P767" s="23"/>
    </row>
    <row r="768" spans="1:16" x14ac:dyDescent="0.25">
      <c r="A768" s="37"/>
      <c r="B768" s="37"/>
      <c r="C768" s="37"/>
      <c r="D768" s="51"/>
      <c r="E768" s="51"/>
      <c r="N768" s="23"/>
      <c r="O768" s="23"/>
      <c r="P768" s="23"/>
    </row>
    <row r="769" spans="1:16" x14ac:dyDescent="0.25">
      <c r="A769" s="37"/>
      <c r="B769" s="37"/>
      <c r="C769" s="37"/>
      <c r="D769" s="51"/>
      <c r="E769" s="51"/>
      <c r="N769" s="23"/>
      <c r="O769" s="23"/>
      <c r="P769" s="23"/>
    </row>
    <row r="770" spans="1:16" x14ac:dyDescent="0.25">
      <c r="A770" s="37"/>
      <c r="B770" s="37"/>
      <c r="C770" s="37"/>
      <c r="D770" s="51"/>
      <c r="E770" s="51"/>
      <c r="N770" s="23"/>
      <c r="O770" s="23"/>
      <c r="P770" s="23"/>
    </row>
    <row r="771" spans="1:16" x14ac:dyDescent="0.25">
      <c r="A771" s="37"/>
      <c r="B771" s="37"/>
      <c r="C771" s="37"/>
      <c r="D771" s="51"/>
      <c r="E771" s="51"/>
      <c r="N771" s="23"/>
      <c r="O771" s="23"/>
      <c r="P771" s="23"/>
    </row>
    <row r="772" spans="1:16" x14ac:dyDescent="0.25">
      <c r="A772" s="37"/>
      <c r="B772" s="37"/>
      <c r="C772" s="37"/>
      <c r="D772" s="51"/>
      <c r="E772" s="51"/>
      <c r="N772" s="23"/>
      <c r="O772" s="23"/>
      <c r="P772" s="23"/>
    </row>
    <row r="773" spans="1:16" x14ac:dyDescent="0.25">
      <c r="A773" s="37"/>
      <c r="B773" s="37"/>
      <c r="C773" s="37"/>
      <c r="D773" s="51"/>
      <c r="E773" s="51"/>
      <c r="N773" s="23"/>
      <c r="O773" s="23"/>
      <c r="P773" s="23"/>
    </row>
    <row r="774" spans="1:16" x14ac:dyDescent="0.25">
      <c r="A774" s="37"/>
      <c r="B774" s="37"/>
      <c r="C774" s="37"/>
      <c r="D774" s="51"/>
      <c r="E774" s="51"/>
      <c r="N774" s="23"/>
      <c r="O774" s="23"/>
      <c r="P774" s="23"/>
    </row>
    <row r="775" spans="1:16" x14ac:dyDescent="0.25">
      <c r="A775" s="37"/>
      <c r="B775" s="37"/>
      <c r="C775" s="37"/>
      <c r="D775" s="51"/>
      <c r="E775" s="51"/>
      <c r="N775" s="23"/>
      <c r="O775" s="23"/>
      <c r="P775" s="23"/>
    </row>
    <row r="776" spans="1:16" x14ac:dyDescent="0.25">
      <c r="A776" s="37"/>
      <c r="B776" s="37"/>
      <c r="C776" s="37"/>
      <c r="D776" s="51"/>
      <c r="E776" s="51"/>
      <c r="N776" s="23"/>
      <c r="O776" s="23"/>
      <c r="P776" s="23"/>
    </row>
    <row r="777" spans="1:16" x14ac:dyDescent="0.25">
      <c r="A777" s="37"/>
      <c r="B777" s="37"/>
      <c r="C777" s="37"/>
      <c r="D777" s="51"/>
      <c r="E777" s="51"/>
      <c r="N777" s="23"/>
      <c r="O777" s="23"/>
      <c r="P777" s="23"/>
    </row>
    <row r="778" spans="1:16" x14ac:dyDescent="0.25">
      <c r="A778" s="37"/>
      <c r="B778" s="37"/>
      <c r="C778" s="37"/>
      <c r="D778" s="51"/>
      <c r="E778" s="51"/>
      <c r="N778" s="23"/>
      <c r="O778" s="23"/>
      <c r="P778" s="23"/>
    </row>
    <row r="779" spans="1:16" x14ac:dyDescent="0.25">
      <c r="A779" s="37"/>
      <c r="B779" s="37"/>
      <c r="C779" s="37"/>
      <c r="D779" s="51"/>
      <c r="E779" s="51"/>
      <c r="N779" s="23"/>
      <c r="O779" s="23"/>
      <c r="P779" s="23"/>
    </row>
    <row r="780" spans="1:16" x14ac:dyDescent="0.25">
      <c r="A780" s="37"/>
      <c r="B780" s="37"/>
      <c r="C780" s="37"/>
      <c r="D780" s="51"/>
      <c r="E780" s="51"/>
      <c r="N780" s="23"/>
      <c r="O780" s="23"/>
      <c r="P780" s="23"/>
    </row>
    <row r="781" spans="1:16" x14ac:dyDescent="0.25">
      <c r="A781" s="37"/>
      <c r="B781" s="37"/>
      <c r="C781" s="37"/>
      <c r="D781" s="51"/>
      <c r="E781" s="51"/>
      <c r="N781" s="23"/>
      <c r="O781" s="23"/>
      <c r="P781" s="23"/>
    </row>
    <row r="782" spans="1:16" x14ac:dyDescent="0.25">
      <c r="A782" s="37"/>
      <c r="B782" s="37"/>
      <c r="C782" s="37"/>
      <c r="D782" s="51"/>
      <c r="E782" s="51"/>
      <c r="N782" s="23"/>
      <c r="O782" s="23"/>
      <c r="P782" s="23"/>
    </row>
    <row r="783" spans="1:16" x14ac:dyDescent="0.25">
      <c r="A783" s="37"/>
      <c r="B783" s="37"/>
      <c r="C783" s="37"/>
      <c r="D783" s="51"/>
      <c r="E783" s="51"/>
      <c r="N783" s="23"/>
      <c r="O783" s="23"/>
      <c r="P783" s="23"/>
    </row>
    <row r="784" spans="1:16" x14ac:dyDescent="0.25">
      <c r="A784" s="37"/>
      <c r="B784" s="37"/>
      <c r="C784" s="37"/>
      <c r="D784" s="51"/>
      <c r="E784" s="51"/>
      <c r="N784" s="23"/>
      <c r="O784" s="23"/>
      <c r="P784" s="23"/>
    </row>
    <row r="785" spans="1:16" x14ac:dyDescent="0.25">
      <c r="A785" s="37"/>
      <c r="B785" s="37"/>
      <c r="C785" s="37"/>
      <c r="D785" s="51"/>
      <c r="E785" s="51"/>
      <c r="N785" s="23"/>
      <c r="O785" s="23"/>
      <c r="P785" s="23"/>
    </row>
    <row r="786" spans="1:16" x14ac:dyDescent="0.25">
      <c r="A786" s="37"/>
      <c r="B786" s="37"/>
      <c r="C786" s="37"/>
      <c r="D786" s="51"/>
      <c r="E786" s="51"/>
      <c r="N786" s="23"/>
      <c r="O786" s="23"/>
      <c r="P786" s="23"/>
    </row>
    <row r="787" spans="1:16" x14ac:dyDescent="0.25">
      <c r="A787" s="37"/>
      <c r="B787" s="37"/>
      <c r="C787" s="37"/>
      <c r="D787" s="51"/>
      <c r="E787" s="51"/>
      <c r="N787" s="23"/>
      <c r="O787" s="23"/>
      <c r="P787" s="23"/>
    </row>
    <row r="788" spans="1:16" x14ac:dyDescent="0.25">
      <c r="A788" s="37"/>
      <c r="B788" s="37"/>
      <c r="C788" s="37"/>
      <c r="D788" s="51"/>
      <c r="E788" s="51"/>
      <c r="N788" s="23"/>
      <c r="O788" s="23"/>
      <c r="P788" s="23"/>
    </row>
    <row r="789" spans="1:16" x14ac:dyDescent="0.25">
      <c r="A789" s="37"/>
      <c r="B789" s="37"/>
      <c r="C789" s="37"/>
      <c r="D789" s="51"/>
      <c r="E789" s="51"/>
      <c r="N789" s="23"/>
      <c r="O789" s="23"/>
      <c r="P789" s="23"/>
    </row>
    <row r="790" spans="1:16" x14ac:dyDescent="0.25">
      <c r="A790" s="37"/>
      <c r="B790" s="37"/>
      <c r="C790" s="37"/>
      <c r="D790" s="51"/>
      <c r="E790" s="51"/>
      <c r="N790" s="23"/>
      <c r="O790" s="23"/>
      <c r="P790" s="23"/>
    </row>
    <row r="791" spans="1:16" x14ac:dyDescent="0.25">
      <c r="A791" s="37"/>
      <c r="B791" s="37"/>
      <c r="C791" s="37"/>
      <c r="D791" s="51"/>
      <c r="E791" s="51"/>
      <c r="N791" s="23"/>
      <c r="O791" s="23"/>
      <c r="P791" s="23"/>
    </row>
    <row r="792" spans="1:16" x14ac:dyDescent="0.25">
      <c r="A792" s="37"/>
      <c r="B792" s="37"/>
      <c r="C792" s="37"/>
      <c r="D792" s="51"/>
      <c r="E792" s="51"/>
      <c r="N792" s="23"/>
      <c r="O792" s="23"/>
      <c r="P792" s="23"/>
    </row>
    <row r="793" spans="1:16" x14ac:dyDescent="0.25">
      <c r="A793" s="37"/>
      <c r="B793" s="37"/>
      <c r="C793" s="37"/>
      <c r="D793" s="51"/>
      <c r="E793" s="51"/>
      <c r="N793" s="23"/>
      <c r="O793" s="23"/>
      <c r="P793" s="23"/>
    </row>
    <row r="794" spans="1:16" x14ac:dyDescent="0.25">
      <c r="A794" s="37"/>
      <c r="B794" s="37"/>
      <c r="C794" s="37"/>
      <c r="D794" s="51"/>
      <c r="E794" s="51"/>
      <c r="N794" s="23"/>
      <c r="O794" s="23"/>
      <c r="P794" s="23"/>
    </row>
    <row r="795" spans="1:16" x14ac:dyDescent="0.25">
      <c r="A795" s="37"/>
      <c r="B795" s="37"/>
      <c r="C795" s="37"/>
      <c r="D795" s="51"/>
      <c r="E795" s="51"/>
      <c r="N795" s="23"/>
      <c r="O795" s="23"/>
      <c r="P795" s="23"/>
    </row>
    <row r="796" spans="1:16" x14ac:dyDescent="0.25">
      <c r="A796" s="37"/>
      <c r="B796" s="37"/>
      <c r="C796" s="37"/>
      <c r="D796" s="51"/>
      <c r="E796" s="51"/>
      <c r="N796" s="23"/>
      <c r="O796" s="23"/>
      <c r="P796" s="23"/>
    </row>
    <row r="797" spans="1:16" x14ac:dyDescent="0.25">
      <c r="A797" s="37"/>
      <c r="B797" s="37"/>
      <c r="C797" s="37"/>
      <c r="D797" s="51"/>
      <c r="E797" s="51"/>
      <c r="N797" s="23"/>
      <c r="O797" s="23"/>
      <c r="P797" s="23"/>
    </row>
    <row r="798" spans="1:16" x14ac:dyDescent="0.25">
      <c r="A798" s="37"/>
      <c r="B798" s="37"/>
      <c r="C798" s="37"/>
      <c r="D798" s="51"/>
      <c r="E798" s="51"/>
      <c r="N798" s="23"/>
      <c r="O798" s="23"/>
      <c r="P798" s="23"/>
    </row>
    <row r="799" spans="1:16" x14ac:dyDescent="0.25">
      <c r="A799" s="37"/>
      <c r="B799" s="37"/>
      <c r="C799" s="37"/>
      <c r="D799" s="51"/>
      <c r="E799" s="51"/>
      <c r="N799" s="23"/>
      <c r="O799" s="23"/>
      <c r="P799" s="23"/>
    </row>
    <row r="800" spans="1:16" x14ac:dyDescent="0.25">
      <c r="A800" s="37"/>
      <c r="B800" s="37"/>
      <c r="C800" s="37"/>
      <c r="D800" s="51"/>
      <c r="E800" s="51"/>
      <c r="N800" s="23"/>
      <c r="O800" s="23"/>
      <c r="P800" s="23"/>
    </row>
    <row r="801" spans="1:16" x14ac:dyDescent="0.25">
      <c r="A801" s="37"/>
      <c r="B801" s="37"/>
      <c r="C801" s="37"/>
      <c r="D801" s="51"/>
      <c r="E801" s="51"/>
      <c r="N801" s="23"/>
      <c r="O801" s="23"/>
      <c r="P801" s="23"/>
    </row>
    <row r="802" spans="1:16" x14ac:dyDescent="0.25">
      <c r="A802" s="37"/>
      <c r="B802" s="37"/>
      <c r="C802" s="37"/>
      <c r="D802" s="51"/>
      <c r="E802" s="51"/>
      <c r="N802" s="23"/>
      <c r="O802" s="23"/>
      <c r="P802" s="23"/>
    </row>
    <row r="803" spans="1:16" x14ac:dyDescent="0.25">
      <c r="A803" s="37"/>
      <c r="B803" s="37"/>
      <c r="C803" s="37"/>
      <c r="D803" s="51"/>
      <c r="E803" s="51"/>
      <c r="N803" s="23"/>
      <c r="O803" s="23"/>
      <c r="P803" s="23"/>
    </row>
    <row r="804" spans="1:16" x14ac:dyDescent="0.25">
      <c r="A804" s="37"/>
      <c r="B804" s="37"/>
      <c r="C804" s="37"/>
      <c r="D804" s="51"/>
      <c r="E804" s="51"/>
      <c r="N804" s="23"/>
      <c r="O804" s="23"/>
      <c r="P804" s="23"/>
    </row>
    <row r="805" spans="1:16" x14ac:dyDescent="0.25">
      <c r="A805" s="37"/>
      <c r="B805" s="37"/>
      <c r="C805" s="37"/>
      <c r="D805" s="51"/>
      <c r="E805" s="51"/>
      <c r="N805" s="23"/>
      <c r="O805" s="23"/>
      <c r="P805" s="23"/>
    </row>
    <row r="806" spans="1:16" x14ac:dyDescent="0.25">
      <c r="A806" s="37"/>
      <c r="B806" s="37"/>
      <c r="C806" s="37"/>
      <c r="D806" s="51"/>
      <c r="E806" s="51"/>
      <c r="N806" s="23"/>
      <c r="O806" s="23"/>
      <c r="P806" s="23"/>
    </row>
    <row r="807" spans="1:16" x14ac:dyDescent="0.25">
      <c r="A807" s="37"/>
      <c r="B807" s="37"/>
      <c r="C807" s="37"/>
      <c r="D807" s="51"/>
      <c r="E807" s="51"/>
      <c r="N807" s="23"/>
      <c r="O807" s="23"/>
      <c r="P807" s="23"/>
    </row>
    <row r="808" spans="1:16" x14ac:dyDescent="0.25">
      <c r="A808" s="37"/>
      <c r="B808" s="37"/>
      <c r="C808" s="37"/>
      <c r="D808" s="51"/>
      <c r="E808" s="51"/>
      <c r="N808" s="23"/>
      <c r="O808" s="23"/>
      <c r="P808" s="23"/>
    </row>
    <row r="809" spans="1:16" x14ac:dyDescent="0.25">
      <c r="A809" s="37"/>
      <c r="B809" s="37"/>
      <c r="C809" s="37"/>
      <c r="D809" s="51"/>
      <c r="E809" s="51"/>
      <c r="N809" s="23"/>
      <c r="O809" s="23"/>
      <c r="P809" s="23"/>
    </row>
    <row r="810" spans="1:16" x14ac:dyDescent="0.25">
      <c r="A810" s="37"/>
      <c r="B810" s="37"/>
      <c r="C810" s="37"/>
      <c r="D810" s="51"/>
      <c r="E810" s="51"/>
      <c r="N810" s="23"/>
      <c r="O810" s="23"/>
      <c r="P810" s="23"/>
    </row>
    <row r="811" spans="1:16" x14ac:dyDescent="0.25">
      <c r="A811" s="37"/>
      <c r="B811" s="37"/>
      <c r="C811" s="37"/>
      <c r="D811" s="51"/>
      <c r="E811" s="51"/>
      <c r="N811" s="23"/>
      <c r="O811" s="23"/>
      <c r="P811" s="23"/>
    </row>
    <row r="812" spans="1:16" x14ac:dyDescent="0.25">
      <c r="A812" s="37"/>
      <c r="B812" s="37"/>
      <c r="C812" s="37"/>
      <c r="D812" s="51"/>
      <c r="E812" s="51"/>
      <c r="N812" s="23"/>
      <c r="O812" s="23"/>
      <c r="P812" s="23"/>
    </row>
    <row r="813" spans="1:16" x14ac:dyDescent="0.25">
      <c r="A813" s="37"/>
      <c r="B813" s="37"/>
      <c r="C813" s="37"/>
      <c r="D813" s="51"/>
      <c r="E813" s="51"/>
      <c r="N813" s="23"/>
      <c r="O813" s="23"/>
      <c r="P813" s="23"/>
    </row>
    <row r="814" spans="1:16" x14ac:dyDescent="0.25">
      <c r="A814" s="37"/>
      <c r="B814" s="37"/>
      <c r="C814" s="37"/>
      <c r="D814" s="51"/>
      <c r="E814" s="51"/>
      <c r="N814" s="23"/>
      <c r="O814" s="23"/>
      <c r="P814" s="23"/>
    </row>
    <row r="815" spans="1:16" x14ac:dyDescent="0.25">
      <c r="A815" s="37"/>
      <c r="B815" s="37"/>
      <c r="C815" s="37"/>
      <c r="D815" s="51"/>
      <c r="E815" s="51"/>
      <c r="N815" s="23"/>
      <c r="O815" s="23"/>
      <c r="P815" s="23"/>
    </row>
    <row r="816" spans="1:16" x14ac:dyDescent="0.25">
      <c r="A816" s="37"/>
      <c r="B816" s="37"/>
      <c r="C816" s="37"/>
      <c r="D816" s="51"/>
      <c r="E816" s="51"/>
      <c r="N816" s="23"/>
      <c r="O816" s="23"/>
      <c r="P816" s="23"/>
    </row>
    <row r="817" spans="1:16" x14ac:dyDescent="0.25">
      <c r="A817" s="37"/>
      <c r="B817" s="37"/>
      <c r="C817" s="37"/>
      <c r="D817" s="51"/>
      <c r="E817" s="51"/>
      <c r="N817" s="23"/>
      <c r="O817" s="23"/>
      <c r="P817" s="23"/>
    </row>
    <row r="818" spans="1:16" x14ac:dyDescent="0.25">
      <c r="A818" s="37"/>
      <c r="B818" s="37"/>
      <c r="C818" s="37"/>
      <c r="D818" s="51"/>
      <c r="E818" s="51"/>
      <c r="N818" s="23"/>
      <c r="O818" s="23"/>
      <c r="P818" s="23"/>
    </row>
    <row r="819" spans="1:16" x14ac:dyDescent="0.25">
      <c r="A819" s="37"/>
      <c r="B819" s="37"/>
      <c r="C819" s="37"/>
      <c r="D819" s="51"/>
      <c r="E819" s="51"/>
      <c r="N819" s="23"/>
      <c r="O819" s="23"/>
      <c r="P819" s="23"/>
    </row>
    <row r="820" spans="1:16" x14ac:dyDescent="0.25">
      <c r="A820" s="37"/>
      <c r="B820" s="37"/>
      <c r="C820" s="37"/>
      <c r="D820" s="51"/>
      <c r="E820" s="51"/>
      <c r="N820" s="23"/>
      <c r="O820" s="23"/>
      <c r="P820" s="23"/>
    </row>
    <row r="821" spans="1:16" x14ac:dyDescent="0.25">
      <c r="A821" s="37"/>
      <c r="B821" s="37"/>
      <c r="C821" s="37"/>
      <c r="D821" s="51"/>
      <c r="E821" s="51"/>
      <c r="N821" s="23"/>
      <c r="O821" s="23"/>
      <c r="P821" s="23"/>
    </row>
    <row r="822" spans="1:16" x14ac:dyDescent="0.25">
      <c r="A822" s="37"/>
      <c r="B822" s="37"/>
      <c r="C822" s="37"/>
      <c r="D822" s="51"/>
      <c r="E822" s="51"/>
      <c r="N822" s="23"/>
      <c r="O822" s="23"/>
      <c r="P822" s="23"/>
    </row>
    <row r="823" spans="1:16" x14ac:dyDescent="0.25">
      <c r="A823" s="37"/>
      <c r="B823" s="37"/>
      <c r="C823" s="37"/>
      <c r="D823" s="51"/>
      <c r="E823" s="51"/>
      <c r="N823" s="23"/>
      <c r="O823" s="23"/>
      <c r="P823" s="23"/>
    </row>
    <row r="824" spans="1:16" x14ac:dyDescent="0.25">
      <c r="A824" s="37"/>
      <c r="B824" s="37"/>
      <c r="C824" s="37"/>
      <c r="D824" s="51"/>
      <c r="E824" s="51"/>
      <c r="N824" s="23"/>
      <c r="O824" s="23"/>
      <c r="P824" s="23"/>
    </row>
    <row r="825" spans="1:16" x14ac:dyDescent="0.25">
      <c r="A825" s="37"/>
      <c r="B825" s="37"/>
      <c r="C825" s="37"/>
      <c r="D825" s="51"/>
      <c r="E825" s="51"/>
      <c r="N825" s="23"/>
      <c r="O825" s="23"/>
      <c r="P825" s="23"/>
    </row>
    <row r="826" spans="1:16" x14ac:dyDescent="0.25">
      <c r="A826" s="37"/>
      <c r="B826" s="37"/>
      <c r="C826" s="37"/>
      <c r="D826" s="51"/>
      <c r="E826" s="51"/>
      <c r="N826" s="23"/>
      <c r="O826" s="23"/>
      <c r="P826" s="23"/>
    </row>
    <row r="827" spans="1:16" x14ac:dyDescent="0.25">
      <c r="A827" s="37"/>
      <c r="B827" s="37"/>
      <c r="C827" s="37"/>
      <c r="D827" s="51"/>
      <c r="E827" s="51"/>
      <c r="N827" s="23"/>
      <c r="O827" s="23"/>
      <c r="P827" s="23"/>
    </row>
    <row r="828" spans="1:16" x14ac:dyDescent="0.25">
      <c r="A828" s="37"/>
      <c r="B828" s="37"/>
      <c r="C828" s="37"/>
      <c r="D828" s="51"/>
      <c r="E828" s="51"/>
      <c r="N828" s="23"/>
      <c r="O828" s="23"/>
      <c r="P828" s="23"/>
    </row>
    <row r="829" spans="1:16" x14ac:dyDescent="0.25">
      <c r="A829" s="37"/>
      <c r="B829" s="37"/>
      <c r="C829" s="37"/>
      <c r="D829" s="51"/>
      <c r="E829" s="51"/>
      <c r="N829" s="23"/>
      <c r="O829" s="23"/>
      <c r="P829" s="23"/>
    </row>
    <row r="830" spans="1:16" x14ac:dyDescent="0.25">
      <c r="A830" s="37"/>
      <c r="B830" s="37"/>
      <c r="C830" s="37"/>
      <c r="D830" s="51"/>
      <c r="E830" s="51"/>
      <c r="N830" s="23"/>
      <c r="O830" s="23"/>
      <c r="P830" s="23"/>
    </row>
    <row r="831" spans="1:16" x14ac:dyDescent="0.25">
      <c r="A831" s="37"/>
      <c r="B831" s="37"/>
      <c r="C831" s="37"/>
      <c r="D831" s="51"/>
      <c r="E831" s="51"/>
      <c r="N831" s="23"/>
      <c r="O831" s="23"/>
      <c r="P831" s="23"/>
    </row>
    <row r="832" spans="1:16" x14ac:dyDescent="0.25">
      <c r="A832" s="37"/>
      <c r="B832" s="37"/>
      <c r="C832" s="37"/>
      <c r="D832" s="51"/>
      <c r="E832" s="51"/>
      <c r="N832" s="23"/>
      <c r="O832" s="23"/>
      <c r="P832" s="23"/>
    </row>
    <row r="833" spans="1:16" x14ac:dyDescent="0.25">
      <c r="A833" s="37"/>
      <c r="B833" s="37"/>
      <c r="C833" s="37"/>
      <c r="D833" s="51"/>
      <c r="E833" s="51"/>
      <c r="N833" s="23"/>
      <c r="O833" s="23"/>
      <c r="P833" s="23"/>
    </row>
    <row r="834" spans="1:16" x14ac:dyDescent="0.25">
      <c r="A834" s="37"/>
      <c r="B834" s="37"/>
      <c r="C834" s="37"/>
      <c r="D834" s="51"/>
      <c r="E834" s="51"/>
      <c r="N834" s="23"/>
      <c r="O834" s="23"/>
      <c r="P834" s="23"/>
    </row>
    <row r="835" spans="1:16" x14ac:dyDescent="0.25">
      <c r="A835" s="37"/>
      <c r="B835" s="37"/>
      <c r="C835" s="37"/>
      <c r="D835" s="51"/>
      <c r="E835" s="51"/>
      <c r="N835" s="23"/>
      <c r="O835" s="23"/>
      <c r="P835" s="23"/>
    </row>
    <row r="836" spans="1:16" x14ac:dyDescent="0.25">
      <c r="A836" s="37"/>
      <c r="B836" s="37"/>
      <c r="C836" s="37"/>
      <c r="D836" s="51"/>
      <c r="E836" s="51"/>
      <c r="N836" s="23"/>
      <c r="O836" s="23"/>
      <c r="P836" s="23"/>
    </row>
    <row r="837" spans="1:16" x14ac:dyDescent="0.25">
      <c r="A837" s="37"/>
      <c r="B837" s="37"/>
      <c r="C837" s="37"/>
      <c r="D837" s="51"/>
      <c r="E837" s="51"/>
      <c r="N837" s="23"/>
      <c r="O837" s="23"/>
      <c r="P837" s="23"/>
    </row>
    <row r="838" spans="1:16" x14ac:dyDescent="0.25">
      <c r="A838" s="37"/>
      <c r="B838" s="37"/>
      <c r="C838" s="37"/>
      <c r="D838" s="51"/>
      <c r="E838" s="51"/>
      <c r="N838" s="23"/>
      <c r="O838" s="23"/>
      <c r="P838" s="23"/>
    </row>
    <row r="839" spans="1:16" x14ac:dyDescent="0.25">
      <c r="A839" s="37"/>
      <c r="B839" s="37"/>
      <c r="C839" s="37"/>
      <c r="D839" s="51"/>
      <c r="E839" s="51"/>
      <c r="N839" s="23"/>
      <c r="O839" s="23"/>
      <c r="P839" s="23"/>
    </row>
    <row r="840" spans="1:16" x14ac:dyDescent="0.25">
      <c r="A840" s="37"/>
      <c r="B840" s="37"/>
      <c r="C840" s="37"/>
      <c r="D840" s="51"/>
      <c r="E840" s="51"/>
      <c r="N840" s="23"/>
      <c r="O840" s="23"/>
      <c r="P840" s="23"/>
    </row>
    <row r="841" spans="1:16" x14ac:dyDescent="0.25">
      <c r="A841" s="37"/>
      <c r="B841" s="37"/>
      <c r="C841" s="37"/>
      <c r="D841" s="51"/>
      <c r="E841" s="51"/>
      <c r="N841" s="23"/>
      <c r="O841" s="23"/>
      <c r="P841" s="23"/>
    </row>
    <row r="842" spans="1:16" x14ac:dyDescent="0.25">
      <c r="A842" s="37"/>
      <c r="B842" s="37"/>
      <c r="C842" s="37"/>
      <c r="D842" s="51"/>
      <c r="E842" s="51"/>
      <c r="N842" s="23"/>
      <c r="O842" s="23"/>
      <c r="P842" s="23"/>
    </row>
    <row r="843" spans="1:16" x14ac:dyDescent="0.25">
      <c r="A843" s="37"/>
      <c r="B843" s="37"/>
      <c r="C843" s="37"/>
      <c r="D843" s="51"/>
      <c r="E843" s="51"/>
      <c r="N843" s="23"/>
      <c r="O843" s="23"/>
      <c r="P843" s="23"/>
    </row>
    <row r="844" spans="1:16" x14ac:dyDescent="0.25">
      <c r="A844" s="37"/>
      <c r="B844" s="37"/>
      <c r="C844" s="37"/>
      <c r="D844" s="51"/>
      <c r="E844" s="51"/>
      <c r="N844" s="23"/>
      <c r="O844" s="23"/>
      <c r="P844" s="23"/>
    </row>
    <row r="845" spans="1:16" x14ac:dyDescent="0.25">
      <c r="A845" s="37"/>
      <c r="B845" s="37"/>
      <c r="C845" s="37"/>
      <c r="D845" s="51"/>
      <c r="E845" s="51"/>
      <c r="N845" s="23"/>
      <c r="O845" s="23"/>
      <c r="P845" s="23"/>
    </row>
    <row r="846" spans="1:16" x14ac:dyDescent="0.25">
      <c r="A846" s="37"/>
      <c r="B846" s="37"/>
      <c r="C846" s="37"/>
      <c r="D846" s="51"/>
      <c r="E846" s="51"/>
      <c r="N846" s="23"/>
      <c r="O846" s="23"/>
      <c r="P846" s="23"/>
    </row>
    <row r="847" spans="1:16" x14ac:dyDescent="0.25">
      <c r="A847" s="37"/>
      <c r="B847" s="37"/>
      <c r="C847" s="37"/>
      <c r="D847" s="51"/>
      <c r="E847" s="51"/>
      <c r="N847" s="23"/>
      <c r="O847" s="23"/>
      <c r="P847" s="23"/>
    </row>
    <row r="848" spans="1:16" x14ac:dyDescent="0.25">
      <c r="A848" s="37"/>
      <c r="B848" s="37"/>
      <c r="C848" s="37"/>
      <c r="D848" s="51"/>
      <c r="E848" s="51"/>
      <c r="N848" s="23"/>
      <c r="O848" s="23"/>
      <c r="P848" s="23"/>
    </row>
    <row r="849" spans="1:16" x14ac:dyDescent="0.25">
      <c r="A849" s="37"/>
      <c r="B849" s="37"/>
      <c r="C849" s="37"/>
      <c r="D849" s="51"/>
      <c r="E849" s="51"/>
      <c r="N849" s="23"/>
      <c r="O849" s="23"/>
      <c r="P849" s="23"/>
    </row>
    <row r="850" spans="1:16" x14ac:dyDescent="0.25">
      <c r="A850" s="37"/>
      <c r="B850" s="37"/>
      <c r="C850" s="37"/>
      <c r="D850" s="51"/>
      <c r="E850" s="51"/>
      <c r="N850" s="23"/>
      <c r="O850" s="23"/>
      <c r="P850" s="23"/>
    </row>
    <row r="851" spans="1:16" x14ac:dyDescent="0.25">
      <c r="A851" s="37"/>
      <c r="B851" s="37"/>
      <c r="C851" s="37"/>
      <c r="D851" s="51"/>
      <c r="E851" s="51"/>
      <c r="N851" s="23"/>
      <c r="O851" s="23"/>
      <c r="P851" s="23"/>
    </row>
    <row r="852" spans="1:16" x14ac:dyDescent="0.25">
      <c r="A852" s="37"/>
      <c r="B852" s="37"/>
      <c r="C852" s="37"/>
      <c r="D852" s="51"/>
      <c r="E852" s="51"/>
      <c r="N852" s="23"/>
      <c r="O852" s="23"/>
      <c r="P852" s="23"/>
    </row>
    <row r="853" spans="1:16" x14ac:dyDescent="0.25">
      <c r="A853" s="37"/>
      <c r="B853" s="37"/>
      <c r="C853" s="37"/>
      <c r="D853" s="51"/>
      <c r="E853" s="51"/>
      <c r="N853" s="23"/>
      <c r="O853" s="23"/>
      <c r="P853" s="23"/>
    </row>
    <row r="854" spans="1:16" x14ac:dyDescent="0.25">
      <c r="A854" s="37"/>
      <c r="B854" s="37"/>
      <c r="C854" s="37"/>
      <c r="D854" s="51"/>
      <c r="E854" s="51"/>
      <c r="N854" s="23"/>
      <c r="O854" s="23"/>
      <c r="P854" s="23"/>
    </row>
    <row r="855" spans="1:16" x14ac:dyDescent="0.25">
      <c r="A855" s="37"/>
      <c r="B855" s="37"/>
      <c r="C855" s="37"/>
      <c r="D855" s="51"/>
      <c r="E855" s="51"/>
      <c r="N855" s="23"/>
      <c r="O855" s="23"/>
      <c r="P855" s="23"/>
    </row>
    <row r="856" spans="1:16" x14ac:dyDescent="0.25">
      <c r="A856" s="37"/>
      <c r="B856" s="37"/>
      <c r="C856" s="37"/>
      <c r="D856" s="51"/>
      <c r="E856" s="51"/>
      <c r="N856" s="23"/>
      <c r="O856" s="23"/>
      <c r="P856" s="23"/>
    </row>
    <row r="857" spans="1:16" x14ac:dyDescent="0.25">
      <c r="A857" s="37"/>
      <c r="B857" s="37"/>
      <c r="C857" s="37"/>
      <c r="D857" s="51"/>
      <c r="E857" s="51"/>
      <c r="N857" s="23"/>
      <c r="O857" s="23"/>
      <c r="P857" s="23"/>
    </row>
    <row r="858" spans="1:16" x14ac:dyDescent="0.25">
      <c r="A858" s="37"/>
      <c r="B858" s="37"/>
      <c r="C858" s="37"/>
      <c r="D858" s="51"/>
      <c r="E858" s="51"/>
      <c r="N858" s="23"/>
      <c r="O858" s="23"/>
      <c r="P858" s="23"/>
    </row>
    <row r="859" spans="1:16" x14ac:dyDescent="0.25">
      <c r="A859" s="37"/>
      <c r="B859" s="37"/>
      <c r="C859" s="37"/>
      <c r="D859" s="51"/>
      <c r="E859" s="51"/>
      <c r="N859" s="23"/>
      <c r="O859" s="23"/>
      <c r="P859" s="23"/>
    </row>
    <row r="860" spans="1:16" x14ac:dyDescent="0.25">
      <c r="A860" s="37"/>
      <c r="B860" s="37"/>
      <c r="C860" s="37"/>
      <c r="D860" s="51"/>
      <c r="E860" s="51"/>
      <c r="N860" s="23"/>
      <c r="O860" s="23"/>
      <c r="P860" s="23"/>
    </row>
    <row r="861" spans="1:16" x14ac:dyDescent="0.25">
      <c r="A861" s="37"/>
      <c r="B861" s="37"/>
      <c r="C861" s="37"/>
      <c r="D861" s="51"/>
      <c r="E861" s="51"/>
      <c r="N861" s="23"/>
      <c r="O861" s="23"/>
      <c r="P861" s="23"/>
    </row>
    <row r="862" spans="1:16" x14ac:dyDescent="0.25">
      <c r="A862" s="37"/>
      <c r="B862" s="37"/>
      <c r="C862" s="37"/>
      <c r="D862" s="51"/>
      <c r="E862" s="51"/>
      <c r="N862" s="23"/>
      <c r="O862" s="23"/>
      <c r="P862" s="23"/>
    </row>
    <row r="863" spans="1:16" x14ac:dyDescent="0.25">
      <c r="A863" s="37"/>
      <c r="B863" s="37"/>
      <c r="C863" s="37"/>
      <c r="D863" s="51"/>
      <c r="E863" s="51"/>
      <c r="N863" s="23"/>
      <c r="O863" s="23"/>
      <c r="P863" s="23"/>
    </row>
    <row r="864" spans="1:16" x14ac:dyDescent="0.25">
      <c r="A864" s="37"/>
      <c r="B864" s="37"/>
      <c r="C864" s="37"/>
      <c r="D864" s="51"/>
      <c r="E864" s="51"/>
      <c r="N864" s="23"/>
      <c r="O864" s="23"/>
      <c r="P864" s="23"/>
    </row>
    <row r="865" spans="1:16" x14ac:dyDescent="0.25">
      <c r="A865" s="37"/>
      <c r="B865" s="37"/>
      <c r="C865" s="37"/>
      <c r="D865" s="51"/>
      <c r="E865" s="51"/>
      <c r="N865" s="23"/>
      <c r="O865" s="23"/>
      <c r="P865" s="23"/>
    </row>
    <row r="866" spans="1:16" x14ac:dyDescent="0.25">
      <c r="A866" s="37"/>
      <c r="B866" s="37"/>
      <c r="C866" s="37"/>
      <c r="D866" s="51"/>
      <c r="E866" s="51"/>
      <c r="N866" s="23"/>
      <c r="O866" s="23"/>
      <c r="P866" s="23"/>
    </row>
    <row r="867" spans="1:16" x14ac:dyDescent="0.25">
      <c r="A867" s="37"/>
      <c r="B867" s="37"/>
      <c r="C867" s="37"/>
      <c r="D867" s="51"/>
      <c r="E867" s="51"/>
      <c r="N867" s="23"/>
      <c r="O867" s="23"/>
      <c r="P867" s="23"/>
    </row>
    <row r="868" spans="1:16" x14ac:dyDescent="0.25">
      <c r="A868" s="37"/>
      <c r="B868" s="37"/>
      <c r="C868" s="37"/>
      <c r="D868" s="51"/>
      <c r="E868" s="51"/>
      <c r="N868" s="23"/>
      <c r="O868" s="23"/>
      <c r="P868" s="23"/>
    </row>
    <row r="869" spans="1:16" x14ac:dyDescent="0.25">
      <c r="A869" s="37"/>
      <c r="B869" s="37"/>
      <c r="C869" s="37"/>
      <c r="D869" s="51"/>
      <c r="E869" s="51"/>
      <c r="N869" s="23"/>
      <c r="O869" s="23"/>
      <c r="P869" s="23"/>
    </row>
    <row r="870" spans="1:16" x14ac:dyDescent="0.25">
      <c r="A870" s="37"/>
      <c r="B870" s="37"/>
      <c r="C870" s="37"/>
      <c r="D870" s="51"/>
      <c r="E870" s="51"/>
      <c r="N870" s="23"/>
      <c r="O870" s="23"/>
      <c r="P870" s="23"/>
    </row>
    <row r="871" spans="1:16" x14ac:dyDescent="0.25">
      <c r="A871" s="37"/>
      <c r="B871" s="37"/>
      <c r="C871" s="37"/>
      <c r="D871" s="51"/>
      <c r="E871" s="51"/>
      <c r="N871" s="23"/>
      <c r="O871" s="23"/>
      <c r="P871" s="23"/>
    </row>
    <row r="872" spans="1:16" x14ac:dyDescent="0.25">
      <c r="A872" s="37"/>
      <c r="B872" s="37"/>
      <c r="C872" s="37"/>
      <c r="D872" s="51"/>
      <c r="E872" s="51"/>
      <c r="N872" s="23"/>
      <c r="O872" s="23"/>
      <c r="P872" s="23"/>
    </row>
    <row r="873" spans="1:16" x14ac:dyDescent="0.25">
      <c r="A873" s="37"/>
      <c r="B873" s="37"/>
      <c r="C873" s="37"/>
      <c r="D873" s="51"/>
      <c r="E873" s="51"/>
      <c r="N873" s="23"/>
      <c r="O873" s="23"/>
      <c r="P873" s="23"/>
    </row>
    <row r="874" spans="1:16" x14ac:dyDescent="0.25">
      <c r="A874" s="37"/>
      <c r="B874" s="37"/>
      <c r="C874" s="37"/>
      <c r="D874" s="51"/>
      <c r="E874" s="51"/>
      <c r="N874" s="23"/>
      <c r="O874" s="23"/>
      <c r="P874" s="23"/>
    </row>
    <row r="875" spans="1:16" x14ac:dyDescent="0.25">
      <c r="A875" s="37"/>
      <c r="B875" s="37"/>
      <c r="C875" s="37"/>
      <c r="D875" s="51"/>
      <c r="E875" s="51"/>
      <c r="N875" s="23"/>
      <c r="O875" s="23"/>
      <c r="P875" s="23"/>
    </row>
    <row r="876" spans="1:16" x14ac:dyDescent="0.25">
      <c r="A876" s="37"/>
      <c r="B876" s="37"/>
      <c r="C876" s="37"/>
      <c r="D876" s="51"/>
      <c r="E876" s="51"/>
      <c r="N876" s="23"/>
      <c r="O876" s="23"/>
      <c r="P876" s="23"/>
    </row>
    <row r="877" spans="1:16" x14ac:dyDescent="0.25">
      <c r="A877" s="37"/>
      <c r="B877" s="37"/>
      <c r="C877" s="37"/>
      <c r="D877" s="51"/>
      <c r="E877" s="51"/>
      <c r="N877" s="23"/>
      <c r="O877" s="23"/>
      <c r="P877" s="23"/>
    </row>
    <row r="878" spans="1:16" x14ac:dyDescent="0.25">
      <c r="A878" s="37"/>
      <c r="B878" s="37"/>
      <c r="C878" s="37"/>
      <c r="D878" s="51"/>
      <c r="E878" s="51"/>
      <c r="N878" s="23"/>
      <c r="O878" s="23"/>
      <c r="P878" s="23"/>
    </row>
    <row r="879" spans="1:16" x14ac:dyDescent="0.25">
      <c r="A879" s="37"/>
      <c r="B879" s="37"/>
      <c r="C879" s="37"/>
      <c r="D879" s="51"/>
      <c r="E879" s="51"/>
      <c r="N879" s="23"/>
      <c r="O879" s="23"/>
      <c r="P879" s="23"/>
    </row>
    <row r="880" spans="1:16" x14ac:dyDescent="0.25">
      <c r="A880" s="37"/>
      <c r="B880" s="37"/>
      <c r="C880" s="37"/>
      <c r="D880" s="51"/>
      <c r="E880" s="51"/>
      <c r="N880" s="23"/>
      <c r="O880" s="23"/>
      <c r="P880" s="23"/>
    </row>
    <row r="881" spans="1:16" x14ac:dyDescent="0.25">
      <c r="A881" s="37"/>
      <c r="B881" s="37"/>
      <c r="C881" s="37"/>
      <c r="D881" s="51"/>
      <c r="E881" s="51"/>
      <c r="N881" s="23"/>
      <c r="O881" s="23"/>
      <c r="P881" s="23"/>
    </row>
    <row r="882" spans="1:16" x14ac:dyDescent="0.25">
      <c r="A882" s="37"/>
      <c r="B882" s="37"/>
      <c r="C882" s="37"/>
      <c r="D882" s="51"/>
      <c r="E882" s="51"/>
      <c r="N882" s="23"/>
      <c r="O882" s="23"/>
      <c r="P882" s="23"/>
    </row>
    <row r="883" spans="1:16" x14ac:dyDescent="0.25">
      <c r="A883" s="37"/>
      <c r="B883" s="37"/>
      <c r="C883" s="37"/>
      <c r="D883" s="51"/>
      <c r="E883" s="51"/>
      <c r="N883" s="23"/>
      <c r="O883" s="23"/>
      <c r="P883" s="23"/>
    </row>
    <row r="884" spans="1:16" x14ac:dyDescent="0.25">
      <c r="A884" s="37"/>
      <c r="B884" s="37"/>
      <c r="C884" s="37"/>
      <c r="D884" s="51"/>
      <c r="E884" s="51"/>
      <c r="N884" s="23"/>
      <c r="O884" s="23"/>
      <c r="P884" s="23"/>
    </row>
    <row r="885" spans="1:16" x14ac:dyDescent="0.25">
      <c r="A885" s="37"/>
      <c r="B885" s="37"/>
      <c r="C885" s="37"/>
      <c r="D885" s="51"/>
      <c r="E885" s="51"/>
      <c r="N885" s="23"/>
      <c r="O885" s="23"/>
      <c r="P885" s="23"/>
    </row>
    <row r="886" spans="1:16" x14ac:dyDescent="0.25">
      <c r="A886" s="37"/>
      <c r="B886" s="37"/>
      <c r="C886" s="37"/>
      <c r="D886" s="51"/>
      <c r="E886" s="51"/>
      <c r="N886" s="23"/>
      <c r="O886" s="23"/>
      <c r="P886" s="23"/>
    </row>
    <row r="887" spans="1:16" x14ac:dyDescent="0.25">
      <c r="A887" s="37"/>
      <c r="B887" s="37"/>
      <c r="C887" s="37"/>
      <c r="D887" s="51"/>
      <c r="E887" s="51"/>
      <c r="N887" s="23"/>
      <c r="O887" s="23"/>
      <c r="P887" s="23"/>
    </row>
    <row r="888" spans="1:16" x14ac:dyDescent="0.25">
      <c r="A888" s="37"/>
      <c r="B888" s="37"/>
      <c r="C888" s="37"/>
      <c r="D888" s="51"/>
      <c r="E888" s="51"/>
      <c r="N888" s="23"/>
      <c r="O888" s="23"/>
      <c r="P888" s="23"/>
    </row>
    <row r="889" spans="1:16" x14ac:dyDescent="0.25">
      <c r="A889" s="37"/>
      <c r="B889" s="37"/>
      <c r="C889" s="37"/>
      <c r="D889" s="51"/>
      <c r="E889" s="51"/>
      <c r="N889" s="23"/>
      <c r="O889" s="23"/>
      <c r="P889" s="23"/>
    </row>
    <row r="890" spans="1:16" x14ac:dyDescent="0.25">
      <c r="A890" s="37"/>
      <c r="B890" s="37"/>
      <c r="C890" s="37"/>
      <c r="D890" s="51"/>
      <c r="E890" s="51"/>
      <c r="N890" s="23"/>
      <c r="O890" s="23"/>
      <c r="P890" s="23"/>
    </row>
    <row r="891" spans="1:16" x14ac:dyDescent="0.25">
      <c r="A891" s="37"/>
      <c r="B891" s="37"/>
      <c r="C891" s="37"/>
      <c r="D891" s="51"/>
      <c r="E891" s="51"/>
      <c r="N891" s="23"/>
      <c r="O891" s="23"/>
      <c r="P891" s="23"/>
    </row>
    <row r="892" spans="1:16" x14ac:dyDescent="0.25">
      <c r="A892" s="37"/>
      <c r="B892" s="37"/>
      <c r="C892" s="37"/>
      <c r="D892" s="51"/>
      <c r="E892" s="51"/>
      <c r="N892" s="23"/>
      <c r="O892" s="23"/>
      <c r="P892" s="23"/>
    </row>
    <row r="893" spans="1:16" x14ac:dyDescent="0.25">
      <c r="A893" s="37"/>
      <c r="B893" s="37"/>
      <c r="C893" s="37"/>
      <c r="D893" s="51"/>
      <c r="E893" s="51"/>
      <c r="N893" s="23"/>
      <c r="O893" s="23"/>
      <c r="P893" s="23"/>
    </row>
    <row r="894" spans="1:16" x14ac:dyDescent="0.25">
      <c r="A894" s="37"/>
      <c r="B894" s="37"/>
      <c r="C894" s="37"/>
      <c r="D894" s="51"/>
      <c r="E894" s="51"/>
      <c r="N894" s="23"/>
      <c r="O894" s="23"/>
      <c r="P894" s="23"/>
    </row>
    <row r="895" spans="1:16" x14ac:dyDescent="0.25">
      <c r="A895" s="37"/>
      <c r="B895" s="37"/>
      <c r="C895" s="37"/>
      <c r="D895" s="51"/>
      <c r="E895" s="51"/>
      <c r="N895" s="23"/>
      <c r="O895" s="23"/>
      <c r="P895" s="23"/>
    </row>
    <row r="896" spans="1:16" x14ac:dyDescent="0.25">
      <c r="A896" s="37"/>
      <c r="B896" s="37"/>
      <c r="C896" s="37"/>
      <c r="D896" s="51"/>
      <c r="E896" s="51"/>
      <c r="N896" s="23"/>
      <c r="O896" s="23"/>
      <c r="P896" s="23"/>
    </row>
    <row r="897" spans="1:16" x14ac:dyDescent="0.25">
      <c r="A897" s="37"/>
      <c r="B897" s="37"/>
      <c r="C897" s="37"/>
      <c r="D897" s="51"/>
      <c r="E897" s="51"/>
      <c r="N897" s="23"/>
      <c r="O897" s="23"/>
      <c r="P897" s="23"/>
    </row>
    <row r="898" spans="1:16" x14ac:dyDescent="0.25">
      <c r="A898" s="37"/>
      <c r="B898" s="37"/>
      <c r="C898" s="37"/>
      <c r="D898" s="51"/>
      <c r="E898" s="51"/>
      <c r="N898" s="23"/>
      <c r="O898" s="23"/>
      <c r="P898" s="23"/>
    </row>
    <row r="899" spans="1:16" x14ac:dyDescent="0.25">
      <c r="A899" s="37"/>
      <c r="B899" s="37"/>
      <c r="C899" s="37"/>
      <c r="D899" s="51"/>
      <c r="E899" s="51"/>
      <c r="N899" s="23"/>
      <c r="O899" s="23"/>
      <c r="P899" s="23"/>
    </row>
    <row r="900" spans="1:16" x14ac:dyDescent="0.25">
      <c r="A900" s="37"/>
      <c r="B900" s="37"/>
      <c r="C900" s="37"/>
      <c r="D900" s="51"/>
      <c r="E900" s="51"/>
      <c r="N900" s="23"/>
      <c r="O900" s="23"/>
      <c r="P900" s="23"/>
    </row>
    <row r="901" spans="1:16" x14ac:dyDescent="0.25">
      <c r="A901" s="37"/>
      <c r="B901" s="37"/>
      <c r="C901" s="37"/>
      <c r="D901" s="51"/>
      <c r="E901" s="51"/>
      <c r="N901" s="23"/>
      <c r="O901" s="23"/>
      <c r="P901" s="23"/>
    </row>
    <row r="902" spans="1:16" x14ac:dyDescent="0.25">
      <c r="A902" s="37"/>
      <c r="B902" s="37"/>
      <c r="C902" s="37"/>
      <c r="D902" s="51"/>
      <c r="E902" s="51"/>
      <c r="N902" s="23"/>
      <c r="O902" s="23"/>
      <c r="P902" s="23"/>
    </row>
    <row r="903" spans="1:16" x14ac:dyDescent="0.25">
      <c r="A903" s="37"/>
      <c r="B903" s="37"/>
      <c r="C903" s="37"/>
      <c r="D903" s="51"/>
      <c r="E903" s="51"/>
      <c r="N903" s="23"/>
      <c r="O903" s="23"/>
      <c r="P903" s="23"/>
    </row>
    <row r="904" spans="1:16" x14ac:dyDescent="0.25">
      <c r="A904" s="37"/>
      <c r="B904" s="37"/>
      <c r="C904" s="37"/>
      <c r="D904" s="51"/>
      <c r="E904" s="51"/>
      <c r="N904" s="23"/>
      <c r="O904" s="23"/>
      <c r="P904" s="23"/>
    </row>
    <row r="905" spans="1:16" x14ac:dyDescent="0.25">
      <c r="A905" s="37"/>
      <c r="B905" s="37"/>
      <c r="C905" s="37"/>
      <c r="D905" s="51"/>
      <c r="E905" s="51"/>
      <c r="N905" s="23"/>
      <c r="O905" s="23"/>
      <c r="P905" s="23"/>
    </row>
    <row r="906" spans="1:16" x14ac:dyDescent="0.25">
      <c r="A906" s="37"/>
      <c r="B906" s="37"/>
      <c r="C906" s="37"/>
      <c r="D906" s="51"/>
      <c r="E906" s="51"/>
      <c r="N906" s="23"/>
      <c r="O906" s="23"/>
      <c r="P906" s="23"/>
    </row>
    <row r="907" spans="1:16" x14ac:dyDescent="0.25">
      <c r="A907" s="37"/>
      <c r="B907" s="37"/>
      <c r="C907" s="37"/>
      <c r="D907" s="51"/>
      <c r="E907" s="51"/>
      <c r="N907" s="23"/>
      <c r="O907" s="23"/>
      <c r="P907" s="23"/>
    </row>
    <row r="908" spans="1:16" x14ac:dyDescent="0.25">
      <c r="A908" s="37"/>
      <c r="B908" s="37"/>
      <c r="C908" s="37"/>
      <c r="D908" s="51"/>
      <c r="E908" s="51"/>
      <c r="N908" s="23"/>
      <c r="O908" s="23"/>
      <c r="P908" s="23"/>
    </row>
    <row r="909" spans="1:16" x14ac:dyDescent="0.25">
      <c r="A909" s="37"/>
      <c r="B909" s="37"/>
      <c r="C909" s="37"/>
      <c r="D909" s="51"/>
      <c r="E909" s="51"/>
      <c r="N909" s="23"/>
      <c r="O909" s="23"/>
      <c r="P909" s="23"/>
    </row>
    <row r="910" spans="1:16" x14ac:dyDescent="0.25">
      <c r="A910" s="37"/>
      <c r="B910" s="37"/>
      <c r="C910" s="37"/>
      <c r="D910" s="51"/>
      <c r="E910" s="51"/>
      <c r="N910" s="23"/>
      <c r="O910" s="23"/>
      <c r="P910" s="23"/>
    </row>
    <row r="911" spans="1:16" x14ac:dyDescent="0.25">
      <c r="A911" s="37"/>
      <c r="B911" s="37"/>
      <c r="C911" s="37"/>
      <c r="D911" s="51"/>
      <c r="E911" s="51"/>
      <c r="N911" s="23"/>
      <c r="O911" s="23"/>
      <c r="P911" s="23"/>
    </row>
    <row r="912" spans="1:16" x14ac:dyDescent="0.25">
      <c r="A912" s="37"/>
      <c r="B912" s="37"/>
      <c r="C912" s="37"/>
      <c r="D912" s="51"/>
      <c r="E912" s="51"/>
      <c r="N912" s="23"/>
      <c r="O912" s="23"/>
      <c r="P912" s="23"/>
    </row>
    <row r="913" spans="1:16" x14ac:dyDescent="0.25">
      <c r="A913" s="37"/>
      <c r="B913" s="37"/>
      <c r="C913" s="37"/>
      <c r="D913" s="51"/>
      <c r="E913" s="51"/>
      <c r="N913" s="23"/>
      <c r="O913" s="23"/>
      <c r="P913" s="23"/>
    </row>
    <row r="914" spans="1:16" x14ac:dyDescent="0.25">
      <c r="A914" s="37"/>
      <c r="B914" s="37"/>
      <c r="C914" s="37"/>
      <c r="D914" s="51"/>
      <c r="E914" s="51"/>
      <c r="N914" s="23"/>
      <c r="O914" s="23"/>
      <c r="P914" s="23"/>
    </row>
    <row r="915" spans="1:16" x14ac:dyDescent="0.25">
      <c r="A915" s="37"/>
      <c r="B915" s="37"/>
      <c r="C915" s="37"/>
      <c r="D915" s="51"/>
      <c r="E915" s="51"/>
      <c r="N915" s="23"/>
      <c r="O915" s="23"/>
      <c r="P915" s="23"/>
    </row>
    <row r="916" spans="1:16" x14ac:dyDescent="0.25">
      <c r="A916" s="37"/>
      <c r="B916" s="37"/>
      <c r="C916" s="37"/>
      <c r="D916" s="51"/>
      <c r="E916" s="51"/>
      <c r="N916" s="23"/>
      <c r="O916" s="23"/>
      <c r="P916" s="23"/>
    </row>
    <row r="917" spans="1:16" x14ac:dyDescent="0.25">
      <c r="A917" s="37"/>
      <c r="B917" s="37"/>
      <c r="C917" s="37"/>
      <c r="D917" s="51"/>
      <c r="E917" s="51"/>
      <c r="N917" s="23"/>
      <c r="O917" s="23"/>
      <c r="P917" s="23"/>
    </row>
    <row r="918" spans="1:16" x14ac:dyDescent="0.25">
      <c r="A918" s="37"/>
      <c r="B918" s="37"/>
      <c r="C918" s="37"/>
      <c r="D918" s="51"/>
      <c r="E918" s="51"/>
      <c r="N918" s="23"/>
      <c r="O918" s="23"/>
      <c r="P918" s="23"/>
    </row>
    <row r="919" spans="1:16" x14ac:dyDescent="0.25">
      <c r="A919" s="37"/>
      <c r="B919" s="37"/>
      <c r="C919" s="37"/>
      <c r="D919" s="51"/>
      <c r="E919" s="51"/>
      <c r="N919" s="23"/>
      <c r="O919" s="23"/>
      <c r="P919" s="23"/>
    </row>
    <row r="920" spans="1:16" x14ac:dyDescent="0.25">
      <c r="A920" s="37"/>
      <c r="B920" s="37"/>
      <c r="C920" s="37"/>
      <c r="D920" s="51"/>
      <c r="E920" s="51"/>
      <c r="N920" s="23"/>
      <c r="O920" s="23"/>
      <c r="P920" s="23"/>
    </row>
    <row r="921" spans="1:16" x14ac:dyDescent="0.25">
      <c r="A921" s="37"/>
      <c r="B921" s="37"/>
      <c r="C921" s="37"/>
      <c r="D921" s="51"/>
      <c r="E921" s="51"/>
      <c r="N921" s="23"/>
      <c r="O921" s="23"/>
      <c r="P921" s="23"/>
    </row>
    <row r="922" spans="1:16" x14ac:dyDescent="0.25">
      <c r="A922" s="37"/>
      <c r="B922" s="37"/>
      <c r="C922" s="37"/>
      <c r="D922" s="51"/>
      <c r="E922" s="51"/>
      <c r="N922" s="23"/>
      <c r="O922" s="23"/>
      <c r="P922" s="23"/>
    </row>
    <row r="923" spans="1:16" x14ac:dyDescent="0.25">
      <c r="A923" s="37"/>
      <c r="B923" s="37"/>
      <c r="C923" s="37"/>
      <c r="D923" s="51"/>
      <c r="E923" s="51"/>
      <c r="N923" s="23"/>
      <c r="O923" s="23"/>
      <c r="P923" s="23"/>
    </row>
    <row r="924" spans="1:16" x14ac:dyDescent="0.25">
      <c r="A924" s="37"/>
      <c r="B924" s="37"/>
      <c r="C924" s="37"/>
      <c r="D924" s="51"/>
      <c r="E924" s="51"/>
      <c r="N924" s="23"/>
      <c r="O924" s="23"/>
      <c r="P924" s="23"/>
    </row>
    <row r="925" spans="1:16" x14ac:dyDescent="0.25">
      <c r="A925" s="37"/>
      <c r="B925" s="37"/>
      <c r="C925" s="37"/>
      <c r="D925" s="51"/>
      <c r="E925" s="51"/>
      <c r="N925" s="23"/>
      <c r="O925" s="23"/>
      <c r="P925" s="23"/>
    </row>
    <row r="926" spans="1:16" x14ac:dyDescent="0.25">
      <c r="A926" s="37"/>
      <c r="B926" s="37"/>
      <c r="C926" s="37"/>
      <c r="D926" s="51"/>
      <c r="E926" s="51"/>
      <c r="N926" s="23"/>
      <c r="O926" s="23"/>
      <c r="P926" s="23"/>
    </row>
    <row r="927" spans="1:16" x14ac:dyDescent="0.25">
      <c r="A927" s="37"/>
      <c r="B927" s="37"/>
      <c r="C927" s="37"/>
      <c r="D927" s="51"/>
      <c r="E927" s="51"/>
      <c r="N927" s="23"/>
      <c r="O927" s="23"/>
      <c r="P927" s="23"/>
    </row>
    <row r="928" spans="1:16" x14ac:dyDescent="0.25">
      <c r="A928" s="37"/>
      <c r="B928" s="37"/>
      <c r="C928" s="37"/>
      <c r="D928" s="51"/>
      <c r="E928" s="51"/>
      <c r="N928" s="23"/>
      <c r="O928" s="23"/>
      <c r="P928" s="23"/>
    </row>
    <row r="929" spans="1:16" x14ac:dyDescent="0.25">
      <c r="A929" s="37"/>
      <c r="B929" s="37"/>
      <c r="C929" s="37"/>
      <c r="D929" s="51"/>
      <c r="E929" s="51"/>
      <c r="N929" s="23"/>
      <c r="O929" s="23"/>
      <c r="P929" s="23"/>
    </row>
    <row r="930" spans="1:16" x14ac:dyDescent="0.25">
      <c r="A930" s="37"/>
      <c r="B930" s="37"/>
      <c r="C930" s="37"/>
      <c r="D930" s="51"/>
      <c r="E930" s="51"/>
      <c r="N930" s="23"/>
      <c r="O930" s="23"/>
      <c r="P930" s="23"/>
    </row>
    <row r="931" spans="1:16" x14ac:dyDescent="0.25">
      <c r="A931" s="37"/>
      <c r="B931" s="37"/>
      <c r="C931" s="37"/>
      <c r="D931" s="51"/>
      <c r="E931" s="51"/>
      <c r="N931" s="23"/>
      <c r="O931" s="23"/>
      <c r="P931" s="23"/>
    </row>
    <row r="932" spans="1:16" x14ac:dyDescent="0.25">
      <c r="A932" s="37"/>
      <c r="B932" s="37"/>
      <c r="C932" s="37"/>
      <c r="D932" s="51"/>
      <c r="E932" s="51"/>
      <c r="N932" s="23"/>
      <c r="O932" s="23"/>
      <c r="P932" s="23"/>
    </row>
    <row r="933" spans="1:16" x14ac:dyDescent="0.25">
      <c r="A933" s="37"/>
      <c r="B933" s="37"/>
      <c r="C933" s="37"/>
      <c r="D933" s="51"/>
      <c r="E933" s="51"/>
      <c r="N933" s="23"/>
      <c r="O933" s="23"/>
      <c r="P933" s="23"/>
    </row>
    <row r="934" spans="1:16" x14ac:dyDescent="0.25">
      <c r="A934" s="37"/>
      <c r="B934" s="37"/>
      <c r="C934" s="37"/>
      <c r="D934" s="51"/>
      <c r="E934" s="51"/>
      <c r="N934" s="23"/>
      <c r="O934" s="23"/>
      <c r="P934" s="23"/>
    </row>
    <row r="935" spans="1:16" x14ac:dyDescent="0.25">
      <c r="A935" s="37"/>
      <c r="B935" s="37"/>
      <c r="C935" s="37"/>
      <c r="D935" s="51"/>
      <c r="E935" s="51"/>
      <c r="N935" s="23"/>
      <c r="O935" s="23"/>
      <c r="P935" s="23"/>
    </row>
    <row r="936" spans="1:16" x14ac:dyDescent="0.25">
      <c r="A936" s="37"/>
      <c r="B936" s="37"/>
      <c r="C936" s="37"/>
      <c r="D936" s="51"/>
      <c r="E936" s="51"/>
      <c r="N936" s="23"/>
      <c r="O936" s="23"/>
      <c r="P936" s="23"/>
    </row>
    <row r="937" spans="1:16" x14ac:dyDescent="0.25">
      <c r="A937" s="37"/>
      <c r="B937" s="37"/>
      <c r="C937" s="37"/>
      <c r="D937" s="51"/>
      <c r="E937" s="51"/>
      <c r="N937" s="23"/>
      <c r="O937" s="23"/>
      <c r="P937" s="23"/>
    </row>
    <row r="938" spans="1:16" x14ac:dyDescent="0.25">
      <c r="A938" s="37"/>
      <c r="B938" s="37"/>
      <c r="C938" s="37"/>
      <c r="D938" s="51"/>
      <c r="E938" s="51"/>
      <c r="N938" s="23"/>
      <c r="O938" s="23"/>
      <c r="P938" s="23"/>
    </row>
    <row r="939" spans="1:16" x14ac:dyDescent="0.25">
      <c r="A939" s="37"/>
      <c r="B939" s="37"/>
      <c r="C939" s="37"/>
      <c r="D939" s="51"/>
      <c r="E939" s="51"/>
      <c r="N939" s="23"/>
      <c r="O939" s="23"/>
      <c r="P939" s="23"/>
    </row>
    <row r="940" spans="1:16" x14ac:dyDescent="0.25">
      <c r="A940" s="37"/>
      <c r="B940" s="37"/>
      <c r="C940" s="37"/>
      <c r="D940" s="51"/>
      <c r="E940" s="51"/>
      <c r="N940" s="23"/>
      <c r="O940" s="23"/>
      <c r="P940" s="23"/>
    </row>
    <row r="941" spans="1:16" x14ac:dyDescent="0.25">
      <c r="A941" s="37"/>
      <c r="B941" s="37"/>
      <c r="C941" s="37"/>
      <c r="D941" s="51"/>
      <c r="E941" s="51"/>
      <c r="N941" s="23"/>
      <c r="O941" s="23"/>
      <c r="P941" s="23"/>
    </row>
    <row r="942" spans="1:16" x14ac:dyDescent="0.25">
      <c r="A942" s="37"/>
      <c r="B942" s="37"/>
      <c r="C942" s="37"/>
      <c r="D942" s="51"/>
      <c r="E942" s="51"/>
      <c r="N942" s="23"/>
      <c r="O942" s="23"/>
      <c r="P942" s="23"/>
    </row>
    <row r="943" spans="1:16" x14ac:dyDescent="0.25">
      <c r="A943" s="37"/>
      <c r="B943" s="37"/>
      <c r="C943" s="37"/>
      <c r="D943" s="51"/>
      <c r="E943" s="51"/>
      <c r="N943" s="23"/>
      <c r="O943" s="23"/>
      <c r="P943" s="23"/>
    </row>
    <row r="944" spans="1:16" x14ac:dyDescent="0.25">
      <c r="A944" s="37"/>
      <c r="B944" s="37"/>
      <c r="C944" s="37"/>
      <c r="D944" s="51"/>
      <c r="E944" s="51"/>
      <c r="N944" s="23"/>
      <c r="O944" s="23"/>
      <c r="P944" s="23"/>
    </row>
    <row r="945" spans="1:16" x14ac:dyDescent="0.25">
      <c r="A945" s="37"/>
      <c r="B945" s="37"/>
      <c r="C945" s="37"/>
      <c r="D945" s="51"/>
      <c r="E945" s="51"/>
      <c r="N945" s="23"/>
      <c r="O945" s="23"/>
      <c r="P945" s="23"/>
    </row>
    <row r="946" spans="1:16" x14ac:dyDescent="0.25">
      <c r="A946" s="37"/>
      <c r="B946" s="37"/>
      <c r="C946" s="37"/>
      <c r="D946" s="51"/>
      <c r="E946" s="51"/>
      <c r="N946" s="23"/>
      <c r="O946" s="23"/>
      <c r="P946" s="23"/>
    </row>
    <row r="947" spans="1:16" x14ac:dyDescent="0.25">
      <c r="A947" s="37"/>
      <c r="B947" s="37"/>
      <c r="C947" s="37"/>
      <c r="D947" s="51"/>
      <c r="E947" s="51"/>
      <c r="N947" s="23"/>
      <c r="O947" s="23"/>
      <c r="P947" s="23"/>
    </row>
    <row r="948" spans="1:16" x14ac:dyDescent="0.25">
      <c r="A948" s="37"/>
      <c r="B948" s="37"/>
      <c r="C948" s="37"/>
      <c r="D948" s="51"/>
      <c r="E948" s="51"/>
      <c r="N948" s="23"/>
      <c r="O948" s="23"/>
      <c r="P948" s="23"/>
    </row>
    <row r="949" spans="1:16" x14ac:dyDescent="0.25">
      <c r="A949" s="37"/>
      <c r="B949" s="37"/>
      <c r="C949" s="37"/>
      <c r="D949" s="51"/>
      <c r="E949" s="51"/>
      <c r="N949" s="23"/>
      <c r="O949" s="23"/>
      <c r="P949" s="23"/>
    </row>
    <row r="950" spans="1:16" x14ac:dyDescent="0.25">
      <c r="A950" s="37"/>
      <c r="B950" s="37"/>
      <c r="C950" s="37"/>
      <c r="D950" s="51"/>
      <c r="E950" s="51"/>
      <c r="N950" s="23"/>
      <c r="O950" s="23"/>
      <c r="P950" s="23"/>
    </row>
    <row r="951" spans="1:16" x14ac:dyDescent="0.25">
      <c r="A951" s="37"/>
      <c r="B951" s="37"/>
      <c r="C951" s="37"/>
      <c r="D951" s="51"/>
      <c r="E951" s="51"/>
      <c r="N951" s="23"/>
      <c r="O951" s="23"/>
      <c r="P951" s="23"/>
    </row>
    <row r="952" spans="1:16" x14ac:dyDescent="0.25">
      <c r="A952" s="37"/>
      <c r="B952" s="37"/>
      <c r="C952" s="37"/>
      <c r="D952" s="51"/>
      <c r="E952" s="51"/>
      <c r="N952" s="23"/>
      <c r="O952" s="23"/>
      <c r="P952" s="23"/>
    </row>
    <row r="953" spans="1:16" x14ac:dyDescent="0.25">
      <c r="A953" s="37"/>
      <c r="B953" s="37"/>
      <c r="C953" s="37"/>
      <c r="D953" s="51"/>
      <c r="E953" s="51"/>
      <c r="N953" s="23"/>
      <c r="O953" s="23"/>
      <c r="P953" s="23"/>
    </row>
    <row r="954" spans="1:16" x14ac:dyDescent="0.25">
      <c r="A954" s="37"/>
      <c r="B954" s="37"/>
      <c r="C954" s="37"/>
      <c r="D954" s="51"/>
      <c r="E954" s="51"/>
      <c r="N954" s="23"/>
      <c r="O954" s="23"/>
      <c r="P954" s="23"/>
    </row>
    <row r="955" spans="1:16" x14ac:dyDescent="0.25">
      <c r="A955" s="37"/>
      <c r="B955" s="37"/>
      <c r="C955" s="37"/>
      <c r="D955" s="51"/>
      <c r="E955" s="51"/>
      <c r="N955" s="23"/>
      <c r="O955" s="23"/>
      <c r="P955" s="23"/>
    </row>
    <row r="956" spans="1:16" x14ac:dyDescent="0.25">
      <c r="A956" s="37"/>
      <c r="B956" s="37"/>
      <c r="C956" s="37"/>
      <c r="D956" s="51"/>
      <c r="E956" s="51"/>
      <c r="N956" s="23"/>
      <c r="O956" s="23"/>
      <c r="P956" s="23"/>
    </row>
    <row r="957" spans="1:16" x14ac:dyDescent="0.25">
      <c r="A957" s="37"/>
      <c r="B957" s="37"/>
      <c r="C957" s="37"/>
      <c r="D957" s="51"/>
      <c r="E957" s="51"/>
      <c r="N957" s="23"/>
      <c r="O957" s="23"/>
      <c r="P957" s="23"/>
    </row>
    <row r="958" spans="1:16" x14ac:dyDescent="0.25">
      <c r="A958" s="37"/>
      <c r="B958" s="37"/>
      <c r="C958" s="37"/>
      <c r="D958" s="51"/>
      <c r="E958" s="51"/>
      <c r="N958" s="23"/>
      <c r="O958" s="23"/>
      <c r="P958" s="23"/>
    </row>
    <row r="959" spans="1:16" x14ac:dyDescent="0.25">
      <c r="A959" s="37"/>
      <c r="B959" s="37"/>
      <c r="C959" s="37"/>
      <c r="D959" s="51"/>
      <c r="E959" s="51"/>
      <c r="N959" s="23"/>
      <c r="O959" s="23"/>
      <c r="P959" s="23"/>
    </row>
    <row r="960" spans="1:16" x14ac:dyDescent="0.25">
      <c r="A960" s="37"/>
      <c r="B960" s="37"/>
      <c r="C960" s="37"/>
      <c r="D960" s="51"/>
      <c r="E960" s="51"/>
      <c r="N960" s="23"/>
      <c r="O960" s="23"/>
      <c r="P960" s="23"/>
    </row>
    <row r="961" spans="1:16" x14ac:dyDescent="0.25">
      <c r="A961" s="37"/>
      <c r="B961" s="37"/>
      <c r="C961" s="37"/>
      <c r="D961" s="51"/>
      <c r="E961" s="51"/>
      <c r="N961" s="23"/>
      <c r="O961" s="23"/>
      <c r="P961" s="23"/>
    </row>
    <row r="962" spans="1:16" x14ac:dyDescent="0.25">
      <c r="A962" s="37"/>
      <c r="B962" s="37"/>
      <c r="C962" s="37"/>
      <c r="D962" s="51"/>
      <c r="E962" s="51"/>
      <c r="N962" s="23"/>
      <c r="O962" s="23"/>
      <c r="P962" s="23"/>
    </row>
    <row r="963" spans="1:16" x14ac:dyDescent="0.25">
      <c r="A963" s="37"/>
      <c r="B963" s="37"/>
      <c r="C963" s="37"/>
      <c r="D963" s="51"/>
      <c r="E963" s="51"/>
      <c r="N963" s="23"/>
      <c r="O963" s="23"/>
      <c r="P963" s="23"/>
    </row>
    <row r="964" spans="1:16" x14ac:dyDescent="0.25">
      <c r="A964" s="37"/>
      <c r="B964" s="37"/>
      <c r="C964" s="37"/>
      <c r="D964" s="51"/>
      <c r="E964" s="51"/>
      <c r="N964" s="23"/>
      <c r="O964" s="23"/>
      <c r="P964" s="23"/>
    </row>
    <row r="965" spans="1:16" x14ac:dyDescent="0.25">
      <c r="A965" s="37"/>
      <c r="B965" s="37"/>
      <c r="C965" s="37"/>
      <c r="D965" s="51"/>
      <c r="E965" s="51"/>
      <c r="N965" s="23"/>
      <c r="O965" s="23"/>
      <c r="P965" s="23"/>
    </row>
    <row r="966" spans="1:16" x14ac:dyDescent="0.25">
      <c r="A966" s="37"/>
      <c r="B966" s="37"/>
      <c r="C966" s="37"/>
      <c r="D966" s="51"/>
      <c r="E966" s="51"/>
      <c r="N966" s="23"/>
      <c r="O966" s="23"/>
      <c r="P966" s="23"/>
    </row>
    <row r="967" spans="1:16" x14ac:dyDescent="0.25">
      <c r="A967" s="37"/>
      <c r="B967" s="37"/>
      <c r="C967" s="37"/>
      <c r="D967" s="51"/>
      <c r="E967" s="51"/>
      <c r="N967" s="23"/>
      <c r="O967" s="23"/>
      <c r="P967" s="23"/>
    </row>
    <row r="968" spans="1:16" x14ac:dyDescent="0.25">
      <c r="A968" s="37"/>
      <c r="B968" s="37"/>
      <c r="C968" s="37"/>
      <c r="D968" s="51"/>
      <c r="E968" s="51"/>
      <c r="N968" s="23"/>
      <c r="O968" s="23"/>
      <c r="P968" s="23"/>
    </row>
    <row r="969" spans="1:16" x14ac:dyDescent="0.25">
      <c r="A969" s="37"/>
      <c r="B969" s="37"/>
      <c r="C969" s="37"/>
      <c r="D969" s="51"/>
      <c r="E969" s="51"/>
      <c r="N969" s="23"/>
      <c r="O969" s="23"/>
      <c r="P969" s="23"/>
    </row>
    <row r="970" spans="1:16" x14ac:dyDescent="0.25">
      <c r="A970" s="37"/>
      <c r="B970" s="37"/>
      <c r="C970" s="37"/>
      <c r="D970" s="51"/>
      <c r="E970" s="51"/>
      <c r="N970" s="23"/>
      <c r="O970" s="23"/>
      <c r="P970" s="23"/>
    </row>
    <row r="971" spans="1:16" x14ac:dyDescent="0.25">
      <c r="A971" s="37"/>
      <c r="B971" s="37"/>
      <c r="C971" s="37"/>
      <c r="D971" s="51"/>
      <c r="E971" s="51"/>
      <c r="N971" s="23"/>
      <c r="O971" s="23"/>
      <c r="P971" s="23"/>
    </row>
    <row r="972" spans="1:16" x14ac:dyDescent="0.25">
      <c r="A972" s="37"/>
      <c r="B972" s="37"/>
      <c r="C972" s="37"/>
      <c r="D972" s="51"/>
      <c r="E972" s="51"/>
      <c r="N972" s="23"/>
      <c r="O972" s="23"/>
      <c r="P972" s="23"/>
    </row>
    <row r="973" spans="1:16" x14ac:dyDescent="0.25">
      <c r="A973" s="37"/>
      <c r="B973" s="37"/>
      <c r="C973" s="37"/>
      <c r="D973" s="51"/>
      <c r="E973" s="51"/>
      <c r="N973" s="23"/>
      <c r="O973" s="23"/>
      <c r="P973" s="23"/>
    </row>
    <row r="974" spans="1:16" x14ac:dyDescent="0.25">
      <c r="A974" s="37"/>
      <c r="B974" s="37"/>
      <c r="C974" s="37"/>
      <c r="D974" s="51"/>
      <c r="E974" s="51"/>
      <c r="N974" s="23"/>
      <c r="O974" s="23"/>
      <c r="P974" s="23"/>
    </row>
    <row r="975" spans="1:16" x14ac:dyDescent="0.25">
      <c r="A975" s="37"/>
      <c r="B975" s="37"/>
      <c r="C975" s="37"/>
      <c r="D975" s="51"/>
      <c r="E975" s="51"/>
      <c r="N975" s="23"/>
      <c r="O975" s="23"/>
      <c r="P975" s="23"/>
    </row>
    <row r="976" spans="1:16" x14ac:dyDescent="0.25">
      <c r="A976" s="37"/>
      <c r="B976" s="37"/>
      <c r="C976" s="37"/>
      <c r="D976" s="51"/>
      <c r="E976" s="51"/>
      <c r="N976" s="23"/>
      <c r="O976" s="23"/>
      <c r="P976" s="23"/>
    </row>
    <row r="977" spans="1:16" x14ac:dyDescent="0.25">
      <c r="A977" s="37"/>
      <c r="B977" s="37"/>
      <c r="C977" s="37"/>
      <c r="D977" s="51"/>
      <c r="E977" s="51"/>
      <c r="N977" s="23"/>
      <c r="O977" s="23"/>
      <c r="P977" s="23"/>
    </row>
    <row r="978" spans="1:16" x14ac:dyDescent="0.25">
      <c r="A978" s="37"/>
      <c r="B978" s="37"/>
      <c r="C978" s="37"/>
      <c r="D978" s="51"/>
      <c r="E978" s="51"/>
      <c r="N978" s="23"/>
      <c r="O978" s="23"/>
      <c r="P978" s="23"/>
    </row>
    <row r="979" spans="1:16" x14ac:dyDescent="0.25">
      <c r="A979" s="37"/>
      <c r="B979" s="37"/>
      <c r="C979" s="37"/>
      <c r="D979" s="51"/>
      <c r="E979" s="51"/>
      <c r="N979" s="23"/>
      <c r="O979" s="23"/>
      <c r="P979" s="23"/>
    </row>
    <row r="980" spans="1:16" x14ac:dyDescent="0.25">
      <c r="A980" s="37"/>
      <c r="B980" s="37"/>
      <c r="C980" s="37"/>
      <c r="D980" s="51"/>
      <c r="E980" s="51"/>
      <c r="N980" s="23"/>
      <c r="O980" s="23"/>
      <c r="P980" s="23"/>
    </row>
    <row r="981" spans="1:16" x14ac:dyDescent="0.25">
      <c r="A981" s="37"/>
      <c r="B981" s="37"/>
      <c r="C981" s="37"/>
      <c r="D981" s="51"/>
      <c r="E981" s="51"/>
      <c r="N981" s="23"/>
      <c r="O981" s="23"/>
      <c r="P981" s="23"/>
    </row>
    <row r="982" spans="1:16" x14ac:dyDescent="0.25">
      <c r="A982" s="37"/>
      <c r="B982" s="37"/>
      <c r="C982" s="37"/>
      <c r="D982" s="51"/>
      <c r="E982" s="51"/>
      <c r="N982" s="23"/>
      <c r="O982" s="23"/>
      <c r="P982" s="23"/>
    </row>
    <row r="983" spans="1:16" x14ac:dyDescent="0.25">
      <c r="A983" s="37"/>
      <c r="B983" s="37"/>
      <c r="C983" s="37"/>
      <c r="D983" s="51"/>
      <c r="E983" s="51"/>
      <c r="N983" s="23"/>
      <c r="O983" s="23"/>
      <c r="P983" s="23"/>
    </row>
    <row r="984" spans="1:16" x14ac:dyDescent="0.25">
      <c r="A984" s="37"/>
      <c r="B984" s="37"/>
      <c r="C984" s="37"/>
      <c r="D984" s="51"/>
      <c r="E984" s="51"/>
      <c r="N984" s="23"/>
      <c r="O984" s="23"/>
      <c r="P984" s="23"/>
    </row>
    <row r="985" spans="1:16" x14ac:dyDescent="0.25">
      <c r="A985" s="37"/>
      <c r="B985" s="37"/>
      <c r="C985" s="37"/>
      <c r="D985" s="51"/>
      <c r="E985" s="51"/>
      <c r="N985" s="23"/>
      <c r="O985" s="23"/>
      <c r="P985" s="23"/>
    </row>
    <row r="986" spans="1:16" x14ac:dyDescent="0.25">
      <c r="A986" s="37"/>
      <c r="B986" s="37"/>
      <c r="C986" s="37"/>
      <c r="D986" s="51"/>
      <c r="E986" s="51"/>
      <c r="N986" s="23"/>
      <c r="O986" s="23"/>
      <c r="P986" s="23"/>
    </row>
    <row r="987" spans="1:16" x14ac:dyDescent="0.25">
      <c r="A987" s="37"/>
      <c r="B987" s="37"/>
      <c r="C987" s="37"/>
      <c r="D987" s="51"/>
      <c r="E987" s="51"/>
      <c r="N987" s="23"/>
      <c r="O987" s="23"/>
      <c r="P987" s="23"/>
    </row>
    <row r="988" spans="1:16" x14ac:dyDescent="0.25">
      <c r="A988" s="37"/>
      <c r="B988" s="37"/>
      <c r="C988" s="37"/>
      <c r="D988" s="51"/>
      <c r="E988" s="51"/>
      <c r="N988" s="23"/>
      <c r="O988" s="23"/>
      <c r="P988" s="23"/>
    </row>
    <row r="989" spans="1:16" x14ac:dyDescent="0.25">
      <c r="A989" s="37"/>
      <c r="B989" s="37"/>
      <c r="C989" s="37"/>
      <c r="D989" s="51"/>
      <c r="E989" s="51"/>
      <c r="N989" s="23"/>
      <c r="O989" s="23"/>
      <c r="P989" s="23"/>
    </row>
    <row r="990" spans="1:16" x14ac:dyDescent="0.25">
      <c r="A990" s="37"/>
      <c r="B990" s="37"/>
      <c r="C990" s="37"/>
      <c r="D990" s="51"/>
      <c r="E990" s="51"/>
      <c r="N990" s="23"/>
      <c r="O990" s="23"/>
      <c r="P990" s="23"/>
    </row>
    <row r="991" spans="1:16" x14ac:dyDescent="0.25">
      <c r="A991" s="37"/>
      <c r="B991" s="37"/>
      <c r="C991" s="37"/>
      <c r="D991" s="51"/>
      <c r="E991" s="51"/>
      <c r="N991" s="23"/>
      <c r="O991" s="23"/>
      <c r="P991" s="23"/>
    </row>
    <row r="992" spans="1:16" x14ac:dyDescent="0.25">
      <c r="A992" s="37"/>
      <c r="B992" s="37"/>
      <c r="C992" s="37"/>
      <c r="D992" s="51"/>
      <c r="E992" s="51"/>
      <c r="N992" s="23"/>
      <c r="O992" s="23"/>
      <c r="P992" s="23"/>
    </row>
    <row r="993" spans="1:16" x14ac:dyDescent="0.25">
      <c r="A993" s="37"/>
      <c r="B993" s="37"/>
      <c r="C993" s="37"/>
      <c r="D993" s="51"/>
      <c r="E993" s="51"/>
      <c r="N993" s="23"/>
      <c r="O993" s="23"/>
      <c r="P993" s="23"/>
    </row>
    <row r="994" spans="1:16" x14ac:dyDescent="0.25">
      <c r="A994" s="37"/>
      <c r="B994" s="37"/>
      <c r="C994" s="37"/>
      <c r="D994" s="51"/>
      <c r="E994" s="51"/>
      <c r="N994" s="23"/>
      <c r="O994" s="23"/>
      <c r="P994" s="23"/>
    </row>
    <row r="995" spans="1:16" x14ac:dyDescent="0.25">
      <c r="A995" s="37"/>
      <c r="B995" s="37"/>
      <c r="C995" s="37"/>
      <c r="D995" s="51"/>
      <c r="E995" s="51"/>
      <c r="N995" s="23"/>
      <c r="O995" s="23"/>
      <c r="P995" s="23"/>
    </row>
    <row r="996" spans="1:16" x14ac:dyDescent="0.25">
      <c r="A996" s="37"/>
      <c r="B996" s="37"/>
      <c r="C996" s="37"/>
      <c r="D996" s="51"/>
      <c r="E996" s="51"/>
      <c r="N996" s="23"/>
      <c r="O996" s="23"/>
      <c r="P996" s="23"/>
    </row>
    <row r="997" spans="1:16" x14ac:dyDescent="0.25">
      <c r="A997" s="37"/>
      <c r="B997" s="37"/>
      <c r="C997" s="37"/>
      <c r="D997" s="51"/>
      <c r="E997" s="51"/>
      <c r="N997" s="23"/>
      <c r="O997" s="23"/>
      <c r="P997" s="23"/>
    </row>
    <row r="998" spans="1:16" x14ac:dyDescent="0.25">
      <c r="A998" s="37"/>
      <c r="B998" s="37"/>
      <c r="C998" s="37"/>
      <c r="D998" s="51"/>
      <c r="E998" s="51"/>
      <c r="N998" s="23"/>
      <c r="O998" s="23"/>
      <c r="P998" s="23"/>
    </row>
    <row r="999" spans="1:16" x14ac:dyDescent="0.25">
      <c r="A999" s="37"/>
      <c r="B999" s="37"/>
      <c r="C999" s="37"/>
      <c r="D999" s="51"/>
      <c r="E999" s="51"/>
      <c r="N999" s="23"/>
      <c r="O999" s="23"/>
      <c r="P999" s="23"/>
    </row>
    <row r="1000" spans="1:16" x14ac:dyDescent="0.25">
      <c r="A1000" s="37"/>
      <c r="B1000" s="37"/>
      <c r="C1000" s="37"/>
      <c r="D1000" s="51"/>
      <c r="E1000" s="51"/>
      <c r="N1000" s="23"/>
      <c r="O1000" s="23"/>
      <c r="P1000" s="23"/>
    </row>
    <row r="1001" spans="1:16" x14ac:dyDescent="0.25">
      <c r="A1001" s="37"/>
      <c r="B1001" s="37"/>
      <c r="C1001" s="37"/>
      <c r="D1001" s="51"/>
      <c r="E1001" s="51"/>
      <c r="N1001" s="23"/>
      <c r="O1001" s="23"/>
      <c r="P1001" s="23"/>
    </row>
    <row r="1002" spans="1:16" x14ac:dyDescent="0.25">
      <c r="A1002" s="37"/>
      <c r="B1002" s="37"/>
      <c r="C1002" s="37"/>
      <c r="D1002" s="51"/>
      <c r="E1002" s="51"/>
      <c r="N1002" s="23"/>
      <c r="O1002" s="23"/>
      <c r="P1002" s="23"/>
    </row>
    <row r="1003" spans="1:16" x14ac:dyDescent="0.25">
      <c r="A1003" s="37"/>
      <c r="B1003" s="37"/>
      <c r="C1003" s="37"/>
      <c r="D1003" s="51"/>
      <c r="E1003" s="51"/>
      <c r="N1003" s="23"/>
      <c r="O1003" s="23"/>
      <c r="P1003" s="23"/>
    </row>
    <row r="1004" spans="1:16" x14ac:dyDescent="0.25">
      <c r="A1004" s="37"/>
      <c r="B1004" s="37"/>
      <c r="C1004" s="37"/>
      <c r="D1004" s="51"/>
      <c r="E1004" s="51"/>
      <c r="N1004" s="23"/>
      <c r="O1004" s="23"/>
      <c r="P1004" s="23"/>
    </row>
    <row r="1005" spans="1:16" x14ac:dyDescent="0.25">
      <c r="A1005" s="37"/>
      <c r="B1005" s="37"/>
      <c r="C1005" s="37"/>
      <c r="D1005" s="51"/>
      <c r="E1005" s="51"/>
      <c r="N1005" s="23"/>
      <c r="O1005" s="23"/>
      <c r="P1005" s="23"/>
    </row>
    <row r="1006" spans="1:16" x14ac:dyDescent="0.25">
      <c r="A1006" s="37"/>
      <c r="B1006" s="37"/>
      <c r="C1006" s="37"/>
      <c r="D1006" s="51"/>
      <c r="E1006" s="51"/>
      <c r="N1006" s="23"/>
      <c r="O1006" s="23"/>
      <c r="P1006" s="23"/>
    </row>
    <row r="1007" spans="1:16" x14ac:dyDescent="0.25">
      <c r="A1007" s="37"/>
      <c r="B1007" s="37"/>
      <c r="C1007" s="37"/>
      <c r="D1007" s="51"/>
      <c r="E1007" s="51"/>
      <c r="N1007" s="23"/>
      <c r="O1007" s="23"/>
      <c r="P1007" s="23"/>
    </row>
    <row r="1008" spans="1:16" x14ac:dyDescent="0.25">
      <c r="A1008" s="37"/>
      <c r="B1008" s="37"/>
      <c r="C1008" s="37"/>
      <c r="D1008" s="51"/>
      <c r="E1008" s="51"/>
      <c r="N1008" s="23"/>
      <c r="O1008" s="23"/>
      <c r="P1008" s="23"/>
    </row>
    <row r="1009" spans="1:16" x14ac:dyDescent="0.25">
      <c r="A1009" s="37"/>
      <c r="B1009" s="37"/>
      <c r="C1009" s="37"/>
      <c r="D1009" s="51"/>
      <c r="E1009" s="51"/>
      <c r="N1009" s="23"/>
      <c r="O1009" s="23"/>
      <c r="P1009" s="23"/>
    </row>
    <row r="1010" spans="1:16" x14ac:dyDescent="0.25">
      <c r="A1010" s="37"/>
      <c r="B1010" s="37"/>
      <c r="C1010" s="37"/>
      <c r="D1010" s="51"/>
      <c r="E1010" s="51"/>
      <c r="N1010" s="23"/>
      <c r="O1010" s="23"/>
      <c r="P1010" s="23"/>
    </row>
    <row r="1011" spans="1:16" x14ac:dyDescent="0.25">
      <c r="A1011" s="37"/>
      <c r="B1011" s="37"/>
      <c r="C1011" s="37"/>
      <c r="D1011" s="51"/>
      <c r="E1011" s="51"/>
      <c r="N1011" s="23"/>
      <c r="O1011" s="23"/>
      <c r="P1011" s="23"/>
    </row>
    <row r="1012" spans="1:16" x14ac:dyDescent="0.25">
      <c r="A1012" s="37"/>
      <c r="B1012" s="37"/>
      <c r="C1012" s="37"/>
      <c r="D1012" s="51"/>
      <c r="E1012" s="51"/>
      <c r="N1012" s="23"/>
      <c r="O1012" s="23"/>
      <c r="P1012" s="23"/>
    </row>
    <row r="1013" spans="1:16" x14ac:dyDescent="0.25">
      <c r="A1013" s="37"/>
      <c r="B1013" s="37"/>
      <c r="C1013" s="37"/>
      <c r="D1013" s="51"/>
      <c r="E1013" s="51"/>
      <c r="N1013" s="23"/>
      <c r="O1013" s="23"/>
      <c r="P1013" s="23"/>
    </row>
    <row r="1014" spans="1:16" x14ac:dyDescent="0.25">
      <c r="A1014" s="37"/>
      <c r="B1014" s="37"/>
      <c r="C1014" s="37"/>
      <c r="D1014" s="51"/>
      <c r="E1014" s="51"/>
      <c r="N1014" s="23"/>
      <c r="O1014" s="23"/>
      <c r="P1014" s="23"/>
    </row>
    <row r="1015" spans="1:16" x14ac:dyDescent="0.25">
      <c r="A1015" s="37"/>
      <c r="B1015" s="37"/>
      <c r="C1015" s="37"/>
      <c r="D1015" s="51"/>
      <c r="E1015" s="51"/>
      <c r="N1015" s="23"/>
      <c r="O1015" s="23"/>
      <c r="P1015" s="23"/>
    </row>
    <row r="1016" spans="1:16" x14ac:dyDescent="0.25">
      <c r="A1016" s="37"/>
      <c r="B1016" s="37"/>
      <c r="C1016" s="37"/>
      <c r="D1016" s="51"/>
      <c r="E1016" s="51"/>
      <c r="N1016" s="23"/>
      <c r="O1016" s="23"/>
      <c r="P1016" s="23"/>
    </row>
    <row r="1017" spans="1:16" x14ac:dyDescent="0.25">
      <c r="A1017" s="37"/>
      <c r="B1017" s="37"/>
      <c r="C1017" s="37"/>
      <c r="D1017" s="51"/>
      <c r="E1017" s="51"/>
      <c r="N1017" s="23"/>
      <c r="O1017" s="23"/>
      <c r="P1017" s="23"/>
    </row>
    <row r="1018" spans="1:16" x14ac:dyDescent="0.25">
      <c r="A1018" s="37"/>
      <c r="B1018" s="37"/>
      <c r="C1018" s="37"/>
      <c r="D1018" s="51"/>
      <c r="E1018" s="51"/>
      <c r="N1018" s="23"/>
      <c r="O1018" s="23"/>
      <c r="P1018" s="23"/>
    </row>
    <row r="1019" spans="1:16" x14ac:dyDescent="0.25">
      <c r="A1019" s="37"/>
      <c r="B1019" s="37"/>
      <c r="C1019" s="37"/>
      <c r="D1019" s="51"/>
      <c r="E1019" s="51"/>
      <c r="N1019" s="23"/>
      <c r="O1019" s="23"/>
      <c r="P1019" s="23"/>
    </row>
    <row r="1020" spans="1:16" x14ac:dyDescent="0.25">
      <c r="A1020" s="37"/>
      <c r="B1020" s="37"/>
      <c r="C1020" s="37"/>
      <c r="D1020" s="51"/>
      <c r="E1020" s="51"/>
      <c r="N1020" s="23"/>
      <c r="O1020" s="23"/>
      <c r="P1020" s="23"/>
    </row>
    <row r="1021" spans="1:16" x14ac:dyDescent="0.25">
      <c r="A1021" s="37"/>
      <c r="B1021" s="37"/>
      <c r="C1021" s="37"/>
      <c r="D1021" s="51"/>
      <c r="E1021" s="51"/>
      <c r="N1021" s="23"/>
      <c r="O1021" s="23"/>
      <c r="P1021" s="23"/>
    </row>
    <row r="1022" spans="1:16" x14ac:dyDescent="0.25">
      <c r="A1022" s="37"/>
      <c r="B1022" s="37"/>
      <c r="C1022" s="37"/>
      <c r="D1022" s="51"/>
      <c r="E1022" s="51"/>
      <c r="N1022" s="23"/>
      <c r="O1022" s="23"/>
      <c r="P1022" s="23"/>
    </row>
    <row r="1023" spans="1:16" x14ac:dyDescent="0.25">
      <c r="A1023" s="37"/>
      <c r="B1023" s="37"/>
      <c r="C1023" s="37"/>
      <c r="D1023" s="51"/>
      <c r="E1023" s="51"/>
      <c r="N1023" s="23"/>
      <c r="O1023" s="23"/>
      <c r="P1023" s="23"/>
    </row>
    <row r="1024" spans="1:16" x14ac:dyDescent="0.25">
      <c r="A1024" s="37"/>
      <c r="B1024" s="37"/>
      <c r="C1024" s="37"/>
      <c r="D1024" s="51"/>
      <c r="E1024" s="51"/>
      <c r="N1024" s="23"/>
      <c r="O1024" s="23"/>
      <c r="P1024" s="23"/>
    </row>
    <row r="1025" spans="1:16" x14ac:dyDescent="0.25">
      <c r="A1025" s="37"/>
      <c r="B1025" s="37"/>
      <c r="C1025" s="37"/>
      <c r="D1025" s="51"/>
      <c r="E1025" s="51"/>
      <c r="N1025" s="23"/>
      <c r="O1025" s="23"/>
      <c r="P1025" s="23"/>
    </row>
    <row r="1026" spans="1:16" x14ac:dyDescent="0.25">
      <c r="A1026" s="37"/>
      <c r="B1026" s="37"/>
      <c r="C1026" s="37"/>
      <c r="D1026" s="51"/>
      <c r="E1026" s="51"/>
      <c r="N1026" s="23"/>
      <c r="O1026" s="23"/>
      <c r="P1026" s="23"/>
    </row>
    <row r="1027" spans="1:16" x14ac:dyDescent="0.25">
      <c r="A1027" s="37"/>
      <c r="B1027" s="37"/>
      <c r="C1027" s="37"/>
      <c r="D1027" s="51"/>
      <c r="E1027" s="51"/>
      <c r="N1027" s="23"/>
      <c r="O1027" s="23"/>
      <c r="P1027" s="23"/>
    </row>
    <row r="1028" spans="1:16" x14ac:dyDescent="0.25">
      <c r="A1028" s="37"/>
      <c r="B1028" s="37"/>
      <c r="C1028" s="37"/>
      <c r="D1028" s="51"/>
      <c r="E1028" s="51"/>
      <c r="N1028" s="23"/>
      <c r="O1028" s="23"/>
      <c r="P1028" s="23"/>
    </row>
    <row r="1029" spans="1:16" x14ac:dyDescent="0.25">
      <c r="A1029" s="37"/>
      <c r="B1029" s="37"/>
      <c r="C1029" s="37"/>
      <c r="D1029" s="51"/>
      <c r="E1029" s="51"/>
      <c r="N1029" s="23"/>
      <c r="O1029" s="23"/>
      <c r="P1029" s="23"/>
    </row>
    <row r="1030" spans="1:16" x14ac:dyDescent="0.25">
      <c r="A1030" s="37"/>
      <c r="B1030" s="37"/>
      <c r="C1030" s="37"/>
      <c r="D1030" s="51"/>
      <c r="E1030" s="51"/>
      <c r="N1030" s="23"/>
      <c r="O1030" s="23"/>
      <c r="P1030" s="23"/>
    </row>
    <row r="1031" spans="1:16" x14ac:dyDescent="0.25">
      <c r="A1031" s="37"/>
      <c r="B1031" s="37"/>
      <c r="C1031" s="37"/>
      <c r="D1031" s="51"/>
      <c r="E1031" s="51"/>
      <c r="N1031" s="23"/>
      <c r="O1031" s="23"/>
      <c r="P1031" s="23"/>
    </row>
    <row r="1032" spans="1:16" x14ac:dyDescent="0.25">
      <c r="A1032" s="37"/>
      <c r="B1032" s="37"/>
      <c r="C1032" s="37"/>
      <c r="D1032" s="51"/>
      <c r="E1032" s="51"/>
      <c r="N1032" s="23"/>
      <c r="O1032" s="23"/>
      <c r="P1032" s="23"/>
    </row>
    <row r="1033" spans="1:16" x14ac:dyDescent="0.25">
      <c r="A1033" s="37"/>
      <c r="B1033" s="37"/>
      <c r="C1033" s="37"/>
      <c r="D1033" s="51"/>
      <c r="E1033" s="51"/>
      <c r="N1033" s="23"/>
      <c r="O1033" s="23"/>
      <c r="P1033" s="23"/>
    </row>
    <row r="1034" spans="1:16" x14ac:dyDescent="0.25">
      <c r="A1034" s="37"/>
      <c r="B1034" s="37"/>
      <c r="C1034" s="37"/>
      <c r="D1034" s="51"/>
      <c r="E1034" s="51"/>
      <c r="N1034" s="23"/>
      <c r="O1034" s="23"/>
      <c r="P1034" s="23"/>
    </row>
    <row r="1035" spans="1:16" x14ac:dyDescent="0.25">
      <c r="A1035" s="37"/>
      <c r="B1035" s="37"/>
      <c r="C1035" s="37"/>
      <c r="D1035" s="51"/>
      <c r="E1035" s="51"/>
      <c r="N1035" s="23"/>
      <c r="O1035" s="23"/>
      <c r="P1035" s="23"/>
    </row>
    <row r="1036" spans="1:16" x14ac:dyDescent="0.25">
      <c r="A1036" s="37"/>
      <c r="B1036" s="37"/>
      <c r="C1036" s="37"/>
      <c r="D1036" s="51"/>
      <c r="E1036" s="51"/>
      <c r="N1036" s="23"/>
      <c r="O1036" s="23"/>
      <c r="P1036" s="23"/>
    </row>
    <row r="1037" spans="1:16" x14ac:dyDescent="0.25">
      <c r="A1037" s="37"/>
      <c r="B1037" s="37"/>
      <c r="C1037" s="37"/>
      <c r="D1037" s="51"/>
      <c r="E1037" s="51"/>
      <c r="N1037" s="23"/>
      <c r="O1037" s="23"/>
      <c r="P1037" s="23"/>
    </row>
    <row r="1038" spans="1:16" x14ac:dyDescent="0.25">
      <c r="A1038" s="37"/>
      <c r="B1038" s="37"/>
      <c r="C1038" s="37"/>
      <c r="D1038" s="51"/>
      <c r="E1038" s="51"/>
      <c r="N1038" s="23"/>
      <c r="O1038" s="23"/>
      <c r="P1038" s="23"/>
    </row>
    <row r="1039" spans="1:16" x14ac:dyDescent="0.25">
      <c r="A1039" s="37"/>
      <c r="B1039" s="37"/>
      <c r="C1039" s="37"/>
      <c r="D1039" s="51"/>
      <c r="E1039" s="51"/>
      <c r="N1039" s="23"/>
      <c r="O1039" s="23"/>
      <c r="P1039" s="23"/>
    </row>
    <row r="1040" spans="1:16" x14ac:dyDescent="0.25">
      <c r="A1040" s="37"/>
      <c r="B1040" s="37"/>
      <c r="C1040" s="37"/>
      <c r="D1040" s="51"/>
      <c r="E1040" s="51"/>
      <c r="N1040" s="23"/>
      <c r="O1040" s="23"/>
      <c r="P1040" s="23"/>
    </row>
    <row r="1041" spans="1:16" x14ac:dyDescent="0.25">
      <c r="A1041" s="37"/>
      <c r="B1041" s="37"/>
      <c r="C1041" s="37"/>
      <c r="D1041" s="51"/>
      <c r="E1041" s="51"/>
      <c r="N1041" s="23"/>
      <c r="O1041" s="23"/>
      <c r="P1041" s="23"/>
    </row>
    <row r="1042" spans="1:16" x14ac:dyDescent="0.25">
      <c r="A1042" s="37"/>
      <c r="B1042" s="37"/>
      <c r="C1042" s="37"/>
      <c r="D1042" s="51"/>
      <c r="E1042" s="51"/>
      <c r="N1042" s="23"/>
      <c r="O1042" s="23"/>
      <c r="P1042" s="23"/>
    </row>
    <row r="1043" spans="1:16" x14ac:dyDescent="0.25">
      <c r="A1043" s="37"/>
      <c r="B1043" s="37"/>
      <c r="C1043" s="37"/>
      <c r="D1043" s="51"/>
      <c r="E1043" s="51"/>
      <c r="N1043" s="23"/>
      <c r="O1043" s="23"/>
      <c r="P1043" s="23"/>
    </row>
    <row r="1044" spans="1:16" x14ac:dyDescent="0.25">
      <c r="A1044" s="37"/>
      <c r="B1044" s="37"/>
      <c r="C1044" s="37"/>
      <c r="D1044" s="51"/>
      <c r="E1044" s="51"/>
      <c r="N1044" s="23"/>
      <c r="O1044" s="23"/>
      <c r="P1044" s="23"/>
    </row>
    <row r="1045" spans="1:16" x14ac:dyDescent="0.25">
      <c r="A1045" s="37"/>
      <c r="B1045" s="37"/>
      <c r="C1045" s="37"/>
      <c r="D1045" s="51"/>
      <c r="E1045" s="51"/>
      <c r="N1045" s="23"/>
      <c r="O1045" s="23"/>
      <c r="P1045" s="23"/>
    </row>
    <row r="1046" spans="1:16" x14ac:dyDescent="0.25">
      <c r="A1046" s="37"/>
      <c r="B1046" s="37"/>
      <c r="C1046" s="37"/>
      <c r="D1046" s="51"/>
      <c r="E1046" s="51"/>
      <c r="N1046" s="23"/>
      <c r="O1046" s="23"/>
      <c r="P1046" s="23"/>
    </row>
    <row r="1047" spans="1:16" x14ac:dyDescent="0.25">
      <c r="A1047" s="37"/>
      <c r="B1047" s="37"/>
      <c r="C1047" s="37"/>
      <c r="D1047" s="51"/>
      <c r="E1047" s="51"/>
      <c r="N1047" s="23"/>
      <c r="O1047" s="23"/>
      <c r="P1047" s="23"/>
    </row>
    <row r="1048" spans="1:16" x14ac:dyDescent="0.25">
      <c r="A1048" s="37"/>
      <c r="B1048" s="37"/>
      <c r="C1048" s="37"/>
      <c r="D1048" s="51"/>
      <c r="E1048" s="51"/>
      <c r="N1048" s="23"/>
      <c r="O1048" s="23"/>
      <c r="P1048" s="23"/>
    </row>
    <row r="1049" spans="1:16" x14ac:dyDescent="0.25">
      <c r="A1049" s="37"/>
      <c r="B1049" s="37"/>
      <c r="C1049" s="37"/>
      <c r="D1049" s="51"/>
      <c r="E1049" s="51"/>
      <c r="N1049" s="23"/>
      <c r="O1049" s="23"/>
      <c r="P1049" s="23"/>
    </row>
    <row r="1050" spans="1:16" x14ac:dyDescent="0.25">
      <c r="A1050" s="37"/>
      <c r="B1050" s="37"/>
      <c r="C1050" s="37"/>
      <c r="D1050" s="51"/>
      <c r="E1050" s="51"/>
      <c r="N1050" s="23"/>
      <c r="O1050" s="23"/>
      <c r="P1050" s="23"/>
    </row>
    <row r="1051" spans="1:16" x14ac:dyDescent="0.25">
      <c r="A1051" s="37"/>
      <c r="B1051" s="37"/>
      <c r="C1051" s="37"/>
      <c r="D1051" s="51"/>
      <c r="E1051" s="51"/>
      <c r="N1051" s="23"/>
      <c r="O1051" s="23"/>
      <c r="P1051" s="23"/>
    </row>
    <row r="1052" spans="1:16" x14ac:dyDescent="0.25">
      <c r="A1052" s="37"/>
      <c r="B1052" s="37"/>
      <c r="C1052" s="37"/>
      <c r="D1052" s="51"/>
      <c r="E1052" s="51"/>
      <c r="N1052" s="23"/>
      <c r="O1052" s="23"/>
      <c r="P1052" s="23"/>
    </row>
    <row r="1053" spans="1:16" x14ac:dyDescent="0.25">
      <c r="A1053" s="37"/>
      <c r="B1053" s="37"/>
      <c r="C1053" s="37"/>
      <c r="D1053" s="51"/>
      <c r="E1053" s="51"/>
      <c r="N1053" s="23"/>
      <c r="O1053" s="23"/>
      <c r="P1053" s="23"/>
    </row>
    <row r="1054" spans="1:16" x14ac:dyDescent="0.25">
      <c r="A1054" s="37"/>
      <c r="B1054" s="37"/>
      <c r="C1054" s="37"/>
      <c r="D1054" s="51"/>
      <c r="E1054" s="51"/>
      <c r="N1054" s="23"/>
      <c r="O1054" s="23"/>
      <c r="P1054" s="23"/>
    </row>
    <row r="1055" spans="1:16" x14ac:dyDescent="0.25">
      <c r="A1055" s="37"/>
      <c r="B1055" s="37"/>
      <c r="C1055" s="37"/>
      <c r="D1055" s="51"/>
      <c r="E1055" s="51"/>
      <c r="N1055" s="23"/>
      <c r="O1055" s="23"/>
      <c r="P1055" s="23"/>
    </row>
    <row r="1056" spans="1:16" x14ac:dyDescent="0.25">
      <c r="A1056" s="37"/>
      <c r="B1056" s="37"/>
      <c r="C1056" s="37"/>
      <c r="D1056" s="51"/>
      <c r="E1056" s="51"/>
      <c r="N1056" s="23"/>
      <c r="O1056" s="23"/>
      <c r="P1056" s="23"/>
    </row>
    <row r="1057" spans="1:16" x14ac:dyDescent="0.25">
      <c r="A1057" s="37"/>
      <c r="B1057" s="37"/>
      <c r="C1057" s="37"/>
      <c r="D1057" s="51"/>
      <c r="E1057" s="51"/>
      <c r="N1057" s="23"/>
      <c r="O1057" s="23"/>
      <c r="P1057" s="23"/>
    </row>
    <row r="1058" spans="1:16" x14ac:dyDescent="0.25">
      <c r="A1058" s="37"/>
      <c r="B1058" s="37"/>
      <c r="C1058" s="37"/>
      <c r="D1058" s="51"/>
      <c r="E1058" s="51"/>
      <c r="N1058" s="23"/>
      <c r="O1058" s="23"/>
      <c r="P1058" s="23"/>
    </row>
    <row r="1059" spans="1:16" x14ac:dyDescent="0.25">
      <c r="A1059" s="37"/>
      <c r="B1059" s="37"/>
      <c r="C1059" s="37"/>
      <c r="D1059" s="51"/>
      <c r="E1059" s="51"/>
      <c r="N1059" s="23"/>
      <c r="O1059" s="23"/>
      <c r="P1059" s="23"/>
    </row>
    <row r="1060" spans="1:16" x14ac:dyDescent="0.25">
      <c r="A1060" s="37"/>
      <c r="B1060" s="37"/>
      <c r="C1060" s="37"/>
      <c r="D1060" s="51"/>
      <c r="E1060" s="51"/>
      <c r="N1060" s="23"/>
      <c r="O1060" s="23"/>
      <c r="P1060" s="23"/>
    </row>
    <row r="1061" spans="1:16" x14ac:dyDescent="0.25">
      <c r="A1061" s="37"/>
      <c r="B1061" s="37"/>
      <c r="C1061" s="37"/>
      <c r="D1061" s="51"/>
      <c r="E1061" s="51"/>
      <c r="N1061" s="23"/>
      <c r="O1061" s="23"/>
      <c r="P1061" s="23"/>
    </row>
    <row r="1062" spans="1:16" x14ac:dyDescent="0.25">
      <c r="A1062" s="37"/>
      <c r="B1062" s="37"/>
      <c r="C1062" s="37"/>
      <c r="D1062" s="51"/>
      <c r="E1062" s="51"/>
      <c r="N1062" s="23"/>
      <c r="O1062" s="23"/>
      <c r="P1062" s="23"/>
    </row>
    <row r="1063" spans="1:16" x14ac:dyDescent="0.25">
      <c r="A1063" s="37"/>
      <c r="B1063" s="37"/>
      <c r="C1063" s="37"/>
      <c r="D1063" s="51"/>
      <c r="E1063" s="51"/>
      <c r="N1063" s="23"/>
      <c r="O1063" s="23"/>
      <c r="P1063" s="23"/>
    </row>
    <row r="1064" spans="1:16" x14ac:dyDescent="0.25">
      <c r="A1064" s="37"/>
      <c r="B1064" s="37"/>
      <c r="C1064" s="37"/>
      <c r="D1064" s="51"/>
      <c r="E1064" s="51"/>
      <c r="N1064" s="23"/>
      <c r="O1064" s="23"/>
      <c r="P1064" s="23"/>
    </row>
    <row r="1065" spans="1:16" x14ac:dyDescent="0.25">
      <c r="A1065" s="37"/>
      <c r="B1065" s="37"/>
      <c r="C1065" s="37"/>
      <c r="D1065" s="51"/>
      <c r="E1065" s="51"/>
      <c r="N1065" s="23"/>
      <c r="O1065" s="23"/>
      <c r="P1065" s="23"/>
    </row>
    <row r="1066" spans="1:16" x14ac:dyDescent="0.25">
      <c r="A1066" s="37"/>
      <c r="B1066" s="37"/>
      <c r="C1066" s="37"/>
      <c r="D1066" s="51"/>
      <c r="E1066" s="51"/>
      <c r="N1066" s="23"/>
      <c r="O1066" s="23"/>
      <c r="P1066" s="23"/>
    </row>
    <row r="1067" spans="1:16" x14ac:dyDescent="0.25">
      <c r="A1067" s="37"/>
      <c r="B1067" s="37"/>
      <c r="C1067" s="37"/>
      <c r="D1067" s="51"/>
      <c r="E1067" s="51"/>
      <c r="N1067" s="23"/>
      <c r="O1067" s="23"/>
      <c r="P1067" s="23"/>
    </row>
    <row r="1068" spans="1:16" x14ac:dyDescent="0.25">
      <c r="A1068" s="37"/>
      <c r="B1068" s="37"/>
      <c r="C1068" s="37"/>
      <c r="D1068" s="51"/>
      <c r="E1068" s="51"/>
      <c r="N1068" s="23"/>
      <c r="O1068" s="23"/>
      <c r="P1068" s="23"/>
    </row>
    <row r="1069" spans="1:16" x14ac:dyDescent="0.25">
      <c r="A1069" s="37"/>
      <c r="B1069" s="37"/>
      <c r="C1069" s="37"/>
      <c r="D1069" s="51"/>
      <c r="E1069" s="51"/>
      <c r="N1069" s="23"/>
      <c r="O1069" s="23"/>
      <c r="P1069" s="23"/>
    </row>
    <row r="1070" spans="1:16" x14ac:dyDescent="0.25">
      <c r="A1070" s="37"/>
      <c r="B1070" s="37"/>
      <c r="C1070" s="37"/>
      <c r="D1070" s="51"/>
      <c r="E1070" s="51"/>
      <c r="N1070" s="23"/>
      <c r="O1070" s="23"/>
      <c r="P1070" s="23"/>
    </row>
    <row r="1071" spans="1:16" x14ac:dyDescent="0.25">
      <c r="A1071" s="37"/>
      <c r="B1071" s="37"/>
      <c r="C1071" s="37"/>
      <c r="D1071" s="51"/>
      <c r="E1071" s="51"/>
      <c r="N1071" s="23"/>
      <c r="O1071" s="23"/>
      <c r="P1071" s="23"/>
    </row>
    <row r="1072" spans="1:16" x14ac:dyDescent="0.25">
      <c r="A1072" s="37"/>
      <c r="B1072" s="37"/>
      <c r="C1072" s="37"/>
      <c r="D1072" s="51"/>
      <c r="E1072" s="51"/>
      <c r="N1072" s="23"/>
      <c r="O1072" s="23"/>
      <c r="P1072" s="23"/>
    </row>
    <row r="1073" spans="1:16" x14ac:dyDescent="0.25">
      <c r="A1073" s="37"/>
      <c r="B1073" s="37"/>
      <c r="C1073" s="37"/>
      <c r="D1073" s="51"/>
      <c r="E1073" s="51"/>
      <c r="N1073" s="23"/>
      <c r="O1073" s="23"/>
      <c r="P1073" s="23"/>
    </row>
    <row r="1074" spans="1:16" x14ac:dyDescent="0.25">
      <c r="A1074" s="37"/>
      <c r="B1074" s="37"/>
      <c r="C1074" s="37"/>
      <c r="D1074" s="51"/>
      <c r="E1074" s="51"/>
      <c r="N1074" s="23"/>
      <c r="O1074" s="23"/>
      <c r="P1074" s="23"/>
    </row>
    <row r="1075" spans="1:16" x14ac:dyDescent="0.25">
      <c r="A1075" s="37"/>
      <c r="B1075" s="37"/>
      <c r="C1075" s="37"/>
      <c r="D1075" s="51"/>
      <c r="E1075" s="51"/>
      <c r="N1075" s="23"/>
      <c r="O1075" s="23"/>
      <c r="P1075" s="23"/>
    </row>
    <row r="1076" spans="1:16" x14ac:dyDescent="0.25">
      <c r="A1076" s="37"/>
      <c r="B1076" s="37"/>
      <c r="C1076" s="37"/>
      <c r="D1076" s="51"/>
      <c r="E1076" s="51"/>
      <c r="N1076" s="23"/>
      <c r="O1076" s="23"/>
      <c r="P1076" s="23"/>
    </row>
    <row r="1077" spans="1:16" x14ac:dyDescent="0.25">
      <c r="A1077" s="37"/>
      <c r="B1077" s="37"/>
      <c r="C1077" s="37"/>
      <c r="D1077" s="51"/>
      <c r="E1077" s="51"/>
      <c r="N1077" s="23"/>
      <c r="O1077" s="23"/>
      <c r="P1077" s="23"/>
    </row>
    <row r="1078" spans="1:16" x14ac:dyDescent="0.25">
      <c r="A1078" s="37"/>
      <c r="B1078" s="37"/>
      <c r="C1078" s="37"/>
      <c r="D1078" s="51"/>
      <c r="E1078" s="51"/>
      <c r="N1078" s="23"/>
      <c r="O1078" s="23"/>
      <c r="P1078" s="23"/>
    </row>
    <row r="1079" spans="1:16" x14ac:dyDescent="0.25">
      <c r="A1079" s="37"/>
      <c r="B1079" s="37"/>
      <c r="C1079" s="37"/>
      <c r="D1079" s="51"/>
      <c r="E1079" s="51"/>
      <c r="N1079" s="23"/>
      <c r="O1079" s="23"/>
      <c r="P1079" s="23"/>
    </row>
    <row r="1080" spans="1:16" x14ac:dyDescent="0.25">
      <c r="A1080" s="37"/>
      <c r="B1080" s="37"/>
      <c r="C1080" s="37"/>
      <c r="D1080" s="51"/>
      <c r="E1080" s="51"/>
      <c r="N1080" s="23"/>
      <c r="O1080" s="23"/>
      <c r="P1080" s="23"/>
    </row>
    <row r="1081" spans="1:16" x14ac:dyDescent="0.25">
      <c r="A1081" s="37"/>
      <c r="B1081" s="37"/>
      <c r="C1081" s="37"/>
      <c r="D1081" s="51"/>
      <c r="E1081" s="51"/>
      <c r="N1081" s="23"/>
      <c r="O1081" s="23"/>
      <c r="P1081" s="23"/>
    </row>
    <row r="1082" spans="1:16" x14ac:dyDescent="0.25">
      <c r="A1082" s="37"/>
      <c r="B1082" s="37"/>
      <c r="C1082" s="37"/>
      <c r="D1082" s="51"/>
      <c r="E1082" s="51"/>
      <c r="N1082" s="23"/>
      <c r="O1082" s="23"/>
      <c r="P1082" s="23"/>
    </row>
    <row r="1083" spans="1:16" x14ac:dyDescent="0.25">
      <c r="A1083" s="37"/>
      <c r="B1083" s="37"/>
      <c r="C1083" s="37"/>
      <c r="D1083" s="51"/>
      <c r="E1083" s="51"/>
      <c r="N1083" s="23"/>
      <c r="O1083" s="23"/>
      <c r="P1083" s="23"/>
    </row>
    <row r="1084" spans="1:16" x14ac:dyDescent="0.25">
      <c r="A1084" s="37"/>
      <c r="B1084" s="37"/>
      <c r="C1084" s="37"/>
      <c r="D1084" s="51"/>
      <c r="E1084" s="51"/>
      <c r="N1084" s="23"/>
      <c r="O1084" s="23"/>
      <c r="P1084" s="23"/>
    </row>
    <row r="1085" spans="1:16" x14ac:dyDescent="0.25">
      <c r="A1085" s="37"/>
      <c r="B1085" s="37"/>
      <c r="C1085" s="37"/>
      <c r="D1085" s="51"/>
      <c r="E1085" s="51"/>
      <c r="N1085" s="23"/>
      <c r="O1085" s="23"/>
      <c r="P1085" s="23"/>
    </row>
    <row r="1086" spans="1:16" x14ac:dyDescent="0.25">
      <c r="A1086" s="37"/>
      <c r="B1086" s="37"/>
      <c r="C1086" s="37"/>
      <c r="D1086" s="51"/>
      <c r="E1086" s="51"/>
      <c r="N1086" s="23"/>
      <c r="O1086" s="23"/>
      <c r="P1086" s="23"/>
    </row>
    <row r="1087" spans="1:16" x14ac:dyDescent="0.25">
      <c r="A1087" s="37"/>
      <c r="B1087" s="37"/>
      <c r="C1087" s="37"/>
      <c r="D1087" s="51"/>
      <c r="E1087" s="51"/>
      <c r="N1087" s="23"/>
      <c r="O1087" s="23"/>
      <c r="P1087" s="23"/>
    </row>
    <row r="1088" spans="1:16" x14ac:dyDescent="0.25">
      <c r="A1088" s="37"/>
      <c r="B1088" s="37"/>
      <c r="C1088" s="37"/>
      <c r="D1088" s="51"/>
      <c r="E1088" s="51"/>
      <c r="N1088" s="23"/>
      <c r="O1088" s="23"/>
      <c r="P1088" s="23"/>
    </row>
    <row r="1089" spans="1:16" x14ac:dyDescent="0.25">
      <c r="A1089" s="37"/>
      <c r="B1089" s="37"/>
      <c r="C1089" s="37"/>
      <c r="D1089" s="51"/>
      <c r="E1089" s="51"/>
      <c r="N1089" s="23"/>
      <c r="O1089" s="23"/>
      <c r="P1089" s="23"/>
    </row>
    <row r="1090" spans="1:16" x14ac:dyDescent="0.25">
      <c r="A1090" s="37"/>
      <c r="B1090" s="37"/>
      <c r="C1090" s="37"/>
      <c r="D1090" s="51"/>
      <c r="E1090" s="51"/>
      <c r="N1090" s="23"/>
      <c r="O1090" s="23"/>
      <c r="P1090" s="23"/>
    </row>
    <row r="1091" spans="1:16" x14ac:dyDescent="0.25">
      <c r="A1091" s="37"/>
      <c r="B1091" s="37"/>
      <c r="C1091" s="37"/>
      <c r="D1091" s="51"/>
      <c r="E1091" s="51"/>
      <c r="N1091" s="23"/>
      <c r="O1091" s="23"/>
      <c r="P1091" s="23"/>
    </row>
    <row r="1092" spans="1:16" x14ac:dyDescent="0.25">
      <c r="A1092" s="37"/>
      <c r="B1092" s="37"/>
      <c r="C1092" s="37"/>
      <c r="D1092" s="51"/>
      <c r="E1092" s="51"/>
      <c r="N1092" s="23"/>
      <c r="O1092" s="23"/>
      <c r="P1092" s="23"/>
    </row>
    <row r="1093" spans="1:16" x14ac:dyDescent="0.25">
      <c r="A1093" s="37"/>
      <c r="B1093" s="37"/>
      <c r="C1093" s="37"/>
      <c r="D1093" s="51"/>
      <c r="E1093" s="51"/>
      <c r="N1093" s="23"/>
      <c r="O1093" s="23"/>
      <c r="P1093" s="23"/>
    </row>
    <row r="1094" spans="1:16" x14ac:dyDescent="0.25">
      <c r="A1094" s="37"/>
      <c r="B1094" s="37"/>
      <c r="C1094" s="37"/>
      <c r="D1094" s="51"/>
      <c r="E1094" s="51"/>
      <c r="N1094" s="23"/>
      <c r="O1094" s="23"/>
      <c r="P1094" s="23"/>
    </row>
    <row r="1095" spans="1:16" x14ac:dyDescent="0.25">
      <c r="A1095" s="37"/>
      <c r="B1095" s="37"/>
      <c r="C1095" s="37"/>
      <c r="D1095" s="51"/>
      <c r="E1095" s="51"/>
      <c r="N1095" s="23"/>
      <c r="O1095" s="23"/>
      <c r="P1095" s="23"/>
    </row>
    <row r="1096" spans="1:16" x14ac:dyDescent="0.25">
      <c r="A1096" s="37"/>
      <c r="B1096" s="37"/>
      <c r="C1096" s="37"/>
      <c r="D1096" s="51"/>
      <c r="E1096" s="51"/>
      <c r="N1096" s="23"/>
      <c r="O1096" s="23"/>
      <c r="P1096" s="23"/>
    </row>
    <row r="1097" spans="1:16" x14ac:dyDescent="0.25">
      <c r="A1097" s="37"/>
      <c r="B1097" s="37"/>
      <c r="C1097" s="37"/>
      <c r="D1097" s="51"/>
      <c r="E1097" s="51"/>
      <c r="N1097" s="23"/>
      <c r="O1097" s="23"/>
      <c r="P1097" s="23"/>
    </row>
    <row r="1098" spans="1:16" x14ac:dyDescent="0.25">
      <c r="A1098" s="37"/>
      <c r="B1098" s="37"/>
      <c r="C1098" s="37"/>
      <c r="D1098" s="51"/>
      <c r="E1098" s="51"/>
      <c r="N1098" s="23"/>
      <c r="O1098" s="23"/>
      <c r="P1098" s="23"/>
    </row>
    <row r="1099" spans="1:16" x14ac:dyDescent="0.25">
      <c r="A1099" s="37"/>
      <c r="B1099" s="37"/>
      <c r="C1099" s="37"/>
      <c r="D1099" s="51"/>
      <c r="E1099" s="51"/>
      <c r="N1099" s="23"/>
      <c r="O1099" s="23"/>
      <c r="P1099" s="23"/>
    </row>
    <row r="1100" spans="1:16" x14ac:dyDescent="0.25">
      <c r="A1100" s="37"/>
      <c r="B1100" s="37"/>
      <c r="C1100" s="37"/>
      <c r="D1100" s="51"/>
      <c r="E1100" s="51"/>
      <c r="N1100" s="23"/>
      <c r="O1100" s="23"/>
      <c r="P1100" s="23"/>
    </row>
    <row r="1101" spans="1:16" x14ac:dyDescent="0.25">
      <c r="A1101" s="37"/>
      <c r="B1101" s="37"/>
      <c r="C1101" s="37"/>
      <c r="D1101" s="51"/>
      <c r="E1101" s="51"/>
      <c r="N1101" s="23"/>
      <c r="O1101" s="23"/>
      <c r="P1101" s="23"/>
    </row>
    <row r="1102" spans="1:16" x14ac:dyDescent="0.25">
      <c r="A1102" s="37"/>
      <c r="B1102" s="37"/>
      <c r="C1102" s="37"/>
      <c r="D1102" s="51"/>
      <c r="E1102" s="51"/>
      <c r="N1102" s="23"/>
      <c r="O1102" s="23"/>
      <c r="P1102" s="23"/>
    </row>
    <row r="1103" spans="1:16" x14ac:dyDescent="0.25">
      <c r="A1103" s="37"/>
      <c r="B1103" s="37"/>
      <c r="C1103" s="37"/>
      <c r="D1103" s="51"/>
      <c r="E1103" s="51"/>
      <c r="N1103" s="23"/>
      <c r="O1103" s="23"/>
      <c r="P1103" s="23"/>
    </row>
    <row r="1104" spans="1:16" x14ac:dyDescent="0.25">
      <c r="A1104" s="37"/>
      <c r="B1104" s="37"/>
      <c r="C1104" s="37"/>
      <c r="D1104" s="51"/>
      <c r="E1104" s="51"/>
      <c r="N1104" s="23"/>
      <c r="O1104" s="23"/>
      <c r="P1104" s="23"/>
    </row>
    <row r="1105" spans="1:16" x14ac:dyDescent="0.25">
      <c r="A1105" s="37"/>
      <c r="B1105" s="37"/>
      <c r="C1105" s="37"/>
      <c r="D1105" s="51"/>
      <c r="E1105" s="51"/>
      <c r="N1105" s="23"/>
      <c r="O1105" s="23"/>
      <c r="P1105" s="23"/>
    </row>
    <row r="1106" spans="1:16" x14ac:dyDescent="0.25">
      <c r="A1106" s="37"/>
      <c r="B1106" s="37"/>
      <c r="C1106" s="37"/>
      <c r="D1106" s="51"/>
      <c r="E1106" s="51"/>
      <c r="N1106" s="23"/>
      <c r="O1106" s="23"/>
      <c r="P1106" s="23"/>
    </row>
    <row r="1107" spans="1:16" x14ac:dyDescent="0.25">
      <c r="A1107" s="37"/>
      <c r="B1107" s="37"/>
      <c r="C1107" s="37"/>
      <c r="D1107" s="51"/>
      <c r="E1107" s="51"/>
      <c r="N1107" s="23"/>
      <c r="O1107" s="23"/>
      <c r="P1107" s="23"/>
    </row>
    <row r="1108" spans="1:16" x14ac:dyDescent="0.25">
      <c r="A1108" s="37"/>
      <c r="B1108" s="37"/>
      <c r="C1108" s="37"/>
      <c r="D1108" s="51"/>
      <c r="E1108" s="51"/>
      <c r="N1108" s="23"/>
      <c r="O1108" s="23"/>
      <c r="P1108" s="23"/>
    </row>
    <row r="1109" spans="1:16" x14ac:dyDescent="0.25">
      <c r="A1109" s="37"/>
      <c r="B1109" s="37"/>
      <c r="C1109" s="37"/>
      <c r="D1109" s="51"/>
      <c r="E1109" s="51"/>
      <c r="N1109" s="23"/>
      <c r="O1109" s="23"/>
      <c r="P1109" s="23"/>
    </row>
    <row r="1110" spans="1:16" x14ac:dyDescent="0.25">
      <c r="A1110" s="37"/>
      <c r="B1110" s="37"/>
      <c r="C1110" s="37"/>
      <c r="D1110" s="51"/>
      <c r="E1110" s="51"/>
      <c r="N1110" s="23"/>
      <c r="O1110" s="23"/>
      <c r="P1110" s="23"/>
    </row>
    <row r="1111" spans="1:16" x14ac:dyDescent="0.25">
      <c r="A1111" s="37"/>
      <c r="B1111" s="37"/>
      <c r="C1111" s="37"/>
      <c r="D1111" s="51"/>
      <c r="E1111" s="51"/>
      <c r="N1111" s="23"/>
      <c r="O1111" s="23"/>
      <c r="P1111" s="23"/>
    </row>
    <row r="1112" spans="1:16" x14ac:dyDescent="0.25">
      <c r="A1112" s="37"/>
      <c r="B1112" s="37"/>
      <c r="C1112" s="37"/>
      <c r="D1112" s="51"/>
      <c r="E1112" s="51"/>
      <c r="N1112" s="23"/>
      <c r="O1112" s="23"/>
      <c r="P1112" s="23"/>
    </row>
    <row r="1113" spans="1:16" x14ac:dyDescent="0.25">
      <c r="A1113" s="37"/>
      <c r="B1113" s="37"/>
      <c r="C1113" s="37"/>
      <c r="D1113" s="51"/>
      <c r="E1113" s="51"/>
      <c r="N1113" s="23"/>
      <c r="O1113" s="23"/>
      <c r="P1113" s="23"/>
    </row>
    <row r="1114" spans="1:16" x14ac:dyDescent="0.25">
      <c r="A1114" s="37"/>
      <c r="B1114" s="37"/>
      <c r="C1114" s="37"/>
      <c r="D1114" s="51"/>
      <c r="E1114" s="51"/>
      <c r="N1114" s="23"/>
      <c r="O1114" s="23"/>
      <c r="P1114" s="23"/>
    </row>
    <row r="1115" spans="1:16" x14ac:dyDescent="0.25">
      <c r="A1115" s="37"/>
      <c r="B1115" s="37"/>
      <c r="C1115" s="37"/>
      <c r="D1115" s="51"/>
      <c r="E1115" s="51"/>
      <c r="N1115" s="23"/>
      <c r="O1115" s="23"/>
      <c r="P1115" s="23"/>
    </row>
    <row r="1116" spans="1:16" x14ac:dyDescent="0.25">
      <c r="A1116" s="37"/>
      <c r="B1116" s="37"/>
      <c r="C1116" s="37"/>
      <c r="D1116" s="51"/>
      <c r="E1116" s="51"/>
      <c r="N1116" s="23"/>
      <c r="O1116" s="23"/>
      <c r="P1116" s="23"/>
    </row>
    <row r="1117" spans="1:16" x14ac:dyDescent="0.25">
      <c r="A1117" s="37"/>
      <c r="B1117" s="37"/>
      <c r="C1117" s="37"/>
      <c r="D1117" s="51"/>
      <c r="E1117" s="51"/>
      <c r="N1117" s="23"/>
      <c r="O1117" s="23"/>
      <c r="P1117" s="23"/>
    </row>
    <row r="1118" spans="1:16" x14ac:dyDescent="0.25">
      <c r="A1118" s="37"/>
      <c r="B1118" s="37"/>
      <c r="C1118" s="37"/>
      <c r="D1118" s="51"/>
      <c r="E1118" s="51"/>
      <c r="N1118" s="23"/>
      <c r="O1118" s="23"/>
      <c r="P1118" s="23"/>
    </row>
    <row r="1119" spans="1:16" x14ac:dyDescent="0.25">
      <c r="A1119" s="37"/>
      <c r="B1119" s="37"/>
      <c r="C1119" s="37"/>
      <c r="D1119" s="51"/>
      <c r="E1119" s="51"/>
      <c r="N1119" s="23"/>
      <c r="O1119" s="23"/>
      <c r="P1119" s="23"/>
    </row>
    <row r="1120" spans="1:16" x14ac:dyDescent="0.25">
      <c r="A1120" s="37"/>
      <c r="B1120" s="37"/>
      <c r="C1120" s="37"/>
      <c r="D1120" s="51"/>
      <c r="E1120" s="51"/>
      <c r="N1120" s="23"/>
      <c r="O1120" s="23"/>
      <c r="P1120" s="23"/>
    </row>
    <row r="1121" spans="1:16" x14ac:dyDescent="0.25">
      <c r="A1121" s="37"/>
      <c r="B1121" s="37"/>
      <c r="C1121" s="37"/>
      <c r="D1121" s="51"/>
      <c r="E1121" s="51"/>
      <c r="N1121" s="23"/>
      <c r="O1121" s="23"/>
      <c r="P1121" s="23"/>
    </row>
    <row r="1122" spans="1:16" x14ac:dyDescent="0.25">
      <c r="A1122" s="37"/>
      <c r="B1122" s="37"/>
      <c r="C1122" s="37"/>
      <c r="D1122" s="51"/>
      <c r="E1122" s="51"/>
      <c r="N1122" s="23"/>
      <c r="O1122" s="23"/>
      <c r="P1122" s="23"/>
    </row>
    <row r="1123" spans="1:16" x14ac:dyDescent="0.25">
      <c r="A1123" s="37"/>
      <c r="B1123" s="37"/>
      <c r="C1123" s="37"/>
      <c r="D1123" s="51"/>
      <c r="E1123" s="51"/>
      <c r="N1123" s="23"/>
      <c r="O1123" s="23"/>
      <c r="P1123" s="23"/>
    </row>
    <row r="1124" spans="1:16" x14ac:dyDescent="0.25">
      <c r="A1124" s="37"/>
      <c r="B1124" s="37"/>
      <c r="C1124" s="37"/>
      <c r="D1124" s="51"/>
      <c r="E1124" s="51"/>
      <c r="N1124" s="23"/>
      <c r="O1124" s="23"/>
      <c r="P1124" s="23"/>
    </row>
    <row r="1125" spans="1:16" x14ac:dyDescent="0.25">
      <c r="A1125" s="37"/>
      <c r="B1125" s="37"/>
      <c r="C1125" s="37"/>
      <c r="D1125" s="51"/>
      <c r="E1125" s="51"/>
      <c r="N1125" s="23"/>
      <c r="O1125" s="23"/>
      <c r="P1125" s="23"/>
    </row>
    <row r="1126" spans="1:16" x14ac:dyDescent="0.25">
      <c r="A1126" s="37"/>
      <c r="B1126" s="37"/>
      <c r="C1126" s="37"/>
      <c r="D1126" s="51"/>
      <c r="E1126" s="51"/>
      <c r="N1126" s="23"/>
      <c r="O1126" s="23"/>
      <c r="P1126" s="23"/>
    </row>
    <row r="1127" spans="1:16" x14ac:dyDescent="0.25">
      <c r="A1127" s="37"/>
      <c r="B1127" s="37"/>
      <c r="C1127" s="37"/>
      <c r="D1127" s="51"/>
      <c r="E1127" s="51"/>
      <c r="N1127" s="23"/>
      <c r="O1127" s="23"/>
      <c r="P1127" s="23"/>
    </row>
    <row r="1128" spans="1:16" x14ac:dyDescent="0.25">
      <c r="A1128" s="37"/>
      <c r="B1128" s="37"/>
      <c r="C1128" s="37"/>
      <c r="D1128" s="51"/>
      <c r="E1128" s="51"/>
      <c r="N1128" s="23"/>
      <c r="O1128" s="23"/>
      <c r="P1128" s="23"/>
    </row>
    <row r="1129" spans="1:16" x14ac:dyDescent="0.25">
      <c r="A1129" s="37"/>
      <c r="B1129" s="37"/>
      <c r="C1129" s="37"/>
      <c r="D1129" s="51"/>
      <c r="E1129" s="51"/>
      <c r="N1129" s="23"/>
      <c r="O1129" s="23"/>
      <c r="P1129" s="23"/>
    </row>
    <row r="1130" spans="1:16" x14ac:dyDescent="0.25">
      <c r="A1130" s="37"/>
      <c r="B1130" s="37"/>
      <c r="C1130" s="37"/>
      <c r="D1130" s="51"/>
      <c r="E1130" s="51"/>
      <c r="N1130" s="23"/>
      <c r="O1130" s="23"/>
      <c r="P1130" s="23"/>
    </row>
    <row r="1131" spans="1:16" x14ac:dyDescent="0.25">
      <c r="A1131" s="37"/>
      <c r="B1131" s="37"/>
      <c r="C1131" s="37"/>
      <c r="D1131" s="51"/>
      <c r="E1131" s="51"/>
      <c r="N1131" s="23"/>
      <c r="O1131" s="23"/>
      <c r="P1131" s="23"/>
    </row>
    <row r="1132" spans="1:16" x14ac:dyDescent="0.25">
      <c r="A1132" s="37"/>
      <c r="B1132" s="37"/>
      <c r="C1132" s="37"/>
      <c r="D1132" s="51"/>
      <c r="E1132" s="51"/>
      <c r="N1132" s="23"/>
      <c r="O1132" s="23"/>
      <c r="P1132" s="23"/>
    </row>
    <row r="1133" spans="1:16" x14ac:dyDescent="0.25">
      <c r="A1133" s="37"/>
      <c r="B1133" s="37"/>
      <c r="C1133" s="37"/>
      <c r="D1133" s="51"/>
      <c r="E1133" s="51"/>
      <c r="N1133" s="23"/>
      <c r="O1133" s="23"/>
      <c r="P1133" s="23"/>
    </row>
    <row r="1134" spans="1:16" x14ac:dyDescent="0.25">
      <c r="A1134" s="37"/>
      <c r="B1134" s="37"/>
      <c r="C1134" s="37"/>
      <c r="D1134" s="51"/>
      <c r="E1134" s="51"/>
      <c r="N1134" s="23"/>
      <c r="O1134" s="23"/>
      <c r="P1134" s="23"/>
    </row>
    <row r="1135" spans="1:16" x14ac:dyDescent="0.25">
      <c r="A1135" s="37"/>
      <c r="B1135" s="37"/>
      <c r="C1135" s="37"/>
      <c r="D1135" s="51"/>
      <c r="E1135" s="51"/>
      <c r="N1135" s="23"/>
      <c r="O1135" s="23"/>
      <c r="P1135" s="23"/>
    </row>
    <row r="1136" spans="1:16" x14ac:dyDescent="0.25">
      <c r="A1136" s="37"/>
      <c r="B1136" s="37"/>
      <c r="C1136" s="37"/>
      <c r="D1136" s="51"/>
      <c r="E1136" s="51"/>
      <c r="N1136" s="23"/>
      <c r="O1136" s="23"/>
      <c r="P1136" s="23"/>
    </row>
    <row r="1137" spans="1:16" x14ac:dyDescent="0.25">
      <c r="A1137" s="37"/>
      <c r="B1137" s="37"/>
      <c r="C1137" s="37"/>
      <c r="D1137" s="51"/>
      <c r="E1137" s="51"/>
      <c r="N1137" s="23"/>
      <c r="O1137" s="23"/>
      <c r="P1137" s="23"/>
    </row>
    <row r="1138" spans="1:16" x14ac:dyDescent="0.25">
      <c r="A1138" s="37"/>
      <c r="B1138" s="37"/>
      <c r="C1138" s="37"/>
      <c r="D1138" s="51"/>
      <c r="E1138" s="51"/>
      <c r="N1138" s="23"/>
      <c r="O1138" s="23"/>
      <c r="P1138" s="23"/>
    </row>
    <row r="1139" spans="1:16" x14ac:dyDescent="0.25">
      <c r="A1139" s="37"/>
      <c r="B1139" s="37"/>
      <c r="C1139" s="37"/>
      <c r="D1139" s="51"/>
      <c r="E1139" s="51"/>
      <c r="N1139" s="23"/>
      <c r="O1139" s="23"/>
      <c r="P1139" s="23"/>
    </row>
    <row r="1140" spans="1:16" x14ac:dyDescent="0.25">
      <c r="A1140" s="37"/>
      <c r="B1140" s="37"/>
      <c r="C1140" s="37"/>
      <c r="D1140" s="51"/>
      <c r="E1140" s="51"/>
      <c r="N1140" s="23"/>
      <c r="O1140" s="23"/>
      <c r="P1140" s="23"/>
    </row>
    <row r="1141" spans="1:16" x14ac:dyDescent="0.25">
      <c r="A1141" s="37"/>
      <c r="B1141" s="37"/>
      <c r="C1141" s="37"/>
      <c r="D1141" s="51"/>
      <c r="E1141" s="51"/>
      <c r="N1141" s="23"/>
      <c r="O1141" s="23"/>
      <c r="P1141" s="23"/>
    </row>
    <row r="1142" spans="1:16" x14ac:dyDescent="0.25">
      <c r="A1142" s="37"/>
      <c r="B1142" s="37"/>
      <c r="C1142" s="37"/>
      <c r="D1142" s="51"/>
      <c r="E1142" s="51"/>
      <c r="N1142" s="23"/>
      <c r="O1142" s="23"/>
      <c r="P1142" s="23"/>
    </row>
    <row r="1143" spans="1:16" x14ac:dyDescent="0.25">
      <c r="A1143" s="37"/>
      <c r="B1143" s="37"/>
      <c r="C1143" s="37"/>
      <c r="D1143" s="51"/>
      <c r="E1143" s="51"/>
      <c r="N1143" s="23"/>
      <c r="O1143" s="23"/>
      <c r="P1143" s="23"/>
    </row>
    <row r="1144" spans="1:16" x14ac:dyDescent="0.25">
      <c r="A1144" s="37"/>
      <c r="B1144" s="37"/>
      <c r="C1144" s="37"/>
      <c r="D1144" s="51"/>
      <c r="E1144" s="51"/>
      <c r="N1144" s="23"/>
      <c r="O1144" s="23"/>
      <c r="P1144" s="23"/>
    </row>
    <row r="1145" spans="1:16" x14ac:dyDescent="0.25">
      <c r="A1145" s="37"/>
      <c r="B1145" s="37"/>
      <c r="C1145" s="37"/>
      <c r="D1145" s="51"/>
      <c r="E1145" s="51"/>
      <c r="N1145" s="23"/>
      <c r="O1145" s="23"/>
      <c r="P1145" s="23"/>
    </row>
    <row r="1146" spans="1:16" x14ac:dyDescent="0.25">
      <c r="A1146" s="37"/>
      <c r="B1146" s="37"/>
      <c r="C1146" s="37"/>
      <c r="D1146" s="51"/>
      <c r="E1146" s="51"/>
      <c r="N1146" s="23"/>
      <c r="O1146" s="23"/>
      <c r="P1146" s="23"/>
    </row>
    <row r="1147" spans="1:16" x14ac:dyDescent="0.25">
      <c r="A1147" s="37"/>
      <c r="B1147" s="37"/>
      <c r="C1147" s="37"/>
      <c r="D1147" s="51"/>
      <c r="E1147" s="51"/>
      <c r="N1147" s="23"/>
      <c r="O1147" s="23"/>
      <c r="P1147" s="23"/>
    </row>
    <row r="1148" spans="1:16" x14ac:dyDescent="0.25">
      <c r="A1148" s="37"/>
      <c r="B1148" s="37"/>
      <c r="C1148" s="37"/>
      <c r="D1148" s="51"/>
      <c r="E1148" s="51"/>
      <c r="N1148" s="23"/>
      <c r="O1148" s="23"/>
      <c r="P1148" s="23"/>
    </row>
    <row r="1149" spans="1:16" x14ac:dyDescent="0.25">
      <c r="A1149" s="37"/>
      <c r="B1149" s="37"/>
      <c r="C1149" s="37"/>
      <c r="D1149" s="51"/>
      <c r="E1149" s="51"/>
      <c r="N1149" s="23"/>
      <c r="O1149" s="23"/>
      <c r="P1149" s="23"/>
    </row>
    <row r="1150" spans="1:16" x14ac:dyDescent="0.25">
      <c r="A1150" s="37"/>
      <c r="B1150" s="37"/>
      <c r="C1150" s="37"/>
      <c r="D1150" s="51"/>
      <c r="E1150" s="51"/>
      <c r="N1150" s="23"/>
      <c r="O1150" s="23"/>
      <c r="P1150" s="23"/>
    </row>
    <row r="1151" spans="1:16" x14ac:dyDescent="0.25">
      <c r="A1151" s="37"/>
      <c r="B1151" s="37"/>
      <c r="C1151" s="37"/>
      <c r="D1151" s="51"/>
      <c r="E1151" s="51"/>
      <c r="N1151" s="23"/>
      <c r="O1151" s="23"/>
      <c r="P1151" s="23"/>
    </row>
    <row r="1152" spans="1:16" x14ac:dyDescent="0.25">
      <c r="A1152" s="37"/>
      <c r="B1152" s="37"/>
      <c r="C1152" s="37"/>
      <c r="D1152" s="51"/>
      <c r="E1152" s="51"/>
      <c r="N1152" s="23"/>
      <c r="O1152" s="23"/>
      <c r="P1152" s="23"/>
    </row>
    <row r="1153" spans="1:16" x14ac:dyDescent="0.25">
      <c r="A1153" s="37"/>
      <c r="B1153" s="37"/>
      <c r="C1153" s="37"/>
      <c r="D1153" s="51"/>
      <c r="E1153" s="51"/>
      <c r="N1153" s="23"/>
      <c r="O1153" s="23"/>
      <c r="P1153" s="23"/>
    </row>
    <row r="1154" spans="1:16" x14ac:dyDescent="0.25">
      <c r="A1154" s="37"/>
      <c r="B1154" s="37"/>
      <c r="C1154" s="37"/>
      <c r="D1154" s="51"/>
      <c r="E1154" s="51"/>
      <c r="N1154" s="23"/>
      <c r="O1154" s="23"/>
      <c r="P1154" s="23"/>
    </row>
    <row r="1155" spans="1:16" x14ac:dyDescent="0.25">
      <c r="A1155" s="37"/>
      <c r="B1155" s="37"/>
      <c r="C1155" s="37"/>
      <c r="D1155" s="51"/>
      <c r="E1155" s="51"/>
      <c r="N1155" s="23"/>
      <c r="O1155" s="23"/>
      <c r="P1155" s="23"/>
    </row>
    <row r="1156" spans="1:16" x14ac:dyDescent="0.25">
      <c r="A1156" s="37"/>
      <c r="B1156" s="37"/>
      <c r="C1156" s="37"/>
      <c r="D1156" s="51"/>
      <c r="E1156" s="51"/>
      <c r="N1156" s="23"/>
      <c r="O1156" s="23"/>
      <c r="P1156" s="23"/>
    </row>
    <row r="1157" spans="1:16" x14ac:dyDescent="0.25">
      <c r="A1157" s="37"/>
      <c r="B1157" s="37"/>
      <c r="C1157" s="37"/>
      <c r="D1157" s="51"/>
      <c r="E1157" s="51"/>
      <c r="N1157" s="23"/>
      <c r="O1157" s="23"/>
      <c r="P1157" s="23"/>
    </row>
    <row r="1158" spans="1:16" x14ac:dyDescent="0.25">
      <c r="A1158" s="37"/>
      <c r="B1158" s="37"/>
      <c r="C1158" s="37"/>
      <c r="D1158" s="51"/>
      <c r="E1158" s="51"/>
      <c r="N1158" s="23"/>
      <c r="O1158" s="23"/>
      <c r="P1158" s="23"/>
    </row>
    <row r="1159" spans="1:16" x14ac:dyDescent="0.25">
      <c r="A1159" s="37"/>
      <c r="B1159" s="37"/>
      <c r="C1159" s="37"/>
      <c r="D1159" s="51"/>
      <c r="E1159" s="51"/>
      <c r="N1159" s="23"/>
      <c r="O1159" s="23"/>
      <c r="P1159" s="23"/>
    </row>
    <row r="1160" spans="1:16" x14ac:dyDescent="0.25">
      <c r="A1160" s="37"/>
      <c r="B1160" s="37"/>
      <c r="C1160" s="37"/>
      <c r="D1160" s="51"/>
      <c r="E1160" s="51"/>
      <c r="N1160" s="23"/>
      <c r="O1160" s="23"/>
      <c r="P1160" s="23"/>
    </row>
    <row r="1161" spans="1:16" x14ac:dyDescent="0.25">
      <c r="A1161" s="37"/>
      <c r="B1161" s="37"/>
      <c r="C1161" s="37"/>
      <c r="D1161" s="51"/>
      <c r="E1161" s="51"/>
      <c r="N1161" s="23"/>
      <c r="O1161" s="23"/>
      <c r="P1161" s="23"/>
    </row>
    <row r="1162" spans="1:16" x14ac:dyDescent="0.25">
      <c r="A1162" s="37"/>
      <c r="B1162" s="37"/>
      <c r="C1162" s="37"/>
      <c r="D1162" s="51"/>
      <c r="E1162" s="51"/>
      <c r="N1162" s="23"/>
      <c r="O1162" s="23"/>
      <c r="P1162" s="23"/>
    </row>
    <row r="1163" spans="1:16" x14ac:dyDescent="0.25">
      <c r="A1163" s="37"/>
      <c r="B1163" s="37"/>
      <c r="C1163" s="37"/>
      <c r="D1163" s="51"/>
      <c r="E1163" s="51"/>
      <c r="N1163" s="23"/>
      <c r="O1163" s="23"/>
      <c r="P1163" s="23"/>
    </row>
    <row r="1164" spans="1:16" x14ac:dyDescent="0.25">
      <c r="A1164" s="37"/>
      <c r="B1164" s="37"/>
      <c r="C1164" s="37"/>
      <c r="D1164" s="51"/>
      <c r="E1164" s="51"/>
      <c r="N1164" s="23"/>
      <c r="O1164" s="23"/>
      <c r="P1164" s="23"/>
    </row>
    <row r="1165" spans="1:16" x14ac:dyDescent="0.25">
      <c r="A1165" s="37"/>
      <c r="B1165" s="37"/>
      <c r="C1165" s="37"/>
      <c r="D1165" s="51"/>
      <c r="E1165" s="51"/>
      <c r="N1165" s="23"/>
      <c r="O1165" s="23"/>
      <c r="P1165" s="23"/>
    </row>
    <row r="1166" spans="1:16" x14ac:dyDescent="0.25">
      <c r="A1166" s="37"/>
      <c r="B1166" s="37"/>
      <c r="C1166" s="37"/>
      <c r="D1166" s="51"/>
      <c r="E1166" s="51"/>
      <c r="N1166" s="23"/>
      <c r="O1166" s="23"/>
      <c r="P1166" s="23"/>
    </row>
    <row r="1167" spans="1:16" x14ac:dyDescent="0.25">
      <c r="A1167" s="37"/>
      <c r="B1167" s="37"/>
      <c r="C1167" s="37"/>
      <c r="D1167" s="51"/>
      <c r="E1167" s="51"/>
      <c r="N1167" s="23"/>
      <c r="O1167" s="23"/>
      <c r="P1167" s="23"/>
    </row>
    <row r="1168" spans="1:16" x14ac:dyDescent="0.25">
      <c r="A1168" s="37"/>
      <c r="B1168" s="37"/>
      <c r="C1168" s="37"/>
      <c r="D1168" s="51"/>
      <c r="E1168" s="51"/>
      <c r="N1168" s="23"/>
      <c r="O1168" s="23"/>
      <c r="P1168" s="23"/>
    </row>
    <row r="1169" spans="1:16" x14ac:dyDescent="0.25">
      <c r="A1169" s="37"/>
      <c r="B1169" s="37"/>
      <c r="C1169" s="37"/>
      <c r="D1169" s="51"/>
      <c r="E1169" s="51"/>
      <c r="N1169" s="23"/>
      <c r="O1169" s="23"/>
      <c r="P1169" s="23"/>
    </row>
    <row r="1170" spans="1:16" x14ac:dyDescent="0.25">
      <c r="A1170" s="37"/>
      <c r="B1170" s="37"/>
      <c r="C1170" s="37"/>
      <c r="D1170" s="51"/>
      <c r="E1170" s="51"/>
      <c r="N1170" s="23"/>
      <c r="O1170" s="23"/>
      <c r="P1170" s="23"/>
    </row>
    <row r="1171" spans="1:16" x14ac:dyDescent="0.25">
      <c r="A1171" s="37"/>
      <c r="B1171" s="37"/>
      <c r="C1171" s="37"/>
      <c r="D1171" s="51"/>
      <c r="E1171" s="51"/>
      <c r="N1171" s="23"/>
      <c r="O1171" s="23"/>
      <c r="P1171" s="23"/>
    </row>
    <row r="1172" spans="1:16" x14ac:dyDescent="0.25">
      <c r="A1172" s="37"/>
      <c r="B1172" s="37"/>
      <c r="C1172" s="37"/>
      <c r="D1172" s="51"/>
      <c r="E1172" s="51"/>
      <c r="N1172" s="23"/>
      <c r="O1172" s="23"/>
      <c r="P1172" s="23"/>
    </row>
    <row r="1173" spans="1:16" x14ac:dyDescent="0.25">
      <c r="A1173" s="37"/>
      <c r="B1173" s="37"/>
      <c r="C1173" s="37"/>
      <c r="D1173" s="51"/>
      <c r="E1173" s="51"/>
      <c r="N1173" s="23"/>
      <c r="O1173" s="23"/>
      <c r="P1173" s="23"/>
    </row>
    <row r="1174" spans="1:16" x14ac:dyDescent="0.25">
      <c r="A1174" s="37"/>
      <c r="B1174" s="37"/>
      <c r="C1174" s="37"/>
      <c r="D1174" s="51"/>
      <c r="E1174" s="51"/>
      <c r="N1174" s="23"/>
      <c r="O1174" s="23"/>
      <c r="P1174" s="23"/>
    </row>
    <row r="1175" spans="1:16" x14ac:dyDescent="0.25">
      <c r="A1175" s="37"/>
      <c r="B1175" s="37"/>
      <c r="C1175" s="37"/>
      <c r="D1175" s="51"/>
      <c r="E1175" s="51"/>
      <c r="N1175" s="23"/>
      <c r="O1175" s="23"/>
      <c r="P1175" s="23"/>
    </row>
    <row r="1176" spans="1:16" x14ac:dyDescent="0.25">
      <c r="A1176" s="37"/>
      <c r="B1176" s="37"/>
      <c r="C1176" s="37"/>
      <c r="D1176" s="51"/>
      <c r="E1176" s="51"/>
      <c r="N1176" s="23"/>
      <c r="O1176" s="23"/>
      <c r="P1176" s="23"/>
    </row>
    <row r="1177" spans="1:16" x14ac:dyDescent="0.25">
      <c r="A1177" s="37"/>
      <c r="B1177" s="37"/>
      <c r="C1177" s="37"/>
      <c r="D1177" s="51"/>
      <c r="E1177" s="51"/>
      <c r="N1177" s="23"/>
      <c r="O1177" s="23"/>
      <c r="P1177" s="23"/>
    </row>
    <row r="1178" spans="1:16" x14ac:dyDescent="0.25">
      <c r="A1178" s="37"/>
      <c r="B1178" s="37"/>
      <c r="C1178" s="37"/>
      <c r="D1178" s="51"/>
      <c r="E1178" s="51"/>
      <c r="N1178" s="23"/>
      <c r="O1178" s="23"/>
      <c r="P1178" s="23"/>
    </row>
    <row r="1179" spans="1:16" x14ac:dyDescent="0.25">
      <c r="A1179" s="37"/>
      <c r="B1179" s="37"/>
      <c r="C1179" s="37"/>
      <c r="D1179" s="51"/>
      <c r="E1179" s="51"/>
      <c r="N1179" s="23"/>
      <c r="O1179" s="23"/>
      <c r="P1179" s="23"/>
    </row>
    <row r="1180" spans="1:16" x14ac:dyDescent="0.25">
      <c r="A1180" s="37"/>
      <c r="B1180" s="37"/>
      <c r="C1180" s="37"/>
      <c r="D1180" s="51"/>
      <c r="E1180" s="51"/>
      <c r="N1180" s="23"/>
      <c r="O1180" s="23"/>
      <c r="P1180" s="23"/>
    </row>
    <row r="1181" spans="1:16" x14ac:dyDescent="0.25">
      <c r="A1181" s="37"/>
      <c r="B1181" s="37"/>
      <c r="C1181" s="37"/>
      <c r="D1181" s="51"/>
      <c r="E1181" s="51"/>
      <c r="N1181" s="23"/>
      <c r="O1181" s="23"/>
      <c r="P1181" s="23"/>
    </row>
    <row r="1182" spans="1:16" x14ac:dyDescent="0.25">
      <c r="A1182" s="37"/>
      <c r="B1182" s="37"/>
      <c r="C1182" s="37"/>
      <c r="D1182" s="51"/>
      <c r="E1182" s="51"/>
      <c r="N1182" s="23"/>
      <c r="O1182" s="23"/>
      <c r="P1182" s="23"/>
    </row>
    <row r="1183" spans="1:16" x14ac:dyDescent="0.25">
      <c r="A1183" s="37"/>
      <c r="B1183" s="37"/>
      <c r="C1183" s="37"/>
      <c r="D1183" s="51"/>
      <c r="E1183" s="51"/>
      <c r="N1183" s="23"/>
      <c r="O1183" s="23"/>
      <c r="P1183" s="23"/>
    </row>
    <row r="1184" spans="1:16" x14ac:dyDescent="0.25">
      <c r="A1184" s="37"/>
      <c r="B1184" s="37"/>
      <c r="C1184" s="37"/>
      <c r="D1184" s="51"/>
      <c r="E1184" s="51"/>
      <c r="N1184" s="23"/>
      <c r="O1184" s="23"/>
      <c r="P1184" s="23"/>
    </row>
    <row r="1185" spans="1:16" x14ac:dyDescent="0.25">
      <c r="A1185" s="37"/>
      <c r="B1185" s="37"/>
      <c r="C1185" s="37"/>
      <c r="D1185" s="51"/>
      <c r="E1185" s="51"/>
      <c r="N1185" s="23"/>
      <c r="O1185" s="23"/>
      <c r="P1185" s="23"/>
    </row>
    <row r="1186" spans="1:16" x14ac:dyDescent="0.25">
      <c r="A1186" s="37"/>
      <c r="B1186" s="37"/>
      <c r="C1186" s="37"/>
      <c r="D1186" s="51"/>
      <c r="E1186" s="51"/>
      <c r="N1186" s="23"/>
      <c r="O1186" s="23"/>
      <c r="P1186" s="23"/>
    </row>
    <row r="1187" spans="1:16" x14ac:dyDescent="0.25">
      <c r="A1187" s="37"/>
      <c r="B1187" s="37"/>
      <c r="C1187" s="37"/>
      <c r="D1187" s="51"/>
      <c r="E1187" s="51"/>
      <c r="N1187" s="23"/>
      <c r="O1187" s="23"/>
      <c r="P1187" s="23"/>
    </row>
    <row r="1188" spans="1:16" x14ac:dyDescent="0.25">
      <c r="A1188" s="37"/>
      <c r="B1188" s="37"/>
      <c r="C1188" s="37"/>
      <c r="D1188" s="51"/>
      <c r="E1188" s="51"/>
      <c r="N1188" s="23"/>
      <c r="O1188" s="23"/>
      <c r="P1188" s="23"/>
    </row>
    <row r="1189" spans="1:16" x14ac:dyDescent="0.25">
      <c r="A1189" s="37"/>
      <c r="B1189" s="37"/>
      <c r="C1189" s="37"/>
      <c r="D1189" s="51"/>
      <c r="E1189" s="51"/>
      <c r="N1189" s="23"/>
      <c r="O1189" s="23"/>
      <c r="P1189" s="23"/>
    </row>
    <row r="1190" spans="1:16" x14ac:dyDescent="0.25">
      <c r="A1190" s="37"/>
      <c r="B1190" s="37"/>
      <c r="C1190" s="37"/>
      <c r="D1190" s="51"/>
      <c r="E1190" s="51"/>
      <c r="N1190" s="23"/>
      <c r="O1190" s="23"/>
      <c r="P1190" s="23"/>
    </row>
    <row r="1191" spans="1:16" x14ac:dyDescent="0.25">
      <c r="A1191" s="37"/>
      <c r="B1191" s="37"/>
      <c r="C1191" s="37"/>
      <c r="D1191" s="51"/>
      <c r="E1191" s="51"/>
      <c r="N1191" s="23"/>
      <c r="O1191" s="23"/>
      <c r="P1191" s="23"/>
    </row>
    <row r="1192" spans="1:16" x14ac:dyDescent="0.25">
      <c r="A1192" s="37"/>
      <c r="B1192" s="37"/>
      <c r="C1192" s="37"/>
      <c r="D1192" s="51"/>
      <c r="E1192" s="51"/>
      <c r="N1192" s="23"/>
      <c r="O1192" s="23"/>
      <c r="P1192" s="23"/>
    </row>
    <row r="1193" spans="1:16" x14ac:dyDescent="0.25">
      <c r="A1193" s="37"/>
      <c r="B1193" s="37"/>
      <c r="C1193" s="37"/>
      <c r="D1193" s="51"/>
      <c r="E1193" s="51"/>
      <c r="N1193" s="23"/>
      <c r="O1193" s="23"/>
      <c r="P1193" s="23"/>
    </row>
    <row r="1194" spans="1:16" x14ac:dyDescent="0.25">
      <c r="A1194" s="37"/>
      <c r="B1194" s="37"/>
      <c r="C1194" s="37"/>
      <c r="D1194" s="51"/>
      <c r="E1194" s="51"/>
      <c r="N1194" s="23"/>
      <c r="O1194" s="23"/>
      <c r="P1194" s="23"/>
    </row>
    <row r="1195" spans="1:16" x14ac:dyDescent="0.25">
      <c r="A1195" s="37"/>
      <c r="B1195" s="37"/>
      <c r="C1195" s="37"/>
      <c r="D1195" s="51"/>
      <c r="E1195" s="51"/>
      <c r="N1195" s="23"/>
      <c r="O1195" s="23"/>
      <c r="P1195" s="23"/>
    </row>
    <row r="1196" spans="1:16" x14ac:dyDescent="0.25">
      <c r="A1196" s="37"/>
      <c r="B1196" s="37"/>
      <c r="C1196" s="37"/>
      <c r="D1196" s="51"/>
      <c r="E1196" s="51"/>
      <c r="N1196" s="23"/>
      <c r="O1196" s="23"/>
      <c r="P1196" s="23"/>
    </row>
    <row r="1197" spans="1:16" x14ac:dyDescent="0.25">
      <c r="A1197" s="37"/>
      <c r="B1197" s="37"/>
      <c r="C1197" s="37"/>
      <c r="D1197" s="51"/>
      <c r="E1197" s="51"/>
      <c r="N1197" s="23"/>
      <c r="O1197" s="23"/>
      <c r="P1197" s="23"/>
    </row>
    <row r="1198" spans="1:16" x14ac:dyDescent="0.25">
      <c r="A1198" s="37"/>
      <c r="B1198" s="37"/>
      <c r="C1198" s="37"/>
      <c r="D1198" s="51"/>
      <c r="E1198" s="51"/>
      <c r="N1198" s="23"/>
      <c r="O1198" s="23"/>
      <c r="P1198" s="23"/>
    </row>
    <row r="1199" spans="1:16" x14ac:dyDescent="0.25">
      <c r="A1199" s="37"/>
      <c r="B1199" s="37"/>
      <c r="C1199" s="37"/>
      <c r="D1199" s="51"/>
      <c r="E1199" s="51"/>
      <c r="N1199" s="23"/>
      <c r="O1199" s="23"/>
      <c r="P1199" s="23"/>
    </row>
    <row r="1200" spans="1:16" x14ac:dyDescent="0.25">
      <c r="A1200" s="37"/>
      <c r="B1200" s="37"/>
      <c r="C1200" s="37"/>
      <c r="D1200" s="51"/>
      <c r="E1200" s="51"/>
      <c r="N1200" s="23"/>
      <c r="O1200" s="23"/>
      <c r="P1200" s="23"/>
    </row>
    <row r="1201" spans="1:16" x14ac:dyDescent="0.25">
      <c r="A1201" s="37"/>
      <c r="B1201" s="37"/>
      <c r="C1201" s="37"/>
      <c r="D1201" s="51"/>
      <c r="E1201" s="51"/>
      <c r="N1201" s="23"/>
      <c r="O1201" s="23"/>
      <c r="P1201" s="23"/>
    </row>
    <row r="1202" spans="1:16" x14ac:dyDescent="0.25">
      <c r="A1202" s="37"/>
      <c r="B1202" s="37"/>
      <c r="C1202" s="37"/>
      <c r="D1202" s="51"/>
      <c r="E1202" s="51"/>
      <c r="N1202" s="23"/>
      <c r="O1202" s="23"/>
      <c r="P1202" s="23"/>
    </row>
    <row r="1203" spans="1:16" x14ac:dyDescent="0.25">
      <c r="A1203" s="37"/>
      <c r="B1203" s="37"/>
      <c r="C1203" s="37"/>
      <c r="D1203" s="51"/>
      <c r="E1203" s="51"/>
      <c r="N1203" s="23"/>
      <c r="O1203" s="23"/>
      <c r="P1203" s="23"/>
    </row>
    <row r="1204" spans="1:16" x14ac:dyDescent="0.25">
      <c r="A1204" s="37"/>
      <c r="B1204" s="37"/>
      <c r="C1204" s="37"/>
      <c r="D1204" s="51"/>
      <c r="E1204" s="51"/>
      <c r="N1204" s="23"/>
      <c r="O1204" s="23"/>
      <c r="P1204" s="23"/>
    </row>
    <row r="1205" spans="1:16" x14ac:dyDescent="0.25">
      <c r="A1205" s="37"/>
      <c r="B1205" s="37"/>
      <c r="C1205" s="37"/>
      <c r="D1205" s="51"/>
      <c r="E1205" s="51"/>
      <c r="N1205" s="23"/>
      <c r="O1205" s="23"/>
      <c r="P1205" s="23"/>
    </row>
    <row r="1206" spans="1:16" x14ac:dyDescent="0.25">
      <c r="A1206" s="37"/>
      <c r="B1206" s="37"/>
      <c r="C1206" s="37"/>
      <c r="D1206" s="51"/>
      <c r="E1206" s="51"/>
      <c r="N1206" s="23"/>
      <c r="O1206" s="23"/>
      <c r="P1206" s="23"/>
    </row>
    <row r="1207" spans="1:16" x14ac:dyDescent="0.25">
      <c r="A1207" s="37"/>
      <c r="B1207" s="37"/>
      <c r="C1207" s="37"/>
      <c r="D1207" s="51"/>
      <c r="E1207" s="51"/>
      <c r="N1207" s="23"/>
      <c r="O1207" s="23"/>
      <c r="P1207" s="23"/>
    </row>
    <row r="1208" spans="1:16" x14ac:dyDescent="0.25">
      <c r="A1208" s="37"/>
      <c r="B1208" s="37"/>
      <c r="C1208" s="37"/>
      <c r="D1208" s="51"/>
      <c r="E1208" s="51"/>
      <c r="N1208" s="23"/>
      <c r="O1208" s="23"/>
      <c r="P1208" s="23"/>
    </row>
    <row r="1209" spans="1:16" x14ac:dyDescent="0.25">
      <c r="A1209" s="37"/>
      <c r="B1209" s="37"/>
      <c r="C1209" s="37"/>
      <c r="D1209" s="51"/>
      <c r="E1209" s="51"/>
      <c r="N1209" s="23"/>
      <c r="O1209" s="23"/>
      <c r="P1209" s="23"/>
    </row>
    <row r="1210" spans="1:16" x14ac:dyDescent="0.25">
      <c r="A1210" s="37"/>
      <c r="B1210" s="37"/>
      <c r="C1210" s="37"/>
      <c r="D1210" s="51"/>
      <c r="E1210" s="51"/>
      <c r="N1210" s="23"/>
      <c r="O1210" s="23"/>
      <c r="P1210" s="23"/>
    </row>
    <row r="1211" spans="1:16" x14ac:dyDescent="0.25">
      <c r="A1211" s="37"/>
      <c r="B1211" s="37"/>
      <c r="C1211" s="37"/>
      <c r="D1211" s="51"/>
      <c r="E1211" s="51"/>
      <c r="N1211" s="23"/>
      <c r="O1211" s="23"/>
      <c r="P1211" s="23"/>
    </row>
    <row r="1212" spans="1:16" x14ac:dyDescent="0.25">
      <c r="A1212" s="37"/>
      <c r="B1212" s="37"/>
      <c r="C1212" s="37"/>
      <c r="D1212" s="51"/>
      <c r="E1212" s="51"/>
      <c r="N1212" s="23"/>
      <c r="O1212" s="23"/>
      <c r="P1212" s="23"/>
    </row>
    <row r="1213" spans="1:16" x14ac:dyDescent="0.25">
      <c r="A1213" s="37"/>
      <c r="B1213" s="37"/>
      <c r="C1213" s="37"/>
      <c r="D1213" s="51"/>
      <c r="E1213" s="51"/>
      <c r="N1213" s="23"/>
      <c r="O1213" s="23"/>
      <c r="P1213" s="23"/>
    </row>
    <row r="1214" spans="1:16" x14ac:dyDescent="0.25">
      <c r="A1214" s="37"/>
      <c r="B1214" s="37"/>
      <c r="C1214" s="37"/>
      <c r="D1214" s="51"/>
      <c r="E1214" s="51"/>
      <c r="N1214" s="23"/>
      <c r="O1214" s="23"/>
      <c r="P1214" s="23"/>
    </row>
    <row r="1215" spans="1:16" x14ac:dyDescent="0.25">
      <c r="A1215" s="37"/>
      <c r="B1215" s="37"/>
      <c r="C1215" s="37"/>
      <c r="D1215" s="51"/>
      <c r="E1215" s="51"/>
      <c r="N1215" s="23"/>
      <c r="O1215" s="23"/>
      <c r="P1215" s="23"/>
    </row>
    <row r="1216" spans="1:16" x14ac:dyDescent="0.25">
      <c r="A1216" s="37"/>
      <c r="B1216" s="37"/>
      <c r="C1216" s="37"/>
      <c r="D1216" s="51"/>
      <c r="E1216" s="51"/>
      <c r="N1216" s="23"/>
      <c r="O1216" s="23"/>
      <c r="P1216" s="23"/>
    </row>
    <row r="1217" spans="1:16" x14ac:dyDescent="0.25">
      <c r="A1217" s="37"/>
      <c r="B1217" s="37"/>
      <c r="C1217" s="37"/>
      <c r="D1217" s="51"/>
      <c r="E1217" s="51"/>
      <c r="N1217" s="23"/>
      <c r="O1217" s="23"/>
      <c r="P1217" s="23"/>
    </row>
    <row r="1218" spans="1:16" x14ac:dyDescent="0.25">
      <c r="A1218" s="37"/>
      <c r="B1218" s="37"/>
      <c r="C1218" s="37"/>
      <c r="D1218" s="51"/>
      <c r="E1218" s="51"/>
      <c r="N1218" s="23"/>
      <c r="O1218" s="23"/>
      <c r="P1218" s="23"/>
    </row>
    <row r="1219" spans="1:16" x14ac:dyDescent="0.25">
      <c r="A1219" s="37"/>
      <c r="B1219" s="37"/>
      <c r="C1219" s="37"/>
      <c r="D1219" s="51"/>
      <c r="E1219" s="51"/>
      <c r="N1219" s="23"/>
      <c r="O1219" s="23"/>
      <c r="P1219" s="23"/>
    </row>
    <row r="1220" spans="1:16" x14ac:dyDescent="0.25">
      <c r="A1220" s="37"/>
      <c r="B1220" s="37"/>
      <c r="C1220" s="37"/>
      <c r="D1220" s="51"/>
      <c r="E1220" s="51"/>
      <c r="N1220" s="23"/>
      <c r="O1220" s="23"/>
      <c r="P1220" s="23"/>
    </row>
    <row r="1221" spans="1:16" x14ac:dyDescent="0.25">
      <c r="A1221" s="37"/>
      <c r="B1221" s="37"/>
      <c r="C1221" s="37"/>
      <c r="D1221" s="51"/>
      <c r="E1221" s="51"/>
      <c r="N1221" s="23"/>
      <c r="O1221" s="23"/>
      <c r="P1221" s="23"/>
    </row>
    <row r="1222" spans="1:16" x14ac:dyDescent="0.25">
      <c r="A1222" s="37"/>
      <c r="B1222" s="37"/>
      <c r="C1222" s="37"/>
      <c r="D1222" s="51"/>
      <c r="E1222" s="51"/>
      <c r="N1222" s="23"/>
      <c r="O1222" s="23"/>
      <c r="P1222" s="23"/>
    </row>
    <row r="1223" spans="1:16" x14ac:dyDescent="0.25">
      <c r="A1223" s="37"/>
      <c r="B1223" s="37"/>
      <c r="C1223" s="37"/>
      <c r="D1223" s="51"/>
      <c r="E1223" s="51"/>
      <c r="N1223" s="23"/>
      <c r="O1223" s="23"/>
      <c r="P1223" s="23"/>
    </row>
    <row r="1224" spans="1:16" x14ac:dyDescent="0.25">
      <c r="A1224" s="37"/>
      <c r="B1224" s="37"/>
      <c r="C1224" s="37"/>
      <c r="D1224" s="51"/>
      <c r="E1224" s="51"/>
      <c r="N1224" s="23"/>
      <c r="O1224" s="23"/>
      <c r="P1224" s="23"/>
    </row>
    <row r="1225" spans="1:16" x14ac:dyDescent="0.25">
      <c r="N1225" s="23"/>
      <c r="O1225" s="23"/>
      <c r="P1225" s="23"/>
    </row>
    <row r="1226" spans="1:16" x14ac:dyDescent="0.25">
      <c r="D1226" s="22"/>
      <c r="E1226" s="22"/>
    </row>
    <row r="1227" spans="1:16" x14ac:dyDescent="0.25">
      <c r="D1227" s="22"/>
      <c r="E1227" s="22"/>
    </row>
    <row r="1228" spans="1:16" x14ac:dyDescent="0.25">
      <c r="D1228" s="22"/>
      <c r="E1228" s="22"/>
      <c r="H1228" s="23"/>
      <c r="I1228" s="23"/>
      <c r="J1228" s="50"/>
      <c r="K1228" s="23"/>
      <c r="L1228" s="23"/>
      <c r="M1228" s="23"/>
      <c r="N1228" s="23"/>
    </row>
    <row r="1229" spans="1:16" x14ac:dyDescent="0.25">
      <c r="A1229" s="31"/>
      <c r="B1229" s="31"/>
      <c r="C1229" s="31"/>
      <c r="D1229" s="31"/>
      <c r="E1229" s="31"/>
      <c r="H1229" s="23"/>
      <c r="I1229" s="23"/>
      <c r="J1229" s="57"/>
      <c r="K1229" s="31"/>
      <c r="L1229" s="31"/>
      <c r="M1229" s="31"/>
    </row>
    <row r="1230" spans="1:16" x14ac:dyDescent="0.25">
      <c r="A1230" s="31"/>
      <c r="B1230" s="31"/>
      <c r="C1230" s="31"/>
      <c r="D1230" s="31"/>
      <c r="E1230" s="31"/>
      <c r="F1230" s="8"/>
      <c r="G1230" s="8"/>
      <c r="H1230" s="23"/>
      <c r="I1230" s="23"/>
      <c r="J1230" s="57"/>
      <c r="K1230" s="31"/>
      <c r="L1230" s="31"/>
      <c r="M1230" s="31"/>
    </row>
    <row r="1231" spans="1:16" x14ac:dyDescent="0.25">
      <c r="A1231" s="31"/>
      <c r="B1231" s="31"/>
      <c r="C1231" s="31"/>
      <c r="D1231" s="56"/>
      <c r="E1231" s="56"/>
      <c r="H1231" s="31"/>
      <c r="I1231" s="31"/>
      <c r="J1231" s="57"/>
      <c r="K1231" s="31"/>
      <c r="L1231" s="31"/>
      <c r="M1231" s="31"/>
    </row>
    <row r="1232" spans="1:16" x14ac:dyDescent="0.25">
      <c r="A1232" s="31"/>
      <c r="B1232" s="31"/>
      <c r="C1232" s="31"/>
      <c r="D1232" s="58"/>
      <c r="E1232" s="58"/>
      <c r="F1232" s="62"/>
      <c r="G1232" s="62"/>
      <c r="H1232" s="58"/>
      <c r="I1232" s="58"/>
      <c r="J1232" s="57"/>
      <c r="K1232" s="31"/>
      <c r="L1232" s="31"/>
      <c r="M1232" s="31"/>
    </row>
    <row r="1233" spans="1:13" x14ac:dyDescent="0.25">
      <c r="A1233" s="31"/>
      <c r="B1233" s="31"/>
      <c r="C1233" s="31"/>
      <c r="D1233" s="58"/>
      <c r="E1233" s="58"/>
      <c r="F1233" s="62"/>
      <c r="G1233" s="62"/>
      <c r="H1233" s="58"/>
      <c r="I1233" s="58"/>
      <c r="J1233" s="57"/>
      <c r="K1233" s="31"/>
      <c r="L1233" s="31"/>
      <c r="M1233" s="31"/>
    </row>
    <row r="1234" spans="1:13" x14ac:dyDescent="0.25">
      <c r="A1234" s="31"/>
      <c r="B1234" s="31"/>
      <c r="C1234" s="31"/>
      <c r="D1234" s="56"/>
      <c r="E1234" s="56"/>
      <c r="H1234" s="31"/>
      <c r="I1234" s="31"/>
      <c r="J1234" s="57"/>
      <c r="K1234" s="31"/>
      <c r="L1234" s="31"/>
      <c r="M1234" s="31"/>
    </row>
    <row r="1235" spans="1:13" x14ac:dyDescent="0.25">
      <c r="A1235" s="31"/>
      <c r="B1235" s="31"/>
      <c r="C1235" s="31"/>
      <c r="D1235" s="56"/>
      <c r="E1235" s="56"/>
      <c r="H1235" s="31"/>
      <c r="I1235" s="31"/>
      <c r="J1235" s="57"/>
      <c r="K1235" s="31"/>
      <c r="L1235" s="31"/>
      <c r="M1235" s="31"/>
    </row>
    <row r="1236" spans="1:13" x14ac:dyDescent="0.25">
      <c r="A1236" s="31"/>
      <c r="B1236" s="31"/>
      <c r="C1236" s="31"/>
      <c r="D1236" s="56"/>
      <c r="E1236" s="56"/>
      <c r="H1236" s="31"/>
      <c r="I1236" s="31"/>
      <c r="J1236" s="57"/>
      <c r="K1236" s="31"/>
      <c r="L1236" s="31"/>
      <c r="M1236" s="31"/>
    </row>
  </sheetData>
  <mergeCells count="16">
    <mergeCell ref="D76:E79"/>
    <mergeCell ref="A2:A4"/>
    <mergeCell ref="D2:D4"/>
    <mergeCell ref="E2:E4"/>
    <mergeCell ref="B2:B4"/>
    <mergeCell ref="C2:C4"/>
    <mergeCell ref="J1:M1"/>
    <mergeCell ref="F1:I1"/>
    <mergeCell ref="M2:M4"/>
    <mergeCell ref="H2:H4"/>
    <mergeCell ref="J2:J4"/>
    <mergeCell ref="K2:K4"/>
    <mergeCell ref="F2:F4"/>
    <mergeCell ref="L2:L4"/>
    <mergeCell ref="G2:G4"/>
    <mergeCell ref="I2:I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UK947"/>
  <sheetViews>
    <sheetView tabSelected="1" workbookViewId="0">
      <pane xSplit="1" ySplit="4" topLeftCell="B5" activePane="bottomRight" state="frozen"/>
      <selection pane="topRight" activeCell="B1" sqref="B1"/>
      <selection pane="bottomLeft" activeCell="A5" sqref="A5"/>
      <selection pane="bottomRight" activeCell="G8" sqref="G8"/>
    </sheetView>
  </sheetViews>
  <sheetFormatPr baseColWidth="10" defaultColWidth="10.85546875" defaultRowHeight="15.75" x14ac:dyDescent="0.25"/>
  <cols>
    <col min="1" max="1" width="9.42578125" style="22" customWidth="1"/>
    <col min="2" max="2" width="13" style="22" customWidth="1"/>
    <col min="3" max="3" width="11.28515625" style="22" customWidth="1"/>
    <col min="4" max="4" width="12.5703125" style="22" customWidth="1"/>
    <col min="5" max="5" width="14.140625" style="22" customWidth="1"/>
    <col min="6" max="6" width="13.5703125" style="22" customWidth="1"/>
    <col min="7" max="7" width="12.7109375" style="22" customWidth="1"/>
    <col min="8" max="8" width="4.42578125" style="22" customWidth="1"/>
    <col min="9" max="9" width="10.28515625" style="22" customWidth="1"/>
    <col min="10" max="10" width="16.7109375" style="22" customWidth="1"/>
    <col min="11" max="11" width="11.85546875" style="22" customWidth="1"/>
    <col min="12" max="12" width="17.5703125" style="22" customWidth="1"/>
    <col min="13" max="13" width="17" style="22" customWidth="1"/>
    <col min="14" max="14" width="15" style="22" customWidth="1"/>
    <col min="15" max="15" width="14" style="22" customWidth="1"/>
    <col min="16" max="16" width="14.140625" style="22" customWidth="1"/>
    <col min="17" max="17" width="16.140625" style="22" customWidth="1"/>
    <col min="18" max="16384" width="10.85546875" style="22"/>
  </cols>
  <sheetData>
    <row r="1" spans="1:1909" ht="15.75" customHeight="1" x14ac:dyDescent="0.25">
      <c r="A1" s="23"/>
      <c r="B1" s="23"/>
      <c r="C1" s="31"/>
      <c r="D1" s="31"/>
      <c r="E1" s="23"/>
      <c r="F1" s="90">
        <f>AVERAGE(B377:B388)</f>
        <v>24.066666666666666</v>
      </c>
      <c r="G1" s="90">
        <f>AVERAGE(D377:D388)</f>
        <v>27.341666666666669</v>
      </c>
      <c r="H1" s="143"/>
      <c r="I1" s="143"/>
      <c r="J1" s="126" t="s">
        <v>401</v>
      </c>
      <c r="K1" s="90"/>
      <c r="L1" s="90"/>
      <c r="M1" s="90"/>
      <c r="N1" s="126"/>
      <c r="O1" s="126"/>
      <c r="P1" s="126"/>
      <c r="Q1" s="126"/>
    </row>
    <row r="2" spans="1:1909" s="53" customFormat="1" ht="15.75" customHeight="1" x14ac:dyDescent="0.25">
      <c r="A2" s="161" t="s">
        <v>3</v>
      </c>
      <c r="B2" s="161" t="s">
        <v>445</v>
      </c>
      <c r="C2" s="161" t="s">
        <v>446</v>
      </c>
      <c r="D2" s="161" t="s">
        <v>395</v>
      </c>
      <c r="E2" s="161" t="s">
        <v>439</v>
      </c>
      <c r="F2" s="161" t="s">
        <v>389</v>
      </c>
      <c r="G2" s="161" t="s">
        <v>396</v>
      </c>
      <c r="H2" s="152"/>
      <c r="I2" s="152"/>
      <c r="J2" s="161" t="s">
        <v>440</v>
      </c>
      <c r="K2" s="161" t="s">
        <v>448</v>
      </c>
      <c r="L2" s="161" t="s">
        <v>444</v>
      </c>
      <c r="M2" s="161" t="s">
        <v>447</v>
      </c>
      <c r="N2" s="161" t="s">
        <v>406</v>
      </c>
      <c r="O2" s="161" t="s">
        <v>393</v>
      </c>
      <c r="P2" s="161" t="s">
        <v>397</v>
      </c>
      <c r="Q2" s="161" t="s">
        <v>394</v>
      </c>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c r="IX2" s="22"/>
      <c r="IY2" s="22"/>
      <c r="IZ2" s="22"/>
      <c r="JA2" s="22"/>
      <c r="JB2" s="22"/>
      <c r="JC2" s="22"/>
      <c r="JD2" s="22"/>
      <c r="JE2" s="22"/>
      <c r="JF2" s="22"/>
      <c r="JG2" s="22"/>
      <c r="JH2" s="22"/>
      <c r="JI2" s="22"/>
      <c r="JJ2" s="22"/>
      <c r="JK2" s="22"/>
      <c r="JL2" s="22"/>
      <c r="JM2" s="22"/>
      <c r="JN2" s="22"/>
      <c r="JO2" s="22"/>
      <c r="JP2" s="22"/>
      <c r="JQ2" s="22"/>
      <c r="JR2" s="22"/>
      <c r="JS2" s="22"/>
      <c r="JT2" s="22"/>
      <c r="JU2" s="22"/>
      <c r="JV2" s="22"/>
      <c r="JW2" s="22"/>
      <c r="JX2" s="22"/>
      <c r="JY2" s="22"/>
      <c r="JZ2" s="22"/>
      <c r="KA2" s="22"/>
      <c r="KB2" s="22"/>
      <c r="KC2" s="22"/>
      <c r="KD2" s="22"/>
      <c r="KE2" s="22"/>
      <c r="KF2" s="22"/>
      <c r="KG2" s="22"/>
      <c r="KH2" s="22"/>
      <c r="KI2" s="22"/>
      <c r="KJ2" s="22"/>
      <c r="KK2" s="22"/>
      <c r="KL2" s="22"/>
      <c r="KM2" s="22"/>
      <c r="KN2" s="22"/>
      <c r="KO2" s="22"/>
      <c r="KP2" s="22"/>
      <c r="KQ2" s="22"/>
      <c r="KR2" s="22"/>
      <c r="KS2" s="22"/>
      <c r="KT2" s="22"/>
      <c r="KU2" s="22"/>
      <c r="KV2" s="22"/>
      <c r="KW2" s="22"/>
      <c r="KX2" s="22"/>
      <c r="KY2" s="22"/>
      <c r="KZ2" s="22"/>
      <c r="LA2" s="22"/>
      <c r="LB2" s="22"/>
      <c r="LC2" s="22"/>
      <c r="LD2" s="22"/>
      <c r="LE2" s="22"/>
      <c r="LF2" s="22"/>
      <c r="LG2" s="22"/>
      <c r="LH2" s="22"/>
      <c r="LI2" s="22"/>
      <c r="LJ2" s="22"/>
      <c r="LK2" s="22"/>
      <c r="LL2" s="22"/>
      <c r="LM2" s="22"/>
      <c r="LN2" s="22"/>
      <c r="LO2" s="22"/>
      <c r="LP2" s="22"/>
      <c r="LQ2" s="22"/>
      <c r="LR2" s="22"/>
      <c r="LS2" s="22"/>
      <c r="LT2" s="22"/>
      <c r="LU2" s="22"/>
      <c r="LV2" s="22"/>
      <c r="LW2" s="22"/>
      <c r="LX2" s="22"/>
      <c r="LY2" s="22"/>
      <c r="LZ2" s="22"/>
      <c r="MA2" s="22"/>
      <c r="MB2" s="22"/>
      <c r="MC2" s="22"/>
      <c r="MD2" s="22"/>
      <c r="ME2" s="22"/>
      <c r="MF2" s="22"/>
      <c r="MG2" s="22"/>
      <c r="MH2" s="22"/>
      <c r="MI2" s="22"/>
      <c r="MJ2" s="22"/>
      <c r="MK2" s="22"/>
      <c r="ML2" s="22"/>
      <c r="MM2" s="22"/>
      <c r="MN2" s="22"/>
      <c r="MO2" s="22"/>
      <c r="MP2" s="22"/>
      <c r="MQ2" s="22"/>
      <c r="MR2" s="22"/>
      <c r="MS2" s="22"/>
      <c r="MT2" s="22"/>
      <c r="MU2" s="22"/>
      <c r="MV2" s="22"/>
      <c r="MW2" s="22"/>
      <c r="MX2" s="22"/>
      <c r="MY2" s="22"/>
      <c r="MZ2" s="22"/>
      <c r="NA2" s="22"/>
      <c r="NB2" s="22"/>
      <c r="NC2" s="22"/>
      <c r="ND2" s="22"/>
      <c r="NE2" s="22"/>
      <c r="NF2" s="22"/>
      <c r="NG2" s="22"/>
      <c r="NH2" s="22"/>
      <c r="NI2" s="22"/>
      <c r="NJ2" s="22"/>
      <c r="NK2" s="22"/>
      <c r="NL2" s="22"/>
      <c r="NM2" s="22"/>
      <c r="NN2" s="22"/>
      <c r="NO2" s="22"/>
      <c r="NP2" s="22"/>
      <c r="NQ2" s="22"/>
      <c r="NR2" s="22"/>
      <c r="NS2" s="22"/>
      <c r="NT2" s="22"/>
      <c r="NU2" s="22"/>
      <c r="NV2" s="22"/>
      <c r="NW2" s="22"/>
      <c r="NX2" s="22"/>
      <c r="NY2" s="22"/>
      <c r="NZ2" s="22"/>
      <c r="OA2" s="22"/>
      <c r="OB2" s="22"/>
      <c r="OC2" s="22"/>
      <c r="OD2" s="22"/>
      <c r="OE2" s="22"/>
      <c r="OF2" s="22"/>
      <c r="OG2" s="22"/>
      <c r="OH2" s="22"/>
      <c r="OI2" s="22"/>
      <c r="OJ2" s="22"/>
      <c r="OK2" s="22"/>
      <c r="OL2" s="22"/>
      <c r="OM2" s="22"/>
      <c r="ON2" s="22"/>
      <c r="OO2" s="22"/>
      <c r="OP2" s="22"/>
      <c r="OQ2" s="22"/>
      <c r="OR2" s="22"/>
      <c r="OS2" s="22"/>
      <c r="OT2" s="22"/>
      <c r="OU2" s="22"/>
      <c r="OV2" s="22"/>
      <c r="OW2" s="22"/>
      <c r="OX2" s="22"/>
      <c r="OY2" s="22"/>
      <c r="OZ2" s="22"/>
      <c r="PA2" s="22"/>
      <c r="PB2" s="22"/>
      <c r="PC2" s="22"/>
      <c r="PD2" s="22"/>
      <c r="PE2" s="22"/>
      <c r="PF2" s="22"/>
      <c r="PG2" s="22"/>
      <c r="PH2" s="22"/>
      <c r="PI2" s="22"/>
      <c r="PJ2" s="22"/>
      <c r="PK2" s="22"/>
      <c r="PL2" s="22"/>
      <c r="PM2" s="22"/>
      <c r="PN2" s="22"/>
      <c r="PO2" s="22"/>
      <c r="PP2" s="22"/>
      <c r="PQ2" s="22"/>
      <c r="PR2" s="22"/>
      <c r="PS2" s="22"/>
      <c r="PT2" s="22"/>
      <c r="PU2" s="22"/>
      <c r="PV2" s="22"/>
      <c r="PW2" s="22"/>
      <c r="PX2" s="22"/>
      <c r="PY2" s="22"/>
      <c r="PZ2" s="22"/>
      <c r="QA2" s="22"/>
      <c r="QB2" s="22"/>
      <c r="QC2" s="22"/>
      <c r="QD2" s="22"/>
      <c r="QE2" s="22"/>
      <c r="QF2" s="22"/>
      <c r="QG2" s="22"/>
      <c r="QH2" s="22"/>
      <c r="QI2" s="22"/>
      <c r="QJ2" s="22"/>
      <c r="QK2" s="22"/>
      <c r="QL2" s="22"/>
      <c r="QM2" s="22"/>
      <c r="QN2" s="22"/>
      <c r="QO2" s="22"/>
      <c r="QP2" s="22"/>
      <c r="QQ2" s="22"/>
      <c r="QR2" s="22"/>
      <c r="QS2" s="22"/>
      <c r="QT2" s="22"/>
      <c r="QU2" s="22"/>
      <c r="QV2" s="22"/>
      <c r="QW2" s="22"/>
      <c r="QX2" s="22"/>
      <c r="QY2" s="22"/>
      <c r="QZ2" s="22"/>
      <c r="RA2" s="22"/>
      <c r="RB2" s="22"/>
      <c r="RC2" s="22"/>
      <c r="RD2" s="22"/>
      <c r="RE2" s="22"/>
      <c r="RF2" s="22"/>
      <c r="RG2" s="22"/>
      <c r="RH2" s="22"/>
      <c r="RI2" s="22"/>
      <c r="RJ2" s="22"/>
      <c r="RK2" s="22"/>
      <c r="RL2" s="22"/>
      <c r="RM2" s="22"/>
      <c r="RN2" s="22"/>
      <c r="RO2" s="22"/>
      <c r="RP2" s="22"/>
      <c r="RQ2" s="22"/>
      <c r="RR2" s="22"/>
      <c r="RS2" s="22"/>
      <c r="RT2" s="22"/>
      <c r="RU2" s="22"/>
      <c r="RV2" s="22"/>
      <c r="RW2" s="22"/>
      <c r="RX2" s="22"/>
      <c r="RY2" s="22"/>
      <c r="RZ2" s="22"/>
      <c r="SA2" s="22"/>
      <c r="SB2" s="22"/>
      <c r="SC2" s="22"/>
      <c r="SD2" s="22"/>
      <c r="SE2" s="22"/>
      <c r="SF2" s="22"/>
      <c r="SG2" s="22"/>
      <c r="SH2" s="22"/>
      <c r="SI2" s="22"/>
      <c r="SJ2" s="22"/>
      <c r="SK2" s="22"/>
      <c r="SL2" s="22"/>
      <c r="SM2" s="22"/>
      <c r="SN2" s="22"/>
      <c r="SO2" s="22"/>
      <c r="SP2" s="22"/>
      <c r="SQ2" s="22"/>
      <c r="SR2" s="22"/>
      <c r="SS2" s="22"/>
      <c r="ST2" s="22"/>
      <c r="SU2" s="22"/>
      <c r="SV2" s="22"/>
      <c r="SW2" s="22"/>
      <c r="SX2" s="22"/>
      <c r="SY2" s="22"/>
      <c r="SZ2" s="22"/>
      <c r="TA2" s="22"/>
      <c r="TB2" s="22"/>
      <c r="TC2" s="22"/>
      <c r="TD2" s="22"/>
      <c r="TE2" s="22"/>
      <c r="TF2" s="22"/>
      <c r="TG2" s="22"/>
      <c r="TH2" s="22"/>
      <c r="TI2" s="22"/>
      <c r="TJ2" s="22"/>
      <c r="TK2" s="22"/>
      <c r="TL2" s="22"/>
      <c r="TM2" s="22"/>
      <c r="TN2" s="22"/>
      <c r="TO2" s="22"/>
      <c r="TP2" s="22"/>
      <c r="TQ2" s="22"/>
      <c r="TR2" s="22"/>
      <c r="TS2" s="22"/>
      <c r="TT2" s="22"/>
      <c r="TU2" s="22"/>
      <c r="TV2" s="22"/>
      <c r="TW2" s="22"/>
      <c r="TX2" s="22"/>
      <c r="TY2" s="22"/>
      <c r="TZ2" s="22"/>
      <c r="UA2" s="22"/>
      <c r="UB2" s="22"/>
      <c r="UC2" s="22"/>
      <c r="UD2" s="22"/>
      <c r="UE2" s="22"/>
      <c r="UF2" s="22"/>
      <c r="UG2" s="22"/>
      <c r="UH2" s="22"/>
      <c r="UI2" s="22"/>
      <c r="UJ2" s="22"/>
      <c r="UK2" s="22"/>
      <c r="UL2" s="22"/>
      <c r="UM2" s="22"/>
      <c r="UN2" s="22"/>
      <c r="UO2" s="22"/>
      <c r="UP2" s="22"/>
      <c r="UQ2" s="22"/>
      <c r="UR2" s="22"/>
      <c r="US2" s="22"/>
      <c r="UT2" s="22"/>
      <c r="UU2" s="22"/>
      <c r="UV2" s="22"/>
      <c r="UW2" s="22"/>
      <c r="UX2" s="22"/>
      <c r="UY2" s="22"/>
      <c r="UZ2" s="22"/>
      <c r="VA2" s="22"/>
      <c r="VB2" s="22"/>
      <c r="VC2" s="22"/>
      <c r="VD2" s="22"/>
      <c r="VE2" s="22"/>
      <c r="VF2" s="22"/>
      <c r="VG2" s="22"/>
      <c r="VH2" s="22"/>
      <c r="VI2" s="22"/>
      <c r="VJ2" s="22"/>
      <c r="VK2" s="22"/>
      <c r="VL2" s="22"/>
      <c r="VM2" s="22"/>
      <c r="VN2" s="22"/>
      <c r="VO2" s="22"/>
      <c r="VP2" s="22"/>
      <c r="VQ2" s="22"/>
      <c r="VR2" s="22"/>
      <c r="VS2" s="22"/>
      <c r="VT2" s="22"/>
      <c r="VU2" s="22"/>
      <c r="VV2" s="22"/>
      <c r="VW2" s="22"/>
      <c r="VX2" s="22"/>
      <c r="VY2" s="22"/>
      <c r="VZ2" s="22"/>
      <c r="WA2" s="22"/>
      <c r="WB2" s="22"/>
      <c r="WC2" s="22"/>
      <c r="WD2" s="22"/>
      <c r="WE2" s="22"/>
      <c r="WF2" s="22"/>
      <c r="WG2" s="22"/>
      <c r="WH2" s="22"/>
      <c r="WI2" s="22"/>
      <c r="WJ2" s="22"/>
      <c r="WK2" s="22"/>
      <c r="WL2" s="22"/>
      <c r="WM2" s="22"/>
      <c r="WN2" s="22"/>
      <c r="WO2" s="22"/>
      <c r="WP2" s="22"/>
      <c r="WQ2" s="22"/>
      <c r="WR2" s="22"/>
      <c r="WS2" s="22"/>
      <c r="WT2" s="22"/>
      <c r="WU2" s="22"/>
      <c r="WV2" s="22"/>
      <c r="WW2" s="22"/>
      <c r="WX2" s="22"/>
      <c r="WY2" s="22"/>
      <c r="WZ2" s="22"/>
      <c r="XA2" s="22"/>
      <c r="XB2" s="22"/>
      <c r="XC2" s="22"/>
      <c r="XD2" s="22"/>
      <c r="XE2" s="22"/>
      <c r="XF2" s="22"/>
      <c r="XG2" s="22"/>
      <c r="XH2" s="22"/>
      <c r="XI2" s="22"/>
      <c r="XJ2" s="22"/>
      <c r="XK2" s="22"/>
      <c r="XL2" s="22"/>
      <c r="XM2" s="22"/>
      <c r="XN2" s="22"/>
      <c r="XO2" s="22"/>
      <c r="XP2" s="22"/>
      <c r="XQ2" s="22"/>
      <c r="XR2" s="22"/>
      <c r="XS2" s="22"/>
      <c r="XT2" s="22"/>
      <c r="XU2" s="22"/>
      <c r="XV2" s="22"/>
      <c r="XW2" s="22"/>
      <c r="XX2" s="22"/>
      <c r="XY2" s="22"/>
      <c r="XZ2" s="22"/>
      <c r="YA2" s="22"/>
      <c r="YB2" s="22"/>
      <c r="YC2" s="22"/>
      <c r="YD2" s="22"/>
      <c r="YE2" s="22"/>
      <c r="YF2" s="22"/>
      <c r="YG2" s="22"/>
      <c r="YH2" s="22"/>
      <c r="YI2" s="22"/>
      <c r="YJ2" s="22"/>
      <c r="YK2" s="22"/>
      <c r="YL2" s="22"/>
      <c r="YM2" s="22"/>
      <c r="YN2" s="22"/>
      <c r="YO2" s="22"/>
      <c r="YP2" s="22"/>
      <c r="YQ2" s="22"/>
      <c r="YR2" s="22"/>
      <c r="YS2" s="22"/>
      <c r="YT2" s="22"/>
      <c r="YU2" s="22"/>
      <c r="YV2" s="22"/>
      <c r="YW2" s="22"/>
      <c r="YX2" s="22"/>
      <c r="YY2" s="22"/>
      <c r="YZ2" s="22"/>
      <c r="ZA2" s="22"/>
      <c r="ZB2" s="22"/>
      <c r="ZC2" s="22"/>
      <c r="ZD2" s="22"/>
      <c r="ZE2" s="22"/>
      <c r="ZF2" s="22"/>
      <c r="ZG2" s="22"/>
      <c r="ZH2" s="22"/>
      <c r="ZI2" s="22"/>
      <c r="ZJ2" s="22"/>
      <c r="ZK2" s="22"/>
      <c r="ZL2" s="22"/>
      <c r="ZM2" s="22"/>
      <c r="ZN2" s="22"/>
      <c r="ZO2" s="22"/>
      <c r="ZP2" s="22"/>
      <c r="ZQ2" s="22"/>
      <c r="ZR2" s="22"/>
      <c r="ZS2" s="22"/>
      <c r="ZT2" s="22"/>
      <c r="ZU2" s="22"/>
      <c r="ZV2" s="22"/>
      <c r="ZW2" s="22"/>
      <c r="ZX2" s="22"/>
      <c r="ZY2" s="22"/>
      <c r="ZZ2" s="22"/>
      <c r="AAA2" s="22"/>
      <c r="AAB2" s="22"/>
      <c r="AAC2" s="22"/>
      <c r="AAD2" s="22"/>
      <c r="AAE2" s="22"/>
      <c r="AAF2" s="22"/>
      <c r="AAG2" s="22"/>
      <c r="AAH2" s="22"/>
      <c r="AAI2" s="22"/>
      <c r="AAJ2" s="22"/>
      <c r="AAK2" s="22"/>
      <c r="AAL2" s="22"/>
      <c r="AAM2" s="22"/>
      <c r="AAN2" s="22"/>
      <c r="AAO2" s="22"/>
      <c r="AAP2" s="22"/>
      <c r="AAQ2" s="22"/>
      <c r="AAR2" s="22"/>
      <c r="AAS2" s="22"/>
      <c r="AAT2" s="22"/>
      <c r="AAU2" s="22"/>
      <c r="AAV2" s="22"/>
      <c r="AAW2" s="22"/>
      <c r="AAX2" s="22"/>
      <c r="AAY2" s="22"/>
      <c r="AAZ2" s="22"/>
      <c r="ABA2" s="22"/>
      <c r="ABB2" s="22"/>
      <c r="ABC2" s="22"/>
      <c r="ABD2" s="22"/>
      <c r="ABE2" s="22"/>
      <c r="ABF2" s="22"/>
      <c r="ABG2" s="22"/>
      <c r="ABH2" s="22"/>
      <c r="ABI2" s="22"/>
      <c r="ABJ2" s="22"/>
      <c r="ABK2" s="22"/>
      <c r="ABL2" s="22"/>
      <c r="ABM2" s="22"/>
      <c r="ABN2" s="22"/>
      <c r="ABO2" s="22"/>
      <c r="ABP2" s="22"/>
      <c r="ABQ2" s="22"/>
      <c r="ABR2" s="22"/>
      <c r="ABS2" s="22"/>
      <c r="ABT2" s="22"/>
      <c r="ABU2" s="22"/>
      <c r="ABV2" s="22"/>
      <c r="ABW2" s="22"/>
      <c r="ABX2" s="22"/>
      <c r="ABY2" s="22"/>
      <c r="ABZ2" s="22"/>
      <c r="ACA2" s="22"/>
      <c r="ACB2" s="22"/>
      <c r="ACC2" s="22"/>
      <c r="ACD2" s="22"/>
      <c r="ACE2" s="22"/>
      <c r="ACF2" s="22"/>
      <c r="ACG2" s="22"/>
      <c r="ACH2" s="22"/>
      <c r="ACI2" s="22"/>
      <c r="ACJ2" s="22"/>
      <c r="ACK2" s="22"/>
      <c r="ACL2" s="22"/>
      <c r="ACM2" s="22"/>
      <c r="ACN2" s="22"/>
      <c r="ACO2" s="22"/>
      <c r="ACP2" s="22"/>
      <c r="ACQ2" s="22"/>
      <c r="ACR2" s="22"/>
      <c r="ACS2" s="22"/>
      <c r="ACT2" s="22"/>
      <c r="ACU2" s="22"/>
      <c r="ACV2" s="22"/>
      <c r="ACW2" s="22"/>
      <c r="ACX2" s="22"/>
      <c r="ACY2" s="22"/>
      <c r="ACZ2" s="22"/>
      <c r="ADA2" s="22"/>
      <c r="ADB2" s="22"/>
      <c r="ADC2" s="22"/>
      <c r="ADD2" s="22"/>
      <c r="ADE2" s="22"/>
      <c r="ADF2" s="22"/>
      <c r="ADG2" s="22"/>
      <c r="ADH2" s="22"/>
      <c r="ADI2" s="22"/>
      <c r="ADJ2" s="22"/>
      <c r="ADK2" s="22"/>
      <c r="ADL2" s="22"/>
      <c r="ADM2" s="22"/>
      <c r="ADN2" s="22"/>
      <c r="ADO2" s="22"/>
      <c r="ADP2" s="22"/>
      <c r="ADQ2" s="22"/>
      <c r="ADR2" s="22"/>
      <c r="ADS2" s="22"/>
      <c r="ADT2" s="22"/>
      <c r="ADU2" s="22"/>
      <c r="ADV2" s="22"/>
      <c r="ADW2" s="22"/>
      <c r="ADX2" s="22"/>
      <c r="ADY2" s="22"/>
      <c r="ADZ2" s="22"/>
      <c r="AEA2" s="22"/>
      <c r="AEB2" s="22"/>
      <c r="AEC2" s="22"/>
      <c r="AED2" s="22"/>
      <c r="AEE2" s="22"/>
      <c r="AEF2" s="22"/>
      <c r="AEG2" s="22"/>
      <c r="AEH2" s="22"/>
      <c r="AEI2" s="22"/>
      <c r="AEJ2" s="22"/>
      <c r="AEK2" s="22"/>
      <c r="AEL2" s="22"/>
      <c r="AEM2" s="22"/>
      <c r="AEN2" s="22"/>
      <c r="AEO2" s="22"/>
      <c r="AEP2" s="22"/>
      <c r="AEQ2" s="22"/>
      <c r="AER2" s="22"/>
      <c r="AES2" s="22"/>
      <c r="AET2" s="22"/>
      <c r="AEU2" s="22"/>
      <c r="AEV2" s="22"/>
      <c r="AEW2" s="22"/>
      <c r="AEX2" s="22"/>
      <c r="AEY2" s="22"/>
      <c r="AEZ2" s="22"/>
      <c r="AFA2" s="22"/>
      <c r="AFB2" s="22"/>
      <c r="AFC2" s="22"/>
      <c r="AFD2" s="22"/>
      <c r="AFE2" s="22"/>
      <c r="AFF2" s="22"/>
      <c r="AFG2" s="22"/>
      <c r="AFH2" s="22"/>
      <c r="AFI2" s="22"/>
      <c r="AFJ2" s="22"/>
      <c r="AFK2" s="22"/>
      <c r="AFL2" s="22"/>
      <c r="AFM2" s="22"/>
      <c r="AFN2" s="22"/>
      <c r="AFO2" s="22"/>
      <c r="AFP2" s="22"/>
      <c r="AFQ2" s="22"/>
      <c r="AFR2" s="22"/>
      <c r="AFS2" s="22"/>
      <c r="AFT2" s="22"/>
      <c r="AFU2" s="22"/>
      <c r="AFV2" s="22"/>
      <c r="AFW2" s="22"/>
      <c r="AFX2" s="22"/>
      <c r="AFY2" s="22"/>
      <c r="AFZ2" s="22"/>
      <c r="AGA2" s="22"/>
      <c r="AGB2" s="22"/>
      <c r="AGC2" s="22"/>
      <c r="AGD2" s="22"/>
      <c r="AGE2" s="22"/>
      <c r="AGF2" s="22"/>
      <c r="AGG2" s="22"/>
      <c r="AGH2" s="22"/>
      <c r="AGI2" s="22"/>
      <c r="AGJ2" s="22"/>
      <c r="AGK2" s="22"/>
      <c r="AGL2" s="22"/>
      <c r="AGM2" s="22"/>
      <c r="AGN2" s="22"/>
      <c r="AGO2" s="22"/>
      <c r="AGP2" s="22"/>
      <c r="AGQ2" s="22"/>
      <c r="AGR2" s="22"/>
      <c r="AGS2" s="22"/>
      <c r="AGT2" s="22"/>
      <c r="AGU2" s="22"/>
      <c r="AGV2" s="22"/>
      <c r="AGW2" s="22"/>
      <c r="AGX2" s="22"/>
      <c r="AGY2" s="22"/>
      <c r="AGZ2" s="22"/>
      <c r="AHA2" s="22"/>
      <c r="AHB2" s="22"/>
      <c r="AHC2" s="22"/>
      <c r="AHD2" s="22"/>
      <c r="AHE2" s="22"/>
      <c r="AHF2" s="22"/>
      <c r="AHG2" s="22"/>
      <c r="AHH2" s="22"/>
      <c r="AHI2" s="22"/>
      <c r="AHJ2" s="22"/>
      <c r="AHK2" s="22"/>
      <c r="AHL2" s="22"/>
      <c r="AHM2" s="22"/>
      <c r="AHN2" s="22"/>
      <c r="AHO2" s="22"/>
      <c r="AHP2" s="22"/>
      <c r="AHQ2" s="22"/>
      <c r="AHR2" s="22"/>
      <c r="AHS2" s="22"/>
      <c r="AHT2" s="22"/>
      <c r="AHU2" s="22"/>
      <c r="AHV2" s="22"/>
      <c r="AHW2" s="22"/>
      <c r="AHX2" s="22"/>
      <c r="AHY2" s="22"/>
      <c r="AHZ2" s="22"/>
      <c r="AIA2" s="22"/>
      <c r="AIB2" s="22"/>
      <c r="AIC2" s="22"/>
      <c r="AID2" s="22"/>
      <c r="AIE2" s="22"/>
      <c r="AIF2" s="22"/>
      <c r="AIG2" s="22"/>
      <c r="AIH2" s="22"/>
      <c r="AII2" s="22"/>
      <c r="AIJ2" s="22"/>
      <c r="AIK2" s="22"/>
      <c r="AIL2" s="22"/>
      <c r="AIM2" s="22"/>
      <c r="AIN2" s="22"/>
      <c r="AIO2" s="22"/>
      <c r="AIP2" s="22"/>
      <c r="AIQ2" s="22"/>
      <c r="AIR2" s="22"/>
      <c r="AIS2" s="22"/>
      <c r="AIT2" s="22"/>
      <c r="AIU2" s="22"/>
      <c r="AIV2" s="22"/>
      <c r="AIW2" s="22"/>
      <c r="AIX2" s="22"/>
      <c r="AIY2" s="22"/>
      <c r="AIZ2" s="22"/>
      <c r="AJA2" s="22"/>
      <c r="AJB2" s="22"/>
      <c r="AJC2" s="22"/>
      <c r="AJD2" s="22"/>
      <c r="AJE2" s="22"/>
      <c r="AJF2" s="22"/>
      <c r="AJG2" s="22"/>
      <c r="AJH2" s="22"/>
      <c r="AJI2" s="22"/>
      <c r="AJJ2" s="22"/>
      <c r="AJK2" s="22"/>
      <c r="AJL2" s="22"/>
      <c r="AJM2" s="22"/>
      <c r="AJN2" s="22"/>
      <c r="AJO2" s="22"/>
      <c r="AJP2" s="22"/>
      <c r="AJQ2" s="22"/>
      <c r="AJR2" s="22"/>
      <c r="AJS2" s="22"/>
      <c r="AJT2" s="22"/>
      <c r="AJU2" s="22"/>
      <c r="AJV2" s="22"/>
      <c r="AJW2" s="22"/>
      <c r="AJX2" s="22"/>
      <c r="AJY2" s="22"/>
      <c r="AJZ2" s="22"/>
      <c r="AKA2" s="22"/>
      <c r="AKB2" s="22"/>
      <c r="AKC2" s="22"/>
      <c r="AKD2" s="22"/>
      <c r="AKE2" s="22"/>
      <c r="AKF2" s="22"/>
      <c r="AKG2" s="22"/>
      <c r="AKH2" s="22"/>
      <c r="AKI2" s="22"/>
      <c r="AKJ2" s="22"/>
      <c r="AKK2" s="22"/>
      <c r="AKL2" s="22"/>
      <c r="AKM2" s="22"/>
      <c r="AKN2" s="22"/>
      <c r="AKO2" s="22"/>
      <c r="AKP2" s="22"/>
      <c r="AKQ2" s="22"/>
      <c r="AKR2" s="22"/>
      <c r="AKS2" s="22"/>
      <c r="AKT2" s="22"/>
      <c r="AKU2" s="22"/>
      <c r="AKV2" s="22"/>
      <c r="AKW2" s="22"/>
      <c r="AKX2" s="22"/>
      <c r="AKY2" s="22"/>
      <c r="AKZ2" s="22"/>
      <c r="ALA2" s="22"/>
      <c r="ALB2" s="22"/>
      <c r="ALC2" s="22"/>
      <c r="ALD2" s="22"/>
      <c r="ALE2" s="22"/>
      <c r="ALF2" s="22"/>
      <c r="ALG2" s="22"/>
      <c r="ALH2" s="22"/>
      <c r="ALI2" s="22"/>
      <c r="ALJ2" s="22"/>
      <c r="ALK2" s="22"/>
      <c r="ALL2" s="22"/>
      <c r="ALM2" s="22"/>
      <c r="ALN2" s="22"/>
      <c r="ALO2" s="22"/>
      <c r="ALP2" s="22"/>
      <c r="ALQ2" s="22"/>
      <c r="ALR2" s="22"/>
      <c r="ALS2" s="22"/>
      <c r="ALT2" s="22"/>
      <c r="ALU2" s="22"/>
      <c r="ALV2" s="22"/>
      <c r="ALW2" s="22"/>
      <c r="ALX2" s="22"/>
      <c r="ALY2" s="22"/>
      <c r="ALZ2" s="22"/>
      <c r="AMA2" s="22"/>
      <c r="AMB2" s="22"/>
      <c r="AMC2" s="22"/>
      <c r="AMD2" s="22"/>
      <c r="AME2" s="22"/>
      <c r="AMF2" s="22"/>
      <c r="AMG2" s="22"/>
      <c r="AMH2" s="22"/>
      <c r="AMI2" s="22"/>
      <c r="AMJ2" s="22"/>
      <c r="AMK2" s="22"/>
      <c r="AML2" s="22"/>
      <c r="AMM2" s="22"/>
      <c r="AMN2" s="22"/>
      <c r="AMO2" s="22"/>
      <c r="AMP2" s="22"/>
      <c r="AMQ2" s="22"/>
      <c r="AMR2" s="22"/>
      <c r="AMS2" s="22"/>
      <c r="AMT2" s="22"/>
      <c r="AMU2" s="22"/>
      <c r="AMV2" s="22"/>
      <c r="AMW2" s="22"/>
      <c r="AMX2" s="22"/>
      <c r="AMY2" s="22"/>
      <c r="AMZ2" s="22"/>
      <c r="ANA2" s="22"/>
      <c r="ANB2" s="22"/>
      <c r="ANC2" s="22"/>
      <c r="AND2" s="22"/>
      <c r="ANE2" s="22"/>
      <c r="ANF2" s="22"/>
      <c r="ANG2" s="22"/>
      <c r="ANH2" s="22"/>
      <c r="ANI2" s="22"/>
      <c r="ANJ2" s="22"/>
      <c r="ANK2" s="22"/>
      <c r="ANL2" s="22"/>
      <c r="ANM2" s="22"/>
      <c r="ANN2" s="22"/>
      <c r="ANO2" s="22"/>
      <c r="ANP2" s="22"/>
      <c r="ANQ2" s="22"/>
      <c r="ANR2" s="22"/>
      <c r="ANS2" s="22"/>
      <c r="ANT2" s="22"/>
      <c r="ANU2" s="22"/>
      <c r="ANV2" s="22"/>
      <c r="ANW2" s="22"/>
      <c r="ANX2" s="22"/>
      <c r="ANY2" s="22"/>
      <c r="ANZ2" s="22"/>
      <c r="AOA2" s="22"/>
      <c r="AOB2" s="22"/>
      <c r="AOC2" s="22"/>
      <c r="AOD2" s="22"/>
      <c r="AOE2" s="22"/>
      <c r="AOF2" s="22"/>
      <c r="AOG2" s="22"/>
      <c r="AOH2" s="22"/>
      <c r="AOI2" s="22"/>
      <c r="AOJ2" s="22"/>
      <c r="AOK2" s="22"/>
      <c r="AOL2" s="22"/>
      <c r="AOM2" s="22"/>
      <c r="AON2" s="22"/>
      <c r="AOO2" s="22"/>
      <c r="AOP2" s="22"/>
      <c r="AOQ2" s="22"/>
      <c r="AOR2" s="22"/>
      <c r="AOS2" s="22"/>
      <c r="AOT2" s="22"/>
      <c r="AOU2" s="22"/>
      <c r="AOV2" s="22"/>
      <c r="AOW2" s="22"/>
      <c r="AOX2" s="22"/>
      <c r="AOY2" s="22"/>
      <c r="AOZ2" s="22"/>
      <c r="APA2" s="22"/>
      <c r="APB2" s="22"/>
      <c r="APC2" s="22"/>
      <c r="APD2" s="22"/>
      <c r="APE2" s="22"/>
      <c r="APF2" s="22"/>
      <c r="APG2" s="22"/>
      <c r="APH2" s="22"/>
      <c r="API2" s="22"/>
      <c r="APJ2" s="22"/>
      <c r="APK2" s="22"/>
      <c r="APL2" s="22"/>
      <c r="APM2" s="22"/>
      <c r="APN2" s="22"/>
      <c r="APO2" s="22"/>
      <c r="APP2" s="22"/>
      <c r="APQ2" s="22"/>
      <c r="APR2" s="22"/>
      <c r="APS2" s="22"/>
      <c r="APT2" s="22"/>
      <c r="APU2" s="22"/>
      <c r="APV2" s="22"/>
      <c r="APW2" s="22"/>
      <c r="APX2" s="22"/>
      <c r="APY2" s="22"/>
      <c r="APZ2" s="22"/>
      <c r="AQA2" s="22"/>
      <c r="AQB2" s="22"/>
      <c r="AQC2" s="22"/>
      <c r="AQD2" s="22"/>
      <c r="AQE2" s="22"/>
      <c r="AQF2" s="22"/>
      <c r="AQG2" s="22"/>
      <c r="AQH2" s="22"/>
      <c r="AQI2" s="22"/>
      <c r="AQJ2" s="22"/>
      <c r="AQK2" s="22"/>
      <c r="AQL2" s="22"/>
      <c r="AQM2" s="22"/>
      <c r="AQN2" s="22"/>
      <c r="AQO2" s="22"/>
      <c r="AQP2" s="22"/>
      <c r="AQQ2" s="22"/>
      <c r="AQR2" s="22"/>
      <c r="AQS2" s="22"/>
      <c r="AQT2" s="22"/>
      <c r="AQU2" s="22"/>
      <c r="AQV2" s="22"/>
      <c r="AQW2" s="22"/>
      <c r="AQX2" s="22"/>
      <c r="AQY2" s="22"/>
      <c r="AQZ2" s="22"/>
      <c r="ARA2" s="22"/>
      <c r="ARB2" s="22"/>
      <c r="ARC2" s="22"/>
      <c r="ARD2" s="22"/>
      <c r="ARE2" s="22"/>
      <c r="ARF2" s="22"/>
      <c r="ARG2" s="22"/>
      <c r="ARH2" s="22"/>
      <c r="ARI2" s="22"/>
      <c r="ARJ2" s="22"/>
      <c r="ARK2" s="22"/>
      <c r="ARL2" s="22"/>
      <c r="ARM2" s="22"/>
      <c r="ARN2" s="22"/>
      <c r="ARO2" s="22"/>
      <c r="ARP2" s="22"/>
      <c r="ARQ2" s="22"/>
      <c r="ARR2" s="22"/>
      <c r="ARS2" s="22"/>
      <c r="ART2" s="22"/>
      <c r="ARU2" s="22"/>
      <c r="ARV2" s="22"/>
      <c r="ARW2" s="22"/>
      <c r="ARX2" s="22"/>
      <c r="ARY2" s="22"/>
      <c r="ARZ2" s="22"/>
      <c r="ASA2" s="22"/>
      <c r="ASB2" s="22"/>
      <c r="ASC2" s="22"/>
      <c r="ASD2" s="22"/>
      <c r="ASE2" s="22"/>
      <c r="ASF2" s="22"/>
      <c r="ASG2" s="22"/>
      <c r="ASH2" s="22"/>
      <c r="ASI2" s="22"/>
      <c r="ASJ2" s="22"/>
      <c r="ASK2" s="22"/>
      <c r="ASL2" s="22"/>
      <c r="ASM2" s="22"/>
      <c r="ASN2" s="22"/>
      <c r="ASO2" s="22"/>
      <c r="ASP2" s="22"/>
      <c r="ASQ2" s="22"/>
      <c r="ASR2" s="22"/>
      <c r="ASS2" s="22"/>
      <c r="AST2" s="22"/>
      <c r="ASU2" s="22"/>
      <c r="ASV2" s="22"/>
      <c r="ASW2" s="22"/>
      <c r="ASX2" s="22"/>
      <c r="ASY2" s="22"/>
      <c r="ASZ2" s="22"/>
      <c r="ATA2" s="22"/>
      <c r="ATB2" s="22"/>
      <c r="ATC2" s="22"/>
      <c r="ATD2" s="22"/>
      <c r="ATE2" s="22"/>
      <c r="ATF2" s="22"/>
      <c r="ATG2" s="22"/>
      <c r="ATH2" s="22"/>
      <c r="ATI2" s="22"/>
      <c r="ATJ2" s="22"/>
      <c r="ATK2" s="22"/>
      <c r="ATL2" s="22"/>
      <c r="ATM2" s="22"/>
      <c r="ATN2" s="22"/>
      <c r="ATO2" s="22"/>
      <c r="ATP2" s="22"/>
      <c r="ATQ2" s="22"/>
      <c r="ATR2" s="22"/>
      <c r="ATS2" s="22"/>
      <c r="ATT2" s="22"/>
      <c r="ATU2" s="22"/>
      <c r="ATV2" s="22"/>
      <c r="ATW2" s="22"/>
      <c r="ATX2" s="22"/>
      <c r="ATY2" s="22"/>
      <c r="ATZ2" s="22"/>
      <c r="AUA2" s="22"/>
      <c r="AUB2" s="22"/>
      <c r="AUC2" s="22"/>
      <c r="AUD2" s="22"/>
      <c r="AUE2" s="22"/>
      <c r="AUF2" s="22"/>
      <c r="AUG2" s="22"/>
      <c r="AUH2" s="22"/>
      <c r="AUI2" s="22"/>
      <c r="AUJ2" s="22"/>
      <c r="AUK2" s="22"/>
      <c r="AUL2" s="22"/>
      <c r="AUM2" s="22"/>
      <c r="AUN2" s="22"/>
      <c r="AUO2" s="22"/>
      <c r="AUP2" s="22"/>
      <c r="AUQ2" s="22"/>
      <c r="AUR2" s="22"/>
      <c r="AUS2" s="22"/>
      <c r="AUT2" s="22"/>
      <c r="AUU2" s="22"/>
      <c r="AUV2" s="22"/>
      <c r="AUW2" s="22"/>
      <c r="AUX2" s="22"/>
      <c r="AUY2" s="22"/>
      <c r="AUZ2" s="22"/>
      <c r="AVA2" s="22"/>
      <c r="AVB2" s="22"/>
      <c r="AVC2" s="22"/>
      <c r="AVD2" s="22"/>
      <c r="AVE2" s="22"/>
      <c r="AVF2" s="22"/>
      <c r="AVG2" s="22"/>
      <c r="AVH2" s="22"/>
      <c r="AVI2" s="22"/>
      <c r="AVJ2" s="22"/>
      <c r="AVK2" s="22"/>
      <c r="AVL2" s="22"/>
      <c r="AVM2" s="22"/>
      <c r="AVN2" s="22"/>
      <c r="AVO2" s="22"/>
      <c r="AVP2" s="22"/>
      <c r="AVQ2" s="22"/>
      <c r="AVR2" s="22"/>
      <c r="AVS2" s="22"/>
      <c r="AVT2" s="22"/>
      <c r="AVU2" s="22"/>
      <c r="AVV2" s="22"/>
      <c r="AVW2" s="22"/>
      <c r="AVX2" s="22"/>
      <c r="AVY2" s="22"/>
      <c r="AVZ2" s="22"/>
      <c r="AWA2" s="22"/>
      <c r="AWB2" s="22"/>
      <c r="AWC2" s="22"/>
      <c r="AWD2" s="22"/>
      <c r="AWE2" s="22"/>
      <c r="AWF2" s="22"/>
      <c r="AWG2" s="22"/>
      <c r="AWH2" s="22"/>
      <c r="AWI2" s="22"/>
      <c r="AWJ2" s="22"/>
      <c r="AWK2" s="22"/>
      <c r="AWL2" s="22"/>
      <c r="AWM2" s="22"/>
      <c r="AWN2" s="22"/>
      <c r="AWO2" s="22"/>
      <c r="AWP2" s="22"/>
      <c r="AWQ2" s="22"/>
      <c r="AWR2" s="22"/>
      <c r="AWS2" s="22"/>
      <c r="AWT2" s="22"/>
      <c r="AWU2" s="22"/>
      <c r="AWV2" s="22"/>
      <c r="AWW2" s="22"/>
      <c r="AWX2" s="22"/>
      <c r="AWY2" s="22"/>
      <c r="AWZ2" s="22"/>
      <c r="AXA2" s="22"/>
      <c r="AXB2" s="22"/>
      <c r="AXC2" s="22"/>
      <c r="AXD2" s="22"/>
      <c r="AXE2" s="22"/>
      <c r="AXF2" s="22"/>
      <c r="AXG2" s="22"/>
      <c r="AXH2" s="22"/>
      <c r="AXI2" s="22"/>
      <c r="AXJ2" s="22"/>
      <c r="AXK2" s="22"/>
      <c r="AXL2" s="22"/>
      <c r="AXM2" s="22"/>
      <c r="AXN2" s="22"/>
      <c r="AXO2" s="22"/>
      <c r="AXP2" s="22"/>
      <c r="AXQ2" s="22"/>
      <c r="AXR2" s="22"/>
      <c r="AXS2" s="22"/>
      <c r="AXT2" s="22"/>
      <c r="AXU2" s="22"/>
      <c r="AXV2" s="22"/>
      <c r="AXW2" s="22"/>
      <c r="AXX2" s="22"/>
      <c r="AXY2" s="22"/>
      <c r="AXZ2" s="22"/>
      <c r="AYA2" s="22"/>
      <c r="AYB2" s="22"/>
      <c r="AYC2" s="22"/>
      <c r="AYD2" s="22"/>
      <c r="AYE2" s="22"/>
      <c r="AYF2" s="22"/>
      <c r="AYG2" s="22"/>
      <c r="AYH2" s="22"/>
      <c r="AYI2" s="22"/>
      <c r="AYJ2" s="22"/>
      <c r="AYK2" s="22"/>
      <c r="AYL2" s="22"/>
      <c r="AYM2" s="22"/>
      <c r="AYN2" s="22"/>
      <c r="AYO2" s="22"/>
      <c r="AYP2" s="22"/>
      <c r="AYQ2" s="22"/>
      <c r="AYR2" s="22"/>
      <c r="AYS2" s="22"/>
      <c r="AYT2" s="22"/>
      <c r="AYU2" s="22"/>
      <c r="AYV2" s="22"/>
      <c r="AYW2" s="22"/>
      <c r="AYX2" s="22"/>
      <c r="AYY2" s="22"/>
      <c r="AYZ2" s="22"/>
      <c r="AZA2" s="22"/>
      <c r="AZB2" s="22"/>
      <c r="AZC2" s="22"/>
      <c r="AZD2" s="22"/>
      <c r="AZE2" s="22"/>
      <c r="AZF2" s="22"/>
      <c r="AZG2" s="22"/>
      <c r="AZH2" s="22"/>
      <c r="AZI2" s="22"/>
      <c r="AZJ2" s="22"/>
      <c r="AZK2" s="22"/>
      <c r="AZL2" s="22"/>
      <c r="AZM2" s="22"/>
      <c r="AZN2" s="22"/>
      <c r="AZO2" s="22"/>
      <c r="AZP2" s="22"/>
      <c r="AZQ2" s="22"/>
      <c r="AZR2" s="22"/>
      <c r="AZS2" s="22"/>
      <c r="AZT2" s="22"/>
      <c r="AZU2" s="22"/>
      <c r="AZV2" s="22"/>
      <c r="AZW2" s="22"/>
      <c r="AZX2" s="22"/>
      <c r="AZY2" s="22"/>
      <c r="AZZ2" s="22"/>
      <c r="BAA2" s="22"/>
      <c r="BAB2" s="22"/>
      <c r="BAC2" s="22"/>
      <c r="BAD2" s="22"/>
      <c r="BAE2" s="22"/>
      <c r="BAF2" s="22"/>
      <c r="BAG2" s="22"/>
      <c r="BAH2" s="22"/>
      <c r="BAI2" s="22"/>
      <c r="BAJ2" s="22"/>
      <c r="BAK2" s="22"/>
      <c r="BAL2" s="22"/>
      <c r="BAM2" s="22"/>
      <c r="BAN2" s="22"/>
      <c r="BAO2" s="22"/>
      <c r="BAP2" s="22"/>
      <c r="BAQ2" s="22"/>
      <c r="BAR2" s="22"/>
      <c r="BAS2" s="22"/>
      <c r="BAT2" s="22"/>
      <c r="BAU2" s="22"/>
      <c r="BAV2" s="22"/>
      <c r="BAW2" s="22"/>
      <c r="BAX2" s="22"/>
      <c r="BAY2" s="22"/>
      <c r="BAZ2" s="22"/>
      <c r="BBA2" s="22"/>
      <c r="BBB2" s="22"/>
      <c r="BBC2" s="22"/>
      <c r="BBD2" s="22"/>
      <c r="BBE2" s="22"/>
      <c r="BBF2" s="22"/>
      <c r="BBG2" s="22"/>
      <c r="BBH2" s="22"/>
      <c r="BBI2" s="22"/>
      <c r="BBJ2" s="22"/>
      <c r="BBK2" s="22"/>
      <c r="BBL2" s="22"/>
      <c r="BBM2" s="22"/>
      <c r="BBN2" s="22"/>
      <c r="BBO2" s="22"/>
      <c r="BBP2" s="22"/>
      <c r="BBQ2" s="22"/>
      <c r="BBR2" s="22"/>
      <c r="BBS2" s="22"/>
      <c r="BBT2" s="22"/>
      <c r="BBU2" s="22"/>
      <c r="BBV2" s="22"/>
      <c r="BBW2" s="22"/>
      <c r="BBX2" s="22"/>
      <c r="BBY2" s="22"/>
      <c r="BBZ2" s="22"/>
      <c r="BCA2" s="22"/>
      <c r="BCB2" s="22"/>
      <c r="BCC2" s="22"/>
      <c r="BCD2" s="22"/>
      <c r="BCE2" s="22"/>
      <c r="BCF2" s="22"/>
      <c r="BCG2" s="22"/>
      <c r="BCH2" s="22"/>
      <c r="BCI2" s="22"/>
      <c r="BCJ2" s="22"/>
      <c r="BCK2" s="22"/>
      <c r="BCL2" s="22"/>
      <c r="BCM2" s="22"/>
      <c r="BCN2" s="22"/>
      <c r="BCO2" s="22"/>
      <c r="BCP2" s="22"/>
      <c r="BCQ2" s="22"/>
      <c r="BCR2" s="22"/>
      <c r="BCS2" s="22"/>
      <c r="BCT2" s="22"/>
      <c r="BCU2" s="22"/>
      <c r="BCV2" s="22"/>
      <c r="BCW2" s="22"/>
      <c r="BCX2" s="22"/>
      <c r="BCY2" s="22"/>
      <c r="BCZ2" s="22"/>
      <c r="BDA2" s="22"/>
      <c r="BDB2" s="22"/>
      <c r="BDC2" s="22"/>
      <c r="BDD2" s="22"/>
      <c r="BDE2" s="22"/>
      <c r="BDF2" s="22"/>
      <c r="BDG2" s="22"/>
      <c r="BDH2" s="22"/>
      <c r="BDI2" s="22"/>
      <c r="BDJ2" s="22"/>
      <c r="BDK2" s="22"/>
      <c r="BDL2" s="22"/>
      <c r="BDM2" s="22"/>
      <c r="BDN2" s="22"/>
      <c r="BDO2" s="22"/>
      <c r="BDP2" s="22"/>
      <c r="BDQ2" s="22"/>
      <c r="BDR2" s="22"/>
      <c r="BDS2" s="22"/>
      <c r="BDT2" s="22"/>
      <c r="BDU2" s="22"/>
      <c r="BDV2" s="22"/>
      <c r="BDW2" s="22"/>
      <c r="BDX2" s="22"/>
      <c r="BDY2" s="22"/>
      <c r="BDZ2" s="22"/>
      <c r="BEA2" s="22"/>
      <c r="BEB2" s="22"/>
      <c r="BEC2" s="22"/>
      <c r="BED2" s="22"/>
      <c r="BEE2" s="22"/>
      <c r="BEF2" s="22"/>
      <c r="BEG2" s="22"/>
      <c r="BEH2" s="22"/>
      <c r="BEI2" s="22"/>
      <c r="BEJ2" s="22"/>
      <c r="BEK2" s="22"/>
      <c r="BEL2" s="22"/>
      <c r="BEM2" s="22"/>
      <c r="BEN2" s="22"/>
      <c r="BEO2" s="22"/>
      <c r="BEP2" s="22"/>
      <c r="BEQ2" s="22"/>
      <c r="BER2" s="22"/>
      <c r="BES2" s="22"/>
      <c r="BET2" s="22"/>
      <c r="BEU2" s="22"/>
      <c r="BEV2" s="22"/>
      <c r="BEW2" s="22"/>
      <c r="BEX2" s="22"/>
      <c r="BEY2" s="22"/>
      <c r="BEZ2" s="22"/>
      <c r="BFA2" s="22"/>
      <c r="BFB2" s="22"/>
      <c r="BFC2" s="22"/>
      <c r="BFD2" s="22"/>
      <c r="BFE2" s="22"/>
      <c r="BFF2" s="22"/>
      <c r="BFG2" s="22"/>
      <c r="BFH2" s="22"/>
      <c r="BFI2" s="22"/>
      <c r="BFJ2" s="22"/>
      <c r="BFK2" s="22"/>
      <c r="BFL2" s="22"/>
      <c r="BFM2" s="22"/>
      <c r="BFN2" s="22"/>
      <c r="BFO2" s="22"/>
      <c r="BFP2" s="22"/>
      <c r="BFQ2" s="22"/>
      <c r="BFR2" s="22"/>
      <c r="BFS2" s="22"/>
      <c r="BFT2" s="22"/>
      <c r="BFU2" s="22"/>
      <c r="BFV2" s="22"/>
      <c r="BFW2" s="22"/>
      <c r="BFX2" s="22"/>
      <c r="BFY2" s="22"/>
      <c r="BFZ2" s="22"/>
      <c r="BGA2" s="22"/>
      <c r="BGB2" s="22"/>
      <c r="BGC2" s="22"/>
      <c r="BGD2" s="22"/>
      <c r="BGE2" s="22"/>
      <c r="BGF2" s="22"/>
      <c r="BGG2" s="22"/>
      <c r="BGH2" s="22"/>
      <c r="BGI2" s="22"/>
      <c r="BGJ2" s="22"/>
      <c r="BGK2" s="22"/>
      <c r="BGL2" s="22"/>
      <c r="BGM2" s="22"/>
      <c r="BGN2" s="22"/>
      <c r="BGO2" s="22"/>
      <c r="BGP2" s="22"/>
      <c r="BGQ2" s="22"/>
      <c r="BGR2" s="22"/>
      <c r="BGS2" s="22"/>
      <c r="BGT2" s="22"/>
      <c r="BGU2" s="22"/>
      <c r="BGV2" s="22"/>
      <c r="BGW2" s="22"/>
      <c r="BGX2" s="22"/>
      <c r="BGY2" s="22"/>
      <c r="BGZ2" s="22"/>
      <c r="BHA2" s="22"/>
      <c r="BHB2" s="22"/>
      <c r="BHC2" s="22"/>
      <c r="BHD2" s="22"/>
      <c r="BHE2" s="22"/>
      <c r="BHF2" s="22"/>
      <c r="BHG2" s="22"/>
      <c r="BHH2" s="22"/>
      <c r="BHI2" s="22"/>
      <c r="BHJ2" s="22"/>
      <c r="BHK2" s="22"/>
      <c r="BHL2" s="22"/>
      <c r="BHM2" s="22"/>
      <c r="BHN2" s="22"/>
      <c r="BHO2" s="22"/>
      <c r="BHP2" s="22"/>
      <c r="BHQ2" s="22"/>
      <c r="BHR2" s="22"/>
      <c r="BHS2" s="22"/>
      <c r="BHT2" s="22"/>
      <c r="BHU2" s="22"/>
      <c r="BHV2" s="22"/>
      <c r="BHW2" s="22"/>
      <c r="BHX2" s="22"/>
      <c r="BHY2" s="22"/>
      <c r="BHZ2" s="22"/>
      <c r="BIA2" s="22"/>
      <c r="BIB2" s="22"/>
      <c r="BIC2" s="22"/>
      <c r="BID2" s="22"/>
      <c r="BIE2" s="22"/>
      <c r="BIF2" s="22"/>
      <c r="BIG2" s="22"/>
      <c r="BIH2" s="22"/>
      <c r="BII2" s="22"/>
      <c r="BIJ2" s="22"/>
      <c r="BIK2" s="22"/>
      <c r="BIL2" s="22"/>
      <c r="BIM2" s="22"/>
      <c r="BIN2" s="22"/>
      <c r="BIO2" s="22"/>
      <c r="BIP2" s="22"/>
      <c r="BIQ2" s="22"/>
      <c r="BIR2" s="22"/>
      <c r="BIS2" s="22"/>
      <c r="BIT2" s="22"/>
      <c r="BIU2" s="22"/>
      <c r="BIV2" s="22"/>
      <c r="BIW2" s="22"/>
      <c r="BIX2" s="22"/>
      <c r="BIY2" s="22"/>
      <c r="BIZ2" s="22"/>
      <c r="BJA2" s="22"/>
      <c r="BJB2" s="22"/>
      <c r="BJC2" s="22"/>
      <c r="BJD2" s="22"/>
      <c r="BJE2" s="22"/>
      <c r="BJF2" s="22"/>
      <c r="BJG2" s="22"/>
      <c r="BJH2" s="22"/>
      <c r="BJI2" s="22"/>
      <c r="BJJ2" s="22"/>
      <c r="BJK2" s="22"/>
      <c r="BJL2" s="22"/>
      <c r="BJM2" s="22"/>
      <c r="BJN2" s="22"/>
      <c r="BJO2" s="22"/>
      <c r="BJP2" s="22"/>
      <c r="BJQ2" s="22"/>
      <c r="BJR2" s="22"/>
      <c r="BJS2" s="22"/>
      <c r="BJT2" s="22"/>
      <c r="BJU2" s="22"/>
      <c r="BJV2" s="22"/>
      <c r="BJW2" s="22"/>
      <c r="BJX2" s="22"/>
      <c r="BJY2" s="22"/>
      <c r="BJZ2" s="22"/>
      <c r="BKA2" s="22"/>
      <c r="BKB2" s="22"/>
      <c r="BKC2" s="22"/>
      <c r="BKD2" s="22"/>
      <c r="BKE2" s="22"/>
      <c r="BKF2" s="22"/>
      <c r="BKG2" s="22"/>
      <c r="BKH2" s="22"/>
      <c r="BKI2" s="22"/>
      <c r="BKJ2" s="22"/>
      <c r="BKK2" s="22"/>
      <c r="BKL2" s="22"/>
      <c r="BKM2" s="22"/>
      <c r="BKN2" s="22"/>
      <c r="BKO2" s="22"/>
      <c r="BKP2" s="22"/>
      <c r="BKQ2" s="22"/>
      <c r="BKR2" s="22"/>
      <c r="BKS2" s="22"/>
      <c r="BKT2" s="22"/>
      <c r="BKU2" s="22"/>
      <c r="BKV2" s="22"/>
      <c r="BKW2" s="22"/>
      <c r="BKX2" s="22"/>
      <c r="BKY2" s="22"/>
      <c r="BKZ2" s="22"/>
      <c r="BLA2" s="22"/>
      <c r="BLB2" s="22"/>
      <c r="BLC2" s="22"/>
      <c r="BLD2" s="22"/>
      <c r="BLE2" s="22"/>
      <c r="BLF2" s="22"/>
      <c r="BLG2" s="22"/>
      <c r="BLH2" s="22"/>
      <c r="BLI2" s="22"/>
      <c r="BLJ2" s="22"/>
      <c r="BLK2" s="22"/>
      <c r="BLL2" s="22"/>
      <c r="BLM2" s="22"/>
      <c r="BLN2" s="22"/>
      <c r="BLO2" s="22"/>
      <c r="BLP2" s="22"/>
      <c r="BLQ2" s="22"/>
      <c r="BLR2" s="22"/>
      <c r="BLS2" s="22"/>
      <c r="BLT2" s="22"/>
      <c r="BLU2" s="22"/>
      <c r="BLV2" s="22"/>
      <c r="BLW2" s="22"/>
      <c r="BLX2" s="22"/>
      <c r="BLY2" s="22"/>
      <c r="BLZ2" s="22"/>
      <c r="BMA2" s="22"/>
      <c r="BMB2" s="22"/>
      <c r="BMC2" s="22"/>
      <c r="BMD2" s="22"/>
      <c r="BME2" s="22"/>
      <c r="BMF2" s="22"/>
      <c r="BMG2" s="22"/>
      <c r="BMH2" s="22"/>
      <c r="BMI2" s="22"/>
      <c r="BMJ2" s="22"/>
      <c r="BMK2" s="22"/>
      <c r="BML2" s="22"/>
      <c r="BMM2" s="22"/>
      <c r="BMN2" s="22"/>
      <c r="BMO2" s="22"/>
      <c r="BMP2" s="22"/>
      <c r="BMQ2" s="22"/>
      <c r="BMR2" s="22"/>
      <c r="BMS2" s="22"/>
      <c r="BMT2" s="22"/>
      <c r="BMU2" s="22"/>
      <c r="BMV2" s="22"/>
      <c r="BMW2" s="22"/>
      <c r="BMX2" s="22"/>
      <c r="BMY2" s="22"/>
      <c r="BMZ2" s="22"/>
      <c r="BNA2" s="22"/>
      <c r="BNB2" s="22"/>
      <c r="BNC2" s="22"/>
      <c r="BND2" s="22"/>
      <c r="BNE2" s="22"/>
      <c r="BNF2" s="22"/>
      <c r="BNG2" s="22"/>
      <c r="BNH2" s="22"/>
      <c r="BNI2" s="22"/>
      <c r="BNJ2" s="22"/>
      <c r="BNK2" s="22"/>
      <c r="BNL2" s="22"/>
      <c r="BNM2" s="22"/>
      <c r="BNN2" s="22"/>
      <c r="BNO2" s="22"/>
      <c r="BNP2" s="22"/>
      <c r="BNQ2" s="22"/>
      <c r="BNR2" s="22"/>
      <c r="BNS2" s="22"/>
      <c r="BNT2" s="22"/>
      <c r="BNU2" s="22"/>
      <c r="BNV2" s="22"/>
      <c r="BNW2" s="22"/>
      <c r="BNX2" s="22"/>
      <c r="BNY2" s="22"/>
      <c r="BNZ2" s="22"/>
      <c r="BOA2" s="22"/>
      <c r="BOB2" s="22"/>
      <c r="BOC2" s="22"/>
      <c r="BOD2" s="22"/>
      <c r="BOE2" s="22"/>
      <c r="BOF2" s="22"/>
      <c r="BOG2" s="22"/>
      <c r="BOH2" s="22"/>
      <c r="BOI2" s="22"/>
      <c r="BOJ2" s="22"/>
      <c r="BOK2" s="22"/>
      <c r="BOL2" s="22"/>
      <c r="BOM2" s="22"/>
      <c r="BON2" s="22"/>
      <c r="BOO2" s="22"/>
      <c r="BOP2" s="22"/>
      <c r="BOQ2" s="22"/>
      <c r="BOR2" s="22"/>
      <c r="BOS2" s="22"/>
      <c r="BOT2" s="22"/>
      <c r="BOU2" s="22"/>
      <c r="BOV2" s="22"/>
      <c r="BOW2" s="22"/>
      <c r="BOX2" s="22"/>
      <c r="BOY2" s="22"/>
      <c r="BOZ2" s="22"/>
      <c r="BPA2" s="22"/>
      <c r="BPB2" s="22"/>
      <c r="BPC2" s="22"/>
      <c r="BPD2" s="22"/>
      <c r="BPE2" s="22"/>
      <c r="BPF2" s="22"/>
      <c r="BPG2" s="22"/>
      <c r="BPH2" s="22"/>
      <c r="BPI2" s="22"/>
      <c r="BPJ2" s="22"/>
      <c r="BPK2" s="22"/>
      <c r="BPL2" s="22"/>
      <c r="BPM2" s="22"/>
      <c r="BPN2" s="22"/>
      <c r="BPO2" s="22"/>
      <c r="BPP2" s="22"/>
      <c r="BPQ2" s="22"/>
      <c r="BPR2" s="22"/>
      <c r="BPS2" s="22"/>
      <c r="BPT2" s="22"/>
      <c r="BPU2" s="22"/>
      <c r="BPV2" s="22"/>
      <c r="BPW2" s="22"/>
      <c r="BPX2" s="22"/>
      <c r="BPY2" s="22"/>
      <c r="BPZ2" s="22"/>
      <c r="BQA2" s="22"/>
      <c r="BQB2" s="22"/>
      <c r="BQC2" s="22"/>
      <c r="BQD2" s="22"/>
      <c r="BQE2" s="22"/>
      <c r="BQF2" s="22"/>
      <c r="BQG2" s="22"/>
      <c r="BQH2" s="22"/>
      <c r="BQI2" s="22"/>
      <c r="BQJ2" s="22"/>
      <c r="BQK2" s="22"/>
      <c r="BQL2" s="22"/>
      <c r="BQM2" s="22"/>
      <c r="BQN2" s="22"/>
      <c r="BQO2" s="22"/>
      <c r="BQP2" s="22"/>
      <c r="BQQ2" s="22"/>
      <c r="BQR2" s="22"/>
      <c r="BQS2" s="22"/>
      <c r="BQT2" s="22"/>
      <c r="BQU2" s="22"/>
      <c r="BQV2" s="22"/>
      <c r="BQW2" s="22"/>
      <c r="BQX2" s="22"/>
      <c r="BQY2" s="22"/>
      <c r="BQZ2" s="22"/>
      <c r="BRA2" s="22"/>
      <c r="BRB2" s="22"/>
      <c r="BRC2" s="22"/>
      <c r="BRD2" s="22"/>
      <c r="BRE2" s="22"/>
      <c r="BRF2" s="22"/>
      <c r="BRG2" s="22"/>
      <c r="BRH2" s="22"/>
      <c r="BRI2" s="22"/>
      <c r="BRJ2" s="22"/>
      <c r="BRK2" s="22"/>
      <c r="BRL2" s="22"/>
      <c r="BRM2" s="22"/>
      <c r="BRN2" s="22"/>
      <c r="BRO2" s="22"/>
      <c r="BRP2" s="22"/>
      <c r="BRQ2" s="22"/>
      <c r="BRR2" s="22"/>
      <c r="BRS2" s="22"/>
      <c r="BRT2" s="22"/>
      <c r="BRU2" s="22"/>
      <c r="BRV2" s="22"/>
      <c r="BRW2" s="22"/>
      <c r="BRX2" s="22"/>
      <c r="BRY2" s="22"/>
      <c r="BRZ2" s="22"/>
      <c r="BSA2" s="22"/>
      <c r="BSB2" s="22"/>
      <c r="BSC2" s="22"/>
      <c r="BSD2" s="22"/>
      <c r="BSE2" s="22"/>
      <c r="BSF2" s="22"/>
      <c r="BSG2" s="22"/>
      <c r="BSH2" s="22"/>
      <c r="BSI2" s="22"/>
      <c r="BSJ2" s="22"/>
      <c r="BSK2" s="22"/>
      <c r="BSL2" s="22"/>
      <c r="BSM2" s="22"/>
      <c r="BSN2" s="22"/>
      <c r="BSO2" s="22"/>
      <c r="BSP2" s="22"/>
      <c r="BSQ2" s="22"/>
      <c r="BSR2" s="22"/>
      <c r="BSS2" s="22"/>
      <c r="BST2" s="22"/>
      <c r="BSU2" s="22"/>
      <c r="BSV2" s="22"/>
      <c r="BSW2" s="22"/>
      <c r="BSX2" s="22"/>
      <c r="BSY2" s="22"/>
      <c r="BSZ2" s="22"/>
      <c r="BTA2" s="22"/>
      <c r="BTB2" s="22"/>
      <c r="BTC2" s="22"/>
      <c r="BTD2" s="22"/>
      <c r="BTE2" s="22"/>
      <c r="BTF2" s="22"/>
      <c r="BTG2" s="22"/>
      <c r="BTH2" s="22"/>
      <c r="BTI2" s="22"/>
      <c r="BTJ2" s="22"/>
      <c r="BTK2" s="22"/>
      <c r="BTL2" s="22"/>
      <c r="BTM2" s="22"/>
      <c r="BTN2" s="22"/>
      <c r="BTO2" s="22"/>
      <c r="BTP2" s="22"/>
      <c r="BTQ2" s="22"/>
      <c r="BTR2" s="22"/>
      <c r="BTS2" s="22"/>
      <c r="BTT2" s="22"/>
      <c r="BTU2" s="22"/>
      <c r="BTV2" s="22"/>
      <c r="BTW2" s="22"/>
      <c r="BTX2" s="22"/>
      <c r="BTY2" s="22"/>
      <c r="BTZ2" s="22"/>
      <c r="BUA2" s="22"/>
      <c r="BUB2" s="22"/>
      <c r="BUC2" s="22"/>
      <c r="BUD2" s="22"/>
      <c r="BUE2" s="22"/>
      <c r="BUF2" s="22"/>
      <c r="BUG2" s="22"/>
      <c r="BUH2" s="22"/>
      <c r="BUI2" s="22"/>
      <c r="BUJ2" s="22"/>
      <c r="BUK2" s="22"/>
    </row>
    <row r="3" spans="1:1909" x14ac:dyDescent="0.25">
      <c r="A3" s="162"/>
      <c r="B3" s="162"/>
      <c r="C3" s="162"/>
      <c r="D3" s="162"/>
      <c r="E3" s="162"/>
      <c r="F3" s="162"/>
      <c r="G3" s="162"/>
      <c r="H3" s="153"/>
      <c r="I3" s="153"/>
      <c r="J3" s="162"/>
      <c r="K3" s="162"/>
      <c r="L3" s="162"/>
      <c r="M3" s="162"/>
      <c r="N3" s="162"/>
      <c r="O3" s="162"/>
      <c r="P3" s="162"/>
      <c r="Q3" s="162"/>
    </row>
    <row r="4" spans="1:1909" ht="16.5" thickBot="1" x14ac:dyDescent="0.3">
      <c r="A4" s="163"/>
      <c r="B4" s="163"/>
      <c r="C4" s="163"/>
      <c r="D4" s="163"/>
      <c r="E4" s="163"/>
      <c r="F4" s="163"/>
      <c r="G4" s="163"/>
      <c r="H4" s="154"/>
      <c r="I4" s="154"/>
      <c r="J4" s="163"/>
      <c r="K4" s="163"/>
      <c r="L4" s="163"/>
      <c r="M4" s="163"/>
      <c r="N4" s="163"/>
      <c r="O4" s="163"/>
      <c r="P4" s="163"/>
      <c r="Q4" s="163"/>
    </row>
    <row r="5" spans="1:1909" ht="16.5" thickTop="1" x14ac:dyDescent="0.25">
      <c r="A5" s="37">
        <v>6941</v>
      </c>
      <c r="B5" s="51">
        <v>16.5</v>
      </c>
      <c r="C5" s="49"/>
      <c r="D5" s="69">
        <v>23.2</v>
      </c>
      <c r="E5" s="49"/>
      <c r="F5" s="89">
        <f>(B5/F$1)*100</f>
        <v>68.559556786703595</v>
      </c>
      <c r="G5" s="89">
        <f>(D5/G$1)*100</f>
        <v>84.852179213654367</v>
      </c>
      <c r="H5" s="89"/>
      <c r="I5" s="218">
        <v>1920</v>
      </c>
      <c r="J5" s="220">
        <f>AVERAGE(F17:F28)</f>
        <v>83.275623268698084</v>
      </c>
      <c r="K5" s="220"/>
      <c r="L5" s="220">
        <f>F28</f>
        <v>80.609418282548475</v>
      </c>
      <c r="M5" s="220"/>
      <c r="N5" s="98">
        <f>AVERAGE(G17:G28)</f>
        <v>97.378847912221872</v>
      </c>
      <c r="O5" s="31"/>
      <c r="P5" s="98">
        <f>G28</f>
        <v>76.074367570862549</v>
      </c>
      <c r="Q5" s="31"/>
    </row>
    <row r="6" spans="1:1909" x14ac:dyDescent="0.25">
      <c r="A6" s="37">
        <v>6972</v>
      </c>
      <c r="B6" s="51">
        <v>16.2</v>
      </c>
      <c r="C6" s="49"/>
      <c r="D6" s="69">
        <v>22.4</v>
      </c>
      <c r="E6" s="49"/>
      <c r="F6" s="89">
        <f>(B6/F$1)*100</f>
        <v>67.313019390581715</v>
      </c>
      <c r="G6" s="89">
        <f>(D6/G$1)*100</f>
        <v>81.926241999390413</v>
      </c>
      <c r="H6" s="89"/>
      <c r="I6" s="218">
        <v>1921</v>
      </c>
      <c r="J6" s="93">
        <f>AVERAGE('EU INF M'!F29:F40)</f>
        <v>74.168975069252085</v>
      </c>
      <c r="K6" s="93">
        <f>((J6/J5)-1)*100</f>
        <v>-10.935550935550953</v>
      </c>
      <c r="L6" s="98">
        <f>F40</f>
        <v>71.8836565096953</v>
      </c>
      <c r="M6" s="93">
        <f>((L6/L5)-1)*100</f>
        <v>-10.82474226804122</v>
      </c>
      <c r="N6" s="93">
        <f>AVERAGE('EU INF M'!G29:G40)</f>
        <v>61.505638524839981</v>
      </c>
      <c r="O6" s="31"/>
      <c r="P6" s="98">
        <f>G40</f>
        <v>58.518744285278878</v>
      </c>
      <c r="Q6" s="31"/>
      <c r="R6" s="31"/>
      <c r="S6" s="31"/>
      <c r="T6" s="31"/>
      <c r="U6" s="31"/>
      <c r="V6" s="31"/>
    </row>
    <row r="7" spans="1:1909" x14ac:dyDescent="0.25">
      <c r="A7" s="37">
        <v>7000</v>
      </c>
      <c r="B7" s="51">
        <v>16.399999999999999</v>
      </c>
      <c r="C7" s="49"/>
      <c r="D7" s="69">
        <v>22.6</v>
      </c>
      <c r="E7" s="49"/>
      <c r="F7" s="89">
        <f>(B7/F$1)*100</f>
        <v>68.144044321329631</v>
      </c>
      <c r="G7" s="89">
        <f>(D7/G$1)*100</f>
        <v>82.657726302956419</v>
      </c>
      <c r="H7" s="89"/>
      <c r="I7" s="218">
        <v>1922</v>
      </c>
      <c r="J7" s="93">
        <f>AVERAGE('EU INF M'!F41:F52)</f>
        <v>69.5983379501385</v>
      </c>
      <c r="K7" s="93">
        <f>((J7/J6)-1)*100</f>
        <v>-6.1624649859944096</v>
      </c>
      <c r="L7" s="98">
        <f>F52</f>
        <v>70.22160664819944</v>
      </c>
      <c r="M7" s="93">
        <f>((L7/L6)-1)*100</f>
        <v>-2.3121387283237205</v>
      </c>
      <c r="N7" s="93">
        <f>AVERAGE('EU INF M'!G41:G52)</f>
        <v>60.957025297165494</v>
      </c>
      <c r="O7" s="93">
        <f>((N7/N6)-1)*100</f>
        <v>-0.89197224975222644</v>
      </c>
      <c r="P7" s="98">
        <f>G52</f>
        <v>63.273392258457783</v>
      </c>
      <c r="Q7" s="93">
        <f>((P7/P6)-1)*100</f>
        <v>8.1249999999999822</v>
      </c>
      <c r="R7" s="31"/>
      <c r="S7" s="31"/>
      <c r="T7" s="31"/>
      <c r="U7" s="31"/>
      <c r="V7" s="31"/>
    </row>
    <row r="8" spans="1:1909" x14ac:dyDescent="0.25">
      <c r="A8" s="37">
        <v>7031</v>
      </c>
      <c r="B8" s="51">
        <v>16.7</v>
      </c>
      <c r="C8" s="49"/>
      <c r="D8" s="69">
        <v>22.9</v>
      </c>
      <c r="E8" s="49"/>
      <c r="F8" s="89">
        <f>(B8/F$1)*100</f>
        <v>69.390581717451511</v>
      </c>
      <c r="G8" s="89">
        <f>(D8/G$1)*100</f>
        <v>83.754952758305379</v>
      </c>
      <c r="H8" s="89"/>
      <c r="I8" s="218">
        <v>1923</v>
      </c>
      <c r="J8" s="93">
        <f>AVERAGE('EU INF M'!F53:F64)</f>
        <v>70.844875346260395</v>
      </c>
      <c r="K8" s="93">
        <f t="shared" ref="K8:K71" si="0">((J8/J7)-1)*100</f>
        <v>1.7910447761194215</v>
      </c>
      <c r="L8" s="98">
        <f>F64</f>
        <v>71.8836565096953</v>
      </c>
      <c r="M8" s="93">
        <f t="shared" ref="M8:M71" si="1">((L8/L7)-1)*100</f>
        <v>2.3668639053254559</v>
      </c>
      <c r="N8" s="93">
        <f>AVERAGE('EU INF M'!G53:G64)</f>
        <v>63.456263334349273</v>
      </c>
      <c r="O8" s="93">
        <f>((N8/N7)-1)*100</f>
        <v>4.0999999999999925</v>
      </c>
      <c r="P8" s="98">
        <f>G64</f>
        <v>61.810423651325806</v>
      </c>
      <c r="Q8" s="93">
        <f t="shared" ref="Q8:Q71" si="2">((P8/P7)-1)*100</f>
        <v>-2.3121387283237094</v>
      </c>
      <c r="R8" s="31"/>
      <c r="S8" s="31"/>
      <c r="T8" s="31"/>
      <c r="U8" s="31"/>
      <c r="V8" s="31"/>
    </row>
    <row r="9" spans="1:1909" x14ac:dyDescent="0.25">
      <c r="A9" s="37">
        <v>7061</v>
      </c>
      <c r="B9" s="51">
        <v>16.899999999999999</v>
      </c>
      <c r="C9" s="49"/>
      <c r="D9" s="69">
        <v>23.3</v>
      </c>
      <c r="E9" s="49"/>
      <c r="F9" s="89">
        <f>(B9/F$1)*100</f>
        <v>70.22160664819944</v>
      </c>
      <c r="G9" s="89">
        <f>(D9/G$1)*100</f>
        <v>85.217921365437363</v>
      </c>
      <c r="H9" s="89"/>
      <c r="I9" s="218">
        <v>1924</v>
      </c>
      <c r="J9" s="93">
        <f>AVERAGE('EU INF M'!F65:F76)</f>
        <v>71.156509695290865</v>
      </c>
      <c r="K9" s="93">
        <f t="shared" si="0"/>
        <v>0.43988269794721369</v>
      </c>
      <c r="L9" s="98">
        <f>F76</f>
        <v>71.8836565096953</v>
      </c>
      <c r="M9" s="93">
        <f t="shared" si="1"/>
        <v>0</v>
      </c>
      <c r="N9" s="93">
        <f>AVERAGE('EU INF M'!G65:G76)</f>
        <v>61.688509600731486</v>
      </c>
      <c r="O9" s="93">
        <f>((N9/N8)-1)*100</f>
        <v>-2.7857829010566548</v>
      </c>
      <c r="P9" s="98">
        <f>G76</f>
        <v>64.004876562023767</v>
      </c>
      <c r="Q9" s="93">
        <f t="shared" si="2"/>
        <v>3.5502958579881616</v>
      </c>
      <c r="R9" s="31"/>
      <c r="S9" s="31"/>
      <c r="T9" s="31"/>
      <c r="U9" s="31"/>
      <c r="V9" s="31"/>
    </row>
    <row r="10" spans="1:1909" x14ac:dyDescent="0.25">
      <c r="A10" s="37">
        <v>7092</v>
      </c>
      <c r="B10" s="51">
        <v>16.899999999999999</v>
      </c>
      <c r="C10" s="49"/>
      <c r="D10" s="69">
        <v>23.4</v>
      </c>
      <c r="E10" s="49"/>
      <c r="F10" s="89">
        <f>(B10/F$1)*100</f>
        <v>70.22160664819944</v>
      </c>
      <c r="G10" s="89">
        <f>(D10/G$1)*100</f>
        <v>85.583663517220344</v>
      </c>
      <c r="H10" s="89"/>
      <c r="I10" s="218">
        <v>1925</v>
      </c>
      <c r="J10" s="93">
        <f>AVERAGE('EU INF M'!F77:F88)</f>
        <v>72.887811634349035</v>
      </c>
      <c r="K10" s="93">
        <f t="shared" si="0"/>
        <v>2.4330900243308973</v>
      </c>
      <c r="L10" s="98">
        <f>F88</f>
        <v>74.376731301939046</v>
      </c>
      <c r="M10" s="93">
        <f t="shared" si="1"/>
        <v>3.4682080924855141</v>
      </c>
      <c r="N10" s="93">
        <f>AVERAGE('EU INF M'!G77:G88)</f>
        <v>65.071624504724156</v>
      </c>
      <c r="O10" s="93">
        <f>((N10/N9)-1)*100</f>
        <v>5.4841897233201431</v>
      </c>
      <c r="P10" s="98">
        <f>G88</f>
        <v>65.102103017372741</v>
      </c>
      <c r="Q10" s="93">
        <f t="shared" si="2"/>
        <v>1.7142857142857126</v>
      </c>
    </row>
    <row r="11" spans="1:1909" x14ac:dyDescent="0.25">
      <c r="A11" s="37">
        <v>7122</v>
      </c>
      <c r="B11" s="51">
        <v>17.399999999999999</v>
      </c>
      <c r="C11" s="49"/>
      <c r="D11" s="69">
        <v>24.3</v>
      </c>
      <c r="E11" s="49"/>
      <c r="F11" s="89">
        <f>(B11/F$1)*100</f>
        <v>72.29916897506925</v>
      </c>
      <c r="G11" s="89">
        <f>(D11/G$1)*100</f>
        <v>88.875342883267294</v>
      </c>
      <c r="H11" s="89"/>
      <c r="I11" s="218">
        <v>1926</v>
      </c>
      <c r="J11" s="93">
        <f>AVERAGE('EU INF M'!F89:F100)</f>
        <v>73.545706371191145</v>
      </c>
      <c r="K11" s="93">
        <f t="shared" si="0"/>
        <v>0.90261282660333286</v>
      </c>
      <c r="L11" s="98">
        <f>F100</f>
        <v>73.54570637119113</v>
      </c>
      <c r="M11" s="93">
        <f t="shared" si="1"/>
        <v>-1.1173184357541777</v>
      </c>
      <c r="N11" s="93">
        <f>AVERAGE('EU INF M'!G89:G100)</f>
        <v>63.090521182566285</v>
      </c>
      <c r="O11" s="93">
        <f>((N11/N10)-1)*100</f>
        <v>-3.0444964871194302</v>
      </c>
      <c r="P11" s="98">
        <f>G100</f>
        <v>61.810423651325806</v>
      </c>
      <c r="Q11" s="93">
        <f t="shared" si="2"/>
        <v>-5.0561797752809001</v>
      </c>
    </row>
    <row r="12" spans="1:1909" x14ac:dyDescent="0.25">
      <c r="A12" s="37">
        <v>7153</v>
      </c>
      <c r="B12" s="51">
        <v>17.7</v>
      </c>
      <c r="C12" s="49"/>
      <c r="D12" s="69">
        <v>24.9</v>
      </c>
      <c r="E12" s="49"/>
      <c r="F12" s="89">
        <f>(B12/F$1)*100</f>
        <v>73.54570637119113</v>
      </c>
      <c r="G12" s="89">
        <f>(D12/G$1)*100</f>
        <v>91.069795793965241</v>
      </c>
      <c r="H12" s="89"/>
      <c r="I12" s="218">
        <v>1927</v>
      </c>
      <c r="J12" s="93">
        <f>AVERAGE('EU INF M'!F101:F112)</f>
        <v>72.126038781163459</v>
      </c>
      <c r="K12" s="93">
        <f t="shared" si="0"/>
        <v>-1.930320150659115</v>
      </c>
      <c r="L12" s="98">
        <f>F112</f>
        <v>71.8836565096953</v>
      </c>
      <c r="M12" s="93">
        <f t="shared" si="1"/>
        <v>-2.2598870056496967</v>
      </c>
      <c r="N12" s="93">
        <f>AVERAGE('EU INF M'!G101:G112)</f>
        <v>60.134105455653753</v>
      </c>
      <c r="O12" s="93">
        <f>((N12/N11)-1)*100</f>
        <v>-4.6859903381642587</v>
      </c>
      <c r="P12" s="98">
        <f>G112</f>
        <v>60.713197195976839</v>
      </c>
      <c r="Q12" s="93">
        <f t="shared" si="2"/>
        <v>-1.7751479289940586</v>
      </c>
    </row>
    <row r="13" spans="1:1909" x14ac:dyDescent="0.25">
      <c r="A13" s="37">
        <v>7184</v>
      </c>
      <c r="B13" s="51">
        <v>17.8</v>
      </c>
      <c r="C13" s="49"/>
      <c r="D13" s="69">
        <v>24.3</v>
      </c>
      <c r="E13" s="49"/>
      <c r="F13" s="89">
        <f>(B13/F$1)*100</f>
        <v>73.961218836565095</v>
      </c>
      <c r="G13" s="89">
        <f>(D13/G$1)*100</f>
        <v>88.875342883267294</v>
      </c>
      <c r="H13" s="89"/>
      <c r="I13" s="218">
        <v>1928</v>
      </c>
      <c r="J13" s="93">
        <f>AVERAGE('EU INF M'!F113:F124)</f>
        <v>71.295013850415529</v>
      </c>
      <c r="K13" s="93">
        <f t="shared" si="0"/>
        <v>-1.1521843494959327</v>
      </c>
      <c r="L13" s="98">
        <f>F124</f>
        <v>71.052631578947384</v>
      </c>
      <c r="M13" s="93">
        <f t="shared" si="1"/>
        <v>-1.156069364161838</v>
      </c>
      <c r="N13" s="93">
        <f>AVERAGE('EU INF M'!G113:G124)</f>
        <v>60.987503809814079</v>
      </c>
      <c r="O13" s="93">
        <f>((N13/N12)-1)*100</f>
        <v>1.4191586416624657</v>
      </c>
      <c r="P13" s="98">
        <f>G124</f>
        <v>60.347455044193843</v>
      </c>
      <c r="Q13" s="93">
        <f t="shared" si="2"/>
        <v>-0.60240963855422436</v>
      </c>
    </row>
    <row r="14" spans="1:1909" x14ac:dyDescent="0.25">
      <c r="A14" s="37">
        <v>7214</v>
      </c>
      <c r="B14" s="51">
        <v>18.100000000000001</v>
      </c>
      <c r="C14" s="49"/>
      <c r="D14" s="69">
        <v>24.4</v>
      </c>
      <c r="E14" s="49"/>
      <c r="F14" s="89">
        <f>(B14/F$1)*100</f>
        <v>75.20775623268699</v>
      </c>
      <c r="G14" s="89">
        <f>(D14/G$1)*100</f>
        <v>89.241085035050276</v>
      </c>
      <c r="H14" s="89"/>
      <c r="I14" s="218">
        <v>1929</v>
      </c>
      <c r="J14" s="93">
        <f>AVERAGE('EU INF M'!F125:F136)</f>
        <v>71.295013850415529</v>
      </c>
      <c r="K14" s="93">
        <f t="shared" si="0"/>
        <v>0</v>
      </c>
      <c r="L14" s="98">
        <f>F136</f>
        <v>71.468144044321321</v>
      </c>
      <c r="M14" s="93">
        <f t="shared" si="1"/>
        <v>0.58479532163739911</v>
      </c>
      <c r="N14" s="93">
        <f>AVERAGE('EU INF M'!G125:G136)</f>
        <v>60.073148430356603</v>
      </c>
      <c r="O14" s="93">
        <f>((N14/N13)-1)*100</f>
        <v>-1.4992503748125774</v>
      </c>
      <c r="P14" s="98">
        <f>G136</f>
        <v>58.884486437061867</v>
      </c>
      <c r="Q14" s="93">
        <f t="shared" si="2"/>
        <v>-2.4242424242424288</v>
      </c>
    </row>
    <row r="15" spans="1:1909" x14ac:dyDescent="0.25">
      <c r="A15" s="37">
        <v>7245</v>
      </c>
      <c r="B15" s="51">
        <v>18.5</v>
      </c>
      <c r="C15" s="49"/>
      <c r="D15" s="69">
        <v>24.9</v>
      </c>
      <c r="E15" s="49"/>
      <c r="F15" s="89">
        <f>(B15/F$1)*100</f>
        <v>76.86980609418282</v>
      </c>
      <c r="G15" s="89">
        <f>(D15/G$1)*100</f>
        <v>91.069795793965241</v>
      </c>
      <c r="H15" s="89"/>
      <c r="I15" s="218">
        <v>1930</v>
      </c>
      <c r="J15" s="93">
        <f>AVERAGE('EU INF M'!F137:F148)</f>
        <v>69.390581717451525</v>
      </c>
      <c r="K15" s="93">
        <f t="shared" si="0"/>
        <v>-2.6711996114618941</v>
      </c>
      <c r="L15" s="98">
        <f>F148</f>
        <v>66.897506925207765</v>
      </c>
      <c r="M15" s="93">
        <f t="shared" si="1"/>
        <v>-6.3953488372092799</v>
      </c>
      <c r="N15" s="93">
        <f>AVERAGE('EU INF M'!G137:G148)</f>
        <v>54.373666565071623</v>
      </c>
      <c r="O15" s="93">
        <f>((N15/N14)-1)*100</f>
        <v>-9.4875697615423693</v>
      </c>
      <c r="P15" s="98">
        <f>G148</f>
        <v>50.106674794270035</v>
      </c>
      <c r="Q15" s="93">
        <f t="shared" si="2"/>
        <v>-14.906832298136653</v>
      </c>
    </row>
    <row r="16" spans="1:1909" x14ac:dyDescent="0.25">
      <c r="A16" s="37">
        <v>7275</v>
      </c>
      <c r="B16" s="51">
        <v>18.899999999999999</v>
      </c>
      <c r="C16" s="49"/>
      <c r="D16" s="69">
        <v>26</v>
      </c>
      <c r="E16" s="49"/>
      <c r="F16" s="89">
        <f>(B16/F$1)*100</f>
        <v>78.531855955678665</v>
      </c>
      <c r="G16" s="89">
        <f>(D16/G$1)*100</f>
        <v>95.092959463578168</v>
      </c>
      <c r="H16" s="89"/>
      <c r="I16" s="218">
        <v>1931</v>
      </c>
      <c r="J16" s="93">
        <f>AVERAGE('EU INF M'!F149:F160)</f>
        <v>63.192520775623258</v>
      </c>
      <c r="K16" s="93">
        <f t="shared" si="0"/>
        <v>-8.9321357285429333</v>
      </c>
      <c r="L16" s="98">
        <f>F160</f>
        <v>60.664819944598335</v>
      </c>
      <c r="M16" s="93">
        <f t="shared" si="1"/>
        <v>-9.3167701863354218</v>
      </c>
      <c r="N16" s="93">
        <f>AVERAGE('EU INF M'!G149:G160)</f>
        <v>45.96159707406278</v>
      </c>
      <c r="O16" s="93">
        <f>((N16/N15)-1)*100</f>
        <v>-15.470852017937231</v>
      </c>
      <c r="P16" s="98">
        <f>G160</f>
        <v>43.157573910393168</v>
      </c>
      <c r="Q16" s="93">
        <f t="shared" si="2"/>
        <v>-13.868613138686136</v>
      </c>
    </row>
    <row r="17" spans="1:17" x14ac:dyDescent="0.25">
      <c r="A17" s="37">
        <v>7306</v>
      </c>
      <c r="B17" s="51">
        <v>19.3</v>
      </c>
      <c r="C17" s="49">
        <f>((B17/B5)-1)*100</f>
        <v>16.969696969696969</v>
      </c>
      <c r="D17" s="69">
        <v>27.2</v>
      </c>
      <c r="E17" s="49">
        <f>((D17/D5)-1)*100</f>
        <v>17.241379310344819</v>
      </c>
      <c r="F17" s="89">
        <f>(B17/F$1)*100</f>
        <v>80.19390581717451</v>
      </c>
      <c r="G17" s="89">
        <f>(D17/G$1)*100</f>
        <v>99.481865284974077</v>
      </c>
      <c r="H17" s="89"/>
      <c r="I17" s="218">
        <v>1932</v>
      </c>
      <c r="J17" s="93">
        <f>AVERAGE('EU INF M'!F161:F172)</f>
        <v>56.68282548476455</v>
      </c>
      <c r="K17" s="93">
        <f t="shared" si="0"/>
        <v>-10.301369863013676</v>
      </c>
      <c r="L17" s="98">
        <f>F172</f>
        <v>54.43213296398892</v>
      </c>
      <c r="M17" s="93">
        <f t="shared" si="1"/>
        <v>-10.273972602739722</v>
      </c>
      <c r="N17" s="93">
        <f>AVERAGE('EU INF M'!G161:G172)</f>
        <v>40.932642487046628</v>
      </c>
      <c r="O17" s="93">
        <f>((N17/N16)-1)*100</f>
        <v>-10.941644562334218</v>
      </c>
      <c r="P17" s="98">
        <f>G172</f>
        <v>39.500152392563244</v>
      </c>
      <c r="Q17" s="93">
        <f t="shared" si="2"/>
        <v>-8.4745762711864288</v>
      </c>
    </row>
    <row r="18" spans="1:17" x14ac:dyDescent="0.25">
      <c r="A18" s="37">
        <v>7337</v>
      </c>
      <c r="B18" s="51">
        <v>19.5</v>
      </c>
      <c r="C18" s="49">
        <f>((B18/B6)-1)*100</f>
        <v>20.370370370370374</v>
      </c>
      <c r="D18" s="69">
        <v>27.1</v>
      </c>
      <c r="E18" s="49">
        <f>((D18/D6)-1)*100</f>
        <v>20.982142857142861</v>
      </c>
      <c r="F18" s="89">
        <f>(B18/F$1)*100</f>
        <v>81.02493074792244</v>
      </c>
      <c r="G18" s="89">
        <f>(D18/G$1)*100</f>
        <v>99.11612313319111</v>
      </c>
      <c r="H18" s="89"/>
      <c r="I18" s="218">
        <v>1933</v>
      </c>
      <c r="J18" s="93">
        <f>AVERAGE('EU INF M'!F173:F184)</f>
        <v>53.739612188365641</v>
      </c>
      <c r="K18" s="93">
        <f t="shared" si="0"/>
        <v>-5.1924251679902556</v>
      </c>
      <c r="L18" s="98">
        <f>F184</f>
        <v>54.847645429362878</v>
      </c>
      <c r="M18" s="93">
        <f t="shared" si="1"/>
        <v>0.76335877862594437</v>
      </c>
      <c r="N18" s="93">
        <f>AVERAGE('EU INF M'!G173:G184)</f>
        <v>41.60316976531545</v>
      </c>
      <c r="O18" s="93">
        <f>((N18/N17)-1)*100</f>
        <v>1.6381236038719216</v>
      </c>
      <c r="P18" s="98">
        <f>G184</f>
        <v>44.620542517525138</v>
      </c>
      <c r="Q18" s="93">
        <f t="shared" si="2"/>
        <v>12.962962962962932</v>
      </c>
    </row>
    <row r="19" spans="1:17" x14ac:dyDescent="0.25">
      <c r="A19" s="37">
        <v>7366</v>
      </c>
      <c r="B19" s="51">
        <v>19.7</v>
      </c>
      <c r="C19" s="49">
        <f>((B19/B7)-1)*100</f>
        <v>20.121951219512191</v>
      </c>
      <c r="D19" s="69">
        <v>27.3</v>
      </c>
      <c r="E19" s="49">
        <f>((D19/D7)-1)*100</f>
        <v>20.79646017699115</v>
      </c>
      <c r="F19" s="89">
        <f>(B19/F$1)*100</f>
        <v>81.855955678670355</v>
      </c>
      <c r="G19" s="89">
        <f>(D19/G$1)*100</f>
        <v>99.847607436757073</v>
      </c>
      <c r="H19" s="89"/>
      <c r="I19" s="218">
        <v>1934</v>
      </c>
      <c r="J19" s="93">
        <f>AVERAGE('EU INF M'!F185:F196)</f>
        <v>55.609418282548468</v>
      </c>
      <c r="K19" s="93">
        <f t="shared" si="0"/>
        <v>3.4793814432989789</v>
      </c>
      <c r="L19" s="98">
        <f>F196</f>
        <v>55.678670360110807</v>
      </c>
      <c r="M19" s="93">
        <f t="shared" si="1"/>
        <v>1.515151515151536</v>
      </c>
      <c r="N19" s="93">
        <f>AVERAGE('EU INF M'!G185:G196)</f>
        <v>47.333130143249008</v>
      </c>
      <c r="O19" s="93">
        <f>((N19/N18)-1)*100</f>
        <v>13.772893772893768</v>
      </c>
      <c r="P19" s="98">
        <f>G196</f>
        <v>48.643706187138072</v>
      </c>
      <c r="Q19" s="93">
        <f t="shared" si="2"/>
        <v>9.0163934426229719</v>
      </c>
    </row>
    <row r="20" spans="1:17" x14ac:dyDescent="0.25">
      <c r="A20" s="37">
        <v>7397</v>
      </c>
      <c r="B20" s="51">
        <v>20.3</v>
      </c>
      <c r="C20" s="49">
        <f>((B20/B8)-1)*100</f>
        <v>21.556886227544926</v>
      </c>
      <c r="D20" s="69">
        <v>28.5</v>
      </c>
      <c r="E20" s="49">
        <f>((D20/D8)-1)*100</f>
        <v>24.454148471615731</v>
      </c>
      <c r="F20" s="89">
        <f>(B20/F$1)*100</f>
        <v>84.34903047091413</v>
      </c>
      <c r="G20" s="89">
        <f>(D20/G$1)*100</f>
        <v>104.236513258153</v>
      </c>
      <c r="H20" s="89"/>
      <c r="I20" s="218">
        <v>1935</v>
      </c>
      <c r="J20" s="93">
        <f>AVERAGE('EU INF M'!F197:F208)</f>
        <v>57.029085872576182</v>
      </c>
      <c r="K20" s="93">
        <f t="shared" si="0"/>
        <v>2.5529265255292977</v>
      </c>
      <c r="L20" s="98">
        <f>F208</f>
        <v>57.340720221606659</v>
      </c>
      <c r="M20" s="93">
        <f t="shared" si="1"/>
        <v>2.9850746268656803</v>
      </c>
      <c r="N20" s="93">
        <f>AVERAGE('EU INF M'!G197:G208)</f>
        <v>50.502895458701609</v>
      </c>
      <c r="O20" s="93">
        <f>((N20/N19)-1)*100</f>
        <v>6.6967160334835629</v>
      </c>
      <c r="P20" s="98">
        <f>G208</f>
        <v>51.203901249619008</v>
      </c>
      <c r="Q20" s="93">
        <f t="shared" si="2"/>
        <v>5.2631578947368141</v>
      </c>
    </row>
    <row r="21" spans="1:17" x14ac:dyDescent="0.25">
      <c r="A21" s="37">
        <v>7427</v>
      </c>
      <c r="B21" s="51">
        <v>20.6</v>
      </c>
      <c r="C21" s="49">
        <f>((B21/B9)-1)*100</f>
        <v>21.893491124260379</v>
      </c>
      <c r="D21" s="69">
        <v>28.8</v>
      </c>
      <c r="E21" s="49">
        <f>((D21/D9)-1)*100</f>
        <v>23.605150214592264</v>
      </c>
      <c r="F21" s="89">
        <f>(B21/F$1)*100</f>
        <v>85.59556786703601</v>
      </c>
      <c r="G21" s="89">
        <f>(D21/G$1)*100</f>
        <v>105.33373971350197</v>
      </c>
      <c r="H21" s="89"/>
      <c r="I21" s="218">
        <v>1936</v>
      </c>
      <c r="J21" s="93">
        <f>AVERAGE('EU INF M'!F209:F220)</f>
        <v>57.617728531855953</v>
      </c>
      <c r="K21" s="93">
        <f t="shared" si="0"/>
        <v>1.0321797207043071</v>
      </c>
      <c r="L21" s="98">
        <f>F220</f>
        <v>58.171745152354568</v>
      </c>
      <c r="M21" s="93">
        <f t="shared" si="1"/>
        <v>1.4492753623188248</v>
      </c>
      <c r="N21" s="93">
        <f>AVERAGE('EU INF M'!G209:G220)</f>
        <v>50.899116123133183</v>
      </c>
      <c r="O21" s="93">
        <f>((N21/N20)-1)*100</f>
        <v>0.78455039227518508</v>
      </c>
      <c r="P21" s="98">
        <f>G220</f>
        <v>53.032612008533974</v>
      </c>
      <c r="Q21" s="93">
        <f t="shared" si="2"/>
        <v>3.5714285714285809</v>
      </c>
    </row>
    <row r="22" spans="1:17" x14ac:dyDescent="0.25">
      <c r="A22" s="37">
        <v>7458</v>
      </c>
      <c r="B22" s="51">
        <v>20.9</v>
      </c>
      <c r="C22" s="49">
        <f>((B22/B10)-1)*100</f>
        <v>23.668639053254449</v>
      </c>
      <c r="D22" s="69">
        <v>28.7</v>
      </c>
      <c r="E22" s="49">
        <f>((D22/D10)-1)*100</f>
        <v>22.649572649572658</v>
      </c>
      <c r="F22" s="89">
        <f>(B22/F$1)*100</f>
        <v>86.84210526315789</v>
      </c>
      <c r="G22" s="89">
        <f>(D22/G$1)*100</f>
        <v>104.96799756171897</v>
      </c>
      <c r="H22" s="89"/>
      <c r="I22" s="218">
        <v>1937</v>
      </c>
      <c r="J22" s="93">
        <f>AVERAGE('EU INF M'!F221:F232)</f>
        <v>59.764542936288102</v>
      </c>
      <c r="K22" s="93">
        <f t="shared" si="0"/>
        <v>3.7259615384615641</v>
      </c>
      <c r="L22" s="98">
        <f>F232</f>
        <v>59.83379501385042</v>
      </c>
      <c r="M22" s="93">
        <f t="shared" si="1"/>
        <v>2.8571428571428692</v>
      </c>
      <c r="N22" s="93">
        <f>AVERAGE('EU INF M'!G221:G232)</f>
        <v>54.465102103017358</v>
      </c>
      <c r="O22" s="93">
        <f>((N22/N21)-1)*100</f>
        <v>7.0059880239520922</v>
      </c>
      <c r="P22" s="98">
        <f>G232</f>
        <v>51.569643401402011</v>
      </c>
      <c r="Q22" s="93">
        <f t="shared" si="2"/>
        <v>-2.7586206896551557</v>
      </c>
    </row>
    <row r="23" spans="1:17" x14ac:dyDescent="0.25">
      <c r="A23" s="37">
        <v>7488</v>
      </c>
      <c r="B23" s="51">
        <v>20.8</v>
      </c>
      <c r="C23" s="49">
        <f>((B23/B11)-1)*100</f>
        <v>19.540229885057482</v>
      </c>
      <c r="D23" s="69">
        <v>28.6</v>
      </c>
      <c r="E23" s="49">
        <f>((D23/D11)-1)*100</f>
        <v>17.695473251028805</v>
      </c>
      <c r="F23" s="89">
        <f>(B23/F$1)*100</f>
        <v>86.42659279778394</v>
      </c>
      <c r="G23" s="89">
        <f>(D23/G$1)*100</f>
        <v>104.60225540993599</v>
      </c>
      <c r="H23" s="89"/>
      <c r="I23" s="218">
        <v>1938</v>
      </c>
      <c r="J23" s="93">
        <f>AVERAGE('EU INF M'!F233:F244)</f>
        <v>58.552631578947363</v>
      </c>
      <c r="K23" s="93">
        <f t="shared" si="0"/>
        <v>-2.0278099652375703</v>
      </c>
      <c r="L23" s="98">
        <f>F244</f>
        <v>58.171745152354568</v>
      </c>
      <c r="M23" s="93">
        <f t="shared" si="1"/>
        <v>-2.7777777777777901</v>
      </c>
      <c r="N23" s="93">
        <f>AVERAGE('EU INF M'!G233:G244)</f>
        <v>49.558061566595548</v>
      </c>
      <c r="O23" s="93">
        <f>((N23/N22)-1)*100</f>
        <v>-9.0095131505315997</v>
      </c>
      <c r="P23" s="98">
        <f>G244</f>
        <v>48.643706187138072</v>
      </c>
      <c r="Q23" s="93">
        <f t="shared" si="2"/>
        <v>-5.6737588652482129</v>
      </c>
    </row>
    <row r="24" spans="1:17" x14ac:dyDescent="0.25">
      <c r="A24" s="37">
        <v>7519</v>
      </c>
      <c r="B24" s="51">
        <v>20.3</v>
      </c>
      <c r="C24" s="49">
        <f>((B24/B12)-1)*100</f>
        <v>14.689265536723163</v>
      </c>
      <c r="D24" s="69">
        <v>27.8</v>
      </c>
      <c r="E24" s="49">
        <f>((D24/D12)-1)*100</f>
        <v>11.646586345381538</v>
      </c>
      <c r="F24" s="89">
        <f>(B24/F$1)*100</f>
        <v>84.34903047091413</v>
      </c>
      <c r="G24" s="89">
        <f>(D24/G$1)*100</f>
        <v>101.67631819567204</v>
      </c>
      <c r="H24" s="89"/>
      <c r="I24" s="218">
        <v>1939</v>
      </c>
      <c r="J24" s="93">
        <f>AVERAGE('EU INF M'!F245:F256)</f>
        <v>57.790858725761773</v>
      </c>
      <c r="K24" s="93">
        <f t="shared" si="0"/>
        <v>-1.3010053222944906</v>
      </c>
      <c r="L24" s="98">
        <f>F256</f>
        <v>58.171745152354568</v>
      </c>
      <c r="M24" s="93">
        <f t="shared" si="1"/>
        <v>0</v>
      </c>
      <c r="N24" s="93">
        <f>AVERAGE('EU INF M'!G245:G256)</f>
        <v>48.61322767448948</v>
      </c>
      <c r="O24" s="93">
        <f>((N24/N23)-1)*100</f>
        <v>-1.9065190651906594</v>
      </c>
      <c r="P24" s="98">
        <f>G256</f>
        <v>50.106674794270035</v>
      </c>
      <c r="Q24" s="93">
        <f t="shared" si="2"/>
        <v>3.0075187969924588</v>
      </c>
    </row>
    <row r="25" spans="1:17" x14ac:dyDescent="0.25">
      <c r="A25" s="37">
        <v>7550</v>
      </c>
      <c r="B25" s="51">
        <v>20</v>
      </c>
      <c r="C25" s="49">
        <f>((B25/B13)-1)*100</f>
        <v>12.359550561797739</v>
      </c>
      <c r="D25" s="69">
        <v>26.8</v>
      </c>
      <c r="E25" s="49">
        <f>((D25/D13)-1)*100</f>
        <v>10.288065843621407</v>
      </c>
      <c r="F25" s="89">
        <f>(B25/F$1)*100</f>
        <v>83.10249307479225</v>
      </c>
      <c r="G25" s="89">
        <f>(D25/G$1)*100</f>
        <v>98.018896677842122</v>
      </c>
      <c r="H25" s="89"/>
      <c r="I25" s="218">
        <v>1940</v>
      </c>
      <c r="J25" s="93">
        <f>AVERAGE('EU INF M'!F257:F268)</f>
        <v>58.20637119113573</v>
      </c>
      <c r="K25" s="93">
        <f t="shared" si="0"/>
        <v>0.71899340922707555</v>
      </c>
      <c r="L25" s="98">
        <f>F268</f>
        <v>58.587257617728525</v>
      </c>
      <c r="M25" s="93">
        <f t="shared" si="1"/>
        <v>0.71428571428571175</v>
      </c>
      <c r="N25" s="93">
        <f>AVERAGE('EU INF M'!G257:G268)</f>
        <v>49.527583053946977</v>
      </c>
      <c r="O25" s="93">
        <f>((N25/N24)-1)*100</f>
        <v>1.8808777429467405</v>
      </c>
      <c r="P25" s="98">
        <f>G268</f>
        <v>50.472416946053031</v>
      </c>
      <c r="Q25" s="93">
        <f t="shared" si="2"/>
        <v>0.72992700729928028</v>
      </c>
    </row>
    <row r="26" spans="1:17" x14ac:dyDescent="0.25">
      <c r="A26" s="37">
        <v>7580</v>
      </c>
      <c r="B26" s="51">
        <v>19.899999999999999</v>
      </c>
      <c r="C26" s="49">
        <f>((B26/B14)-1)*100</f>
        <v>9.9447513812154433</v>
      </c>
      <c r="D26" s="69">
        <v>24.9</v>
      </c>
      <c r="E26" s="49">
        <f>((D26/D14)-1)*100</f>
        <v>2.0491803278688492</v>
      </c>
      <c r="F26" s="89">
        <f>(B26/F$1)*100</f>
        <v>82.686980609418285</v>
      </c>
      <c r="G26" s="89">
        <f>(D26/G$1)*100</f>
        <v>91.069795793965241</v>
      </c>
      <c r="H26" s="89"/>
      <c r="I26" s="218">
        <v>1941</v>
      </c>
      <c r="J26" s="93">
        <f>AVERAGE('EU INF M'!F269:F280)</f>
        <v>61.184210526315788</v>
      </c>
      <c r="K26" s="93">
        <f t="shared" si="0"/>
        <v>5.1160023795359999</v>
      </c>
      <c r="L26" s="98">
        <f>F280</f>
        <v>64.40443213296399</v>
      </c>
      <c r="M26" s="93">
        <f t="shared" si="1"/>
        <v>9.9290780141844124</v>
      </c>
      <c r="N26" s="93">
        <f>AVERAGE('EU INF M'!G269:G280)</f>
        <v>55.013715330691866</v>
      </c>
      <c r="O26" s="93">
        <f>((N26/N25)-1)*100</f>
        <v>11.076923076923073</v>
      </c>
      <c r="P26" s="98">
        <f>G280</f>
        <v>59.250228588844855</v>
      </c>
      <c r="Q26" s="93">
        <f t="shared" si="2"/>
        <v>17.391304347826075</v>
      </c>
    </row>
    <row r="27" spans="1:17" x14ac:dyDescent="0.25">
      <c r="A27" s="37">
        <v>7611</v>
      </c>
      <c r="B27" s="51">
        <v>19.8</v>
      </c>
      <c r="C27" s="49">
        <f>((B27/B15)-1)*100</f>
        <v>7.0270270270270219</v>
      </c>
      <c r="D27" s="69">
        <v>23</v>
      </c>
      <c r="E27" s="49">
        <f>((D27/D15)-1)*100</f>
        <v>-7.6305220883534091</v>
      </c>
      <c r="F27" s="89">
        <f>(B27/F$1)*100</f>
        <v>82.27146814404432</v>
      </c>
      <c r="G27" s="89">
        <f>(D27/G$1)*100</f>
        <v>84.120694910088375</v>
      </c>
      <c r="H27" s="89"/>
      <c r="I27" s="218">
        <v>1942</v>
      </c>
      <c r="J27" s="93">
        <f>AVERAGE('EU INF M'!F281:F292)</f>
        <v>67.867036011080344</v>
      </c>
      <c r="K27" s="93">
        <f t="shared" si="0"/>
        <v>10.922467458970031</v>
      </c>
      <c r="L27" s="98">
        <f>F292</f>
        <v>70.22160664819944</v>
      </c>
      <c r="M27" s="93">
        <f t="shared" si="1"/>
        <v>9.0322580645161068</v>
      </c>
      <c r="N27" s="93">
        <f>AVERAGE('EU INF M'!G281:G292)</f>
        <v>62.237122828405965</v>
      </c>
      <c r="O27" s="93">
        <f>((N27/N26)-1)*100</f>
        <v>13.130193905817155</v>
      </c>
      <c r="P27" s="98">
        <f>G292</f>
        <v>63.639134410240771</v>
      </c>
      <c r="Q27" s="93">
        <f t="shared" si="2"/>
        <v>7.4074074074074181</v>
      </c>
    </row>
    <row r="28" spans="1:17" x14ac:dyDescent="0.25">
      <c r="A28" s="37">
        <v>7641</v>
      </c>
      <c r="B28" s="51">
        <v>19.399999999999999</v>
      </c>
      <c r="C28" s="49">
        <f>((B28/B16)-1)*100</f>
        <v>2.6455026455026509</v>
      </c>
      <c r="D28" s="69">
        <v>20.8</v>
      </c>
      <c r="E28" s="49">
        <f>((D28/D16)-1)*100</f>
        <v>-19.999999999999996</v>
      </c>
      <c r="F28" s="89">
        <f>(B28/F$1)*100</f>
        <v>80.609418282548475</v>
      </c>
      <c r="G28" s="89">
        <f>(D28/G$1)*100</f>
        <v>76.074367570862549</v>
      </c>
      <c r="H28" s="89"/>
      <c r="I28" s="218">
        <v>1943</v>
      </c>
      <c r="J28" s="93">
        <f>AVERAGE('EU INF M'!F293:F304)</f>
        <v>71.918282548476455</v>
      </c>
      <c r="K28" s="93">
        <f t="shared" si="0"/>
        <v>5.9693877551020291</v>
      </c>
      <c r="L28" s="98">
        <f>F304</f>
        <v>72.29916897506925</v>
      </c>
      <c r="M28" s="93">
        <f t="shared" si="1"/>
        <v>2.9585798816568198</v>
      </c>
      <c r="N28" s="93">
        <f>AVERAGE('EU INF M'!G293:G304)</f>
        <v>65.041145992075585</v>
      </c>
      <c r="O28" s="93">
        <f>((N28/N27)-1)*100</f>
        <v>4.5053868756121496</v>
      </c>
      <c r="P28" s="98">
        <f>G304</f>
        <v>65.102103017372741</v>
      </c>
      <c r="Q28" s="93">
        <f t="shared" si="2"/>
        <v>2.2988505747126409</v>
      </c>
    </row>
    <row r="29" spans="1:17" x14ac:dyDescent="0.25">
      <c r="A29" s="37">
        <v>7672</v>
      </c>
      <c r="B29" s="51">
        <v>19</v>
      </c>
      <c r="C29" s="49">
        <f>((B29/B17)-1)*100</f>
        <v>-1.5544041450777257</v>
      </c>
      <c r="D29" s="69">
        <v>19.600000000000001</v>
      </c>
      <c r="E29" s="49">
        <f>((D29/D17)-1)*100</f>
        <v>-27.941176470588225</v>
      </c>
      <c r="F29" s="89">
        <f>(B29/F$1)*100</f>
        <v>78.94736842105263</v>
      </c>
      <c r="G29" s="89">
        <f>(D29/G$1)*100</f>
        <v>71.685461749466626</v>
      </c>
      <c r="H29" s="89"/>
      <c r="I29" s="218">
        <v>1944</v>
      </c>
      <c r="J29" s="93">
        <f>AVERAGE('EU INF M'!F305:F316)</f>
        <v>73.095567867036024</v>
      </c>
      <c r="K29" s="93">
        <f t="shared" si="0"/>
        <v>1.6369764082811988</v>
      </c>
      <c r="L29" s="98">
        <f>F316</f>
        <v>73.961218836565095</v>
      </c>
      <c r="M29" s="93">
        <f t="shared" si="1"/>
        <v>2.2988505747126409</v>
      </c>
      <c r="N29" s="93">
        <f>AVERAGE('EU INF M'!G305:G316)</f>
        <v>65.498323681804308</v>
      </c>
      <c r="O29" s="93">
        <f>((N29/N28)-1)*100</f>
        <v>0.70290534208057309</v>
      </c>
      <c r="P29" s="98">
        <f>G316</f>
        <v>65.833587320938733</v>
      </c>
      <c r="Q29" s="93">
        <f t="shared" si="2"/>
        <v>1.1235955056179803</v>
      </c>
    </row>
    <row r="30" spans="1:17" x14ac:dyDescent="0.25">
      <c r="A30" s="37">
        <v>7703</v>
      </c>
      <c r="B30" s="51">
        <v>18.399999999999999</v>
      </c>
      <c r="C30" s="49">
        <f>((B30/B18)-1)*100</f>
        <v>-5.6410256410256432</v>
      </c>
      <c r="D30" s="69">
        <v>18.100000000000001</v>
      </c>
      <c r="E30" s="49">
        <f>((D30/D18)-1)*100</f>
        <v>-33.210332103321029</v>
      </c>
      <c r="F30" s="89">
        <f>(B30/F$1)*100</f>
        <v>76.454293628808855</v>
      </c>
      <c r="G30" s="89">
        <f>(D30/G$1)*100</f>
        <v>66.199329472721729</v>
      </c>
      <c r="H30" s="89"/>
      <c r="I30" s="218">
        <v>1945</v>
      </c>
      <c r="J30" s="93">
        <f>AVERAGE('EU INF M'!F317:F328)</f>
        <v>74.757617728531841</v>
      </c>
      <c r="K30" s="93">
        <f t="shared" si="0"/>
        <v>2.2738038844149377</v>
      </c>
      <c r="L30" s="98">
        <f>F328</f>
        <v>75.62326869806094</v>
      </c>
      <c r="M30" s="93">
        <f t="shared" si="1"/>
        <v>2.2471910112359605</v>
      </c>
      <c r="N30" s="93">
        <f>AVERAGE('EU INF M'!G317:G328)</f>
        <v>66.656507162450467</v>
      </c>
      <c r="O30" s="93">
        <f>((N30/N29)-1)*100</f>
        <v>1.768264308980938</v>
      </c>
      <c r="P30" s="98">
        <f>G328</f>
        <v>67.296555928070703</v>
      </c>
      <c r="Q30" s="93">
        <f t="shared" si="2"/>
        <v>2.2222222222222143</v>
      </c>
    </row>
    <row r="31" spans="1:17" x14ac:dyDescent="0.25">
      <c r="A31" s="37">
        <v>7731</v>
      </c>
      <c r="B31" s="51">
        <v>18.3</v>
      </c>
      <c r="C31" s="49">
        <f>((B31/B19)-1)*100</f>
        <v>-7.106598984771562</v>
      </c>
      <c r="D31" s="69">
        <v>17.7</v>
      </c>
      <c r="E31" s="49">
        <f>((D31/D19)-1)*100</f>
        <v>-35.164835164835175</v>
      </c>
      <c r="F31" s="89">
        <f>(B31/F$1)*100</f>
        <v>76.038781163434905</v>
      </c>
      <c r="G31" s="89">
        <f>(D31/G$1)*100</f>
        <v>64.736360865589745</v>
      </c>
      <c r="H31" s="89"/>
      <c r="I31" s="218">
        <v>1946</v>
      </c>
      <c r="J31" s="93">
        <f>AVERAGE('EU INF M'!F329:F340)</f>
        <v>81.094182825484751</v>
      </c>
      <c r="K31" s="93">
        <f t="shared" si="0"/>
        <v>8.4761463640574455</v>
      </c>
      <c r="L31" s="98">
        <f>F340</f>
        <v>89.335180055401665</v>
      </c>
      <c r="M31" s="93">
        <f t="shared" si="1"/>
        <v>18.131868131868135</v>
      </c>
      <c r="N31" s="93">
        <f>AVERAGE('EU INF M'!G329:G340)</f>
        <v>76.135324596159705</v>
      </c>
      <c r="O31" s="93">
        <f>((N31/N30)-1)*100</f>
        <v>14.220393232738914</v>
      </c>
      <c r="P31" s="98">
        <f>G340</f>
        <v>88.875342883267294</v>
      </c>
      <c r="Q31" s="93">
        <f t="shared" si="2"/>
        <v>32.065217391304365</v>
      </c>
    </row>
    <row r="32" spans="1:17" x14ac:dyDescent="0.25">
      <c r="A32" s="37">
        <v>7762</v>
      </c>
      <c r="B32" s="51">
        <v>18.100000000000001</v>
      </c>
      <c r="C32" s="49">
        <f>((B32/B20)-1)*100</f>
        <v>-10.837438423645319</v>
      </c>
      <c r="D32" s="69">
        <v>17</v>
      </c>
      <c r="E32" s="49">
        <f>((D32/D20)-1)*100</f>
        <v>-40.350877192982459</v>
      </c>
      <c r="F32" s="89">
        <f>(B32/F$1)*100</f>
        <v>75.20775623268699</v>
      </c>
      <c r="G32" s="89">
        <f>(D32/G$1)*100</f>
        <v>62.176165803108809</v>
      </c>
      <c r="H32" s="89"/>
      <c r="I32" s="218">
        <v>1947</v>
      </c>
      <c r="J32" s="93">
        <f>AVERAGE('EU INF M'!F341:F352)</f>
        <v>92.763157894736835</v>
      </c>
      <c r="K32" s="93">
        <f t="shared" si="0"/>
        <v>14.389410760034171</v>
      </c>
      <c r="L32" s="98">
        <f>F352</f>
        <v>97.229916897506925</v>
      </c>
      <c r="M32" s="93">
        <f t="shared" si="1"/>
        <v>8.8372093023255882</v>
      </c>
      <c r="N32" s="93">
        <f>AVERAGE('EU INF M'!G341:G352)</f>
        <v>93.538555318500428</v>
      </c>
      <c r="O32" s="93">
        <f>((N32/N31)-1)*100</f>
        <v>22.858286629303404</v>
      </c>
      <c r="P32" s="98">
        <f>G352</f>
        <v>99.481865284974077</v>
      </c>
      <c r="Q32" s="93">
        <f t="shared" si="2"/>
        <v>11.934156378600802</v>
      </c>
    </row>
    <row r="33" spans="1:17" x14ac:dyDescent="0.25">
      <c r="A33" s="37">
        <v>7792</v>
      </c>
      <c r="B33" s="51">
        <v>17.7</v>
      </c>
      <c r="C33" s="49">
        <f>((B33/B21)-1)*100</f>
        <v>-14.077669902912627</v>
      </c>
      <c r="D33" s="69">
        <v>16.600000000000001</v>
      </c>
      <c r="E33" s="49">
        <f>((D33/D21)-1)*100</f>
        <v>-42.361111111111107</v>
      </c>
      <c r="F33" s="89">
        <f>(B33/F$1)*100</f>
        <v>73.54570637119113</v>
      </c>
      <c r="G33" s="89">
        <f>(D33/G$1)*100</f>
        <v>60.713197195976839</v>
      </c>
      <c r="H33" s="89"/>
      <c r="I33" s="218">
        <v>1948</v>
      </c>
      <c r="J33" s="93">
        <f>AVERAGE('EU INF M'!F353:F364)</f>
        <v>99.896121883656505</v>
      </c>
      <c r="K33" s="93">
        <f t="shared" si="0"/>
        <v>7.6894363568495772</v>
      </c>
      <c r="L33" s="98">
        <f>F364</f>
        <v>100.13850415512466</v>
      </c>
      <c r="M33" s="93">
        <f t="shared" si="1"/>
        <v>2.991452991453003</v>
      </c>
      <c r="N33" s="93">
        <f>AVERAGE('EU INF M'!G353:G364)</f>
        <v>101.24961901859187</v>
      </c>
      <c r="O33" s="93">
        <f>((N33/N32)-1)*100</f>
        <v>8.2437275985663305</v>
      </c>
      <c r="P33" s="98">
        <f>G364</f>
        <v>100.94483389210606</v>
      </c>
      <c r="Q33" s="93">
        <f t="shared" si="2"/>
        <v>1.4705882352941346</v>
      </c>
    </row>
    <row r="34" spans="1:17" x14ac:dyDescent="0.25">
      <c r="A34" s="37">
        <v>7823</v>
      </c>
      <c r="B34" s="51">
        <v>17.600000000000001</v>
      </c>
      <c r="C34" s="49">
        <f>((B34/B22)-1)*100</f>
        <v>-15.78947368421051</v>
      </c>
      <c r="D34" s="69">
        <v>16.100000000000001</v>
      </c>
      <c r="E34" s="49">
        <f>((D34/D22)-1)*100</f>
        <v>-43.90243902439024</v>
      </c>
      <c r="F34" s="89">
        <f>(B34/F$1)*100</f>
        <v>73.13019390581718</v>
      </c>
      <c r="G34" s="89">
        <f>(D34/G$1)*100</f>
        <v>58.884486437061867</v>
      </c>
      <c r="H34" s="89"/>
      <c r="I34" s="218">
        <v>1949</v>
      </c>
      <c r="J34" s="93">
        <f>AVERAGE('EU INF M'!F365:F376)</f>
        <v>98.926592797783954</v>
      </c>
      <c r="K34" s="93">
        <f t="shared" si="0"/>
        <v>-0.97053726169841203</v>
      </c>
      <c r="L34" s="98">
        <f>F376</f>
        <v>98.060941828254855</v>
      </c>
      <c r="M34" s="93">
        <f t="shared" si="1"/>
        <v>-2.0746887966805017</v>
      </c>
      <c r="N34" s="93">
        <f>AVERAGE('EU INF M'!G365:G376)</f>
        <v>96.220664431575742</v>
      </c>
      <c r="O34" s="93">
        <f>((N34/N33)-1)*100</f>
        <v>-4.9668874172185244</v>
      </c>
      <c r="P34" s="98">
        <f>G376</f>
        <v>94.727217311795172</v>
      </c>
      <c r="Q34" s="93">
        <f t="shared" si="2"/>
        <v>-6.1594202898550776</v>
      </c>
    </row>
    <row r="35" spans="1:17" x14ac:dyDescent="0.25">
      <c r="A35" s="37">
        <v>7853</v>
      </c>
      <c r="B35" s="51">
        <v>17.7</v>
      </c>
      <c r="C35" s="49">
        <f>((B35/B23)-1)*100</f>
        <v>-14.903846153846157</v>
      </c>
      <c r="D35" s="69">
        <v>16.100000000000001</v>
      </c>
      <c r="E35" s="49">
        <f>((D35/D23)-1)*100</f>
        <v>-43.706293706293707</v>
      </c>
      <c r="F35" s="89">
        <f>(B35/F$1)*100</f>
        <v>73.54570637119113</v>
      </c>
      <c r="G35" s="89">
        <f>(D35/G$1)*100</f>
        <v>58.884486437061867</v>
      </c>
      <c r="H35" s="89"/>
      <c r="I35" s="218">
        <v>1950</v>
      </c>
      <c r="J35" s="93">
        <f>AVERAGE('EU INF M'!F377:F388)</f>
        <v>100</v>
      </c>
      <c r="K35" s="93">
        <f t="shared" si="0"/>
        <v>1.0850542527126139</v>
      </c>
      <c r="L35" s="98">
        <f>F388</f>
        <v>103.87811634349032</v>
      </c>
      <c r="M35" s="93">
        <f t="shared" si="1"/>
        <v>5.9322033898305149</v>
      </c>
      <c r="N35" s="93">
        <f>AVERAGE('EU INF M'!G377:G388)</f>
        <v>99.999999999999986</v>
      </c>
      <c r="O35" s="93">
        <f>((N35/N34)-1)*100</f>
        <v>3.927779537535625</v>
      </c>
      <c r="P35" s="98">
        <f>G388</f>
        <v>108.62541907954891</v>
      </c>
      <c r="Q35" s="93">
        <f t="shared" si="2"/>
        <v>14.671814671814666</v>
      </c>
    </row>
    <row r="36" spans="1:17" x14ac:dyDescent="0.25">
      <c r="A36" s="37">
        <v>7884</v>
      </c>
      <c r="B36" s="51">
        <v>17.7</v>
      </c>
      <c r="C36" s="49">
        <f>((B36/B24)-1)*100</f>
        <v>-12.807881773399021</v>
      </c>
      <c r="D36" s="69">
        <v>16.100000000000001</v>
      </c>
      <c r="E36" s="49">
        <f>((D36/D24)-1)*100</f>
        <v>-42.086330935251794</v>
      </c>
      <c r="F36" s="89">
        <f>(B36/F$1)*100</f>
        <v>73.54570637119113</v>
      </c>
      <c r="G36" s="89">
        <f>(D36/G$1)*100</f>
        <v>58.884486437061867</v>
      </c>
      <c r="H36" s="89"/>
      <c r="I36" s="218">
        <v>1951</v>
      </c>
      <c r="J36" s="93">
        <f>AVERAGE('EU INF M'!F389:F400)</f>
        <v>107.86011080332408</v>
      </c>
      <c r="K36" s="93">
        <f t="shared" si="0"/>
        <v>7.8601108033240719</v>
      </c>
      <c r="L36" s="98">
        <f>F400</f>
        <v>110.11080332409972</v>
      </c>
      <c r="M36" s="93">
        <f t="shared" si="1"/>
        <v>5.9999999999999831</v>
      </c>
      <c r="N36" s="93">
        <f>AVERAGE('EU INF M'!G389:G400)</f>
        <v>111.2770496799756</v>
      </c>
      <c r="O36" s="93">
        <f>((N36/N35)-1)*100</f>
        <v>11.277049679975626</v>
      </c>
      <c r="P36" s="98">
        <f>G400</f>
        <v>110.08838768668087</v>
      </c>
      <c r="Q36" s="93">
        <f t="shared" si="2"/>
        <v>1.3468013468013407</v>
      </c>
    </row>
    <row r="37" spans="1:17" x14ac:dyDescent="0.25">
      <c r="A37" s="37">
        <v>7915</v>
      </c>
      <c r="B37" s="51">
        <v>17.5</v>
      </c>
      <c r="C37" s="49">
        <f>((B37/B25)-1)*100</f>
        <v>-12.5</v>
      </c>
      <c r="D37" s="69">
        <v>16.100000000000001</v>
      </c>
      <c r="E37" s="49">
        <f>((D37/D25)-1)*100</f>
        <v>-39.925373134328353</v>
      </c>
      <c r="F37" s="89">
        <f>(B37/F$1)*100</f>
        <v>72.714681440443215</v>
      </c>
      <c r="G37" s="89">
        <f>(D37/G$1)*100</f>
        <v>58.884486437061867</v>
      </c>
      <c r="H37" s="89"/>
      <c r="I37" s="218">
        <v>1952</v>
      </c>
      <c r="J37" s="93">
        <f>AVERAGE('EU INF M'!F401:F412)</f>
        <v>110.31855955678672</v>
      </c>
      <c r="K37" s="93">
        <f t="shared" si="0"/>
        <v>2.2792937399679358</v>
      </c>
      <c r="L37" s="98">
        <f>F412</f>
        <v>110.94182825484764</v>
      </c>
      <c r="M37" s="93">
        <f t="shared" si="1"/>
        <v>0.7547169811320753</v>
      </c>
      <c r="N37" s="93">
        <f>AVERAGE('EU INF M'!G401:G412)</f>
        <v>108.25967692776594</v>
      </c>
      <c r="O37" s="93">
        <f>((N37/N36)-1)*100</f>
        <v>-2.7115858668857573</v>
      </c>
      <c r="P37" s="98">
        <f>G412</f>
        <v>106.43096616885094</v>
      </c>
      <c r="Q37" s="93">
        <f t="shared" si="2"/>
        <v>-3.3222591362126241</v>
      </c>
    </row>
    <row r="38" spans="1:17" x14ac:dyDescent="0.25">
      <c r="A38" s="37">
        <v>7945</v>
      </c>
      <c r="B38" s="51">
        <v>17.5</v>
      </c>
      <c r="C38" s="49">
        <f>((B38/B26)-1)*100</f>
        <v>-12.060301507537686</v>
      </c>
      <c r="D38" s="69">
        <v>16.2</v>
      </c>
      <c r="E38" s="49">
        <f>((D38/D26)-1)*100</f>
        <v>-34.939759036144579</v>
      </c>
      <c r="F38" s="89">
        <f>(B38/F$1)*100</f>
        <v>72.714681440443215</v>
      </c>
      <c r="G38" s="89">
        <f>(D38/G$1)*100</f>
        <v>59.250228588844855</v>
      </c>
      <c r="H38" s="89"/>
      <c r="I38" s="218">
        <v>1953</v>
      </c>
      <c r="J38" s="93">
        <f>AVERAGE('EU INF M'!F413:F424)</f>
        <v>111.21883656509694</v>
      </c>
      <c r="K38" s="93">
        <f t="shared" si="0"/>
        <v>0.81607030759569543</v>
      </c>
      <c r="L38" s="98">
        <f>F424</f>
        <v>111.77285318559555</v>
      </c>
      <c r="M38" s="93">
        <f t="shared" si="1"/>
        <v>0.74906367041198685</v>
      </c>
      <c r="N38" s="93">
        <f>AVERAGE('EU INF M'!G413:G424)</f>
        <v>106.70527278268821</v>
      </c>
      <c r="O38" s="93">
        <f>((N38/N37)-1)*100</f>
        <v>-1.4358108108108114</v>
      </c>
      <c r="P38" s="98">
        <f>G424</f>
        <v>106.79670832063395</v>
      </c>
      <c r="Q38" s="93">
        <f t="shared" si="2"/>
        <v>0.34364261168386978</v>
      </c>
    </row>
    <row r="39" spans="1:17" x14ac:dyDescent="0.25">
      <c r="A39" s="37">
        <v>7976</v>
      </c>
      <c r="B39" s="51">
        <v>17.399999999999999</v>
      </c>
      <c r="C39" s="49">
        <f>((B39/B27)-1)*100</f>
        <v>-12.121212121212132</v>
      </c>
      <c r="D39" s="69">
        <v>16.2</v>
      </c>
      <c r="E39" s="49">
        <f>((D39/D27)-1)*100</f>
        <v>-29.565217391304355</v>
      </c>
      <c r="F39" s="89">
        <f>(B39/F$1)*100</f>
        <v>72.29916897506925</v>
      </c>
      <c r="G39" s="89">
        <f>(D39/G$1)*100</f>
        <v>59.250228588844855</v>
      </c>
      <c r="H39" s="89"/>
      <c r="I39" s="218">
        <v>1954</v>
      </c>
      <c r="J39" s="93">
        <f>AVERAGE('EU INF M'!F425:F436)</f>
        <v>111.56509695290858</v>
      </c>
      <c r="K39" s="93">
        <f t="shared" si="0"/>
        <v>0.31133250311332628</v>
      </c>
      <c r="L39" s="98">
        <f>F436</f>
        <v>110.94182825484764</v>
      </c>
      <c r="M39" s="93">
        <f t="shared" si="1"/>
        <v>-0.74349442379181285</v>
      </c>
      <c r="N39" s="93">
        <f>AVERAGE('EU INF M'!G425:G436)</f>
        <v>107.01005790917402</v>
      </c>
      <c r="O39" s="93">
        <f>((N39/N38)-1)*100</f>
        <v>0.28563267637815581</v>
      </c>
      <c r="P39" s="98">
        <f>G436</f>
        <v>106.06522401706795</v>
      </c>
      <c r="Q39" s="93">
        <f t="shared" si="2"/>
        <v>-0.68493150684932891</v>
      </c>
    </row>
    <row r="40" spans="1:17" x14ac:dyDescent="0.25">
      <c r="A40" s="37">
        <v>8006</v>
      </c>
      <c r="B40" s="51">
        <v>17.3</v>
      </c>
      <c r="C40" s="91">
        <f>((B40/B28)-1)*100</f>
        <v>-10.824742268041232</v>
      </c>
      <c r="D40" s="69">
        <v>16</v>
      </c>
      <c r="E40" s="49">
        <f>((D40/D28)-1)*100</f>
        <v>-23.076923076923084</v>
      </c>
      <c r="F40" s="89">
        <f>(B40/F$1)*100</f>
        <v>71.8836565096953</v>
      </c>
      <c r="G40" s="89">
        <f>(D40/G$1)*100</f>
        <v>58.518744285278878</v>
      </c>
      <c r="H40" s="89"/>
      <c r="I40" s="218">
        <v>1955</v>
      </c>
      <c r="J40" s="93">
        <f>AVERAGE('EU INF M'!F437:F448)</f>
        <v>111.25346260387811</v>
      </c>
      <c r="K40" s="93">
        <f t="shared" si="0"/>
        <v>-0.27932960893854997</v>
      </c>
      <c r="L40" s="98">
        <f>F448</f>
        <v>111.35734072022161</v>
      </c>
      <c r="M40" s="93">
        <f t="shared" si="1"/>
        <v>0.37453183520601563</v>
      </c>
      <c r="N40" s="93">
        <f>AVERAGE('EU INF M'!G437:G448)</f>
        <v>107.37580006095702</v>
      </c>
      <c r="O40" s="93">
        <f>((N40/N39)-1)*100</f>
        <v>0.34178296781544049</v>
      </c>
      <c r="P40" s="98">
        <f>G448</f>
        <v>107.89393477598293</v>
      </c>
      <c r="Q40" s="93">
        <f t="shared" si="2"/>
        <v>1.7241379310344973</v>
      </c>
    </row>
    <row r="41" spans="1:17" x14ac:dyDescent="0.25">
      <c r="A41" s="37">
        <v>8037</v>
      </c>
      <c r="B41" s="51">
        <v>16.899999999999999</v>
      </c>
      <c r="C41" s="49">
        <f>((B41/B29)-1)*100</f>
        <v>-11.052631578947381</v>
      </c>
      <c r="D41" s="69">
        <v>15.7</v>
      </c>
      <c r="E41" s="49">
        <f>((D41/D29)-1)*100</f>
        <v>-19.897959183673475</v>
      </c>
      <c r="F41" s="89">
        <f>(B41/F$1)*100</f>
        <v>70.22160664819944</v>
      </c>
      <c r="G41" s="89">
        <f>(D41/G$1)*100</f>
        <v>57.42151782992989</v>
      </c>
      <c r="H41" s="89"/>
      <c r="I41" s="218">
        <v>1956</v>
      </c>
      <c r="J41" s="93">
        <f>AVERAGE('EU INF M'!F449:F460)</f>
        <v>112.95013850415512</v>
      </c>
      <c r="K41" s="93">
        <f t="shared" si="0"/>
        <v>1.5250544662309462</v>
      </c>
      <c r="L41" s="98">
        <f>F460</f>
        <v>114.68144044321332</v>
      </c>
      <c r="M41" s="93">
        <f t="shared" si="1"/>
        <v>2.9850746268656803</v>
      </c>
      <c r="N41" s="93">
        <f>AVERAGE('EU INF M'!G449:G460)</f>
        <v>110.75891496494971</v>
      </c>
      <c r="O41" s="93">
        <f>((N41/N40)-1)*100</f>
        <v>3.1507238149304673</v>
      </c>
      <c r="P41" s="98">
        <f>G460</f>
        <v>112.64858274916183</v>
      </c>
      <c r="Q41" s="93">
        <f t="shared" si="2"/>
        <v>4.4067796610169463</v>
      </c>
    </row>
    <row r="42" spans="1:17" x14ac:dyDescent="0.25">
      <c r="A42" s="37">
        <v>8068</v>
      </c>
      <c r="B42" s="51">
        <v>16.899999999999999</v>
      </c>
      <c r="C42" s="49">
        <f>((B42/B30)-1)*100</f>
        <v>-8.1521739130434803</v>
      </c>
      <c r="D42" s="69">
        <v>16</v>
      </c>
      <c r="E42" s="49">
        <f>((D42/D30)-1)*100</f>
        <v>-11.602209944751385</v>
      </c>
      <c r="F42" s="89">
        <f>(B42/F$1)*100</f>
        <v>70.22160664819944</v>
      </c>
      <c r="G42" s="89">
        <f>(D42/G$1)*100</f>
        <v>58.518744285278878</v>
      </c>
      <c r="H42" s="89"/>
      <c r="I42" s="218">
        <v>1957</v>
      </c>
      <c r="J42" s="93">
        <f>AVERAGE('EU INF M'!F461:F472)</f>
        <v>116.72437673130196</v>
      </c>
      <c r="K42" s="93">
        <f t="shared" si="0"/>
        <v>3.3415082771306226</v>
      </c>
      <c r="L42" s="98">
        <f>F472</f>
        <v>118.00554016620499</v>
      </c>
      <c r="M42" s="93">
        <f t="shared" si="1"/>
        <v>2.8985507246376718</v>
      </c>
      <c r="N42" s="93">
        <f>AVERAGE('EU INF M'!G461:G472)</f>
        <v>114.02011581834806</v>
      </c>
      <c r="O42" s="93">
        <f>((N42/N41)-1)*100</f>
        <v>2.9444138690148502</v>
      </c>
      <c r="P42" s="98">
        <f>G472</f>
        <v>114.84303565985978</v>
      </c>
      <c r="Q42" s="93">
        <f t="shared" si="2"/>
        <v>1.9480519480519431</v>
      </c>
    </row>
    <row r="43" spans="1:17" x14ac:dyDescent="0.25">
      <c r="A43" s="37">
        <v>8096</v>
      </c>
      <c r="B43" s="51">
        <v>16.7</v>
      </c>
      <c r="C43" s="49">
        <f>((B43/B31)-1)*100</f>
        <v>-8.7431693989071135</v>
      </c>
      <c r="D43" s="69">
        <v>16</v>
      </c>
      <c r="E43" s="49">
        <f>((D43/D31)-1)*100</f>
        <v>-9.6045197740112993</v>
      </c>
      <c r="F43" s="89">
        <f>(B43/F$1)*100</f>
        <v>69.390581717451511</v>
      </c>
      <c r="G43" s="89">
        <f>(D43/G$1)*100</f>
        <v>58.518744285278878</v>
      </c>
      <c r="H43" s="89"/>
      <c r="I43" s="218">
        <v>1958</v>
      </c>
      <c r="J43" s="93">
        <f>AVERAGE('EU INF M'!F473:F484)</f>
        <v>119.909972299169</v>
      </c>
      <c r="K43" s="93">
        <f t="shared" si="0"/>
        <v>2.7291604865025132</v>
      </c>
      <c r="L43" s="98">
        <f>F484</f>
        <v>120.08310249307479</v>
      </c>
      <c r="M43" s="93">
        <f t="shared" si="1"/>
        <v>1.7605633802816767</v>
      </c>
      <c r="N43" s="93">
        <f>AVERAGE('EU INF M'!G473:G484)</f>
        <v>115.54404145077717</v>
      </c>
      <c r="O43" s="93">
        <f>((N43/N42)-1)*100</f>
        <v>1.336541031809646</v>
      </c>
      <c r="P43" s="98">
        <f>G484</f>
        <v>115.57451996342579</v>
      </c>
      <c r="Q43" s="93">
        <f t="shared" si="2"/>
        <v>0.63694267515925773</v>
      </c>
    </row>
    <row r="44" spans="1:17" x14ac:dyDescent="0.25">
      <c r="A44" s="37">
        <v>8127</v>
      </c>
      <c r="B44" s="51">
        <v>16.7</v>
      </c>
      <c r="C44" s="49">
        <f>((B44/B32)-1)*100</f>
        <v>-7.7348066298342673</v>
      </c>
      <c r="D44" s="69">
        <v>16.100000000000001</v>
      </c>
      <c r="E44" s="49">
        <f>((D44/D32)-1)*100</f>
        <v>-5.2941176470588154</v>
      </c>
      <c r="F44" s="89">
        <f>(B44/F$1)*100</f>
        <v>69.390581717451511</v>
      </c>
      <c r="G44" s="89">
        <f>(D44/G$1)*100</f>
        <v>58.884486437061867</v>
      </c>
      <c r="H44" s="89"/>
      <c r="I44" s="218">
        <v>1959</v>
      </c>
      <c r="J44" s="93">
        <f>AVERAGE('EU INF M'!F485:F496)</f>
        <v>121.12188365650967</v>
      </c>
      <c r="K44" s="93">
        <f t="shared" si="0"/>
        <v>1.0106843777071495</v>
      </c>
      <c r="L44" s="98">
        <f>F496</f>
        <v>122.16066481994459</v>
      </c>
      <c r="M44" s="93">
        <f t="shared" si="1"/>
        <v>1.7301038062283558</v>
      </c>
      <c r="N44" s="93">
        <f>AVERAGE('EU INF M'!G485:G496)</f>
        <v>115.8183480646144</v>
      </c>
      <c r="O44" s="93">
        <f>((N44/N43)-1)*100</f>
        <v>0.23740437879185006</v>
      </c>
      <c r="P44" s="98">
        <f>G496</f>
        <v>115.20877781164278</v>
      </c>
      <c r="Q44" s="93">
        <f t="shared" si="2"/>
        <v>-0.31645569620254443</v>
      </c>
    </row>
    <row r="45" spans="1:17" x14ac:dyDescent="0.25">
      <c r="A45" s="37">
        <v>8157</v>
      </c>
      <c r="B45" s="51">
        <v>16.7</v>
      </c>
      <c r="C45" s="49">
        <f>((B45/B33)-1)*100</f>
        <v>-5.6497175141242977</v>
      </c>
      <c r="D45" s="69">
        <v>16.600000000000001</v>
      </c>
      <c r="E45" s="49">
        <f>((D45/D33)-1)*100</f>
        <v>0</v>
      </c>
      <c r="F45" s="89">
        <f>(B45/F$1)*100</f>
        <v>69.390581717451511</v>
      </c>
      <c r="G45" s="89">
        <f>(D45/G$1)*100</f>
        <v>60.713197195976839</v>
      </c>
      <c r="H45" s="89"/>
      <c r="I45" s="218">
        <v>1960</v>
      </c>
      <c r="J45" s="93">
        <f>AVERAGE('EU INF M'!F497:F508)</f>
        <v>122.88781163434902</v>
      </c>
      <c r="K45" s="93">
        <f t="shared" si="0"/>
        <v>1.4579759862778818</v>
      </c>
      <c r="L45" s="98">
        <f>F508</f>
        <v>123.82271468144043</v>
      </c>
      <c r="M45" s="93">
        <f t="shared" si="1"/>
        <v>1.3605442176870763</v>
      </c>
      <c r="N45" s="93">
        <f>AVERAGE('EU INF M'!G497:G508)</f>
        <v>115.8793050899116</v>
      </c>
      <c r="O45" s="93">
        <f>((N45/N44)-1)*100</f>
        <v>5.263157894739301E-2</v>
      </c>
      <c r="P45" s="98">
        <f>G508</f>
        <v>115.94026211520875</v>
      </c>
      <c r="Q45" s="93">
        <f t="shared" si="2"/>
        <v>0.63492063492063266</v>
      </c>
    </row>
    <row r="46" spans="1:17" x14ac:dyDescent="0.25">
      <c r="A46" s="37">
        <v>8188</v>
      </c>
      <c r="B46" s="51">
        <v>16.7</v>
      </c>
      <c r="C46" s="49">
        <f>((B46/B34)-1)*100</f>
        <v>-5.1136363636363757</v>
      </c>
      <c r="D46" s="69">
        <v>16.600000000000001</v>
      </c>
      <c r="E46" s="49">
        <f>((D46/D34)-1)*100</f>
        <v>3.105590062111796</v>
      </c>
      <c r="F46" s="89">
        <f>(B46/F$1)*100</f>
        <v>69.390581717451511</v>
      </c>
      <c r="G46" s="89">
        <f>(D46/G$1)*100</f>
        <v>60.713197195976839</v>
      </c>
      <c r="H46" s="89"/>
      <c r="I46" s="218">
        <v>1961</v>
      </c>
      <c r="J46" s="93">
        <f>AVERAGE('EU INF M'!F509:F520)</f>
        <v>124.20360110803325</v>
      </c>
      <c r="K46" s="93">
        <f t="shared" si="0"/>
        <v>1.0707241476472396</v>
      </c>
      <c r="L46" s="98">
        <f>F520</f>
        <v>124.65373961218837</v>
      </c>
      <c r="M46" s="93">
        <f t="shared" si="1"/>
        <v>0.67114093959732557</v>
      </c>
      <c r="N46" s="93">
        <f>AVERAGE('EU INF M'!G509:G520)</f>
        <v>115.48308442548</v>
      </c>
      <c r="O46" s="93">
        <f>((N46/N45)-1)*100</f>
        <v>-0.34192530247240116</v>
      </c>
      <c r="P46" s="98">
        <f>G520</f>
        <v>115.57451996342579</v>
      </c>
      <c r="Q46" s="93">
        <f t="shared" si="2"/>
        <v>-0.31545741324918719</v>
      </c>
    </row>
    <row r="47" spans="1:17" x14ac:dyDescent="0.25">
      <c r="A47" s="37">
        <v>8218</v>
      </c>
      <c r="B47" s="51">
        <v>16.8</v>
      </c>
      <c r="C47" s="49">
        <f>((B47/B35)-1)*100</f>
        <v>-5.0847457627118615</v>
      </c>
      <c r="D47" s="69">
        <v>17.100000000000001</v>
      </c>
      <c r="E47" s="49">
        <f>((D47/D35)-1)*100</f>
        <v>6.211180124223592</v>
      </c>
      <c r="F47" s="89">
        <f>(B47/F$1)*100</f>
        <v>69.80609418282549</v>
      </c>
      <c r="G47" s="89">
        <f>(D47/G$1)*100</f>
        <v>62.541907954891805</v>
      </c>
      <c r="H47" s="89"/>
      <c r="I47" s="218">
        <v>1962</v>
      </c>
      <c r="J47" s="93">
        <f>AVERAGE('EU INF M'!F521:F532)</f>
        <v>125.69252077562327</v>
      </c>
      <c r="K47" s="93">
        <f t="shared" si="0"/>
        <v>1.1987733482018204</v>
      </c>
      <c r="L47" s="98">
        <f>F532</f>
        <v>126.31578947368421</v>
      </c>
      <c r="M47" s="93">
        <f t="shared" si="1"/>
        <v>1.3333333333333197</v>
      </c>
      <c r="N47" s="93">
        <f>AVERAGE('EU INF M'!G521:G532)</f>
        <v>115.75739103931727</v>
      </c>
      <c r="O47" s="93">
        <f>((N47/N46)-1)*100</f>
        <v>0.23752969121142442</v>
      </c>
      <c r="P47" s="98">
        <f>G532</f>
        <v>115.57451996342579</v>
      </c>
      <c r="Q47" s="93">
        <f t="shared" si="2"/>
        <v>0</v>
      </c>
    </row>
    <row r="48" spans="1:17" x14ac:dyDescent="0.25">
      <c r="A48" s="37">
        <v>8249</v>
      </c>
      <c r="B48" s="51">
        <v>16.600000000000001</v>
      </c>
      <c r="C48" s="49">
        <f>((B48/B36)-1)*100</f>
        <v>-6.2146892655367107</v>
      </c>
      <c r="D48" s="69">
        <v>17</v>
      </c>
      <c r="E48" s="49">
        <f>((D48/D36)-1)*100</f>
        <v>5.5900621118012417</v>
      </c>
      <c r="F48" s="89">
        <f>(B48/F$1)*100</f>
        <v>68.975069252077574</v>
      </c>
      <c r="G48" s="89">
        <f>(D48/G$1)*100</f>
        <v>62.176165803108809</v>
      </c>
      <c r="H48" s="89"/>
      <c r="I48" s="218">
        <v>1963</v>
      </c>
      <c r="J48" s="93">
        <f>AVERAGE('EU INF M'!F533:F544)</f>
        <v>127.25069252077562</v>
      </c>
      <c r="K48" s="93">
        <f t="shared" si="0"/>
        <v>1.2396694214876103</v>
      </c>
      <c r="L48" s="98">
        <f>F544</f>
        <v>128.393351800554</v>
      </c>
      <c r="M48" s="93">
        <f t="shared" si="1"/>
        <v>1.6447368421052655</v>
      </c>
      <c r="N48" s="93">
        <f>AVERAGE('EU INF M'!G533:G544)</f>
        <v>115.48308442548</v>
      </c>
      <c r="O48" s="93">
        <f>((N48/N47)-1)*100</f>
        <v>-0.23696682464456886</v>
      </c>
      <c r="P48" s="98">
        <f>G544</f>
        <v>115.57451996342579</v>
      </c>
      <c r="Q48" s="93">
        <f t="shared" si="2"/>
        <v>0</v>
      </c>
    </row>
    <row r="49" spans="1:17" x14ac:dyDescent="0.25">
      <c r="A49" s="37">
        <v>8280</v>
      </c>
      <c r="B49" s="51">
        <v>16.600000000000001</v>
      </c>
      <c r="C49" s="49">
        <f>((B49/B37)-1)*100</f>
        <v>-5.1428571428571379</v>
      </c>
      <c r="D49" s="69">
        <v>17.100000000000001</v>
      </c>
      <c r="E49" s="49">
        <f>((D49/D37)-1)*100</f>
        <v>6.211180124223592</v>
      </c>
      <c r="F49" s="89">
        <f>(B49/F$1)*100</f>
        <v>68.975069252077574</v>
      </c>
      <c r="G49" s="89">
        <f>(D49/G$1)*100</f>
        <v>62.541907954891805</v>
      </c>
      <c r="H49" s="89"/>
      <c r="I49" s="218">
        <v>1964</v>
      </c>
      <c r="J49" s="93">
        <f>AVERAGE('EU INF M'!F545:F556)</f>
        <v>128.87811634349029</v>
      </c>
      <c r="K49" s="93">
        <f t="shared" si="0"/>
        <v>1.2789115646258509</v>
      </c>
      <c r="L49" s="98">
        <f>F556</f>
        <v>129.63988919667591</v>
      </c>
      <c r="M49" s="93">
        <f t="shared" si="1"/>
        <v>0.97087378640778876</v>
      </c>
      <c r="N49" s="93">
        <f>AVERAGE('EU INF M'!G545:G556)</f>
        <v>115.69643401402011</v>
      </c>
      <c r="O49" s="93">
        <f>((N49/N48)-1)*100</f>
        <v>0.18474531538668071</v>
      </c>
      <c r="P49" s="98">
        <f>G556</f>
        <v>115.94026211520875</v>
      </c>
      <c r="Q49" s="93">
        <f t="shared" si="2"/>
        <v>0.31645569620251113</v>
      </c>
    </row>
    <row r="50" spans="1:17" x14ac:dyDescent="0.25">
      <c r="A50" s="37">
        <v>8310</v>
      </c>
      <c r="B50" s="51">
        <v>16.7</v>
      </c>
      <c r="C50" s="49">
        <f>((B50/B38)-1)*100</f>
        <v>-4.5714285714285712</v>
      </c>
      <c r="D50" s="69">
        <v>17.2</v>
      </c>
      <c r="E50" s="49">
        <f>((D50/D38)-1)*100</f>
        <v>6.1728395061728447</v>
      </c>
      <c r="F50" s="89">
        <f>(B50/F$1)*100</f>
        <v>69.390581717451511</v>
      </c>
      <c r="G50" s="89">
        <f>(D50/G$1)*100</f>
        <v>62.907650106674787</v>
      </c>
      <c r="H50" s="89"/>
      <c r="I50" s="218">
        <v>1965</v>
      </c>
      <c r="J50" s="93">
        <f>AVERAGE('EU INF M'!F557:F568)</f>
        <v>130.92105263157893</v>
      </c>
      <c r="K50" s="93">
        <f t="shared" si="0"/>
        <v>1.5851692638366499</v>
      </c>
      <c r="L50" s="98">
        <f>F568</f>
        <v>132.13296398891967</v>
      </c>
      <c r="M50" s="93">
        <f t="shared" si="1"/>
        <v>1.9230769230769162</v>
      </c>
      <c r="N50" s="93">
        <f>AVERAGE('EU INF M'!G557:G568)</f>
        <v>118.0128009753124</v>
      </c>
      <c r="O50" s="93">
        <f>((N50/N49)-1)*100</f>
        <v>2.0021074815595341</v>
      </c>
      <c r="P50" s="98">
        <f>G568</f>
        <v>119.96342578482168</v>
      </c>
      <c r="Q50" s="93">
        <f t="shared" si="2"/>
        <v>3.4700315457413256</v>
      </c>
    </row>
    <row r="51" spans="1:17" x14ac:dyDescent="0.25">
      <c r="A51" s="37">
        <v>8341</v>
      </c>
      <c r="B51" s="51">
        <v>16.8</v>
      </c>
      <c r="C51" s="49">
        <f>((B51/B39)-1)*100</f>
        <v>-3.4482758620689502</v>
      </c>
      <c r="D51" s="69">
        <v>17.3</v>
      </c>
      <c r="E51" s="49">
        <f>((D51/D39)-1)*100</f>
        <v>6.7901234567901314</v>
      </c>
      <c r="F51" s="89">
        <f>(B51/F$1)*100</f>
        <v>69.80609418282549</v>
      </c>
      <c r="G51" s="89">
        <f>(D51/G$1)*100</f>
        <v>63.273392258457783</v>
      </c>
      <c r="H51" s="89"/>
      <c r="I51" s="218">
        <v>1966</v>
      </c>
      <c r="J51" s="93">
        <f>AVERAGE('EU INF M'!F569:F580)</f>
        <v>134.86842105263156</v>
      </c>
      <c r="K51" s="93">
        <f t="shared" si="0"/>
        <v>3.015075376884413</v>
      </c>
      <c r="L51" s="98">
        <f>F580</f>
        <v>136.70360110803324</v>
      </c>
      <c r="M51" s="93">
        <f t="shared" si="1"/>
        <v>3.459119496855334</v>
      </c>
      <c r="N51" s="93">
        <f>AVERAGE('EU INF M'!G569:G580)</f>
        <v>121.82261505638525</v>
      </c>
      <c r="O51" s="93">
        <f>((N51/N50)-1)*100</f>
        <v>3.2283057851239638</v>
      </c>
      <c r="P51" s="98">
        <f>G580</f>
        <v>121.79213654373665</v>
      </c>
      <c r="Q51" s="93">
        <f t="shared" si="2"/>
        <v>1.5243902439024293</v>
      </c>
    </row>
    <row r="52" spans="1:17" x14ac:dyDescent="0.25">
      <c r="A52" s="37">
        <v>8371</v>
      </c>
      <c r="B52" s="51">
        <v>16.899999999999999</v>
      </c>
      <c r="C52" s="49">
        <f>((B52/B40)-1)*100</f>
        <v>-2.3121387283237094</v>
      </c>
      <c r="D52" s="69">
        <v>17.3</v>
      </c>
      <c r="E52" s="49">
        <f>((D52/D40)-1)*100</f>
        <v>8.1250000000000036</v>
      </c>
      <c r="F52" s="89">
        <f>(B52/F$1)*100</f>
        <v>70.22160664819944</v>
      </c>
      <c r="G52" s="89">
        <f>(D52/G$1)*100</f>
        <v>63.273392258457783</v>
      </c>
      <c r="H52" s="89"/>
      <c r="I52" s="218">
        <v>1967</v>
      </c>
      <c r="J52" s="93">
        <f>AVERAGE('EU INF M'!F581:F592)</f>
        <v>138.60803324099723</v>
      </c>
      <c r="K52" s="93">
        <f t="shared" si="0"/>
        <v>2.772785622593088</v>
      </c>
      <c r="L52" s="98">
        <f>F592</f>
        <v>140.85872576177286</v>
      </c>
      <c r="M52" s="93">
        <f t="shared" si="1"/>
        <v>3.039513677811545</v>
      </c>
      <c r="N52" s="93">
        <f>AVERAGE('EU INF M'!G581:G592)</f>
        <v>122.15787869551964</v>
      </c>
      <c r="O52" s="93">
        <f>((N52/N51)-1)*100</f>
        <v>0.27520640480358516</v>
      </c>
      <c r="P52" s="98">
        <f>G592</f>
        <v>123.25510515086864</v>
      </c>
      <c r="Q52" s="93">
        <f t="shared" si="2"/>
        <v>1.2012012012012185</v>
      </c>
    </row>
    <row r="53" spans="1:17" x14ac:dyDescent="0.25">
      <c r="A53" s="37">
        <v>8402</v>
      </c>
      <c r="B53" s="51">
        <v>16.8</v>
      </c>
      <c r="C53" s="49">
        <f>((B53/B41)-1)*100</f>
        <v>-0.59171597633135287</v>
      </c>
      <c r="D53" s="69">
        <v>17.600000000000001</v>
      </c>
      <c r="E53" s="49">
        <f>((D53/D41)-1)*100</f>
        <v>12.101910828025497</v>
      </c>
      <c r="F53" s="89">
        <f>(B53/F$1)*100</f>
        <v>69.80609418282549</v>
      </c>
      <c r="G53" s="89">
        <f>(D53/G$1)*100</f>
        <v>64.370618713806778</v>
      </c>
      <c r="H53" s="89"/>
      <c r="I53" s="218">
        <v>1968</v>
      </c>
      <c r="J53" s="93">
        <f>AVERAGE('EU INF M'!F593:F604)</f>
        <v>144.52908587257619</v>
      </c>
      <c r="K53" s="93">
        <f t="shared" si="0"/>
        <v>4.2717961528853543</v>
      </c>
      <c r="L53" s="98">
        <f>F604</f>
        <v>147.50692520775624</v>
      </c>
      <c r="M53" s="93">
        <f t="shared" si="1"/>
        <v>4.71976401179941</v>
      </c>
      <c r="N53" s="93">
        <f>AVERAGE('EU INF M'!G593:G604)</f>
        <v>125.20572996037792</v>
      </c>
      <c r="O53" s="93">
        <f>((N53/N52)-1)*100</f>
        <v>2.4950099800399306</v>
      </c>
      <c r="P53" s="98">
        <f>G604</f>
        <v>126.54678451691557</v>
      </c>
      <c r="Q53" s="93">
        <f t="shared" si="2"/>
        <v>2.6706231454005858</v>
      </c>
    </row>
    <row r="54" spans="1:17" x14ac:dyDescent="0.25">
      <c r="A54" s="37">
        <v>8433</v>
      </c>
      <c r="B54" s="51">
        <v>16.8</v>
      </c>
      <c r="C54" s="49">
        <f>((B54/B42)-1)*100</f>
        <v>-0.59171597633135287</v>
      </c>
      <c r="D54" s="69">
        <v>17.8</v>
      </c>
      <c r="E54" s="49">
        <f>((D54/D42)-1)*100</f>
        <v>11.250000000000004</v>
      </c>
      <c r="F54" s="89">
        <f>(B54/F$1)*100</f>
        <v>69.80609418282549</v>
      </c>
      <c r="G54" s="89">
        <f>(D54/G$1)*100</f>
        <v>65.102103017372741</v>
      </c>
      <c r="H54" s="89"/>
      <c r="I54" s="218">
        <v>1969</v>
      </c>
      <c r="J54" s="93">
        <f>AVERAGE('EU INF M'!F605:F616)</f>
        <v>152.42382271468145</v>
      </c>
      <c r="K54" s="93">
        <f t="shared" si="0"/>
        <v>5.4623862002874946</v>
      </c>
      <c r="L54" s="98">
        <f>F616</f>
        <v>156.64819944598338</v>
      </c>
      <c r="M54" s="93">
        <f t="shared" si="1"/>
        <v>6.197183098591541</v>
      </c>
      <c r="N54" s="93">
        <f>AVERAGE('EU INF M'!G605:G616)</f>
        <v>130.17372752209693</v>
      </c>
      <c r="O54" s="93">
        <f>((N54/N53)-1)*100</f>
        <v>3.9678675754625248</v>
      </c>
      <c r="P54" s="98">
        <f>G616</f>
        <v>132.76440109722643</v>
      </c>
      <c r="Q54" s="93">
        <f t="shared" si="2"/>
        <v>4.9132947976878505</v>
      </c>
    </row>
    <row r="55" spans="1:17" x14ac:dyDescent="0.25">
      <c r="A55" s="37">
        <v>8461</v>
      </c>
      <c r="B55" s="51">
        <v>16.8</v>
      </c>
      <c r="C55" s="49">
        <f>((B55/B43)-1)*100</f>
        <v>0.59880239520959666</v>
      </c>
      <c r="D55" s="69">
        <v>18</v>
      </c>
      <c r="E55" s="49">
        <f>((D55/D43)-1)*100</f>
        <v>12.5</v>
      </c>
      <c r="F55" s="89">
        <f>(B55/F$1)*100</f>
        <v>69.80609418282549</v>
      </c>
      <c r="G55" s="89">
        <f>(D55/G$1)*100</f>
        <v>65.833587320938733</v>
      </c>
      <c r="H55" s="89"/>
      <c r="I55" s="218">
        <v>1970</v>
      </c>
      <c r="J55" s="93">
        <f>AVERAGE('EU INF M'!F617:F628)</f>
        <v>161.32271468144043</v>
      </c>
      <c r="K55" s="93">
        <f t="shared" si="0"/>
        <v>5.8382553384825009</v>
      </c>
      <c r="L55" s="98">
        <f>F628</f>
        <v>165.37396121883657</v>
      </c>
      <c r="M55" s="93">
        <f t="shared" si="1"/>
        <v>5.5702917771883298</v>
      </c>
      <c r="N55" s="93">
        <f>AVERAGE('EU INF M'!G617:G628)</f>
        <v>134.95885400792443</v>
      </c>
      <c r="O55" s="93">
        <f>((N55/N54)-1)*100</f>
        <v>3.6759541091079484</v>
      </c>
      <c r="P55" s="98">
        <f>G628</f>
        <v>135.69033831149039</v>
      </c>
      <c r="Q55" s="93">
        <f t="shared" si="2"/>
        <v>2.203856749311317</v>
      </c>
    </row>
    <row r="56" spans="1:17" x14ac:dyDescent="0.25">
      <c r="A56" s="37">
        <v>8492</v>
      </c>
      <c r="B56" s="51">
        <v>16.899999999999999</v>
      </c>
      <c r="C56" s="49">
        <f>((B56/B44)-1)*100</f>
        <v>1.1976047904191489</v>
      </c>
      <c r="D56" s="69">
        <v>17.899999999999999</v>
      </c>
      <c r="E56" s="49">
        <f>((D56/D44)-1)*100</f>
        <v>11.180124223602462</v>
      </c>
      <c r="F56" s="89">
        <f>(B56/F$1)*100</f>
        <v>70.22160664819944</v>
      </c>
      <c r="G56" s="89">
        <f>(D56/G$1)*100</f>
        <v>65.467845169155737</v>
      </c>
      <c r="H56" s="89"/>
      <c r="I56" s="218">
        <v>1971</v>
      </c>
      <c r="J56" s="93">
        <f>AVERAGE('EU INF M'!F629:F640)</f>
        <v>168.24792243767311</v>
      </c>
      <c r="K56" s="93">
        <f t="shared" si="0"/>
        <v>4.2927666881305004</v>
      </c>
      <c r="L56" s="98">
        <f>F640</f>
        <v>170.77562326869807</v>
      </c>
      <c r="M56" s="93">
        <f t="shared" si="1"/>
        <v>3.2663316582914659</v>
      </c>
      <c r="N56" s="93">
        <f>AVERAGE('EU INF M'!G629:G640)</f>
        <v>139.37823834196891</v>
      </c>
      <c r="O56" s="93">
        <f>((N56/N55)-1)*100</f>
        <v>3.2746160794941082</v>
      </c>
      <c r="P56" s="98">
        <f>G640</f>
        <v>141.17647058823528</v>
      </c>
      <c r="Q56" s="93">
        <f t="shared" si="2"/>
        <v>4.0431266846361114</v>
      </c>
    </row>
    <row r="57" spans="1:17" x14ac:dyDescent="0.25">
      <c r="A57" s="37">
        <v>8522</v>
      </c>
      <c r="B57" s="51">
        <v>16.899999999999999</v>
      </c>
      <c r="C57" s="49">
        <f>((B57/B45)-1)*100</f>
        <v>1.1976047904191489</v>
      </c>
      <c r="D57" s="69">
        <v>17.5</v>
      </c>
      <c r="E57" s="49">
        <f>((D57/D45)-1)*100</f>
        <v>5.4216867469879526</v>
      </c>
      <c r="F57" s="89">
        <f>(B57/F$1)*100</f>
        <v>70.22160664819944</v>
      </c>
      <c r="G57" s="89">
        <f>(D57/G$1)*100</f>
        <v>64.004876562023767</v>
      </c>
      <c r="H57" s="89"/>
      <c r="I57" s="218">
        <v>1972</v>
      </c>
      <c r="J57" s="93">
        <f>AVERAGE('EU INF M'!F641:F652)</f>
        <v>173.75346260387812</v>
      </c>
      <c r="K57" s="93">
        <f t="shared" si="0"/>
        <v>3.2722782465528066</v>
      </c>
      <c r="L57" s="98">
        <f>F652</f>
        <v>176.59279778393352</v>
      </c>
      <c r="M57" s="93">
        <f t="shared" si="1"/>
        <v>3.4063260340632562</v>
      </c>
      <c r="N57" s="93">
        <f>AVERAGE('EU INF M'!G641:G652)</f>
        <v>145.53489789698261</v>
      </c>
      <c r="O57" s="93">
        <f>((N57/N56)-1)*100</f>
        <v>4.4172315766455306</v>
      </c>
      <c r="P57" s="98">
        <f>G652</f>
        <v>150.32002438281012</v>
      </c>
      <c r="Q57" s="93">
        <f t="shared" si="2"/>
        <v>6.4766839378238572</v>
      </c>
    </row>
    <row r="58" spans="1:17" x14ac:dyDescent="0.25">
      <c r="A58" s="37">
        <v>8553</v>
      </c>
      <c r="B58" s="51">
        <v>17</v>
      </c>
      <c r="C58" s="49">
        <f>((B58/B46)-1)*100</f>
        <v>1.7964071856287456</v>
      </c>
      <c r="D58" s="69">
        <v>17.3</v>
      </c>
      <c r="E58" s="49">
        <f>((D58/D46)-1)*100</f>
        <v>4.2168674698795039</v>
      </c>
      <c r="F58" s="89">
        <f>(B58/F$1)*100</f>
        <v>70.637119113573405</v>
      </c>
      <c r="G58" s="89">
        <f>(D58/G$1)*100</f>
        <v>63.273392258457783</v>
      </c>
      <c r="H58" s="89"/>
      <c r="I58" s="218">
        <v>1973</v>
      </c>
      <c r="J58" s="93">
        <f>AVERAGE('EU INF M'!F653:F664)</f>
        <v>184.48753462603881</v>
      </c>
      <c r="K58" s="93">
        <f t="shared" si="0"/>
        <v>6.1777600637704433</v>
      </c>
      <c r="L58" s="98">
        <f>F664</f>
        <v>191.96675900277009</v>
      </c>
      <c r="M58" s="93">
        <f t="shared" si="1"/>
        <v>8.7058823529411846</v>
      </c>
      <c r="N58" s="93">
        <f>AVERAGE('EU INF M'!G653:G664)</f>
        <v>164.67540384029257</v>
      </c>
      <c r="O58" s="93">
        <f>((N58/N57)-1)*100</f>
        <v>13.151832460732971</v>
      </c>
      <c r="P58" s="98">
        <f>G664</f>
        <v>173.36177994513866</v>
      </c>
      <c r="Q58" s="93">
        <f t="shared" si="2"/>
        <v>15.328467153284663</v>
      </c>
    </row>
    <row r="59" spans="1:17" x14ac:dyDescent="0.25">
      <c r="A59" s="37">
        <v>8583</v>
      </c>
      <c r="B59" s="51">
        <v>17.2</v>
      </c>
      <c r="C59" s="49">
        <f>((B59/B47)-1)*100</f>
        <v>2.3809523809523725</v>
      </c>
      <c r="D59" s="69">
        <v>17</v>
      </c>
      <c r="E59" s="49">
        <f>((D59/D47)-1)*100</f>
        <v>-0.58479532163743242</v>
      </c>
      <c r="F59" s="89">
        <f>(B59/F$1)*100</f>
        <v>71.468144044321321</v>
      </c>
      <c r="G59" s="89">
        <f>(D59/G$1)*100</f>
        <v>62.176165803108809</v>
      </c>
      <c r="H59" s="89"/>
      <c r="I59" s="218">
        <v>1974</v>
      </c>
      <c r="J59" s="93">
        <f>AVERAGE('EU INF M'!F665:F676)</f>
        <v>204.88227146814407</v>
      </c>
      <c r="K59" s="93">
        <f t="shared" si="0"/>
        <v>11.054804804804807</v>
      </c>
      <c r="L59" s="98">
        <f>F676</f>
        <v>215.6509695290859</v>
      </c>
      <c r="M59" s="93">
        <f t="shared" si="1"/>
        <v>12.337662337662358</v>
      </c>
      <c r="N59" s="93">
        <f>AVERAGE('EU INF M'!G665:G676)</f>
        <v>195.61109417860408</v>
      </c>
      <c r="O59" s="93">
        <f>((N59/N58)-1)*100</f>
        <v>18.785859707569873</v>
      </c>
      <c r="P59" s="98">
        <f>G676</f>
        <v>209.57025297165495</v>
      </c>
      <c r="Q59" s="93">
        <f t="shared" si="2"/>
        <v>20.88607594936709</v>
      </c>
    </row>
    <row r="60" spans="1:17" x14ac:dyDescent="0.25">
      <c r="A60" s="37">
        <v>8614</v>
      </c>
      <c r="B60" s="51">
        <v>17.100000000000001</v>
      </c>
      <c r="C60" s="49">
        <f>((B60/B48)-1)*100</f>
        <v>3.0120481927710774</v>
      </c>
      <c r="D60" s="69">
        <v>16.899999999999999</v>
      </c>
      <c r="E60" s="49">
        <f>((D60/D48)-1)*100</f>
        <v>-0.58823529411765607</v>
      </c>
      <c r="F60" s="89">
        <f>(B60/F$1)*100</f>
        <v>71.052631578947384</v>
      </c>
      <c r="G60" s="89">
        <f>(D60/G$1)*100</f>
        <v>61.810423651325806</v>
      </c>
      <c r="H60" s="89"/>
      <c r="I60" s="218">
        <v>1975</v>
      </c>
      <c r="J60" s="93">
        <f>AVERAGE('EU INF M'!F677:F688)</f>
        <v>223.61495844875347</v>
      </c>
      <c r="K60" s="93">
        <f t="shared" si="0"/>
        <v>9.1431468649653347</v>
      </c>
      <c r="L60" s="98">
        <f>F688</f>
        <v>230.60941828254849</v>
      </c>
      <c r="M60" s="93">
        <f t="shared" si="1"/>
        <v>6.9364161849710948</v>
      </c>
      <c r="N60" s="93">
        <f>AVERAGE('EU INF M'!G677:G688)</f>
        <v>213.65437366656502</v>
      </c>
      <c r="O60" s="93">
        <f>((N60/N59)-1)*100</f>
        <v>9.2240573387347915</v>
      </c>
      <c r="P60" s="98">
        <f>G688</f>
        <v>218.3480646144468</v>
      </c>
      <c r="Q60" s="93">
        <f t="shared" si="2"/>
        <v>4.1884816753926746</v>
      </c>
    </row>
    <row r="61" spans="1:17" x14ac:dyDescent="0.25">
      <c r="A61" s="37">
        <v>8645</v>
      </c>
      <c r="B61" s="51">
        <v>17.2</v>
      </c>
      <c r="C61" s="49">
        <f>((B61/B49)-1)*100</f>
        <v>3.6144578313252795</v>
      </c>
      <c r="D61" s="69">
        <v>17.2</v>
      </c>
      <c r="E61" s="49">
        <f>((D61/D49)-1)*100</f>
        <v>0.58479532163742132</v>
      </c>
      <c r="F61" s="89">
        <f>(B61/F$1)*100</f>
        <v>71.468144044321321</v>
      </c>
      <c r="G61" s="89">
        <f>(D61/G$1)*100</f>
        <v>62.907650106674787</v>
      </c>
      <c r="H61" s="89"/>
      <c r="I61" s="218">
        <v>1976</v>
      </c>
      <c r="J61" s="93">
        <f>AVERAGE('EU INF M'!F689:F700)</f>
        <v>236.46121883656511</v>
      </c>
      <c r="K61" s="93">
        <f t="shared" si="0"/>
        <v>5.7448126354908702</v>
      </c>
      <c r="L61" s="98">
        <f>F700</f>
        <v>241.82825484764544</v>
      </c>
      <c r="M61" s="93">
        <f t="shared" si="1"/>
        <v>4.8648648648648596</v>
      </c>
      <c r="N61" s="93">
        <f>AVERAGE('EU INF M'!G689:G700)</f>
        <v>223.59036879000303</v>
      </c>
      <c r="O61" s="93">
        <f>((N61/N60)-1)*100</f>
        <v>4.6504992867332451</v>
      </c>
      <c r="P61" s="98">
        <f>G700</f>
        <v>228.5888448643706</v>
      </c>
      <c r="Q61" s="93">
        <f t="shared" si="2"/>
        <v>4.690117252931314</v>
      </c>
    </row>
    <row r="62" spans="1:17" x14ac:dyDescent="0.25">
      <c r="A62" s="37">
        <v>8675</v>
      </c>
      <c r="B62" s="51">
        <v>17.3</v>
      </c>
      <c r="C62" s="49">
        <f>((B62/B50)-1)*100</f>
        <v>3.5928143712574911</v>
      </c>
      <c r="D62" s="69">
        <v>17.100000000000001</v>
      </c>
      <c r="E62" s="49">
        <f>((D62/D50)-1)*100</f>
        <v>-0.58139534883719923</v>
      </c>
      <c r="F62" s="89">
        <f>(B62/F$1)*100</f>
        <v>71.8836565096953</v>
      </c>
      <c r="G62" s="89">
        <f>(D62/G$1)*100</f>
        <v>62.541907954891805</v>
      </c>
      <c r="H62" s="89"/>
      <c r="I62" s="218">
        <v>1977</v>
      </c>
      <c r="J62" s="93">
        <f>AVERAGE('EU INF M'!F701:F712)</f>
        <v>251.83518005540165</v>
      </c>
      <c r="K62" s="93">
        <f t="shared" si="0"/>
        <v>6.5016839947283467</v>
      </c>
      <c r="L62" s="98">
        <f>F712</f>
        <v>258.03324099722988</v>
      </c>
      <c r="M62" s="93">
        <f t="shared" si="1"/>
        <v>6.7010309278350277</v>
      </c>
      <c r="N62" s="93">
        <f>AVERAGE('EU INF M'!G701:G712)</f>
        <v>237.27522096921669</v>
      </c>
      <c r="O62" s="93">
        <f>((N62/N61)-1)*100</f>
        <v>6.1205016357688269</v>
      </c>
      <c r="P62" s="98">
        <f>G712</f>
        <v>242.12130448034137</v>
      </c>
      <c r="Q62" s="93">
        <f t="shared" si="2"/>
        <v>5.9200000000000141</v>
      </c>
    </row>
    <row r="63" spans="1:17" x14ac:dyDescent="0.25">
      <c r="A63" s="37">
        <v>8706</v>
      </c>
      <c r="B63" s="51">
        <v>17.3</v>
      </c>
      <c r="C63" s="49">
        <f>((B63/B51)-1)*100</f>
        <v>2.9761904761904656</v>
      </c>
      <c r="D63" s="69">
        <v>17</v>
      </c>
      <c r="E63" s="49">
        <f>((D63/D51)-1)*100</f>
        <v>-1.7341040462427793</v>
      </c>
      <c r="F63" s="89">
        <f>(B63/F$1)*100</f>
        <v>71.8836565096953</v>
      </c>
      <c r="G63" s="89">
        <f>(D63/G$1)*100</f>
        <v>62.176165803108809</v>
      </c>
      <c r="H63" s="89"/>
      <c r="I63" s="218">
        <v>1978</v>
      </c>
      <c r="J63" s="93">
        <f>AVERAGE('EU INF M'!F713:F724)</f>
        <v>271.0526315789474</v>
      </c>
      <c r="K63" s="93">
        <f t="shared" si="0"/>
        <v>7.6309638388560641</v>
      </c>
      <c r="L63" s="98">
        <f>F724</f>
        <v>281.3019390581718</v>
      </c>
      <c r="M63" s="93">
        <f t="shared" si="1"/>
        <v>9.0177133655394925</v>
      </c>
      <c r="N63" s="93">
        <f>AVERAGE('EU INF M'!G713:G724)</f>
        <v>255.80615665955497</v>
      </c>
      <c r="O63" s="93">
        <f>((N63/N62)-1)*100</f>
        <v>7.8098908156711611</v>
      </c>
      <c r="P63" s="98">
        <f>G724</f>
        <v>265.89454434623588</v>
      </c>
      <c r="Q63" s="93">
        <f t="shared" si="2"/>
        <v>9.8187311178247647</v>
      </c>
    </row>
    <row r="64" spans="1:17" x14ac:dyDescent="0.25">
      <c r="A64" s="37">
        <v>8736</v>
      </c>
      <c r="B64" s="51">
        <v>17.3</v>
      </c>
      <c r="C64" s="49">
        <f>((B64/B52)-1)*100</f>
        <v>2.3668639053254559</v>
      </c>
      <c r="D64" s="69">
        <v>16.899999999999999</v>
      </c>
      <c r="E64" s="49">
        <f>((D64/D52)-1)*100</f>
        <v>-2.3121387283237094</v>
      </c>
      <c r="F64" s="89">
        <f>(B64/F$1)*100</f>
        <v>71.8836565096953</v>
      </c>
      <c r="G64" s="89">
        <f>(D64/G$1)*100</f>
        <v>61.810423651325806</v>
      </c>
      <c r="H64" s="89"/>
      <c r="I64" s="218">
        <v>1979</v>
      </c>
      <c r="J64" s="93">
        <f>AVERAGE('EU INF M'!F725:F736)</f>
        <v>301.55817174515238</v>
      </c>
      <c r="K64" s="93">
        <f t="shared" si="0"/>
        <v>11.254471129279509</v>
      </c>
      <c r="L64" s="98">
        <f>F736</f>
        <v>318.69806094182826</v>
      </c>
      <c r="M64" s="93">
        <f t="shared" si="1"/>
        <v>13.293943870014747</v>
      </c>
      <c r="N64" s="93">
        <f>AVERAGE('EU INF M'!G725:G736)</f>
        <v>287.93050899116122</v>
      </c>
      <c r="O64" s="93">
        <f>((N64/N63)-1)*100</f>
        <v>12.558084117717151</v>
      </c>
      <c r="P64" s="98">
        <f>G736</f>
        <v>305.02895458701613</v>
      </c>
      <c r="Q64" s="93">
        <f t="shared" si="2"/>
        <v>14.718019257221471</v>
      </c>
    </row>
    <row r="65" spans="1:17" x14ac:dyDescent="0.25">
      <c r="A65" s="37">
        <v>8767</v>
      </c>
      <c r="B65" s="51">
        <v>17.3</v>
      </c>
      <c r="C65" s="49">
        <f>((B65/B53)-1)*100</f>
        <v>2.9761904761904656</v>
      </c>
      <c r="D65" s="69">
        <v>17.2</v>
      </c>
      <c r="E65" s="49">
        <f>((D65/D53)-1)*100</f>
        <v>-2.2727272727272818</v>
      </c>
      <c r="F65" s="89">
        <f>(B65/F$1)*100</f>
        <v>71.8836565096953</v>
      </c>
      <c r="G65" s="89">
        <f>(D65/G$1)*100</f>
        <v>62.907650106674787</v>
      </c>
      <c r="H65" s="89"/>
      <c r="I65" s="218">
        <v>1980</v>
      </c>
      <c r="J65" s="93">
        <f>AVERAGE('EU INF M'!F737:F748)</f>
        <v>342.4168975069253</v>
      </c>
      <c r="K65" s="93">
        <f t="shared" si="0"/>
        <v>13.549201974968451</v>
      </c>
      <c r="L65" s="98">
        <f>F748</f>
        <v>358.58725761772854</v>
      </c>
      <c r="M65" s="93">
        <f t="shared" si="1"/>
        <v>12.516297262059982</v>
      </c>
      <c r="N65" s="93">
        <f>AVERAGE('EU INF M'!G737:G748)</f>
        <v>328.46693081377629</v>
      </c>
      <c r="O65" s="93">
        <f>((N65/N64)-1)*100</f>
        <v>14.078543452948033</v>
      </c>
      <c r="P65" s="98">
        <f>G748</f>
        <v>343.06613837244737</v>
      </c>
      <c r="Q65" s="93">
        <f t="shared" si="2"/>
        <v>12.470023980815338</v>
      </c>
    </row>
    <row r="66" spans="1:17" x14ac:dyDescent="0.25">
      <c r="A66" s="37">
        <v>8798</v>
      </c>
      <c r="B66" s="51">
        <v>17.2</v>
      </c>
      <c r="C66" s="49">
        <f>((B66/B54)-1)*100</f>
        <v>2.3809523809523725</v>
      </c>
      <c r="D66" s="69">
        <v>17.2</v>
      </c>
      <c r="E66" s="49">
        <f>((D66/D54)-1)*100</f>
        <v>-3.3707865168539408</v>
      </c>
      <c r="F66" s="89">
        <f>(B66/F$1)*100</f>
        <v>71.468144044321321</v>
      </c>
      <c r="G66" s="89">
        <f>(D66/G$1)*100</f>
        <v>62.907650106674787</v>
      </c>
      <c r="H66" s="89"/>
      <c r="I66" s="218">
        <v>1981</v>
      </c>
      <c r="J66" s="93">
        <f>AVERAGE('EU INF M'!F749:F760)</f>
        <v>377.80470914127415</v>
      </c>
      <c r="K66" s="93">
        <f t="shared" si="0"/>
        <v>10.334715340277011</v>
      </c>
      <c r="L66" s="98">
        <f>F760</f>
        <v>390.58171745152356</v>
      </c>
      <c r="M66" s="93">
        <f t="shared" si="1"/>
        <v>8.9223638470451903</v>
      </c>
      <c r="N66" s="93">
        <f>AVERAGE('EU INF M'!G749:G760)</f>
        <v>358.54922279792748</v>
      </c>
      <c r="O66" s="93">
        <f>((N66/N65)-1)*100</f>
        <v>9.1583928737125397</v>
      </c>
      <c r="P66" s="98">
        <f>G760</f>
        <v>361.35324596159705</v>
      </c>
      <c r="Q66" s="93">
        <f t="shared" si="2"/>
        <v>5.330490405117283</v>
      </c>
    </row>
    <row r="67" spans="1:17" x14ac:dyDescent="0.25">
      <c r="A67" s="37">
        <v>8827</v>
      </c>
      <c r="B67" s="51">
        <v>17.100000000000001</v>
      </c>
      <c r="C67" s="49">
        <f>((B67/B55)-1)*100</f>
        <v>1.7857142857142794</v>
      </c>
      <c r="D67" s="69">
        <v>17</v>
      </c>
      <c r="E67" s="49">
        <f>((D67/D55)-1)*100</f>
        <v>-5.555555555555558</v>
      </c>
      <c r="F67" s="89">
        <f>(B67/F$1)*100</f>
        <v>71.052631578947384</v>
      </c>
      <c r="G67" s="89">
        <f>(D67/G$1)*100</f>
        <v>62.176165803108809</v>
      </c>
      <c r="H67" s="89"/>
      <c r="I67" s="218">
        <v>1982</v>
      </c>
      <c r="J67" s="93">
        <f>AVERAGE('EU INF M'!F761:F772)</f>
        <v>400.96952908587258</v>
      </c>
      <c r="K67" s="93">
        <f t="shared" si="0"/>
        <v>6.1314270002749804</v>
      </c>
      <c r="L67" s="98">
        <f>F772</f>
        <v>405.54016620498612</v>
      </c>
      <c r="M67" s="93">
        <f t="shared" si="1"/>
        <v>3.8297872340425476</v>
      </c>
      <c r="N67" s="93">
        <f>AVERAGE('EU INF M'!G761:G772)</f>
        <v>365.80310880829012</v>
      </c>
      <c r="O67" s="93">
        <f>((N67/N66)-1)*100</f>
        <v>2.0231213872832221</v>
      </c>
      <c r="P67" s="98">
        <f>G772</f>
        <v>367.57086254190796</v>
      </c>
      <c r="Q67" s="93">
        <f t="shared" si="2"/>
        <v>1.7206477732793601</v>
      </c>
    </row>
    <row r="68" spans="1:17" x14ac:dyDescent="0.25">
      <c r="A68" s="37">
        <v>8858</v>
      </c>
      <c r="B68" s="51">
        <v>17</v>
      </c>
      <c r="C68" s="49">
        <f>((B68/B56)-1)*100</f>
        <v>0.59171597633136397</v>
      </c>
      <c r="D68" s="69">
        <v>16.7</v>
      </c>
      <c r="E68" s="49">
        <f>((D68/D56)-1)*100</f>
        <v>-6.7039106145251326</v>
      </c>
      <c r="F68" s="89">
        <f>(B68/F$1)*100</f>
        <v>70.637119113573405</v>
      </c>
      <c r="G68" s="89">
        <f>(D68/G$1)*100</f>
        <v>61.078939347759821</v>
      </c>
      <c r="H68" s="89"/>
      <c r="I68" s="218">
        <v>1983</v>
      </c>
      <c r="J68" s="93">
        <f>AVERAGE('EU INF M'!F773:F784)</f>
        <v>413.8504155124653</v>
      </c>
      <c r="K68" s="93">
        <f t="shared" si="0"/>
        <v>3.2124352331605932</v>
      </c>
      <c r="L68" s="93">
        <f>F784</f>
        <v>420.91412742382272</v>
      </c>
      <c r="M68" s="93">
        <f t="shared" si="1"/>
        <v>3.7909836065573854</v>
      </c>
      <c r="N68" s="93">
        <f>AVERAGE('EU INF M'!G773:G784)</f>
        <v>370.31392868028041</v>
      </c>
      <c r="O68" s="93">
        <f>((N68/N67)-1)*100</f>
        <v>1.2331278120313316</v>
      </c>
      <c r="P68" s="93">
        <f>G784</f>
        <v>374.15422127400177</v>
      </c>
      <c r="Q68" s="93">
        <f t="shared" si="2"/>
        <v>1.7910447761193771</v>
      </c>
    </row>
    <row r="69" spans="1:17" x14ac:dyDescent="0.25">
      <c r="A69" s="37">
        <v>8888</v>
      </c>
      <c r="B69" s="51">
        <v>17</v>
      </c>
      <c r="C69" s="49">
        <f>((B69/B57)-1)*100</f>
        <v>0.59171597633136397</v>
      </c>
      <c r="D69" s="69">
        <v>16.5</v>
      </c>
      <c r="E69" s="49">
        <f>((D69/D57)-1)*100</f>
        <v>-5.7142857142857162</v>
      </c>
      <c r="F69" s="89">
        <f>(B69/F$1)*100</f>
        <v>70.637119113573405</v>
      </c>
      <c r="G69" s="89">
        <f>(D69/G$1)*100</f>
        <v>60.347455044193843</v>
      </c>
      <c r="H69" s="89"/>
      <c r="I69" s="218">
        <v>1984</v>
      </c>
      <c r="J69" s="93">
        <f>AVERAGE('EU INF M'!F785:F796)</f>
        <v>431.64819944598344</v>
      </c>
      <c r="K69" s="93">
        <f t="shared" si="0"/>
        <v>4.3005354752343017</v>
      </c>
      <c r="L69" s="98">
        <f>F796</f>
        <v>437.53462603878114</v>
      </c>
      <c r="M69" s="93">
        <f t="shared" si="1"/>
        <v>3.948667324777877</v>
      </c>
      <c r="N69" s="93">
        <f>AVERAGE('EU INF M'!G785:G796)</f>
        <v>379.18317586101801</v>
      </c>
      <c r="O69" s="93">
        <f>((N69/N68)-1)*100</f>
        <v>2.3950617283950759</v>
      </c>
      <c r="P69" s="98">
        <f>G796</f>
        <v>378.54312709539772</v>
      </c>
      <c r="Q69" s="93">
        <f t="shared" si="2"/>
        <v>1.1730205278592365</v>
      </c>
    </row>
    <row r="70" spans="1:17" x14ac:dyDescent="0.25">
      <c r="A70" s="37">
        <v>8919</v>
      </c>
      <c r="B70" s="51">
        <v>17</v>
      </c>
      <c r="C70" s="49">
        <f>((B70/B58)-1)*100</f>
        <v>0</v>
      </c>
      <c r="D70" s="69">
        <v>16.399999999999999</v>
      </c>
      <c r="E70" s="49">
        <f>((D70/D58)-1)*100</f>
        <v>-5.2023121387283382</v>
      </c>
      <c r="F70" s="89">
        <f>(B70/F$1)*100</f>
        <v>70.637119113573405</v>
      </c>
      <c r="G70" s="89">
        <f>(D70/G$1)*100</f>
        <v>59.98171289241084</v>
      </c>
      <c r="H70" s="89"/>
      <c r="I70" s="218">
        <v>1985</v>
      </c>
      <c r="J70" s="93">
        <f>AVERAGE('EU INF M'!F797:F808)</f>
        <v>446.95290858725758</v>
      </c>
      <c r="K70" s="93">
        <f t="shared" si="0"/>
        <v>3.5456441520936632</v>
      </c>
      <c r="L70" s="98">
        <f>F808</f>
        <v>454.15512465373962</v>
      </c>
      <c r="M70" s="93">
        <f t="shared" si="1"/>
        <v>3.7986704653371284</v>
      </c>
      <c r="N70" s="93">
        <f>AVERAGE('EU INF M'!G797:G808)</f>
        <v>377.26302956415725</v>
      </c>
      <c r="O70" s="93">
        <f>((N70/N69)-1)*100</f>
        <v>-0.50639016156258654</v>
      </c>
      <c r="P70" s="98">
        <f>G808</f>
        <v>378.90886924718069</v>
      </c>
      <c r="Q70" s="93">
        <f t="shared" si="2"/>
        <v>9.6618357487909812E-2</v>
      </c>
    </row>
    <row r="71" spans="1:17" x14ac:dyDescent="0.25">
      <c r="A71" s="37">
        <v>8949</v>
      </c>
      <c r="B71" s="51">
        <v>17.100000000000001</v>
      </c>
      <c r="C71" s="49">
        <f>((B71/B59)-1)*100</f>
        <v>-0.58139534883719923</v>
      </c>
      <c r="D71" s="69">
        <v>16.5</v>
      </c>
      <c r="E71" s="49">
        <f>((D71/D59)-1)*100</f>
        <v>-2.9411764705882359</v>
      </c>
      <c r="F71" s="89">
        <f>(B71/F$1)*100</f>
        <v>71.052631578947384</v>
      </c>
      <c r="G71" s="89">
        <f>(D71/G$1)*100</f>
        <v>60.347455044193843</v>
      </c>
      <c r="H71" s="89"/>
      <c r="I71" s="218">
        <v>1986</v>
      </c>
      <c r="J71" s="93">
        <f>AVERAGE('EU INF M'!F809:F820)</f>
        <v>455.4362880886427</v>
      </c>
      <c r="K71" s="93">
        <f t="shared" si="0"/>
        <v>1.8980477223427439</v>
      </c>
      <c r="L71" s="98">
        <f>F820</f>
        <v>459.14127423822714</v>
      </c>
      <c r="M71" s="93">
        <f t="shared" si="1"/>
        <v>1.0978956999085021</v>
      </c>
      <c r="N71" s="93">
        <f>AVERAGE('EU INF M'!G809:G820)</f>
        <v>366.35172203596466</v>
      </c>
      <c r="O71" s="93">
        <f>((N71/N70)-1)*100</f>
        <v>-2.892228146711906</v>
      </c>
      <c r="P71" s="98">
        <f>G820</f>
        <v>364.64492532764399</v>
      </c>
      <c r="Q71" s="93">
        <f t="shared" si="2"/>
        <v>-3.7644787644787625</v>
      </c>
    </row>
    <row r="72" spans="1:17" x14ac:dyDescent="0.25">
      <c r="A72" s="37">
        <v>8980</v>
      </c>
      <c r="B72" s="51">
        <v>17</v>
      </c>
      <c r="C72" s="49">
        <f>((B72/B60)-1)*100</f>
        <v>-0.58479532163743242</v>
      </c>
      <c r="D72" s="69">
        <v>16.7</v>
      </c>
      <c r="E72" s="49">
        <f>((D72/D60)-1)*100</f>
        <v>-1.1834319526627168</v>
      </c>
      <c r="F72" s="89">
        <f>(B72/F$1)*100</f>
        <v>70.637119113573405</v>
      </c>
      <c r="G72" s="89">
        <f>(D72/G$1)*100</f>
        <v>61.078939347759821</v>
      </c>
      <c r="H72" s="89"/>
      <c r="I72" s="218">
        <v>1987</v>
      </c>
      <c r="J72" s="93">
        <f>AVERAGE('EU INF M'!F821:F832)</f>
        <v>472.12603878116352</v>
      </c>
      <c r="K72" s="93">
        <f t="shared" ref="K72:K75" si="3">((J72/J71)-1)*100</f>
        <v>3.6645632175169363</v>
      </c>
      <c r="L72" s="98">
        <f>F832</f>
        <v>479.50138504155132</v>
      </c>
      <c r="M72" s="93">
        <f t="shared" ref="M72:M75" si="4">((L72/L71)-1)*100</f>
        <v>4.4343891402714997</v>
      </c>
      <c r="N72" s="93">
        <f>AVERAGE('EU INF M'!G821:G832)</f>
        <v>376.01341054556542</v>
      </c>
      <c r="O72" s="93">
        <f>((N72/N71)-1)*100</f>
        <v>2.6372712146422783</v>
      </c>
      <c r="P72" s="98">
        <f>G832</f>
        <v>381.10332215787872</v>
      </c>
      <c r="Q72" s="93">
        <f>((P72/P71)-1)*100</f>
        <v>4.5135406218656193</v>
      </c>
    </row>
    <row r="73" spans="1:17" x14ac:dyDescent="0.25">
      <c r="A73" s="37">
        <v>9011</v>
      </c>
      <c r="B73" s="51">
        <v>17.100000000000001</v>
      </c>
      <c r="C73" s="49">
        <f>((B73/B61)-1)*100</f>
        <v>-0.58139534883719923</v>
      </c>
      <c r="D73" s="69">
        <v>16.7</v>
      </c>
      <c r="E73" s="49">
        <f>((D73/D61)-1)*100</f>
        <v>-2.9069767441860517</v>
      </c>
      <c r="F73" s="89">
        <f>(B73/F$1)*100</f>
        <v>71.052631578947384</v>
      </c>
      <c r="G73" s="89">
        <f>(D73/G$1)*100</f>
        <v>61.078939347759821</v>
      </c>
      <c r="H73" s="89"/>
      <c r="I73" s="218">
        <v>1988</v>
      </c>
      <c r="J73" s="93">
        <f>AVERAGE('EU INF M'!F833:F844)</f>
        <v>491.37811634349026</v>
      </c>
      <c r="K73" s="93">
        <f t="shared" si="3"/>
        <v>4.077741107444055</v>
      </c>
      <c r="L73" s="98">
        <f>F844</f>
        <v>500.69252077562328</v>
      </c>
      <c r="M73" s="93">
        <f t="shared" si="4"/>
        <v>4.4194107452339537</v>
      </c>
      <c r="N73" s="93">
        <f>AVERAGE('EU INF M'!G833:G844)</f>
        <v>391.1307528192624</v>
      </c>
      <c r="O73" s="93">
        <f>((N73/N72)-1)*100</f>
        <v>4.0204263597308776</v>
      </c>
      <c r="P73" s="98">
        <f>G844</f>
        <v>398.6589454434623</v>
      </c>
      <c r="Q73" s="93">
        <f>((P73/P72)-1)*100</f>
        <v>4.6065259117082258</v>
      </c>
    </row>
    <row r="74" spans="1:17" x14ac:dyDescent="0.25">
      <c r="A74" s="37">
        <v>9041</v>
      </c>
      <c r="B74" s="51">
        <v>17.2</v>
      </c>
      <c r="C74" s="49">
        <f>((B74/B62)-1)*100</f>
        <v>-0.57803468208093012</v>
      </c>
      <c r="D74" s="69">
        <v>16.899999999999999</v>
      </c>
      <c r="E74" s="49">
        <f>((D74/D62)-1)*100</f>
        <v>-1.1695906432748648</v>
      </c>
      <c r="F74" s="89">
        <f>(B74/F$1)*100</f>
        <v>71.468144044321321</v>
      </c>
      <c r="G74" s="89">
        <f>(D74/G$1)*100</f>
        <v>61.810423651325806</v>
      </c>
      <c r="H74" s="89"/>
      <c r="I74" s="218">
        <v>1989</v>
      </c>
      <c r="J74" s="93">
        <f>AVERAGE('EU INF M'!F845:F856)</f>
        <v>515.09695290858735</v>
      </c>
      <c r="K74" s="93">
        <f t="shared" si="3"/>
        <v>4.8270030300895161</v>
      </c>
      <c r="L74" s="98">
        <f>F856</f>
        <v>523.96121883656508</v>
      </c>
      <c r="M74" s="93">
        <f t="shared" si="4"/>
        <v>4.6473029045642988</v>
      </c>
      <c r="N74" s="93">
        <f>AVERAGE('EU INF M'!G845:G856)</f>
        <v>410.51508686376093</v>
      </c>
      <c r="O74" s="93">
        <f>((N74/N73)-1)*100</f>
        <v>4.955972882412496</v>
      </c>
      <c r="P74" s="98">
        <f>G856</f>
        <v>413.28863151478208</v>
      </c>
      <c r="Q74" s="93">
        <f>((P74/P73)-1)*100</f>
        <v>3.6697247706422242</v>
      </c>
    </row>
    <row r="75" spans="1:17" x14ac:dyDescent="0.25">
      <c r="A75" s="37">
        <v>9072</v>
      </c>
      <c r="B75" s="51">
        <v>17.2</v>
      </c>
      <c r="C75" s="49">
        <f>((B75/B63)-1)*100</f>
        <v>-0.57803468208093012</v>
      </c>
      <c r="D75" s="69">
        <v>17.100000000000001</v>
      </c>
      <c r="E75" s="49">
        <f>((D75/D63)-1)*100</f>
        <v>0.58823529411764497</v>
      </c>
      <c r="F75" s="89">
        <f>(B75/F$1)*100</f>
        <v>71.468144044321321</v>
      </c>
      <c r="G75" s="89">
        <f>(D75/G$1)*100</f>
        <v>62.541907954891805</v>
      </c>
      <c r="H75" s="89"/>
      <c r="I75" s="218">
        <v>1990</v>
      </c>
      <c r="J75" s="110">
        <f>AVERAGE('EU INF M'!F857:F868)</f>
        <v>542.90166204986144</v>
      </c>
      <c r="K75" s="110">
        <f t="shared" si="3"/>
        <v>5.3979564399031732</v>
      </c>
      <c r="L75" s="219">
        <f>F868</f>
        <v>555.95567867036016</v>
      </c>
      <c r="M75" s="110">
        <f t="shared" si="4"/>
        <v>6.1062648691514898</v>
      </c>
      <c r="N75" s="110">
        <f>AVERAGE('EU INF M'!G857:G868)</f>
        <v>425.32764401097228</v>
      </c>
      <c r="O75" s="110">
        <f>((N75/N74)-1)*100</f>
        <v>3.6082856930730101</v>
      </c>
      <c r="P75" s="219">
        <f>G868</f>
        <v>434.13593416641271</v>
      </c>
      <c r="Q75" s="110">
        <f>((P75/P74)-1)*100</f>
        <v>5.044247787610634</v>
      </c>
    </row>
    <row r="76" spans="1:17" x14ac:dyDescent="0.25">
      <c r="A76" s="37">
        <v>9102</v>
      </c>
      <c r="B76" s="51">
        <v>17.3</v>
      </c>
      <c r="C76" s="49">
        <f>((B76/B64)-1)*100</f>
        <v>0</v>
      </c>
      <c r="D76" s="69">
        <v>17.5</v>
      </c>
      <c r="E76" s="49">
        <f>((D76/D64)-1)*100</f>
        <v>3.5502958579881838</v>
      </c>
      <c r="F76" s="89">
        <f>(B76/F$1)*100</f>
        <v>71.8836565096953</v>
      </c>
      <c r="G76" s="89">
        <f>(D76/G$1)*100</f>
        <v>64.004876562023767</v>
      </c>
      <c r="H76" s="89"/>
      <c r="I76" s="89"/>
      <c r="J76" s="23"/>
      <c r="K76" s="23"/>
      <c r="L76" s="23"/>
      <c r="M76" s="23"/>
      <c r="N76" s="67"/>
      <c r="O76" s="93"/>
    </row>
    <row r="77" spans="1:17" x14ac:dyDescent="0.25">
      <c r="A77" s="37">
        <v>9133</v>
      </c>
      <c r="B77" s="51">
        <v>17.3</v>
      </c>
      <c r="C77" s="49">
        <f>((B77/B65)-1)*100</f>
        <v>0</v>
      </c>
      <c r="D77" s="69">
        <v>17.7</v>
      </c>
      <c r="E77" s="49">
        <f>((D77/D65)-1)*100</f>
        <v>2.9069767441860517</v>
      </c>
      <c r="F77" s="89">
        <f>(B77/F$1)*100</f>
        <v>71.8836565096953</v>
      </c>
      <c r="G77" s="89">
        <f>(D77/G$1)*100</f>
        <v>64.736360865589745</v>
      </c>
      <c r="H77" s="89"/>
      <c r="I77" s="89"/>
      <c r="J77" s="31"/>
      <c r="K77" s="31"/>
      <c r="L77" s="31"/>
      <c r="M77" s="31"/>
      <c r="N77" s="67"/>
      <c r="O77" s="93"/>
    </row>
    <row r="78" spans="1:17" x14ac:dyDescent="0.25">
      <c r="A78" s="37">
        <v>9164</v>
      </c>
      <c r="B78" s="51">
        <v>17.2</v>
      </c>
      <c r="C78" s="49">
        <f>((B78/B66)-1)*100</f>
        <v>0</v>
      </c>
      <c r="D78" s="69">
        <v>17.899999999999999</v>
      </c>
      <c r="E78" s="49">
        <f>((D78/D66)-1)*100</f>
        <v>4.0697674418604501</v>
      </c>
      <c r="F78" s="89">
        <f>(B78/F$1)*100</f>
        <v>71.468144044321321</v>
      </c>
      <c r="G78" s="89">
        <f>(D78/G$1)*100</f>
        <v>65.467845169155737</v>
      </c>
      <c r="H78" s="89"/>
      <c r="I78" s="89"/>
      <c r="J78" s="23"/>
      <c r="K78" s="23"/>
      <c r="L78" s="23"/>
      <c r="M78" s="23"/>
      <c r="N78" s="67"/>
      <c r="O78" s="93"/>
    </row>
    <row r="79" spans="1:17" x14ac:dyDescent="0.25">
      <c r="A79" s="37">
        <v>9192</v>
      </c>
      <c r="B79" s="51">
        <v>17.3</v>
      </c>
      <c r="C79" s="49">
        <f>((B79/B67)-1)*100</f>
        <v>1.1695906432748426</v>
      </c>
      <c r="D79" s="69">
        <v>17.899999999999999</v>
      </c>
      <c r="E79" s="49">
        <f>((D79/D67)-1)*100</f>
        <v>5.2941176470588047</v>
      </c>
      <c r="F79" s="89">
        <f>(B79/F$1)*100</f>
        <v>71.8836565096953</v>
      </c>
      <c r="G79" s="89">
        <f>(D79/G$1)*100</f>
        <v>65.467845169155737</v>
      </c>
      <c r="H79" s="89"/>
      <c r="I79" s="89"/>
      <c r="J79" s="31"/>
      <c r="K79" s="31"/>
      <c r="L79" s="31"/>
      <c r="M79" s="31"/>
      <c r="N79" s="67"/>
      <c r="O79" s="93"/>
    </row>
    <row r="80" spans="1:17" x14ac:dyDescent="0.25">
      <c r="A80" s="37">
        <v>9223</v>
      </c>
      <c r="B80" s="51">
        <v>17.2</v>
      </c>
      <c r="C80" s="49">
        <f>((B80/B68)-1)*100</f>
        <v>1.1764705882352899</v>
      </c>
      <c r="D80" s="69">
        <v>17.5</v>
      </c>
      <c r="E80" s="49">
        <f>((D80/D68)-1)*100</f>
        <v>4.7904191616766401</v>
      </c>
      <c r="F80" s="89">
        <f>(B80/F$1)*100</f>
        <v>71.468144044321321</v>
      </c>
      <c r="G80" s="89">
        <f>(D80/G$1)*100</f>
        <v>64.004876562023767</v>
      </c>
      <c r="H80" s="89"/>
      <c r="I80" s="89"/>
      <c r="J80" s="23"/>
      <c r="K80" s="23"/>
      <c r="L80" s="23"/>
      <c r="M80" s="23"/>
      <c r="N80" s="67"/>
      <c r="O80" s="93"/>
    </row>
    <row r="81" spans="1:15" x14ac:dyDescent="0.25">
      <c r="A81" s="37">
        <v>9253</v>
      </c>
      <c r="B81" s="51">
        <v>17.3</v>
      </c>
      <c r="C81" s="49">
        <f>((B81/B69)-1)*100</f>
        <v>1.7647058823529349</v>
      </c>
      <c r="D81" s="69">
        <v>17.5</v>
      </c>
      <c r="E81" s="49">
        <f>((D81/D69)-1)*100</f>
        <v>6.0606060606060552</v>
      </c>
      <c r="F81" s="89">
        <f>(B81/F$1)*100</f>
        <v>71.8836565096953</v>
      </c>
      <c r="G81" s="89">
        <f>(D81/G$1)*100</f>
        <v>64.004876562023767</v>
      </c>
      <c r="H81" s="89"/>
      <c r="I81" s="89"/>
      <c r="J81" s="31"/>
      <c r="K81" s="31"/>
      <c r="L81" s="31"/>
      <c r="M81" s="31"/>
      <c r="N81" s="67"/>
      <c r="O81" s="93"/>
    </row>
    <row r="82" spans="1:15" x14ac:dyDescent="0.25">
      <c r="A82" s="37">
        <v>9284</v>
      </c>
      <c r="B82" s="51">
        <v>17.5</v>
      </c>
      <c r="C82" s="49">
        <f>((B82/B70)-1)*100</f>
        <v>2.9411764705882248</v>
      </c>
      <c r="D82" s="69">
        <v>17.7</v>
      </c>
      <c r="E82" s="49">
        <f>((D82/D70)-1)*100</f>
        <v>7.92682926829269</v>
      </c>
      <c r="F82" s="89">
        <f>(B82/F$1)*100</f>
        <v>72.714681440443215</v>
      </c>
      <c r="G82" s="89">
        <f>(D82/G$1)*100</f>
        <v>64.736360865589745</v>
      </c>
      <c r="H82" s="89"/>
      <c r="I82" s="89"/>
      <c r="J82" s="23"/>
      <c r="K82" s="23"/>
      <c r="L82" s="23"/>
      <c r="M82" s="23"/>
      <c r="N82" s="67"/>
      <c r="O82" s="93"/>
    </row>
    <row r="83" spans="1:15" x14ac:dyDescent="0.25">
      <c r="A83" s="37">
        <v>9314</v>
      </c>
      <c r="B83" s="51">
        <v>17.7</v>
      </c>
      <c r="C83" s="49">
        <f>((B83/B71)-1)*100</f>
        <v>3.5087719298245501</v>
      </c>
      <c r="D83" s="69">
        <v>18</v>
      </c>
      <c r="E83" s="49">
        <f>((D83/D71)-1)*100</f>
        <v>9.0909090909090828</v>
      </c>
      <c r="F83" s="89">
        <f>(B83/F$1)*100</f>
        <v>73.54570637119113</v>
      </c>
      <c r="G83" s="89">
        <f>(D83/G$1)*100</f>
        <v>65.833587320938733</v>
      </c>
      <c r="H83" s="89"/>
      <c r="I83" s="89"/>
      <c r="J83" s="31"/>
      <c r="K83" s="31"/>
      <c r="L83" s="31"/>
      <c r="M83" s="31"/>
      <c r="N83" s="67"/>
      <c r="O83" s="93"/>
    </row>
    <row r="84" spans="1:15" x14ac:dyDescent="0.25">
      <c r="A84" s="37">
        <v>9345</v>
      </c>
      <c r="B84" s="51">
        <v>17.7</v>
      </c>
      <c r="C84" s="49">
        <f>((B84/B72)-1)*100</f>
        <v>4.1176470588235148</v>
      </c>
      <c r="D84" s="69">
        <v>17.899999999999999</v>
      </c>
      <c r="E84" s="49">
        <f>((D84/D72)-1)*100</f>
        <v>7.1856287425149601</v>
      </c>
      <c r="F84" s="89">
        <f>(B84/F$1)*100</f>
        <v>73.54570637119113</v>
      </c>
      <c r="G84" s="89">
        <f>(D84/G$1)*100</f>
        <v>65.467845169155737</v>
      </c>
      <c r="H84" s="89"/>
      <c r="I84" s="89"/>
      <c r="J84" s="23"/>
      <c r="K84" s="23"/>
      <c r="L84" s="23"/>
      <c r="M84" s="23"/>
      <c r="N84" s="67"/>
      <c r="O84" s="93"/>
    </row>
    <row r="85" spans="1:15" x14ac:dyDescent="0.25">
      <c r="A85" s="37">
        <v>9376</v>
      </c>
      <c r="B85" s="51">
        <v>17.7</v>
      </c>
      <c r="C85" s="49">
        <f>((B85/B73)-1)*100</f>
        <v>3.5087719298245501</v>
      </c>
      <c r="D85" s="69">
        <v>17.8</v>
      </c>
      <c r="E85" s="49">
        <f>((D85/D73)-1)*100</f>
        <v>6.5868263473054078</v>
      </c>
      <c r="F85" s="89">
        <f>(B85/F$1)*100</f>
        <v>73.54570637119113</v>
      </c>
      <c r="G85" s="89">
        <f>(D85/G$1)*100</f>
        <v>65.102103017372741</v>
      </c>
      <c r="H85" s="89"/>
      <c r="I85" s="89"/>
      <c r="J85" s="31"/>
      <c r="K85" s="31"/>
      <c r="L85" s="31"/>
      <c r="M85" s="31"/>
      <c r="N85" s="67"/>
      <c r="O85" s="93"/>
    </row>
    <row r="86" spans="1:15" x14ac:dyDescent="0.25">
      <c r="A86" s="37">
        <v>9406</v>
      </c>
      <c r="B86" s="51">
        <v>17.7</v>
      </c>
      <c r="C86" s="49">
        <f>((B86/B74)-1)*100</f>
        <v>2.9069767441860517</v>
      </c>
      <c r="D86" s="69">
        <v>17.8</v>
      </c>
      <c r="E86" s="49">
        <f>((D86/D74)-1)*100</f>
        <v>5.3254437869822535</v>
      </c>
      <c r="F86" s="89">
        <f>(B86/F$1)*100</f>
        <v>73.54570637119113</v>
      </c>
      <c r="G86" s="89">
        <f>(D86/G$1)*100</f>
        <v>65.102103017372741</v>
      </c>
      <c r="H86" s="89"/>
      <c r="I86" s="89"/>
      <c r="J86" s="23"/>
      <c r="K86" s="23"/>
      <c r="L86" s="23"/>
      <c r="M86" s="23"/>
      <c r="N86" s="67"/>
      <c r="O86" s="93"/>
    </row>
    <row r="87" spans="1:15" x14ac:dyDescent="0.25">
      <c r="A87" s="37">
        <v>9437</v>
      </c>
      <c r="B87" s="51">
        <v>18</v>
      </c>
      <c r="C87" s="49">
        <f>((B87/B75)-1)*100</f>
        <v>4.6511627906976827</v>
      </c>
      <c r="D87" s="69">
        <v>18</v>
      </c>
      <c r="E87" s="49">
        <f>((D87/D75)-1)*100</f>
        <v>5.2631578947368363</v>
      </c>
      <c r="F87" s="89">
        <f>(B87/F$1)*100</f>
        <v>74.79224376731301</v>
      </c>
      <c r="G87" s="89">
        <f>(D87/G$1)*100</f>
        <v>65.833587320938733</v>
      </c>
      <c r="H87" s="89"/>
      <c r="I87" s="89"/>
      <c r="J87" s="31"/>
      <c r="K87" s="31"/>
      <c r="L87" s="31"/>
      <c r="M87" s="31"/>
      <c r="N87" s="67"/>
      <c r="O87" s="93"/>
    </row>
    <row r="88" spans="1:15" x14ac:dyDescent="0.25">
      <c r="A88" s="37">
        <v>9467</v>
      </c>
      <c r="B88" s="51">
        <v>17.899999999999999</v>
      </c>
      <c r="C88" s="49">
        <f>((B88/B76)-1)*100</f>
        <v>3.4682080924855363</v>
      </c>
      <c r="D88" s="69">
        <v>17.8</v>
      </c>
      <c r="E88" s="49">
        <f>((D88/D76)-1)*100</f>
        <v>1.7142857142857126</v>
      </c>
      <c r="F88" s="89">
        <f>(B88/F$1)*100</f>
        <v>74.376731301939046</v>
      </c>
      <c r="G88" s="89">
        <f>(D88/G$1)*100</f>
        <v>65.102103017372741</v>
      </c>
      <c r="H88" s="89"/>
      <c r="I88" s="89"/>
      <c r="J88" s="23"/>
      <c r="K88" s="23"/>
      <c r="L88" s="23"/>
      <c r="M88" s="23"/>
      <c r="N88" s="67"/>
      <c r="O88" s="93"/>
    </row>
    <row r="89" spans="1:15" x14ac:dyDescent="0.25">
      <c r="A89" s="37">
        <v>9498</v>
      </c>
      <c r="B89" s="51">
        <v>17.899999999999999</v>
      </c>
      <c r="C89" s="49">
        <f>((B89/B77)-1)*100</f>
        <v>3.4682080924855363</v>
      </c>
      <c r="D89" s="69">
        <v>17.8</v>
      </c>
      <c r="E89" s="49">
        <f>((D89/D77)-1)*100</f>
        <v>0.56497175141243527</v>
      </c>
      <c r="F89" s="89">
        <f>(B89/F$1)*100</f>
        <v>74.376731301939046</v>
      </c>
      <c r="G89" s="89">
        <f>(D89/G$1)*100</f>
        <v>65.102103017372741</v>
      </c>
      <c r="H89" s="89"/>
      <c r="I89" s="89"/>
      <c r="J89" s="31"/>
      <c r="K89" s="31"/>
      <c r="L89" s="31"/>
      <c r="M89" s="31"/>
      <c r="N89" s="67"/>
      <c r="O89" s="93"/>
    </row>
    <row r="90" spans="1:15" x14ac:dyDescent="0.25">
      <c r="A90" s="37">
        <v>9529</v>
      </c>
      <c r="B90" s="51">
        <v>17.899999999999999</v>
      </c>
      <c r="C90" s="49">
        <f>((B90/B78)-1)*100</f>
        <v>4.0697674418604501</v>
      </c>
      <c r="D90" s="69">
        <v>17.600000000000001</v>
      </c>
      <c r="E90" s="49">
        <f>((D90/D78)-1)*100</f>
        <v>-1.6759776536312665</v>
      </c>
      <c r="F90" s="89">
        <f>(B90/F$1)*100</f>
        <v>74.376731301939046</v>
      </c>
      <c r="G90" s="89">
        <f>(D90/G$1)*100</f>
        <v>64.370618713806778</v>
      </c>
      <c r="H90" s="89"/>
      <c r="I90" s="89"/>
      <c r="J90" s="23"/>
      <c r="K90" s="23"/>
      <c r="L90" s="23"/>
      <c r="M90" s="23"/>
      <c r="N90" s="67"/>
      <c r="O90" s="93"/>
    </row>
    <row r="91" spans="1:15" x14ac:dyDescent="0.25">
      <c r="A91" s="37">
        <v>9557</v>
      </c>
      <c r="B91" s="51">
        <v>17.8</v>
      </c>
      <c r="C91" s="49">
        <f>((B91/B79)-1)*100</f>
        <v>2.8901734104046284</v>
      </c>
      <c r="D91" s="69">
        <v>17.3</v>
      </c>
      <c r="E91" s="49">
        <f>((D91/D79)-1)*100</f>
        <v>-3.3519553072625552</v>
      </c>
      <c r="F91" s="89">
        <f>(B91/F$1)*100</f>
        <v>73.961218836565095</v>
      </c>
      <c r="G91" s="89">
        <f>(D91/G$1)*100</f>
        <v>63.273392258457783</v>
      </c>
      <c r="H91" s="89"/>
      <c r="I91" s="89"/>
      <c r="J91" s="31"/>
      <c r="K91" s="31"/>
      <c r="L91" s="31"/>
      <c r="M91" s="31"/>
      <c r="N91" s="67"/>
      <c r="O91" s="93"/>
    </row>
    <row r="92" spans="1:15" x14ac:dyDescent="0.25">
      <c r="A92" s="37">
        <v>9588</v>
      </c>
      <c r="B92" s="51">
        <v>17.899999999999999</v>
      </c>
      <c r="C92" s="49">
        <f>((B92/B80)-1)*100</f>
        <v>4.0697674418604501</v>
      </c>
      <c r="D92" s="69">
        <v>17.3</v>
      </c>
      <c r="E92" s="49">
        <f>((D92/D80)-1)*100</f>
        <v>-1.1428571428571344</v>
      </c>
      <c r="F92" s="89">
        <f>(B92/F$1)*100</f>
        <v>74.376731301939046</v>
      </c>
      <c r="G92" s="89">
        <f>(D92/G$1)*100</f>
        <v>63.273392258457783</v>
      </c>
      <c r="H92" s="89"/>
      <c r="I92" s="89"/>
      <c r="J92" s="31"/>
      <c r="K92" s="31"/>
      <c r="L92" s="31"/>
      <c r="M92" s="31"/>
      <c r="N92" s="67"/>
      <c r="O92" s="93"/>
    </row>
    <row r="93" spans="1:15" x14ac:dyDescent="0.25">
      <c r="A93" s="37">
        <v>9618</v>
      </c>
      <c r="B93" s="51">
        <v>17.8</v>
      </c>
      <c r="C93" s="49">
        <f>((B93/B81)-1)*100</f>
        <v>2.8901734104046284</v>
      </c>
      <c r="D93" s="69">
        <v>17.3</v>
      </c>
      <c r="E93" s="49">
        <f>((D93/D81)-1)*100</f>
        <v>-1.1428571428571344</v>
      </c>
      <c r="F93" s="89">
        <f>(B93/F$1)*100</f>
        <v>73.961218836565095</v>
      </c>
      <c r="G93" s="89">
        <f>(D93/G$1)*100</f>
        <v>63.273392258457783</v>
      </c>
      <c r="H93" s="89"/>
      <c r="I93" s="89"/>
      <c r="J93" s="23"/>
      <c r="K93" s="23"/>
      <c r="L93" s="23"/>
      <c r="M93" s="23"/>
      <c r="N93" s="67"/>
      <c r="O93" s="93"/>
    </row>
    <row r="94" spans="1:15" x14ac:dyDescent="0.25">
      <c r="A94" s="37">
        <v>9649</v>
      </c>
      <c r="B94" s="51">
        <v>17.7</v>
      </c>
      <c r="C94" s="49">
        <f>((B94/B82)-1)*100</f>
        <v>1.1428571428571344</v>
      </c>
      <c r="D94" s="69">
        <v>17.3</v>
      </c>
      <c r="E94" s="49">
        <f>((D94/D82)-1)*100</f>
        <v>-2.2598870056497078</v>
      </c>
      <c r="F94" s="89">
        <f>(B94/F$1)*100</f>
        <v>73.54570637119113</v>
      </c>
      <c r="G94" s="89">
        <f>(D94/G$1)*100</f>
        <v>63.273392258457783</v>
      </c>
      <c r="H94" s="89"/>
      <c r="I94" s="89"/>
      <c r="J94" s="31"/>
      <c r="K94" s="31"/>
      <c r="L94" s="31"/>
      <c r="M94" s="31"/>
      <c r="N94" s="67"/>
      <c r="O94" s="93"/>
    </row>
    <row r="95" spans="1:15" x14ac:dyDescent="0.25">
      <c r="A95" s="37">
        <v>9679</v>
      </c>
      <c r="B95" s="51">
        <v>17.5</v>
      </c>
      <c r="C95" s="49">
        <f>((B95/B83)-1)*100</f>
        <v>-1.1299435028248594</v>
      </c>
      <c r="D95" s="69">
        <v>17.100000000000001</v>
      </c>
      <c r="E95" s="49">
        <f>((D95/D83)-1)*100</f>
        <v>-4.9999999999999929</v>
      </c>
      <c r="F95" s="89">
        <f>(B95/F$1)*100</f>
        <v>72.714681440443215</v>
      </c>
      <c r="G95" s="89">
        <f>(D95/G$1)*100</f>
        <v>62.541907954891805</v>
      </c>
      <c r="H95" s="89"/>
      <c r="I95" s="89"/>
      <c r="J95" s="23"/>
      <c r="K95" s="23"/>
      <c r="L95" s="23"/>
      <c r="M95" s="23"/>
      <c r="N95" s="67"/>
      <c r="O95" s="93"/>
    </row>
    <row r="96" spans="1:15" x14ac:dyDescent="0.25">
      <c r="A96" s="37">
        <v>9710</v>
      </c>
      <c r="B96" s="51">
        <v>17.399999999999999</v>
      </c>
      <c r="C96" s="49">
        <f>((B96/B84)-1)*100</f>
        <v>-1.6949152542372947</v>
      </c>
      <c r="D96" s="69">
        <v>17.100000000000001</v>
      </c>
      <c r="E96" s="49">
        <f>((D96/D84)-1)*100</f>
        <v>-4.4692737430167444</v>
      </c>
      <c r="F96" s="89">
        <f>(B96/F$1)*100</f>
        <v>72.29916897506925</v>
      </c>
      <c r="G96" s="89">
        <f>(D96/G$1)*100</f>
        <v>62.541907954891805</v>
      </c>
      <c r="H96" s="89"/>
      <c r="I96" s="89"/>
      <c r="J96" s="31"/>
      <c r="K96" s="31"/>
      <c r="L96" s="31"/>
      <c r="M96" s="31"/>
      <c r="N96" s="67"/>
      <c r="O96" s="93"/>
    </row>
    <row r="97" spans="1:15" x14ac:dyDescent="0.25">
      <c r="A97" s="37">
        <v>9741</v>
      </c>
      <c r="B97" s="51">
        <v>17.5</v>
      </c>
      <c r="C97" s="49">
        <f>((B97/B85)-1)*100</f>
        <v>-1.1299435028248594</v>
      </c>
      <c r="D97" s="69">
        <v>17.2</v>
      </c>
      <c r="E97" s="49">
        <f>((D97/D85)-1)*100</f>
        <v>-3.3707865168539408</v>
      </c>
      <c r="F97" s="89">
        <f>(B97/F$1)*100</f>
        <v>72.714681440443215</v>
      </c>
      <c r="G97" s="89">
        <f>(D97/G$1)*100</f>
        <v>62.907650106674787</v>
      </c>
      <c r="H97" s="89"/>
      <c r="I97" s="89"/>
      <c r="J97" s="23"/>
      <c r="K97" s="23"/>
      <c r="L97" s="23"/>
      <c r="M97" s="23"/>
      <c r="N97" s="67"/>
      <c r="O97" s="93"/>
    </row>
    <row r="98" spans="1:15" x14ac:dyDescent="0.25">
      <c r="A98" s="37">
        <v>9771</v>
      </c>
      <c r="B98" s="51">
        <v>17.600000000000001</v>
      </c>
      <c r="C98" s="49">
        <f>((B98/B86)-1)*100</f>
        <v>-0.56497175141241307</v>
      </c>
      <c r="D98" s="69">
        <v>17.100000000000001</v>
      </c>
      <c r="E98" s="49">
        <f>((D98/D86)-1)*100</f>
        <v>-3.9325842696629199</v>
      </c>
      <c r="F98" s="89">
        <f>(B98/F$1)*100</f>
        <v>73.13019390581718</v>
      </c>
      <c r="G98" s="89">
        <f>(D98/G$1)*100</f>
        <v>62.541907954891805</v>
      </c>
      <c r="H98" s="89"/>
      <c r="I98" s="89"/>
      <c r="J98" s="31"/>
      <c r="K98" s="31"/>
      <c r="L98" s="31"/>
      <c r="M98" s="31"/>
      <c r="N98" s="67"/>
      <c r="O98" s="93"/>
    </row>
    <row r="99" spans="1:15" x14ac:dyDescent="0.25">
      <c r="A99" s="37">
        <v>9802</v>
      </c>
      <c r="B99" s="51">
        <v>17.7</v>
      </c>
      <c r="C99" s="49">
        <f>((B99/B87)-1)*100</f>
        <v>-1.6666666666666718</v>
      </c>
      <c r="D99" s="69">
        <v>17</v>
      </c>
      <c r="E99" s="49">
        <f>((D99/D87)-1)*100</f>
        <v>-5.555555555555558</v>
      </c>
      <c r="F99" s="89">
        <f>(B99/F$1)*100</f>
        <v>73.54570637119113</v>
      </c>
      <c r="G99" s="89">
        <f>(D99/G$1)*100</f>
        <v>62.176165803108809</v>
      </c>
      <c r="H99" s="89"/>
      <c r="I99" s="89"/>
      <c r="J99" s="23"/>
      <c r="K99" s="23"/>
      <c r="L99" s="23"/>
      <c r="M99" s="23"/>
      <c r="N99" s="67"/>
      <c r="O99" s="93"/>
    </row>
    <row r="100" spans="1:15" x14ac:dyDescent="0.25">
      <c r="A100" s="37">
        <v>9832</v>
      </c>
      <c r="B100" s="51">
        <v>17.7</v>
      </c>
      <c r="C100" s="49">
        <f>((B100/B88)-1)*100</f>
        <v>-1.1173184357541888</v>
      </c>
      <c r="D100" s="69">
        <v>16.899999999999999</v>
      </c>
      <c r="E100" s="49">
        <f>((D100/D88)-1)*100</f>
        <v>-5.0561797752809117</v>
      </c>
      <c r="F100" s="89">
        <f>(B100/F$1)*100</f>
        <v>73.54570637119113</v>
      </c>
      <c r="G100" s="89">
        <f>(D100/G$1)*100</f>
        <v>61.810423651325806</v>
      </c>
      <c r="H100" s="89"/>
      <c r="I100" s="89"/>
      <c r="J100" s="31"/>
      <c r="K100" s="31"/>
      <c r="L100" s="31"/>
      <c r="M100" s="31"/>
      <c r="N100" s="67"/>
      <c r="O100" s="93"/>
    </row>
    <row r="101" spans="1:15" x14ac:dyDescent="0.25">
      <c r="A101" s="37">
        <v>9863</v>
      </c>
      <c r="B101" s="51">
        <v>17.5</v>
      </c>
      <c r="C101" s="49">
        <f>((B101/B89)-1)*100</f>
        <v>-2.2346368715083775</v>
      </c>
      <c r="D101" s="69">
        <v>16.399999999999999</v>
      </c>
      <c r="E101" s="49">
        <f>((D101/D89)-1)*100</f>
        <v>-7.8651685393258504</v>
      </c>
      <c r="F101" s="89">
        <f>(B101/F$1)*100</f>
        <v>72.714681440443215</v>
      </c>
      <c r="G101" s="89">
        <f>(D101/G$1)*100</f>
        <v>59.98171289241084</v>
      </c>
      <c r="H101" s="89"/>
      <c r="I101" s="89"/>
      <c r="J101" s="31"/>
      <c r="K101" s="31"/>
      <c r="L101" s="31"/>
      <c r="M101" s="31"/>
      <c r="N101" s="67"/>
      <c r="O101" s="93"/>
    </row>
    <row r="102" spans="1:15" x14ac:dyDescent="0.25">
      <c r="A102" s="37">
        <v>9894</v>
      </c>
      <c r="B102" s="51">
        <v>17.399999999999999</v>
      </c>
      <c r="C102" s="49">
        <f>((B102/B90)-1)*100</f>
        <v>-2.7932960893854775</v>
      </c>
      <c r="D102" s="69">
        <v>16.600000000000001</v>
      </c>
      <c r="E102" s="49">
        <f>((D102/D90)-1)*100</f>
        <v>-5.6818181818181763</v>
      </c>
      <c r="F102" s="89">
        <f>(B102/F$1)*100</f>
        <v>72.29916897506925</v>
      </c>
      <c r="G102" s="89">
        <f>(D102/G$1)*100</f>
        <v>60.713197195976839</v>
      </c>
      <c r="H102" s="89"/>
      <c r="I102" s="89"/>
      <c r="J102" s="31"/>
      <c r="K102" s="31"/>
      <c r="L102" s="31"/>
      <c r="M102" s="31"/>
      <c r="N102" s="67"/>
      <c r="O102" s="93"/>
    </row>
    <row r="103" spans="1:15" x14ac:dyDescent="0.25">
      <c r="A103" s="37">
        <v>9922</v>
      </c>
      <c r="B103" s="51">
        <v>17.3</v>
      </c>
      <c r="C103" s="49">
        <f>((B103/B91)-1)*100</f>
        <v>-2.8089887640449396</v>
      </c>
      <c r="D103" s="69">
        <v>16.5</v>
      </c>
      <c r="E103" s="49">
        <f>((D103/D91)-1)*100</f>
        <v>-4.6242774566474072</v>
      </c>
      <c r="F103" s="89">
        <f>(B103/F$1)*100</f>
        <v>71.8836565096953</v>
      </c>
      <c r="G103" s="89">
        <f>(D103/G$1)*100</f>
        <v>60.347455044193843</v>
      </c>
      <c r="H103" s="89"/>
      <c r="I103" s="89"/>
      <c r="J103" s="31"/>
      <c r="K103" s="31"/>
      <c r="L103" s="31"/>
      <c r="M103" s="31"/>
      <c r="N103" s="67"/>
      <c r="O103" s="93"/>
    </row>
    <row r="104" spans="1:15" x14ac:dyDescent="0.25">
      <c r="A104" s="37">
        <v>9953</v>
      </c>
      <c r="B104" s="51">
        <v>17.3</v>
      </c>
      <c r="C104" s="49">
        <f>((B104/B92)-1)*100</f>
        <v>-3.3519553072625552</v>
      </c>
      <c r="D104" s="69">
        <v>16.3</v>
      </c>
      <c r="E104" s="49">
        <f>((D104/D92)-1)*100</f>
        <v>-5.7803468208092461</v>
      </c>
      <c r="F104" s="89">
        <f>(B104/F$1)*100</f>
        <v>71.8836565096953</v>
      </c>
      <c r="G104" s="89">
        <f>(D104/G$1)*100</f>
        <v>59.615970740627859</v>
      </c>
      <c r="H104" s="89"/>
      <c r="I104" s="89"/>
    </row>
    <row r="105" spans="1:15" x14ac:dyDescent="0.25">
      <c r="A105" s="37">
        <v>9983</v>
      </c>
      <c r="B105" s="51">
        <v>17.399999999999999</v>
      </c>
      <c r="C105" s="49">
        <f>((B105/B93)-1)*100</f>
        <v>-2.2471910112359716</v>
      </c>
      <c r="D105" s="69">
        <v>16.2</v>
      </c>
      <c r="E105" s="49">
        <f>((D105/D93)-1)*100</f>
        <v>-6.3583815028901869</v>
      </c>
      <c r="F105" s="89">
        <f>(B105/F$1)*100</f>
        <v>72.29916897506925</v>
      </c>
      <c r="G105" s="89">
        <f>(D105/G$1)*100</f>
        <v>59.250228588844855</v>
      </c>
      <c r="H105" s="89"/>
      <c r="I105" s="89"/>
    </row>
    <row r="106" spans="1:15" x14ac:dyDescent="0.25">
      <c r="A106" s="37">
        <v>10014</v>
      </c>
      <c r="B106" s="51">
        <v>17.600000000000001</v>
      </c>
      <c r="C106" s="49">
        <f>((B106/B94)-1)*100</f>
        <v>-0.56497175141241307</v>
      </c>
      <c r="D106" s="69">
        <v>16.2</v>
      </c>
      <c r="E106" s="49">
        <f>((D106/D94)-1)*100</f>
        <v>-6.3583815028901869</v>
      </c>
      <c r="F106" s="89">
        <f>(B106/F$1)*100</f>
        <v>73.13019390581718</v>
      </c>
      <c r="G106" s="89">
        <f>(D106/G$1)*100</f>
        <v>59.250228588844855</v>
      </c>
      <c r="H106" s="89"/>
      <c r="I106" s="89"/>
    </row>
    <row r="107" spans="1:15" x14ac:dyDescent="0.25">
      <c r="A107" s="37">
        <v>10044</v>
      </c>
      <c r="B107" s="51">
        <v>17.3</v>
      </c>
      <c r="C107" s="49">
        <f>((B107/B95)-1)*100</f>
        <v>-1.1428571428571344</v>
      </c>
      <c r="D107" s="69">
        <v>16.2</v>
      </c>
      <c r="E107" s="49">
        <f>((D107/D95)-1)*100</f>
        <v>-5.2631578947368585</v>
      </c>
      <c r="F107" s="89">
        <f>(B107/F$1)*100</f>
        <v>71.8836565096953</v>
      </c>
      <c r="G107" s="89">
        <f>(D107/G$1)*100</f>
        <v>59.250228588844855</v>
      </c>
      <c r="H107" s="89"/>
      <c r="I107" s="89"/>
    </row>
    <row r="108" spans="1:15" x14ac:dyDescent="0.25">
      <c r="A108" s="37">
        <v>10075</v>
      </c>
      <c r="B108" s="51">
        <v>17.2</v>
      </c>
      <c r="C108" s="49">
        <f>((B108/B96)-1)*100</f>
        <v>-1.1494252873563204</v>
      </c>
      <c r="D108" s="69">
        <v>16.399999999999999</v>
      </c>
      <c r="E108" s="49">
        <f>((D108/D96)-1)*100</f>
        <v>-4.0935672514620052</v>
      </c>
      <c r="F108" s="89">
        <f>(B108/F$1)*100</f>
        <v>71.468144044321321</v>
      </c>
      <c r="G108" s="89">
        <f>(D108/G$1)*100</f>
        <v>59.98171289241084</v>
      </c>
      <c r="H108" s="89"/>
      <c r="I108" s="89"/>
    </row>
    <row r="109" spans="1:15" x14ac:dyDescent="0.25">
      <c r="A109" s="37">
        <v>10106</v>
      </c>
      <c r="B109" s="51">
        <v>17.3</v>
      </c>
      <c r="C109" s="49">
        <f>((B109/B97)-1)*100</f>
        <v>-1.1428571428571344</v>
      </c>
      <c r="D109" s="69">
        <v>16.600000000000001</v>
      </c>
      <c r="E109" s="49">
        <f>((D109/D97)-1)*100</f>
        <v>-3.4883720930232398</v>
      </c>
      <c r="F109" s="89">
        <f>(B109/F$1)*100</f>
        <v>71.8836565096953</v>
      </c>
      <c r="G109" s="89">
        <f>(D109/G$1)*100</f>
        <v>60.713197195976839</v>
      </c>
      <c r="H109" s="89"/>
      <c r="I109" s="89"/>
    </row>
    <row r="110" spans="1:15" x14ac:dyDescent="0.25">
      <c r="A110" s="37">
        <v>10136</v>
      </c>
      <c r="B110" s="51">
        <v>17.399999999999999</v>
      </c>
      <c r="C110" s="49">
        <f>((B110/B98)-1)*100</f>
        <v>-1.1363636363636576</v>
      </c>
      <c r="D110" s="69">
        <v>16.7</v>
      </c>
      <c r="E110" s="49">
        <f>((D110/D98)-1)*100</f>
        <v>-2.3391812865497186</v>
      </c>
      <c r="F110" s="89">
        <f>(B110/F$1)*100</f>
        <v>72.29916897506925</v>
      </c>
      <c r="G110" s="89">
        <f>(D110/G$1)*100</f>
        <v>61.078939347759821</v>
      </c>
      <c r="H110" s="89"/>
      <c r="I110" s="89"/>
    </row>
    <row r="111" spans="1:15" x14ac:dyDescent="0.25">
      <c r="A111" s="37">
        <v>10167</v>
      </c>
      <c r="B111" s="51">
        <v>17.3</v>
      </c>
      <c r="C111" s="49">
        <f>((B111/B99)-1)*100</f>
        <v>-2.2598870056497078</v>
      </c>
      <c r="D111" s="69">
        <v>16.600000000000001</v>
      </c>
      <c r="E111" s="49">
        <f>((D111/D99)-1)*100</f>
        <v>-2.3529411764705799</v>
      </c>
      <c r="F111" s="89">
        <f>(B111/F$1)*100</f>
        <v>71.8836565096953</v>
      </c>
      <c r="G111" s="89">
        <f>(D111/G$1)*100</f>
        <v>60.713197195976839</v>
      </c>
      <c r="H111" s="89"/>
      <c r="I111" s="89"/>
    </row>
    <row r="112" spans="1:15" x14ac:dyDescent="0.25">
      <c r="A112" s="37">
        <v>10197</v>
      </c>
      <c r="B112" s="51">
        <v>17.3</v>
      </c>
      <c r="C112" s="49">
        <f>((B112/B100)-1)*100</f>
        <v>-2.2598870056497078</v>
      </c>
      <c r="D112" s="69">
        <v>16.600000000000001</v>
      </c>
      <c r="E112" s="49">
        <f>((D112/D100)-1)*100</f>
        <v>-1.7751479289940697</v>
      </c>
      <c r="F112" s="89">
        <f>(B112/F$1)*100</f>
        <v>71.8836565096953</v>
      </c>
      <c r="G112" s="89">
        <f>(D112/G$1)*100</f>
        <v>60.713197195976839</v>
      </c>
      <c r="H112" s="89"/>
      <c r="I112" s="89"/>
    </row>
    <row r="113" spans="1:9" x14ac:dyDescent="0.25">
      <c r="A113" s="37">
        <v>10228</v>
      </c>
      <c r="B113" s="51">
        <v>17.3</v>
      </c>
      <c r="C113" s="49">
        <f>((B113/B101)-1)*100</f>
        <v>-1.1428571428571344</v>
      </c>
      <c r="D113" s="69">
        <v>16.600000000000001</v>
      </c>
      <c r="E113" s="49">
        <f>((D113/D101)-1)*100</f>
        <v>1.2195121951219745</v>
      </c>
      <c r="F113" s="89">
        <f>(B113/F$1)*100</f>
        <v>71.8836565096953</v>
      </c>
      <c r="G113" s="89">
        <f>(D113/G$1)*100</f>
        <v>60.713197195976839</v>
      </c>
      <c r="H113" s="89"/>
      <c r="I113" s="89"/>
    </row>
    <row r="114" spans="1:9" x14ac:dyDescent="0.25">
      <c r="A114" s="37">
        <v>10259</v>
      </c>
      <c r="B114" s="51">
        <v>17.100000000000001</v>
      </c>
      <c r="C114" s="49">
        <f>((B114/B102)-1)*100</f>
        <v>-1.724137931034464</v>
      </c>
      <c r="D114" s="69">
        <v>16.5</v>
      </c>
      <c r="E114" s="49">
        <f>((D114/D102)-1)*100</f>
        <v>-0.60240963855422436</v>
      </c>
      <c r="F114" s="89">
        <f>(B114/F$1)*100</f>
        <v>71.052631578947384</v>
      </c>
      <c r="G114" s="89">
        <f>(D114/G$1)*100</f>
        <v>60.347455044193843</v>
      </c>
      <c r="H114" s="89"/>
      <c r="I114" s="89"/>
    </row>
    <row r="115" spans="1:9" x14ac:dyDescent="0.25">
      <c r="A115" s="37">
        <v>10288</v>
      </c>
      <c r="B115" s="51">
        <v>17.100000000000001</v>
      </c>
      <c r="C115" s="49">
        <f>((B115/B103)-1)*100</f>
        <v>-1.1560693641618491</v>
      </c>
      <c r="D115" s="69">
        <v>16.5</v>
      </c>
      <c r="E115" s="49">
        <f>((D115/D103)-1)*100</f>
        <v>0</v>
      </c>
      <c r="F115" s="89">
        <f>(B115/F$1)*100</f>
        <v>71.052631578947384</v>
      </c>
      <c r="G115" s="89">
        <f>(D115/G$1)*100</f>
        <v>60.347455044193843</v>
      </c>
      <c r="H115" s="89"/>
      <c r="I115" s="89"/>
    </row>
    <row r="116" spans="1:9" x14ac:dyDescent="0.25">
      <c r="A116" s="37">
        <v>10319</v>
      </c>
      <c r="B116" s="51">
        <v>17.100000000000001</v>
      </c>
      <c r="C116" s="49">
        <f>((B116/B104)-1)*100</f>
        <v>-1.1560693641618491</v>
      </c>
      <c r="D116" s="69">
        <v>16.7</v>
      </c>
      <c r="E116" s="49">
        <f>((D116/D104)-1)*100</f>
        <v>2.4539877300613355</v>
      </c>
      <c r="F116" s="89">
        <f>(B116/F$1)*100</f>
        <v>71.052631578947384</v>
      </c>
      <c r="G116" s="89">
        <f>(D116/G$1)*100</f>
        <v>61.078939347759821</v>
      </c>
      <c r="H116" s="89"/>
      <c r="I116" s="89"/>
    </row>
    <row r="117" spans="1:9" x14ac:dyDescent="0.25">
      <c r="A117" s="37">
        <v>10349</v>
      </c>
      <c r="B117" s="51">
        <v>17.2</v>
      </c>
      <c r="C117" s="49">
        <f>((B117/B105)-1)*100</f>
        <v>-1.1494252873563204</v>
      </c>
      <c r="D117" s="69">
        <v>16.8</v>
      </c>
      <c r="E117" s="49">
        <f>((D117/D105)-1)*100</f>
        <v>3.7037037037037202</v>
      </c>
      <c r="F117" s="89">
        <f>(B117/F$1)*100</f>
        <v>71.468144044321321</v>
      </c>
      <c r="G117" s="89">
        <f>(D117/G$1)*100</f>
        <v>61.444681499542817</v>
      </c>
      <c r="H117" s="89"/>
      <c r="I117" s="89"/>
    </row>
    <row r="118" spans="1:9" x14ac:dyDescent="0.25">
      <c r="A118" s="37">
        <v>10380</v>
      </c>
      <c r="B118" s="51">
        <v>17.100000000000001</v>
      </c>
      <c r="C118" s="49">
        <f>((B118/B106)-1)*100</f>
        <v>-2.8409090909090939</v>
      </c>
      <c r="D118" s="69">
        <v>16.7</v>
      </c>
      <c r="E118" s="49">
        <f>((D118/D106)-1)*100</f>
        <v>3.0864197530864113</v>
      </c>
      <c r="F118" s="89">
        <f>(B118/F$1)*100</f>
        <v>71.052631578947384</v>
      </c>
      <c r="G118" s="89">
        <f>(D118/G$1)*100</f>
        <v>61.078939347759821</v>
      </c>
      <c r="H118" s="89"/>
      <c r="I118" s="89"/>
    </row>
    <row r="119" spans="1:9" x14ac:dyDescent="0.25">
      <c r="A119" s="37">
        <v>10410</v>
      </c>
      <c r="B119" s="51">
        <v>17.100000000000001</v>
      </c>
      <c r="C119" s="49">
        <f>((B119/B107)-1)*100</f>
        <v>-1.1560693641618491</v>
      </c>
      <c r="D119" s="69">
        <v>16.8</v>
      </c>
      <c r="E119" s="49">
        <f>((D119/D107)-1)*100</f>
        <v>3.7037037037037202</v>
      </c>
      <c r="F119" s="89">
        <f>(B119/F$1)*100</f>
        <v>71.052631578947384</v>
      </c>
      <c r="G119" s="89">
        <f>(D119/G$1)*100</f>
        <v>61.444681499542817</v>
      </c>
      <c r="H119" s="89"/>
      <c r="I119" s="89"/>
    </row>
    <row r="120" spans="1:9" x14ac:dyDescent="0.25">
      <c r="A120" s="37">
        <v>10441</v>
      </c>
      <c r="B120" s="51">
        <v>17.100000000000001</v>
      </c>
      <c r="C120" s="49">
        <f>((B120/B108)-1)*100</f>
        <v>-0.58139534883719923</v>
      </c>
      <c r="D120" s="69">
        <v>16.8</v>
      </c>
      <c r="E120" s="49">
        <f>((D120/D108)-1)*100</f>
        <v>2.4390243902439046</v>
      </c>
      <c r="F120" s="89">
        <f>(B120/F$1)*100</f>
        <v>71.052631578947384</v>
      </c>
      <c r="G120" s="89">
        <f>(D120/G$1)*100</f>
        <v>61.444681499542817</v>
      </c>
      <c r="H120" s="89"/>
      <c r="I120" s="89"/>
    </row>
    <row r="121" spans="1:9" x14ac:dyDescent="0.25">
      <c r="A121" s="37">
        <v>10472</v>
      </c>
      <c r="B121" s="51">
        <v>17.3</v>
      </c>
      <c r="C121" s="49">
        <f>((B121/B109)-1)*100</f>
        <v>0</v>
      </c>
      <c r="D121" s="69">
        <v>17</v>
      </c>
      <c r="E121" s="49">
        <f>((D121/D109)-1)*100</f>
        <v>2.409638554216853</v>
      </c>
      <c r="F121" s="89">
        <f>(B121/F$1)*100</f>
        <v>71.8836565096953</v>
      </c>
      <c r="G121" s="89">
        <f>(D121/G$1)*100</f>
        <v>62.176165803108809</v>
      </c>
      <c r="H121" s="89"/>
      <c r="I121" s="89"/>
    </row>
    <row r="122" spans="1:9" x14ac:dyDescent="0.25">
      <c r="A122" s="37">
        <v>10502</v>
      </c>
      <c r="B122" s="51">
        <v>17.2</v>
      </c>
      <c r="C122" s="49">
        <f>((B122/B110)-1)*100</f>
        <v>-1.1494252873563204</v>
      </c>
      <c r="D122" s="69">
        <v>16.7</v>
      </c>
      <c r="E122" s="49">
        <f>((D122/D110)-1)*100</f>
        <v>0</v>
      </c>
      <c r="F122" s="89">
        <f>(B122/F$1)*100</f>
        <v>71.468144044321321</v>
      </c>
      <c r="G122" s="89">
        <f>(D122/G$1)*100</f>
        <v>61.078939347759821</v>
      </c>
      <c r="H122" s="89"/>
      <c r="I122" s="89"/>
    </row>
    <row r="123" spans="1:9" x14ac:dyDescent="0.25">
      <c r="A123" s="37">
        <v>10533</v>
      </c>
      <c r="B123" s="51">
        <v>17.2</v>
      </c>
      <c r="C123" s="49">
        <f>((B123/B111)-1)*100</f>
        <v>-0.57803468208093012</v>
      </c>
      <c r="D123" s="69">
        <v>16.5</v>
      </c>
      <c r="E123" s="49">
        <f>((D123/D111)-1)*100</f>
        <v>-0.60240963855422436</v>
      </c>
      <c r="F123" s="89">
        <f>(B123/F$1)*100</f>
        <v>71.468144044321321</v>
      </c>
      <c r="G123" s="89">
        <f>(D123/G$1)*100</f>
        <v>60.347455044193843</v>
      </c>
      <c r="H123" s="89"/>
      <c r="I123" s="89"/>
    </row>
    <row r="124" spans="1:9" x14ac:dyDescent="0.25">
      <c r="A124" s="37">
        <v>10563</v>
      </c>
      <c r="B124" s="51">
        <v>17.100000000000001</v>
      </c>
      <c r="C124" s="49">
        <f>((B124/B112)-1)*100</f>
        <v>-1.1560693641618491</v>
      </c>
      <c r="D124" s="69">
        <v>16.5</v>
      </c>
      <c r="E124" s="49">
        <f>((D124/D112)-1)*100</f>
        <v>-0.60240963855422436</v>
      </c>
      <c r="F124" s="89">
        <f>(B124/F$1)*100</f>
        <v>71.052631578947384</v>
      </c>
      <c r="G124" s="89">
        <f>(D124/G$1)*100</f>
        <v>60.347455044193843</v>
      </c>
      <c r="H124" s="89"/>
      <c r="I124" s="89"/>
    </row>
    <row r="125" spans="1:9" x14ac:dyDescent="0.25">
      <c r="A125" s="37">
        <v>10594</v>
      </c>
      <c r="B125" s="51">
        <v>17.100000000000001</v>
      </c>
      <c r="C125" s="49">
        <f>((B125/B113)-1)*100</f>
        <v>-1.1560693641618491</v>
      </c>
      <c r="D125" s="69">
        <v>16.5</v>
      </c>
      <c r="E125" s="49">
        <f>((D125/D113)-1)*100</f>
        <v>-0.60240963855422436</v>
      </c>
      <c r="F125" s="89">
        <f>(B125/F$1)*100</f>
        <v>71.052631578947384</v>
      </c>
      <c r="G125" s="89">
        <f>(D125/G$1)*100</f>
        <v>60.347455044193843</v>
      </c>
      <c r="H125" s="89"/>
      <c r="I125" s="89"/>
    </row>
    <row r="126" spans="1:9" x14ac:dyDescent="0.25">
      <c r="A126" s="37">
        <v>10625</v>
      </c>
      <c r="B126" s="51">
        <v>17.100000000000001</v>
      </c>
      <c r="C126" s="49">
        <f>((B126/B114)-1)*100</f>
        <v>0</v>
      </c>
      <c r="D126" s="69">
        <v>16.399999999999999</v>
      </c>
      <c r="E126" s="49">
        <f>((D126/D114)-1)*100</f>
        <v>-0.60606060606060996</v>
      </c>
      <c r="F126" s="89">
        <f>(B126/F$1)*100</f>
        <v>71.052631578947384</v>
      </c>
      <c r="G126" s="89">
        <f>(D126/G$1)*100</f>
        <v>59.98171289241084</v>
      </c>
      <c r="H126" s="89"/>
      <c r="I126" s="89"/>
    </row>
    <row r="127" spans="1:9" x14ac:dyDescent="0.25">
      <c r="A127" s="37">
        <v>10653</v>
      </c>
      <c r="B127" s="51">
        <v>17</v>
      </c>
      <c r="C127" s="49">
        <f>((B127/B115)-1)*100</f>
        <v>-0.58479532163743242</v>
      </c>
      <c r="D127" s="69">
        <v>16.600000000000001</v>
      </c>
      <c r="E127" s="49">
        <f>((D127/D115)-1)*100</f>
        <v>0.60606060606060996</v>
      </c>
      <c r="F127" s="89">
        <f>(B127/F$1)*100</f>
        <v>70.637119113573405</v>
      </c>
      <c r="G127" s="89">
        <f>(D127/G$1)*100</f>
        <v>60.713197195976839</v>
      </c>
      <c r="H127" s="89"/>
      <c r="I127" s="89"/>
    </row>
    <row r="128" spans="1:9" x14ac:dyDescent="0.25">
      <c r="A128" s="37">
        <v>10684</v>
      </c>
      <c r="B128" s="51">
        <v>16.899999999999999</v>
      </c>
      <c r="C128" s="49">
        <f>((B128/B116)-1)*100</f>
        <v>-1.1695906432748648</v>
      </c>
      <c r="D128" s="69">
        <v>16.5</v>
      </c>
      <c r="E128" s="49">
        <f>((D128/D116)-1)*100</f>
        <v>-1.19760479041916</v>
      </c>
      <c r="F128" s="89">
        <f>(B128/F$1)*100</f>
        <v>70.22160664819944</v>
      </c>
      <c r="G128" s="89">
        <f>(D128/G$1)*100</f>
        <v>60.347455044193843</v>
      </c>
      <c r="H128" s="89"/>
      <c r="I128" s="89"/>
    </row>
    <row r="129" spans="1:9" x14ac:dyDescent="0.25">
      <c r="A129" s="37">
        <v>10714</v>
      </c>
      <c r="B129" s="51">
        <v>17</v>
      </c>
      <c r="C129" s="49">
        <f>((B129/B117)-1)*100</f>
        <v>-1.1627906976744096</v>
      </c>
      <c r="D129" s="69">
        <v>16.3</v>
      </c>
      <c r="E129" s="49">
        <f>((D129/D117)-1)*100</f>
        <v>-2.9761904761904767</v>
      </c>
      <c r="F129" s="89">
        <f>(B129/F$1)*100</f>
        <v>70.637119113573405</v>
      </c>
      <c r="G129" s="89">
        <f>(D129/G$1)*100</f>
        <v>59.615970740627859</v>
      </c>
      <c r="H129" s="89"/>
      <c r="I129" s="89"/>
    </row>
    <row r="130" spans="1:9" x14ac:dyDescent="0.25">
      <c r="A130" s="37">
        <v>10745</v>
      </c>
      <c r="B130" s="51">
        <v>17.100000000000001</v>
      </c>
      <c r="C130" s="49">
        <f>((B130/B118)-1)*100</f>
        <v>0</v>
      </c>
      <c r="D130" s="69">
        <v>16.399999999999999</v>
      </c>
      <c r="E130" s="49">
        <f>((D130/D118)-1)*100</f>
        <v>-1.7964071856287456</v>
      </c>
      <c r="F130" s="89">
        <f>(B130/F$1)*100</f>
        <v>71.052631578947384</v>
      </c>
      <c r="G130" s="89">
        <f>(D130/G$1)*100</f>
        <v>59.98171289241084</v>
      </c>
      <c r="H130" s="89"/>
      <c r="I130" s="89"/>
    </row>
    <row r="131" spans="1:9" x14ac:dyDescent="0.25">
      <c r="A131" s="37">
        <v>10775</v>
      </c>
      <c r="B131" s="51">
        <v>17.3</v>
      </c>
      <c r="C131" s="49">
        <f>((B131/B119)-1)*100</f>
        <v>1.1695906432748426</v>
      </c>
      <c r="D131" s="69">
        <v>16.600000000000001</v>
      </c>
      <c r="E131" s="49">
        <f>((D131/D119)-1)*100</f>
        <v>-1.1904761904761862</v>
      </c>
      <c r="F131" s="89">
        <f>(B131/F$1)*100</f>
        <v>71.8836565096953</v>
      </c>
      <c r="G131" s="89">
        <f>(D131/G$1)*100</f>
        <v>60.713197195976839</v>
      </c>
      <c r="H131" s="89"/>
      <c r="I131" s="89"/>
    </row>
    <row r="132" spans="1:9" x14ac:dyDescent="0.25">
      <c r="A132" s="37">
        <v>10806</v>
      </c>
      <c r="B132" s="51">
        <v>17.3</v>
      </c>
      <c r="C132" s="49">
        <f>((B132/B120)-1)*100</f>
        <v>1.1695906432748426</v>
      </c>
      <c r="D132" s="69">
        <v>16.600000000000001</v>
      </c>
      <c r="E132" s="49">
        <f>((D132/D120)-1)*100</f>
        <v>-1.1904761904761862</v>
      </c>
      <c r="F132" s="89">
        <f>(B132/F$1)*100</f>
        <v>71.8836565096953</v>
      </c>
      <c r="G132" s="89">
        <f>(D132/G$1)*100</f>
        <v>60.713197195976839</v>
      </c>
      <c r="H132" s="89"/>
      <c r="I132" s="89"/>
    </row>
    <row r="133" spans="1:9" x14ac:dyDescent="0.25">
      <c r="A133" s="37">
        <v>10837</v>
      </c>
      <c r="B133" s="51">
        <v>17.3</v>
      </c>
      <c r="C133" s="49">
        <f>((B133/B121)-1)*100</f>
        <v>0</v>
      </c>
      <c r="D133" s="69">
        <v>16.600000000000001</v>
      </c>
      <c r="E133" s="49">
        <f>((D133/D121)-1)*100</f>
        <v>-2.3529411764705799</v>
      </c>
      <c r="F133" s="89">
        <f>(B133/F$1)*100</f>
        <v>71.8836565096953</v>
      </c>
      <c r="G133" s="89">
        <f>(D133/G$1)*100</f>
        <v>60.713197195976839</v>
      </c>
      <c r="H133" s="89"/>
      <c r="I133" s="89"/>
    </row>
    <row r="134" spans="1:9" x14ac:dyDescent="0.25">
      <c r="A134" s="37">
        <v>10867</v>
      </c>
      <c r="B134" s="51">
        <v>17.3</v>
      </c>
      <c r="C134" s="49">
        <f>((B134/B122)-1)*100</f>
        <v>0.58139534883721034</v>
      </c>
      <c r="D134" s="69">
        <v>16.399999999999999</v>
      </c>
      <c r="E134" s="49">
        <f>((D134/D122)-1)*100</f>
        <v>-1.7964071856287456</v>
      </c>
      <c r="F134" s="89">
        <f>(B134/F$1)*100</f>
        <v>71.8836565096953</v>
      </c>
      <c r="G134" s="89">
        <f>(D134/G$1)*100</f>
        <v>59.98171289241084</v>
      </c>
      <c r="H134" s="89"/>
      <c r="I134" s="89"/>
    </row>
    <row r="135" spans="1:9" x14ac:dyDescent="0.25">
      <c r="A135" s="37">
        <v>10898</v>
      </c>
      <c r="B135" s="51">
        <v>17.3</v>
      </c>
      <c r="C135" s="49">
        <f>((B135/B123)-1)*100</f>
        <v>0.58139534883721034</v>
      </c>
      <c r="D135" s="69">
        <v>16.100000000000001</v>
      </c>
      <c r="E135" s="49">
        <f>((D135/D123)-1)*100</f>
        <v>-2.4242424242424176</v>
      </c>
      <c r="F135" s="89">
        <f>(B135/F$1)*100</f>
        <v>71.8836565096953</v>
      </c>
      <c r="G135" s="89">
        <f>(D135/G$1)*100</f>
        <v>58.884486437061867</v>
      </c>
      <c r="H135" s="89"/>
      <c r="I135" s="89"/>
    </row>
    <row r="136" spans="1:9" x14ac:dyDescent="0.25">
      <c r="A136" s="37">
        <v>10928</v>
      </c>
      <c r="B136" s="51">
        <v>17.2</v>
      </c>
      <c r="C136" s="49">
        <f>((B136/B124)-1)*100</f>
        <v>0.58479532163742132</v>
      </c>
      <c r="D136" s="69">
        <v>16.100000000000001</v>
      </c>
      <c r="E136" s="49">
        <f>((D136/D124)-1)*100</f>
        <v>-2.4242424242424176</v>
      </c>
      <c r="F136" s="89">
        <f>(B136/F$1)*100</f>
        <v>71.468144044321321</v>
      </c>
      <c r="G136" s="89">
        <f>(D136/G$1)*100</f>
        <v>58.884486437061867</v>
      </c>
      <c r="H136" s="89"/>
      <c r="I136" s="89"/>
    </row>
    <row r="137" spans="1:9" x14ac:dyDescent="0.25">
      <c r="A137" s="37">
        <v>10959</v>
      </c>
      <c r="B137" s="51">
        <v>17.100000000000001</v>
      </c>
      <c r="C137" s="49">
        <f>((B137/B125)-1)*100</f>
        <v>0</v>
      </c>
      <c r="D137" s="69">
        <v>15.9</v>
      </c>
      <c r="E137" s="49">
        <f>((D137/D125)-1)*100</f>
        <v>-3.6363636363636376</v>
      </c>
      <c r="F137" s="89">
        <f>(B137/F$1)*100</f>
        <v>71.052631578947384</v>
      </c>
      <c r="G137" s="89">
        <f>(D137/G$1)*100</f>
        <v>58.153002133495882</v>
      </c>
      <c r="H137" s="89"/>
      <c r="I137" s="89"/>
    </row>
    <row r="138" spans="1:9" x14ac:dyDescent="0.25">
      <c r="A138" s="37">
        <v>10990</v>
      </c>
      <c r="B138" s="51">
        <v>17</v>
      </c>
      <c r="C138" s="49">
        <f>((B138/B126)-1)*100</f>
        <v>-0.58479532163743242</v>
      </c>
      <c r="D138" s="69">
        <v>15.7</v>
      </c>
      <c r="E138" s="49">
        <f>((D138/D126)-1)*100</f>
        <v>-4.2682926829268215</v>
      </c>
      <c r="F138" s="89">
        <f>(B138/F$1)*100</f>
        <v>70.637119113573405</v>
      </c>
      <c r="G138" s="89">
        <f>(D138/G$1)*100</f>
        <v>57.42151782992989</v>
      </c>
      <c r="H138" s="89"/>
      <c r="I138" s="89"/>
    </row>
    <row r="139" spans="1:9" x14ac:dyDescent="0.25">
      <c r="A139" s="37">
        <v>11018</v>
      </c>
      <c r="B139" s="51">
        <v>16.899999999999999</v>
      </c>
      <c r="C139" s="49">
        <f>((B139/B127)-1)*100</f>
        <v>-0.58823529411765607</v>
      </c>
      <c r="D139" s="69">
        <v>15.5</v>
      </c>
      <c r="E139" s="49">
        <f>((D139/D127)-1)*100</f>
        <v>-6.6265060240963898</v>
      </c>
      <c r="F139" s="89">
        <f>(B139/F$1)*100</f>
        <v>70.22160664819944</v>
      </c>
      <c r="G139" s="89">
        <f>(D139/G$1)*100</f>
        <v>56.690033526363912</v>
      </c>
      <c r="H139" s="89"/>
      <c r="I139" s="89"/>
    </row>
    <row r="140" spans="1:9" x14ac:dyDescent="0.25">
      <c r="A140" s="37">
        <v>11049</v>
      </c>
      <c r="B140" s="51">
        <v>17</v>
      </c>
      <c r="C140" s="49">
        <f>((B140/B128)-1)*100</f>
        <v>0.59171597633136397</v>
      </c>
      <c r="D140" s="69">
        <v>15.5</v>
      </c>
      <c r="E140" s="49">
        <f>((D140/D128)-1)*100</f>
        <v>-6.0606060606060552</v>
      </c>
      <c r="F140" s="89">
        <f>(B140/F$1)*100</f>
        <v>70.637119113573405</v>
      </c>
      <c r="G140" s="89">
        <f>(D140/G$1)*100</f>
        <v>56.690033526363912</v>
      </c>
      <c r="H140" s="89"/>
      <c r="I140" s="89"/>
    </row>
    <row r="141" spans="1:9" x14ac:dyDescent="0.25">
      <c r="A141" s="37">
        <v>11079</v>
      </c>
      <c r="B141" s="51">
        <v>16.899999999999999</v>
      </c>
      <c r="C141" s="49">
        <f>((B141/B129)-1)*100</f>
        <v>-0.58823529411765607</v>
      </c>
      <c r="D141" s="69">
        <v>15.3</v>
      </c>
      <c r="E141" s="49">
        <f>((D141/D129)-1)*100</f>
        <v>-6.1349693251533726</v>
      </c>
      <c r="F141" s="89">
        <f>(B141/F$1)*100</f>
        <v>70.22160664819944</v>
      </c>
      <c r="G141" s="89">
        <f>(D141/G$1)*100</f>
        <v>55.958549222797927</v>
      </c>
      <c r="H141" s="89"/>
      <c r="I141" s="89"/>
    </row>
    <row r="142" spans="1:9" x14ac:dyDescent="0.25">
      <c r="A142" s="37">
        <v>11110</v>
      </c>
      <c r="B142" s="51">
        <v>16.8</v>
      </c>
      <c r="C142" s="49">
        <f>((B142/B130)-1)*100</f>
        <v>-1.7543859649122862</v>
      </c>
      <c r="D142" s="69">
        <v>15</v>
      </c>
      <c r="E142" s="49">
        <f>((D142/D130)-1)*100</f>
        <v>-8.5365853658536555</v>
      </c>
      <c r="F142" s="89">
        <f>(B142/F$1)*100</f>
        <v>69.80609418282549</v>
      </c>
      <c r="G142" s="89">
        <f>(D142/G$1)*100</f>
        <v>54.861322767448954</v>
      </c>
      <c r="H142" s="89"/>
      <c r="I142" s="89"/>
    </row>
    <row r="143" spans="1:9" x14ac:dyDescent="0.25">
      <c r="A143" s="37">
        <v>11140</v>
      </c>
      <c r="B143" s="51">
        <v>16.600000000000001</v>
      </c>
      <c r="C143" s="49">
        <f>((B143/B131)-1)*100</f>
        <v>-4.0462427745664664</v>
      </c>
      <c r="D143" s="69">
        <v>14.5</v>
      </c>
      <c r="E143" s="49">
        <f>((D143/D131)-1)*100</f>
        <v>-12.650602409638568</v>
      </c>
      <c r="F143" s="89">
        <f>(B143/F$1)*100</f>
        <v>68.975069252077574</v>
      </c>
      <c r="G143" s="89">
        <f>(D143/G$1)*100</f>
        <v>53.032612008533974</v>
      </c>
      <c r="H143" s="89"/>
      <c r="I143" s="89"/>
    </row>
    <row r="144" spans="1:9" x14ac:dyDescent="0.25">
      <c r="A144" s="37">
        <v>11171</v>
      </c>
      <c r="B144" s="51">
        <v>16.5</v>
      </c>
      <c r="C144" s="49">
        <f>((B144/B132)-1)*100</f>
        <v>-4.6242774566474072</v>
      </c>
      <c r="D144" s="69">
        <v>14.5</v>
      </c>
      <c r="E144" s="49">
        <f>((D144/D132)-1)*100</f>
        <v>-12.650602409638568</v>
      </c>
      <c r="F144" s="89">
        <f>(B144/F$1)*100</f>
        <v>68.559556786703595</v>
      </c>
      <c r="G144" s="89">
        <f>(D144/G$1)*100</f>
        <v>53.032612008533974</v>
      </c>
      <c r="H144" s="89"/>
      <c r="I144" s="89"/>
    </row>
    <row r="145" spans="1:9" x14ac:dyDescent="0.25">
      <c r="A145" s="37">
        <v>11202</v>
      </c>
      <c r="B145" s="51">
        <v>16.600000000000001</v>
      </c>
      <c r="C145" s="49">
        <f>((B145/B133)-1)*100</f>
        <v>-4.0462427745664664</v>
      </c>
      <c r="D145" s="69">
        <v>14.5</v>
      </c>
      <c r="E145" s="49">
        <f>((D145/D133)-1)*100</f>
        <v>-12.650602409638568</v>
      </c>
      <c r="F145" s="89">
        <f>(B145/F$1)*100</f>
        <v>68.975069252077574</v>
      </c>
      <c r="G145" s="89">
        <f>(D145/G$1)*100</f>
        <v>53.032612008533974</v>
      </c>
      <c r="H145" s="89"/>
      <c r="I145" s="89"/>
    </row>
    <row r="146" spans="1:9" x14ac:dyDescent="0.25">
      <c r="A146" s="37">
        <v>11232</v>
      </c>
      <c r="B146" s="51">
        <v>16.5</v>
      </c>
      <c r="C146" s="49">
        <f>((B146/B134)-1)*100</f>
        <v>-4.6242774566474072</v>
      </c>
      <c r="D146" s="69">
        <v>14.3</v>
      </c>
      <c r="E146" s="49">
        <f>((D146/D134)-1)*100</f>
        <v>-12.804878048780477</v>
      </c>
      <c r="F146" s="89">
        <f>(B146/F$1)*100</f>
        <v>68.559556786703595</v>
      </c>
      <c r="G146" s="89">
        <f>(D146/G$1)*100</f>
        <v>52.301127704967996</v>
      </c>
      <c r="H146" s="89"/>
      <c r="I146" s="89"/>
    </row>
    <row r="147" spans="1:9" x14ac:dyDescent="0.25">
      <c r="A147" s="37">
        <v>11263</v>
      </c>
      <c r="B147" s="51">
        <v>16.399999999999999</v>
      </c>
      <c r="C147" s="49">
        <f>((B147/B135)-1)*100</f>
        <v>-5.2023121387283382</v>
      </c>
      <c r="D147" s="69">
        <v>14</v>
      </c>
      <c r="E147" s="49">
        <f>((D147/D135)-1)*100</f>
        <v>-13.043478260869568</v>
      </c>
      <c r="F147" s="89">
        <f>(B147/F$1)*100</f>
        <v>68.144044321329631</v>
      </c>
      <c r="G147" s="89">
        <f>(D147/G$1)*100</f>
        <v>51.203901249619008</v>
      </c>
      <c r="H147" s="89"/>
      <c r="I147" s="89"/>
    </row>
    <row r="148" spans="1:9" x14ac:dyDescent="0.25">
      <c r="A148" s="37">
        <v>11293</v>
      </c>
      <c r="B148" s="51">
        <v>16.100000000000001</v>
      </c>
      <c r="C148" s="49">
        <f>((B148/B136)-1)*100</f>
        <v>-6.3953488372092915</v>
      </c>
      <c r="D148" s="69">
        <v>13.7</v>
      </c>
      <c r="E148" s="49">
        <f>((D148/D136)-1)*100</f>
        <v>-14.906832298136663</v>
      </c>
      <c r="F148" s="89">
        <f>(B148/F$1)*100</f>
        <v>66.897506925207765</v>
      </c>
      <c r="G148" s="89">
        <f>(D148/G$1)*100</f>
        <v>50.106674794270035</v>
      </c>
      <c r="H148" s="89"/>
      <c r="I148" s="89"/>
    </row>
    <row r="149" spans="1:9" x14ac:dyDescent="0.25">
      <c r="A149" s="37">
        <v>11324</v>
      </c>
      <c r="B149" s="51">
        <v>15.9</v>
      </c>
      <c r="C149" s="49">
        <f>((B149/B137)-1)*100</f>
        <v>-7.017543859649134</v>
      </c>
      <c r="D149" s="69">
        <v>13.5</v>
      </c>
      <c r="E149" s="49">
        <f>((D149/D137)-1)*100</f>
        <v>-15.094339622641506</v>
      </c>
      <c r="F149" s="89">
        <f>(B149/F$1)*100</f>
        <v>66.066481994459835</v>
      </c>
      <c r="G149" s="89">
        <f>(D149/G$1)*100</f>
        <v>49.37519049070405</v>
      </c>
      <c r="H149" s="89"/>
      <c r="I149" s="89"/>
    </row>
    <row r="150" spans="1:9" x14ac:dyDescent="0.25">
      <c r="A150" s="37">
        <v>11355</v>
      </c>
      <c r="B150" s="51">
        <v>15.7</v>
      </c>
      <c r="C150" s="49">
        <f>((B150/B138)-1)*100</f>
        <v>-7.6470588235294183</v>
      </c>
      <c r="D150" s="69">
        <v>13.2</v>
      </c>
      <c r="E150" s="49">
        <f>((D150/D138)-1)*100</f>
        <v>-15.923566878980889</v>
      </c>
      <c r="F150" s="89">
        <f>(B150/F$1)*100</f>
        <v>65.235457063711905</v>
      </c>
      <c r="G150" s="89">
        <f>(D150/G$1)*100</f>
        <v>48.277964035355069</v>
      </c>
      <c r="H150" s="89"/>
      <c r="I150" s="89"/>
    </row>
    <row r="151" spans="1:9" x14ac:dyDescent="0.25">
      <c r="A151" s="37">
        <v>11383</v>
      </c>
      <c r="B151" s="51">
        <v>15.6</v>
      </c>
      <c r="C151" s="49">
        <f>((B151/B139)-1)*100</f>
        <v>-7.6923076923076872</v>
      </c>
      <c r="D151" s="69">
        <v>13.1</v>
      </c>
      <c r="E151" s="49">
        <f>((D151/D139)-1)*100</f>
        <v>-15.483870967741941</v>
      </c>
      <c r="F151" s="89">
        <f>(B151/F$1)*100</f>
        <v>64.819944598337955</v>
      </c>
      <c r="G151" s="89">
        <f>(D151/G$1)*100</f>
        <v>47.912221883572073</v>
      </c>
      <c r="H151" s="89"/>
      <c r="I151" s="89"/>
    </row>
    <row r="152" spans="1:9" x14ac:dyDescent="0.25">
      <c r="A152" s="37">
        <v>11414</v>
      </c>
      <c r="B152" s="51">
        <v>15.5</v>
      </c>
      <c r="C152" s="49">
        <f>((B152/B140)-1)*100</f>
        <v>-8.8235294117647083</v>
      </c>
      <c r="D152" s="69">
        <v>12.9</v>
      </c>
      <c r="E152" s="49">
        <f>((D152/D140)-1)*100</f>
        <v>-16.774193548387096</v>
      </c>
      <c r="F152" s="89">
        <f>(B152/F$1)*100</f>
        <v>64.40443213296399</v>
      </c>
      <c r="G152" s="89">
        <f>(D152/G$1)*100</f>
        <v>47.180737580006095</v>
      </c>
      <c r="H152" s="89"/>
      <c r="I152" s="89"/>
    </row>
    <row r="153" spans="1:9" x14ac:dyDescent="0.25">
      <c r="A153" s="37">
        <v>11444</v>
      </c>
      <c r="B153" s="51">
        <v>15.3</v>
      </c>
      <c r="C153" s="49">
        <f>((B153/B141)-1)*100</f>
        <v>-9.4674556213017684</v>
      </c>
      <c r="D153" s="69">
        <v>12.6</v>
      </c>
      <c r="E153" s="49">
        <f>((D153/D141)-1)*100</f>
        <v>-17.647058823529417</v>
      </c>
      <c r="F153" s="89">
        <f>(B153/F$1)*100</f>
        <v>63.573407202216067</v>
      </c>
      <c r="G153" s="89">
        <f>(D153/G$1)*100</f>
        <v>46.083511124657115</v>
      </c>
      <c r="H153" s="89"/>
      <c r="I153" s="89"/>
    </row>
    <row r="154" spans="1:9" x14ac:dyDescent="0.25">
      <c r="A154" s="37">
        <v>11475</v>
      </c>
      <c r="B154" s="51">
        <v>15.1</v>
      </c>
      <c r="C154" s="49">
        <f>((B154/B142)-1)*100</f>
        <v>-10.119047619047628</v>
      </c>
      <c r="D154" s="69">
        <v>12.4</v>
      </c>
      <c r="E154" s="49">
        <f>((D154/D142)-1)*100</f>
        <v>-17.333333333333336</v>
      </c>
      <c r="F154" s="89">
        <f>(B154/F$1)*100</f>
        <v>62.742382271468145</v>
      </c>
      <c r="G154" s="89">
        <f>(D154/G$1)*100</f>
        <v>45.35202682109113</v>
      </c>
      <c r="H154" s="89"/>
      <c r="I154" s="89"/>
    </row>
    <row r="155" spans="1:9" x14ac:dyDescent="0.25">
      <c r="A155" s="37">
        <v>11505</v>
      </c>
      <c r="B155" s="51">
        <v>15.1</v>
      </c>
      <c r="C155" s="49">
        <f>((B155/B143)-1)*100</f>
        <v>-9.0361445783132659</v>
      </c>
      <c r="D155" s="69">
        <v>12.4</v>
      </c>
      <c r="E155" s="49">
        <f>((D155/D143)-1)*100</f>
        <v>-14.482758620689651</v>
      </c>
      <c r="F155" s="89">
        <f>(B155/F$1)*100</f>
        <v>62.742382271468145</v>
      </c>
      <c r="G155" s="89">
        <f>(D155/G$1)*100</f>
        <v>45.35202682109113</v>
      </c>
      <c r="H155" s="89"/>
      <c r="I155" s="89"/>
    </row>
    <row r="156" spans="1:9" x14ac:dyDescent="0.25">
      <c r="A156" s="37">
        <v>11536</v>
      </c>
      <c r="B156" s="51">
        <v>15.1</v>
      </c>
      <c r="C156" s="49">
        <f>((B156/B144)-1)*100</f>
        <v>-8.4848484848484844</v>
      </c>
      <c r="D156" s="69">
        <v>12.4</v>
      </c>
      <c r="E156" s="49">
        <f>((D156/D144)-1)*100</f>
        <v>-14.482758620689651</v>
      </c>
      <c r="F156" s="89">
        <f>(B156/F$1)*100</f>
        <v>62.742382271468145</v>
      </c>
      <c r="G156" s="89">
        <f>(D156/G$1)*100</f>
        <v>45.35202682109113</v>
      </c>
      <c r="H156" s="89"/>
      <c r="I156" s="89"/>
    </row>
    <row r="157" spans="1:9" x14ac:dyDescent="0.25">
      <c r="A157" s="37">
        <v>11567</v>
      </c>
      <c r="B157" s="51">
        <v>15</v>
      </c>
      <c r="C157" s="49">
        <f>((B157/B145)-1)*100</f>
        <v>-9.6385542168674796</v>
      </c>
      <c r="D157" s="69">
        <v>12.3</v>
      </c>
      <c r="E157" s="49">
        <f>((D157/D145)-1)*100</f>
        <v>-15.172413793103445</v>
      </c>
      <c r="F157" s="89">
        <f>(B157/F$1)*100</f>
        <v>62.326869806094187</v>
      </c>
      <c r="G157" s="89">
        <f>(D157/G$1)*100</f>
        <v>44.986284669308134</v>
      </c>
      <c r="H157" s="89"/>
      <c r="I157" s="89"/>
    </row>
    <row r="158" spans="1:9" x14ac:dyDescent="0.25">
      <c r="A158" s="37">
        <v>11597</v>
      </c>
      <c r="B158" s="51">
        <v>14.9</v>
      </c>
      <c r="C158" s="49">
        <f>((B158/B146)-1)*100</f>
        <v>-9.6969696969696919</v>
      </c>
      <c r="D158" s="69">
        <v>12.1</v>
      </c>
      <c r="E158" s="49">
        <f>((D158/D146)-1)*100</f>
        <v>-15.384615384615397</v>
      </c>
      <c r="F158" s="89">
        <f>(B158/F$1)*100</f>
        <v>61.911357340720215</v>
      </c>
      <c r="G158" s="89">
        <f>(D158/G$1)*100</f>
        <v>44.254800365742149</v>
      </c>
      <c r="H158" s="89"/>
      <c r="I158" s="89"/>
    </row>
    <row r="159" spans="1:9" x14ac:dyDescent="0.25">
      <c r="A159" s="37">
        <v>11628</v>
      </c>
      <c r="B159" s="51">
        <v>14.7</v>
      </c>
      <c r="C159" s="49">
        <f>((B159/B147)-1)*100</f>
        <v>-10.365853658536583</v>
      </c>
      <c r="D159" s="69">
        <v>12.1</v>
      </c>
      <c r="E159" s="49">
        <f>((D159/D147)-1)*100</f>
        <v>-13.571428571428578</v>
      </c>
      <c r="F159" s="89">
        <f>(B159/F$1)*100</f>
        <v>61.080332409972293</v>
      </c>
      <c r="G159" s="89">
        <f>(D159/G$1)*100</f>
        <v>44.254800365742149</v>
      </c>
      <c r="H159" s="89"/>
      <c r="I159" s="89"/>
    </row>
    <row r="160" spans="1:9" x14ac:dyDescent="0.25">
      <c r="A160" s="37">
        <v>11658</v>
      </c>
      <c r="B160" s="51">
        <v>14.6</v>
      </c>
      <c r="C160" s="49">
        <f>((B160/B148)-1)*100</f>
        <v>-9.3167701863354111</v>
      </c>
      <c r="D160" s="69">
        <v>11.8</v>
      </c>
      <c r="E160" s="49">
        <f>((D160/D148)-1)*100</f>
        <v>-13.868613138686126</v>
      </c>
      <c r="F160" s="89">
        <f>(B160/F$1)*100</f>
        <v>60.664819944598335</v>
      </c>
      <c r="G160" s="89">
        <f>(D160/G$1)*100</f>
        <v>43.157573910393168</v>
      </c>
      <c r="H160" s="89"/>
      <c r="I160" s="89"/>
    </row>
    <row r="161" spans="1:14" x14ac:dyDescent="0.25">
      <c r="A161" s="37">
        <v>11689</v>
      </c>
      <c r="B161" s="51">
        <v>14.3</v>
      </c>
      <c r="C161" s="49">
        <f>((B161/B149)-1)*100</f>
        <v>-10.062893081761004</v>
      </c>
      <c r="D161" s="69">
        <v>11.6</v>
      </c>
      <c r="E161" s="49">
        <f>((D161/D149)-1)*100</f>
        <v>-14.074074074074073</v>
      </c>
      <c r="F161" s="89">
        <f>(B161/F$1)*100</f>
        <v>59.418282548476455</v>
      </c>
      <c r="G161" s="89">
        <f>(D161/G$1)*100</f>
        <v>42.426089606827183</v>
      </c>
      <c r="H161" s="89"/>
      <c r="I161" s="89"/>
      <c r="J161" s="67"/>
      <c r="K161" s="67"/>
      <c r="L161" s="67"/>
      <c r="M161" s="67"/>
      <c r="N161" s="99"/>
    </row>
    <row r="162" spans="1:14" x14ac:dyDescent="0.25">
      <c r="A162" s="37">
        <v>11720</v>
      </c>
      <c r="B162" s="51">
        <v>14.1</v>
      </c>
      <c r="C162" s="49">
        <f>((B162/B150)-1)*100</f>
        <v>-10.191082802547768</v>
      </c>
      <c r="D162" s="69">
        <v>11.4</v>
      </c>
      <c r="E162" s="49">
        <f>((D162/D150)-1)*100</f>
        <v>-13.636363636363624</v>
      </c>
      <c r="F162" s="89">
        <f>(B162/F$1)*100</f>
        <v>58.587257617728525</v>
      </c>
      <c r="G162" s="89">
        <f>(D162/G$1)*100</f>
        <v>41.694605303261199</v>
      </c>
      <c r="H162" s="89"/>
      <c r="I162" s="89"/>
      <c r="J162" s="67"/>
      <c r="K162" s="67"/>
      <c r="L162" s="67"/>
      <c r="M162" s="67"/>
      <c r="N162" s="99"/>
    </row>
    <row r="163" spans="1:14" x14ac:dyDescent="0.25">
      <c r="A163" s="37">
        <v>11749</v>
      </c>
      <c r="B163" s="51">
        <v>14</v>
      </c>
      <c r="C163" s="49">
        <f>((B163/B151)-1)*100</f>
        <v>-10.256410256410254</v>
      </c>
      <c r="D163" s="69">
        <v>11.4</v>
      </c>
      <c r="E163" s="49">
        <f>((D163/D151)-1)*100</f>
        <v>-12.977099236641221</v>
      </c>
      <c r="F163" s="89">
        <f>(B163/F$1)*100</f>
        <v>58.171745152354568</v>
      </c>
      <c r="G163" s="89">
        <f>(D163/G$1)*100</f>
        <v>41.694605303261199</v>
      </c>
      <c r="H163" s="89"/>
      <c r="I163" s="89"/>
      <c r="J163" s="67"/>
      <c r="K163" s="67"/>
      <c r="L163" s="67"/>
      <c r="M163" s="67"/>
      <c r="N163" s="99"/>
    </row>
    <row r="164" spans="1:14" x14ac:dyDescent="0.25">
      <c r="A164" s="37">
        <v>11780</v>
      </c>
      <c r="B164" s="51">
        <v>13.9</v>
      </c>
      <c r="C164" s="49">
        <f>((B164/B152)-1)*100</f>
        <v>-10.322580645161283</v>
      </c>
      <c r="D164" s="69">
        <v>11.3</v>
      </c>
      <c r="E164" s="49">
        <f>((D164/D152)-1)*100</f>
        <v>-12.403100775193799</v>
      </c>
      <c r="F164" s="89">
        <f>(B164/F$1)*100</f>
        <v>57.75623268698061</v>
      </c>
      <c r="G164" s="89">
        <f>(D164/G$1)*100</f>
        <v>41.32886315147821</v>
      </c>
      <c r="H164" s="89"/>
      <c r="I164" s="89"/>
      <c r="J164" s="67"/>
      <c r="K164" s="67"/>
      <c r="L164" s="67"/>
      <c r="M164" s="67"/>
      <c r="N164" s="99"/>
    </row>
    <row r="165" spans="1:14" x14ac:dyDescent="0.25">
      <c r="A165" s="37">
        <v>11810</v>
      </c>
      <c r="B165" s="51">
        <v>13.7</v>
      </c>
      <c r="C165" s="49">
        <f>((B165/B153)-1)*100</f>
        <v>-10.457516339869288</v>
      </c>
      <c r="D165" s="69">
        <v>11.1</v>
      </c>
      <c r="E165" s="49">
        <f>((D165/D153)-1)*100</f>
        <v>-11.904761904761907</v>
      </c>
      <c r="F165" s="89">
        <f>(B165/F$1)*100</f>
        <v>56.925207756232687</v>
      </c>
      <c r="G165" s="89">
        <f>(D165/G$1)*100</f>
        <v>40.597378847912218</v>
      </c>
      <c r="H165" s="89"/>
      <c r="I165" s="89"/>
      <c r="J165" s="67"/>
      <c r="K165" s="67"/>
      <c r="L165" s="67"/>
      <c r="M165" s="67"/>
      <c r="N165" s="99"/>
    </row>
    <row r="166" spans="1:14" x14ac:dyDescent="0.25">
      <c r="A166" s="37">
        <v>11841</v>
      </c>
      <c r="B166" s="51">
        <v>13.6</v>
      </c>
      <c r="C166" s="49">
        <f>((B166/B154)-1)*100</f>
        <v>-9.9337748344370809</v>
      </c>
      <c r="D166" s="69">
        <v>11</v>
      </c>
      <c r="E166" s="49">
        <f>((D166/D154)-1)*100</f>
        <v>-11.290322580645162</v>
      </c>
      <c r="F166" s="89">
        <f>(B166/F$1)*100</f>
        <v>56.50969529085873</v>
      </c>
      <c r="G166" s="89">
        <f>(D166/G$1)*100</f>
        <v>40.231636696129222</v>
      </c>
      <c r="H166" s="89"/>
      <c r="I166" s="89"/>
      <c r="J166" s="67"/>
      <c r="K166" s="67"/>
      <c r="L166" s="67"/>
      <c r="M166" s="67"/>
      <c r="N166" s="99"/>
    </row>
    <row r="167" spans="1:14" x14ac:dyDescent="0.25">
      <c r="A167" s="37">
        <v>11871</v>
      </c>
      <c r="B167" s="51">
        <v>13.6</v>
      </c>
      <c r="C167" s="49">
        <f>((B167/B155)-1)*100</f>
        <v>-9.9337748344370809</v>
      </c>
      <c r="D167" s="69">
        <v>11.1</v>
      </c>
      <c r="E167" s="49">
        <f>((D167/D155)-1)*100</f>
        <v>-10.483870967741938</v>
      </c>
      <c r="F167" s="89">
        <f>(B167/F$1)*100</f>
        <v>56.50969529085873</v>
      </c>
      <c r="G167" s="89">
        <f>(D167/G$1)*100</f>
        <v>40.597378847912218</v>
      </c>
      <c r="H167" s="89"/>
      <c r="I167" s="89"/>
      <c r="J167" s="67"/>
      <c r="K167" s="67"/>
      <c r="L167" s="67"/>
      <c r="M167" s="67"/>
      <c r="N167" s="99"/>
    </row>
    <row r="168" spans="1:14" x14ac:dyDescent="0.25">
      <c r="A168" s="37">
        <v>11902</v>
      </c>
      <c r="B168" s="51">
        <v>13.5</v>
      </c>
      <c r="C168" s="49">
        <f>((B168/B156)-1)*100</f>
        <v>-10.596026490066224</v>
      </c>
      <c r="D168" s="69">
        <v>11.2</v>
      </c>
      <c r="E168" s="49">
        <f>((D168/D156)-1)*100</f>
        <v>-9.6774193548387224</v>
      </c>
      <c r="F168" s="89">
        <f>(B168/F$1)*100</f>
        <v>56.094182825484765</v>
      </c>
      <c r="G168" s="89">
        <f>(D168/G$1)*100</f>
        <v>40.963120999695207</v>
      </c>
      <c r="H168" s="89"/>
      <c r="I168" s="89"/>
      <c r="J168" s="67"/>
      <c r="K168" s="67"/>
      <c r="L168" s="67"/>
      <c r="M168" s="67"/>
      <c r="N168" s="99"/>
    </row>
    <row r="169" spans="1:14" x14ac:dyDescent="0.25">
      <c r="A169" s="37">
        <v>11933</v>
      </c>
      <c r="B169" s="51">
        <v>13.4</v>
      </c>
      <c r="C169" s="49">
        <f>((B169/B157)-1)*100</f>
        <v>-10.666666666666668</v>
      </c>
      <c r="D169" s="69">
        <v>11.3</v>
      </c>
      <c r="E169" s="49">
        <f>((D169/D157)-1)*100</f>
        <v>-8.1300813008130071</v>
      </c>
      <c r="F169" s="89">
        <f>(B169/F$1)*100</f>
        <v>55.678670360110807</v>
      </c>
      <c r="G169" s="89">
        <f>(D169/G$1)*100</f>
        <v>41.32886315147821</v>
      </c>
      <c r="H169" s="89"/>
      <c r="I169" s="89"/>
      <c r="J169" s="67"/>
      <c r="K169" s="67"/>
      <c r="L169" s="67"/>
      <c r="M169" s="67"/>
      <c r="N169" s="99"/>
    </row>
    <row r="170" spans="1:14" x14ac:dyDescent="0.25">
      <c r="A170" s="37">
        <v>11963</v>
      </c>
      <c r="B170" s="51">
        <v>13.3</v>
      </c>
      <c r="C170" s="49">
        <f>((B170/B158)-1)*100</f>
        <v>-10.738255033557042</v>
      </c>
      <c r="D170" s="69">
        <v>11.1</v>
      </c>
      <c r="E170" s="49">
        <f>((D170/D158)-1)*100</f>
        <v>-8.2644628099173616</v>
      </c>
      <c r="F170" s="89">
        <f>(B170/F$1)*100</f>
        <v>55.26315789473685</v>
      </c>
      <c r="G170" s="89">
        <f>(D170/G$1)*100</f>
        <v>40.597378847912218</v>
      </c>
      <c r="H170" s="89"/>
      <c r="I170" s="89"/>
      <c r="J170" s="67"/>
      <c r="K170" s="67"/>
      <c r="L170" s="67"/>
      <c r="M170" s="67"/>
      <c r="N170" s="99"/>
    </row>
    <row r="171" spans="1:14" x14ac:dyDescent="0.25">
      <c r="A171" s="37">
        <v>11994</v>
      </c>
      <c r="B171" s="51">
        <v>13.2</v>
      </c>
      <c r="C171" s="49">
        <f>((B171/B159)-1)*100</f>
        <v>-10.204081632653061</v>
      </c>
      <c r="D171" s="69">
        <v>11</v>
      </c>
      <c r="E171" s="49">
        <f>((D171/D159)-1)*100</f>
        <v>-9.0909090909090828</v>
      </c>
      <c r="F171" s="89">
        <f>(B171/F$1)*100</f>
        <v>54.847645429362878</v>
      </c>
      <c r="G171" s="89">
        <f>(D171/G$1)*100</f>
        <v>40.231636696129222</v>
      </c>
      <c r="H171" s="89"/>
      <c r="I171" s="89"/>
      <c r="J171" s="67"/>
      <c r="K171" s="67"/>
      <c r="L171" s="67"/>
      <c r="M171" s="67"/>
      <c r="N171" s="99"/>
    </row>
    <row r="172" spans="1:14" x14ac:dyDescent="0.25">
      <c r="A172" s="37">
        <v>12024</v>
      </c>
      <c r="B172" s="51">
        <v>13.1</v>
      </c>
      <c r="C172" s="49">
        <f>((B172/B160)-1)*100</f>
        <v>-10.273972602739722</v>
      </c>
      <c r="D172" s="69">
        <v>10.8</v>
      </c>
      <c r="E172" s="49">
        <f>((D172/D160)-1)*100</f>
        <v>-8.4745762711864394</v>
      </c>
      <c r="F172" s="89">
        <f>(B172/F$1)*100</f>
        <v>54.43213296398892</v>
      </c>
      <c r="G172" s="89">
        <f>(D172/G$1)*100</f>
        <v>39.500152392563244</v>
      </c>
      <c r="H172" s="89"/>
      <c r="I172" s="89"/>
      <c r="J172" s="67"/>
      <c r="K172" s="67"/>
      <c r="L172" s="67"/>
      <c r="M172" s="67"/>
      <c r="N172" s="99"/>
    </row>
    <row r="173" spans="1:14" x14ac:dyDescent="0.25">
      <c r="A173" s="37">
        <v>12055</v>
      </c>
      <c r="B173" s="51">
        <v>12.9</v>
      </c>
      <c r="C173" s="49">
        <f>((B173/B161)-1)*100</f>
        <v>-9.7902097902097918</v>
      </c>
      <c r="D173" s="69">
        <v>10.5</v>
      </c>
      <c r="E173" s="49">
        <f>((D173/D161)-1)*100</f>
        <v>-9.4827586206896584</v>
      </c>
      <c r="F173" s="89">
        <f>(B173/F$1)*100</f>
        <v>53.601108033240997</v>
      </c>
      <c r="G173" s="89">
        <f>(D173/G$1)*100</f>
        <v>38.402925937214263</v>
      </c>
      <c r="H173" s="89"/>
      <c r="I173" s="89"/>
      <c r="J173" s="67"/>
      <c r="K173" s="67"/>
      <c r="L173" s="67"/>
      <c r="M173" s="67"/>
      <c r="N173" s="99"/>
    </row>
    <row r="174" spans="1:14" x14ac:dyDescent="0.25">
      <c r="A174" s="37">
        <v>12086</v>
      </c>
      <c r="B174" s="51">
        <v>12.7</v>
      </c>
      <c r="C174" s="49">
        <f>((B174/B162)-1)*100</f>
        <v>-9.9290780141843999</v>
      </c>
      <c r="D174" s="69">
        <v>10.3</v>
      </c>
      <c r="E174" s="49">
        <f>((D174/D162)-1)*100</f>
        <v>-9.649122807017541</v>
      </c>
      <c r="F174" s="89">
        <f>(B174/F$1)*100</f>
        <v>52.770083102493068</v>
      </c>
      <c r="G174" s="89">
        <f>(D174/G$1)*100</f>
        <v>37.671441633648278</v>
      </c>
      <c r="H174" s="89"/>
      <c r="I174" s="89"/>
      <c r="J174" s="67"/>
      <c r="K174" s="67"/>
      <c r="L174" s="67"/>
      <c r="M174" s="67"/>
      <c r="N174" s="99"/>
    </row>
    <row r="175" spans="1:14" x14ac:dyDescent="0.25">
      <c r="A175" s="37">
        <v>12114</v>
      </c>
      <c r="B175" s="51">
        <v>12.6</v>
      </c>
      <c r="C175" s="49">
        <f>((B175/B163)-1)*100</f>
        <v>-9.9999999999999982</v>
      </c>
      <c r="D175" s="69">
        <v>10.4</v>
      </c>
      <c r="E175" s="49">
        <f>((D175/D163)-1)*100</f>
        <v>-8.7719298245614077</v>
      </c>
      <c r="F175" s="89">
        <f>(B175/F$1)*100</f>
        <v>52.35457063711911</v>
      </c>
      <c r="G175" s="89">
        <f>(D175/G$1)*100</f>
        <v>38.037183785431274</v>
      </c>
      <c r="H175" s="89"/>
      <c r="I175" s="89"/>
      <c r="J175" s="67"/>
      <c r="K175" s="67"/>
      <c r="L175" s="67"/>
      <c r="M175" s="67"/>
      <c r="N175" s="99"/>
    </row>
    <row r="176" spans="1:14" x14ac:dyDescent="0.25">
      <c r="A176" s="37">
        <v>12145</v>
      </c>
      <c r="B176" s="51">
        <v>12.6</v>
      </c>
      <c r="C176" s="49">
        <f>((B176/B164)-1)*100</f>
        <v>-9.3525179856115201</v>
      </c>
      <c r="D176" s="69">
        <v>10.4</v>
      </c>
      <c r="E176" s="49">
        <f>((D176/D164)-1)*100</f>
        <v>-7.9646017699115053</v>
      </c>
      <c r="F176" s="89">
        <f>(B176/F$1)*100</f>
        <v>52.35457063711911</v>
      </c>
      <c r="G176" s="89">
        <f>(D176/G$1)*100</f>
        <v>38.037183785431274</v>
      </c>
      <c r="H176" s="89"/>
      <c r="I176" s="89"/>
      <c r="J176" s="67"/>
      <c r="K176" s="67"/>
      <c r="L176" s="67"/>
      <c r="M176" s="67"/>
      <c r="N176" s="99"/>
    </row>
    <row r="177" spans="1:14" x14ac:dyDescent="0.25">
      <c r="A177" s="37">
        <v>12175</v>
      </c>
      <c r="B177" s="51">
        <v>12.6</v>
      </c>
      <c r="C177" s="49">
        <f>((B177/B165)-1)*100</f>
        <v>-8.0291970802919721</v>
      </c>
      <c r="D177" s="69">
        <v>10.8</v>
      </c>
      <c r="E177" s="49">
        <f>((D177/D165)-1)*100</f>
        <v>-2.7027027027026973</v>
      </c>
      <c r="F177" s="89">
        <f>(B177/F$1)*100</f>
        <v>52.35457063711911</v>
      </c>
      <c r="G177" s="89">
        <f>(D177/G$1)*100</f>
        <v>39.500152392563244</v>
      </c>
      <c r="H177" s="89"/>
      <c r="I177" s="89"/>
      <c r="J177" s="67"/>
      <c r="K177" s="67"/>
      <c r="L177" s="67"/>
      <c r="M177" s="67"/>
      <c r="N177" s="99"/>
    </row>
    <row r="178" spans="1:14" x14ac:dyDescent="0.25">
      <c r="A178" s="37">
        <v>12206</v>
      </c>
      <c r="B178" s="51">
        <v>12.7</v>
      </c>
      <c r="C178" s="49">
        <f>((B178/B166)-1)*100</f>
        <v>-6.6176470588235281</v>
      </c>
      <c r="D178" s="69">
        <v>11.2</v>
      </c>
      <c r="E178" s="49">
        <f>((D178/D166)-1)*100</f>
        <v>1.8181818181818077</v>
      </c>
      <c r="F178" s="89">
        <f>(B178/F$1)*100</f>
        <v>52.770083102493068</v>
      </c>
      <c r="G178" s="89">
        <f>(D178/G$1)*100</f>
        <v>40.963120999695207</v>
      </c>
      <c r="H178" s="89"/>
      <c r="I178" s="89"/>
      <c r="J178" s="67"/>
      <c r="K178" s="67"/>
      <c r="L178" s="67"/>
      <c r="M178" s="67"/>
      <c r="N178" s="99"/>
    </row>
    <row r="179" spans="1:14" x14ac:dyDescent="0.25">
      <c r="A179" s="37">
        <v>12236</v>
      </c>
      <c r="B179" s="51">
        <v>13.1</v>
      </c>
      <c r="C179" s="49">
        <f>((B179/B167)-1)*100</f>
        <v>-3.6764705882352922</v>
      </c>
      <c r="D179" s="69">
        <v>11.9</v>
      </c>
      <c r="E179" s="49">
        <f>((D179/D167)-1)*100</f>
        <v>7.2072072072072224</v>
      </c>
      <c r="F179" s="89">
        <f>(B179/F$1)*100</f>
        <v>54.43213296398892</v>
      </c>
      <c r="G179" s="89">
        <f>(D179/G$1)*100</f>
        <v>43.523316062176164</v>
      </c>
      <c r="H179" s="89"/>
      <c r="I179" s="89"/>
      <c r="J179" s="67"/>
      <c r="K179" s="67"/>
      <c r="L179" s="67"/>
      <c r="M179" s="67"/>
      <c r="N179" s="99"/>
    </row>
    <row r="180" spans="1:14" x14ac:dyDescent="0.25">
      <c r="A180" s="37">
        <v>12267</v>
      </c>
      <c r="B180" s="51">
        <v>13.2</v>
      </c>
      <c r="C180" s="49">
        <f>((B180/B168)-1)*100</f>
        <v>-2.2222222222222254</v>
      </c>
      <c r="D180" s="69">
        <v>12</v>
      </c>
      <c r="E180" s="49">
        <f>((D180/D168)-1)*100</f>
        <v>7.1428571428571397</v>
      </c>
      <c r="F180" s="89">
        <f>(B180/F$1)*100</f>
        <v>54.847645429362878</v>
      </c>
      <c r="G180" s="89">
        <f>(D180/G$1)*100</f>
        <v>43.889058213959153</v>
      </c>
      <c r="H180" s="89"/>
      <c r="I180" s="89"/>
      <c r="J180" s="67"/>
      <c r="K180" s="67"/>
      <c r="L180" s="67"/>
      <c r="M180" s="67"/>
      <c r="N180" s="99"/>
    </row>
    <row r="181" spans="1:14" x14ac:dyDescent="0.25">
      <c r="A181" s="37">
        <v>12298</v>
      </c>
      <c r="B181" s="51">
        <v>13.2</v>
      </c>
      <c r="C181" s="49">
        <f>((B181/B169)-1)*100</f>
        <v>-1.4925373134328401</v>
      </c>
      <c r="D181" s="69">
        <v>12.2</v>
      </c>
      <c r="E181" s="49">
        <f>((D181/D169)-1)*100</f>
        <v>7.9646017699114946</v>
      </c>
      <c r="F181" s="89">
        <f>(B181/F$1)*100</f>
        <v>54.847645429362878</v>
      </c>
      <c r="G181" s="89">
        <f>(D181/G$1)*100</f>
        <v>44.620542517525138</v>
      </c>
      <c r="H181" s="89"/>
      <c r="I181" s="89"/>
      <c r="J181" s="67"/>
      <c r="K181" s="67"/>
      <c r="L181" s="67"/>
      <c r="M181" s="67"/>
      <c r="N181" s="99"/>
    </row>
    <row r="182" spans="1:14" x14ac:dyDescent="0.25">
      <c r="A182" s="37">
        <v>12328</v>
      </c>
      <c r="B182" s="51">
        <v>13.2</v>
      </c>
      <c r="C182" s="49">
        <f>((B182/B170)-1)*100</f>
        <v>-0.75187969924812581</v>
      </c>
      <c r="D182" s="69">
        <v>12.3</v>
      </c>
      <c r="E182" s="49">
        <f>((D182/D170)-1)*100</f>
        <v>10.810810810810811</v>
      </c>
      <c r="F182" s="89">
        <f>(B182/F$1)*100</f>
        <v>54.847645429362878</v>
      </c>
      <c r="G182" s="89">
        <f>(D182/G$1)*100</f>
        <v>44.986284669308134</v>
      </c>
      <c r="H182" s="89"/>
      <c r="I182" s="89"/>
      <c r="J182" s="67"/>
      <c r="K182" s="67"/>
      <c r="L182" s="67"/>
      <c r="M182" s="67"/>
      <c r="N182" s="99"/>
    </row>
    <row r="183" spans="1:14" x14ac:dyDescent="0.25">
      <c r="A183" s="37">
        <v>12359</v>
      </c>
      <c r="B183" s="51">
        <v>13.2</v>
      </c>
      <c r="C183" s="49">
        <f>((B183/B171)-1)*100</f>
        <v>0</v>
      </c>
      <c r="D183" s="69">
        <v>12.3</v>
      </c>
      <c r="E183" s="49">
        <f>((D183/D171)-1)*100</f>
        <v>11.818181818181817</v>
      </c>
      <c r="F183" s="89">
        <f>(B183/F$1)*100</f>
        <v>54.847645429362878</v>
      </c>
      <c r="G183" s="89">
        <f>(D183/G$1)*100</f>
        <v>44.986284669308134</v>
      </c>
      <c r="H183" s="89"/>
      <c r="I183" s="89"/>
      <c r="J183" s="67"/>
      <c r="K183" s="67"/>
      <c r="L183" s="67"/>
      <c r="M183" s="67"/>
      <c r="N183" s="99"/>
    </row>
    <row r="184" spans="1:14" x14ac:dyDescent="0.25">
      <c r="A184" s="37">
        <v>12389</v>
      </c>
      <c r="B184" s="51">
        <v>13.2</v>
      </c>
      <c r="C184" s="49">
        <f>((B184/B172)-1)*100</f>
        <v>0.76335877862594437</v>
      </c>
      <c r="D184" s="69">
        <v>12.2</v>
      </c>
      <c r="E184" s="49">
        <f>((D184/D172)-1)*100</f>
        <v>12.962962962962955</v>
      </c>
      <c r="F184" s="89">
        <f>(B184/F$1)*100</f>
        <v>54.847645429362878</v>
      </c>
      <c r="G184" s="89">
        <f>(D184/G$1)*100</f>
        <v>44.620542517525138</v>
      </c>
      <c r="H184" s="89"/>
      <c r="I184" s="89"/>
      <c r="J184" s="67"/>
      <c r="K184" s="67"/>
      <c r="L184" s="67"/>
      <c r="M184" s="67"/>
      <c r="N184" s="99"/>
    </row>
    <row r="185" spans="1:14" x14ac:dyDescent="0.25">
      <c r="A185" s="37">
        <v>12420</v>
      </c>
      <c r="B185" s="51">
        <v>13.2</v>
      </c>
      <c r="C185" s="49">
        <f>((B185/B173)-1)*100</f>
        <v>2.3255813953488191</v>
      </c>
      <c r="D185" s="69">
        <v>12.4</v>
      </c>
      <c r="E185" s="49">
        <f>((D185/D173)-1)*100</f>
        <v>18.095238095238098</v>
      </c>
      <c r="F185" s="89">
        <f>(B185/F$1)*100</f>
        <v>54.847645429362878</v>
      </c>
      <c r="G185" s="89">
        <f>(D185/G$1)*100</f>
        <v>45.35202682109113</v>
      </c>
      <c r="H185" s="89"/>
      <c r="I185" s="89"/>
      <c r="J185" s="67"/>
      <c r="K185" s="67"/>
      <c r="L185" s="67"/>
      <c r="M185" s="67"/>
      <c r="N185" s="99"/>
    </row>
    <row r="186" spans="1:14" x14ac:dyDescent="0.25">
      <c r="A186" s="37">
        <v>12451</v>
      </c>
      <c r="B186" s="51">
        <v>13.3</v>
      </c>
      <c r="C186" s="49">
        <f>((B186/B174)-1)*100</f>
        <v>4.7244094488189115</v>
      </c>
      <c r="D186" s="69">
        <v>12.7</v>
      </c>
      <c r="E186" s="49">
        <f>((D186/D174)-1)*100</f>
        <v>23.300970873786397</v>
      </c>
      <c r="F186" s="89">
        <f>(B186/F$1)*100</f>
        <v>55.26315789473685</v>
      </c>
      <c r="G186" s="89">
        <f>(D186/G$1)*100</f>
        <v>46.449253276440103</v>
      </c>
      <c r="H186" s="89"/>
      <c r="I186" s="89"/>
      <c r="J186" s="67"/>
      <c r="K186" s="67"/>
      <c r="L186" s="67"/>
      <c r="M186" s="67"/>
      <c r="N186" s="99"/>
    </row>
    <row r="187" spans="1:14" x14ac:dyDescent="0.25">
      <c r="A187" s="37">
        <v>12479</v>
      </c>
      <c r="B187" s="51">
        <v>13.3</v>
      </c>
      <c r="C187" s="49">
        <f>((B187/B175)-1)*100</f>
        <v>5.555555555555558</v>
      </c>
      <c r="D187" s="69">
        <v>12.7</v>
      </c>
      <c r="E187" s="49">
        <f>((D187/D175)-1)*100</f>
        <v>22.115384615384603</v>
      </c>
      <c r="F187" s="89">
        <f>(B187/F$1)*100</f>
        <v>55.26315789473685</v>
      </c>
      <c r="G187" s="89">
        <f>(D187/G$1)*100</f>
        <v>46.449253276440103</v>
      </c>
      <c r="H187" s="89"/>
      <c r="I187" s="89"/>
      <c r="J187" s="67"/>
      <c r="K187" s="67"/>
      <c r="L187" s="67"/>
      <c r="M187" s="67"/>
      <c r="N187" s="99"/>
    </row>
    <row r="188" spans="1:14" x14ac:dyDescent="0.25">
      <c r="A188" s="37">
        <v>12510</v>
      </c>
      <c r="B188" s="51">
        <v>13.3</v>
      </c>
      <c r="C188" s="49">
        <f>((B188/B176)-1)*100</f>
        <v>5.555555555555558</v>
      </c>
      <c r="D188" s="69">
        <v>12.7</v>
      </c>
      <c r="E188" s="49">
        <f>((D188/D176)-1)*100</f>
        <v>22.115384615384603</v>
      </c>
      <c r="F188" s="89">
        <f>(B188/F$1)*100</f>
        <v>55.26315789473685</v>
      </c>
      <c r="G188" s="89">
        <f>(D188/G$1)*100</f>
        <v>46.449253276440103</v>
      </c>
      <c r="H188" s="89"/>
      <c r="I188" s="89"/>
      <c r="J188" s="67"/>
      <c r="K188" s="67"/>
      <c r="L188" s="67"/>
      <c r="M188" s="67"/>
      <c r="N188" s="99"/>
    </row>
    <row r="189" spans="1:14" x14ac:dyDescent="0.25">
      <c r="A189" s="37">
        <v>12540</v>
      </c>
      <c r="B189" s="51">
        <v>13.3</v>
      </c>
      <c r="C189" s="49">
        <f>((B189/B177)-1)*100</f>
        <v>5.555555555555558</v>
      </c>
      <c r="D189" s="69">
        <v>12.7</v>
      </c>
      <c r="E189" s="49">
        <f>((D189/D177)-1)*100</f>
        <v>17.592592592592581</v>
      </c>
      <c r="F189" s="89">
        <f>(B189/F$1)*100</f>
        <v>55.26315789473685</v>
      </c>
      <c r="G189" s="89">
        <f>(D189/G$1)*100</f>
        <v>46.449253276440103</v>
      </c>
      <c r="H189" s="89"/>
      <c r="I189" s="89"/>
      <c r="J189" s="67"/>
      <c r="K189" s="67"/>
      <c r="L189" s="67"/>
      <c r="M189" s="67"/>
      <c r="N189" s="99"/>
    </row>
    <row r="190" spans="1:14" x14ac:dyDescent="0.25">
      <c r="A190" s="37">
        <v>12571</v>
      </c>
      <c r="B190" s="51">
        <v>13.4</v>
      </c>
      <c r="C190" s="49">
        <f>((B190/B178)-1)*100</f>
        <v>5.5118110236220597</v>
      </c>
      <c r="D190" s="69">
        <v>12.9</v>
      </c>
      <c r="E190" s="49">
        <f>((D190/D178)-1)*100</f>
        <v>15.178571428571441</v>
      </c>
      <c r="F190" s="89">
        <f>(B190/F$1)*100</f>
        <v>55.678670360110807</v>
      </c>
      <c r="G190" s="89">
        <f>(D190/G$1)*100</f>
        <v>47.180737580006095</v>
      </c>
      <c r="H190" s="89"/>
      <c r="I190" s="89"/>
      <c r="J190" s="67"/>
      <c r="K190" s="67"/>
      <c r="L190" s="67"/>
      <c r="M190" s="67"/>
      <c r="N190" s="99"/>
    </row>
    <row r="191" spans="1:14" x14ac:dyDescent="0.25">
      <c r="A191" s="37">
        <v>12601</v>
      </c>
      <c r="B191" s="51">
        <v>13.4</v>
      </c>
      <c r="C191" s="49">
        <f>((B191/B179)-1)*100</f>
        <v>2.2900763358778775</v>
      </c>
      <c r="D191" s="69">
        <v>12.9</v>
      </c>
      <c r="E191" s="49">
        <f>((D191/D179)-1)*100</f>
        <v>8.4033613445378066</v>
      </c>
      <c r="F191" s="89">
        <f>(B191/F$1)*100</f>
        <v>55.678670360110807</v>
      </c>
      <c r="G191" s="89">
        <f>(D191/G$1)*100</f>
        <v>47.180737580006095</v>
      </c>
      <c r="H191" s="89"/>
      <c r="I191" s="89"/>
      <c r="J191" s="67"/>
      <c r="K191" s="67"/>
      <c r="L191" s="67"/>
      <c r="M191" s="67"/>
      <c r="N191" s="99"/>
    </row>
    <row r="192" spans="1:14" x14ac:dyDescent="0.25">
      <c r="A192" s="37">
        <v>12632</v>
      </c>
      <c r="B192" s="51">
        <v>13.4</v>
      </c>
      <c r="C192" s="49">
        <f>((B192/B180)-1)*100</f>
        <v>1.5151515151515138</v>
      </c>
      <c r="D192" s="69">
        <v>13.2</v>
      </c>
      <c r="E192" s="49">
        <f>((D192/D180)-1)*100</f>
        <v>9.9999999999999858</v>
      </c>
      <c r="F192" s="89">
        <f>(B192/F$1)*100</f>
        <v>55.678670360110807</v>
      </c>
      <c r="G192" s="89">
        <f>(D192/G$1)*100</f>
        <v>48.277964035355069</v>
      </c>
      <c r="H192" s="89"/>
      <c r="I192" s="89"/>
      <c r="J192" s="67"/>
      <c r="K192" s="67"/>
      <c r="L192" s="67"/>
      <c r="M192" s="67"/>
      <c r="N192" s="99"/>
    </row>
    <row r="193" spans="1:14" x14ac:dyDescent="0.25">
      <c r="A193" s="37">
        <v>12663</v>
      </c>
      <c r="B193" s="51">
        <v>13.6</v>
      </c>
      <c r="C193" s="49">
        <f>((B193/B181)-1)*100</f>
        <v>3.0303030303030276</v>
      </c>
      <c r="D193" s="69">
        <v>13.4</v>
      </c>
      <c r="E193" s="49">
        <f>((D193/D181)-1)*100</f>
        <v>9.8360655737705027</v>
      </c>
      <c r="F193" s="89">
        <f>(B193/F$1)*100</f>
        <v>56.50969529085873</v>
      </c>
      <c r="G193" s="89">
        <f>(D193/G$1)*100</f>
        <v>49.009448338921061</v>
      </c>
      <c r="H193" s="89"/>
      <c r="I193" s="89"/>
      <c r="J193" s="67"/>
      <c r="K193" s="67"/>
      <c r="L193" s="67"/>
      <c r="M193" s="67"/>
      <c r="N193" s="99"/>
    </row>
    <row r="194" spans="1:14" x14ac:dyDescent="0.25">
      <c r="A194" s="37">
        <v>12693</v>
      </c>
      <c r="B194" s="51">
        <v>13.5</v>
      </c>
      <c r="C194" s="49">
        <f>((B194/B182)-1)*100</f>
        <v>2.2727272727272707</v>
      </c>
      <c r="D194" s="69">
        <v>13.2</v>
      </c>
      <c r="E194" s="49">
        <f>((D194/D182)-1)*100</f>
        <v>7.3170731707316916</v>
      </c>
      <c r="F194" s="89">
        <f>(B194/F$1)*100</f>
        <v>56.094182825484765</v>
      </c>
      <c r="G194" s="89">
        <f>(D194/G$1)*100</f>
        <v>48.277964035355069</v>
      </c>
      <c r="H194" s="89"/>
      <c r="I194" s="89"/>
      <c r="J194" s="67"/>
      <c r="K194" s="67"/>
      <c r="L194" s="67"/>
      <c r="M194" s="67"/>
      <c r="N194" s="99"/>
    </row>
    <row r="195" spans="1:14" x14ac:dyDescent="0.25">
      <c r="A195" s="37">
        <v>12724</v>
      </c>
      <c r="B195" s="51">
        <v>13.5</v>
      </c>
      <c r="C195" s="49">
        <f>((B195/B183)-1)*100</f>
        <v>2.2727272727272707</v>
      </c>
      <c r="D195" s="69">
        <v>13.2</v>
      </c>
      <c r="E195" s="49">
        <f>((D195/D183)-1)*100</f>
        <v>7.3170731707316916</v>
      </c>
      <c r="F195" s="89">
        <f>(B195/F$1)*100</f>
        <v>56.094182825484765</v>
      </c>
      <c r="G195" s="89">
        <f>(D195/G$1)*100</f>
        <v>48.277964035355069</v>
      </c>
      <c r="H195" s="89"/>
      <c r="I195" s="89"/>
      <c r="J195" s="67"/>
      <c r="K195" s="67"/>
      <c r="L195" s="67"/>
      <c r="M195" s="67"/>
      <c r="N195" s="99"/>
    </row>
    <row r="196" spans="1:14" x14ac:dyDescent="0.25">
      <c r="A196" s="37">
        <v>12754</v>
      </c>
      <c r="B196" s="51">
        <v>13.4</v>
      </c>
      <c r="C196" s="49">
        <f>((B196/B184)-1)*100</f>
        <v>1.5151515151515138</v>
      </c>
      <c r="D196" s="69">
        <v>13.3</v>
      </c>
      <c r="E196" s="49">
        <f>((D196/D184)-1)*100</f>
        <v>9.0163934426229719</v>
      </c>
      <c r="F196" s="89">
        <f>(B196/F$1)*100</f>
        <v>55.678670360110807</v>
      </c>
      <c r="G196" s="89">
        <f>(D196/G$1)*100</f>
        <v>48.643706187138072</v>
      </c>
      <c r="H196" s="89"/>
      <c r="I196" s="89"/>
      <c r="J196" s="67"/>
      <c r="K196" s="67"/>
      <c r="L196" s="67"/>
      <c r="M196" s="67"/>
      <c r="N196" s="99"/>
    </row>
    <row r="197" spans="1:14" x14ac:dyDescent="0.25">
      <c r="A197" s="37">
        <v>12785</v>
      </c>
      <c r="B197" s="51">
        <v>13.6</v>
      </c>
      <c r="C197" s="49">
        <f>((B197/B185)-1)*100</f>
        <v>3.0303030303030276</v>
      </c>
      <c r="D197" s="69">
        <v>13.6</v>
      </c>
      <c r="E197" s="49">
        <f>((D197/D185)-1)*100</f>
        <v>9.6774193548387011</v>
      </c>
      <c r="F197" s="89">
        <f>(B197/F$1)*100</f>
        <v>56.50969529085873</v>
      </c>
      <c r="G197" s="89">
        <f>(D197/G$1)*100</f>
        <v>49.740932642487039</v>
      </c>
      <c r="H197" s="89"/>
      <c r="I197" s="89"/>
      <c r="J197" s="67"/>
      <c r="K197" s="67"/>
      <c r="L197" s="67"/>
      <c r="M197" s="67"/>
      <c r="N197" s="99"/>
    </row>
    <row r="198" spans="1:14" x14ac:dyDescent="0.25">
      <c r="A198" s="37">
        <v>12816</v>
      </c>
      <c r="B198" s="51">
        <v>13.7</v>
      </c>
      <c r="C198" s="49">
        <f>((B198/B186)-1)*100</f>
        <v>3.007518796992481</v>
      </c>
      <c r="D198" s="69">
        <v>13.7</v>
      </c>
      <c r="E198" s="49">
        <f>((D198/D186)-1)*100</f>
        <v>7.8740157480315043</v>
      </c>
      <c r="F198" s="89">
        <f>(B198/F$1)*100</f>
        <v>56.925207756232687</v>
      </c>
      <c r="G198" s="89">
        <f>(D198/G$1)*100</f>
        <v>50.106674794270035</v>
      </c>
      <c r="H198" s="89"/>
      <c r="I198" s="89"/>
      <c r="J198" s="67"/>
      <c r="K198" s="67"/>
      <c r="L198" s="67"/>
      <c r="M198" s="67"/>
      <c r="N198" s="99"/>
    </row>
    <row r="199" spans="1:14" x14ac:dyDescent="0.25">
      <c r="A199" s="37">
        <v>12844</v>
      </c>
      <c r="B199" s="51">
        <v>13.7</v>
      </c>
      <c r="C199" s="49">
        <f>((B199/B187)-1)*100</f>
        <v>3.007518796992481</v>
      </c>
      <c r="D199" s="69">
        <v>13.7</v>
      </c>
      <c r="E199" s="49">
        <f>((D199/D187)-1)*100</f>
        <v>7.8740157480315043</v>
      </c>
      <c r="F199" s="89">
        <f>(B199/F$1)*100</f>
        <v>56.925207756232687</v>
      </c>
      <c r="G199" s="89">
        <f>(D199/G$1)*100</f>
        <v>50.106674794270035</v>
      </c>
      <c r="H199" s="89"/>
      <c r="I199" s="89"/>
      <c r="J199" s="67"/>
      <c r="K199" s="67"/>
      <c r="L199" s="67"/>
      <c r="M199" s="67"/>
      <c r="N199" s="99"/>
    </row>
    <row r="200" spans="1:14" x14ac:dyDescent="0.25">
      <c r="A200" s="37">
        <v>12875</v>
      </c>
      <c r="B200" s="51">
        <v>13.8</v>
      </c>
      <c r="C200" s="49">
        <f>((B200/B188)-1)*100</f>
        <v>3.7593984962406068</v>
      </c>
      <c r="D200" s="69">
        <v>13.8</v>
      </c>
      <c r="E200" s="49">
        <f>((D200/D188)-1)*100</f>
        <v>8.6614173228346516</v>
      </c>
      <c r="F200" s="89">
        <f>(B200/F$1)*100</f>
        <v>57.340720221606659</v>
      </c>
      <c r="G200" s="89">
        <f>(D200/G$1)*100</f>
        <v>50.472416946053031</v>
      </c>
      <c r="H200" s="89"/>
      <c r="I200" s="89"/>
      <c r="J200" s="67"/>
      <c r="K200" s="67"/>
      <c r="L200" s="67"/>
      <c r="M200" s="67"/>
      <c r="N200" s="99"/>
    </row>
    <row r="201" spans="1:14" x14ac:dyDescent="0.25">
      <c r="A201" s="37">
        <v>12905</v>
      </c>
      <c r="B201" s="51">
        <v>13.8</v>
      </c>
      <c r="C201" s="49">
        <f>((B201/B189)-1)*100</f>
        <v>3.7593984962406068</v>
      </c>
      <c r="D201" s="69">
        <v>13.8</v>
      </c>
      <c r="E201" s="49">
        <f>((D201/D189)-1)*100</f>
        <v>8.6614173228346516</v>
      </c>
      <c r="F201" s="89">
        <f>(B201/F$1)*100</f>
        <v>57.340720221606659</v>
      </c>
      <c r="G201" s="89">
        <f>(D201/G$1)*100</f>
        <v>50.472416946053031</v>
      </c>
      <c r="H201" s="89"/>
      <c r="I201" s="89"/>
      <c r="J201" s="67"/>
      <c r="K201" s="67"/>
      <c r="L201" s="67"/>
      <c r="M201" s="67"/>
      <c r="N201" s="99"/>
    </row>
    <row r="202" spans="1:14" x14ac:dyDescent="0.25">
      <c r="A202" s="37">
        <v>12936</v>
      </c>
      <c r="B202" s="51">
        <v>13.7</v>
      </c>
      <c r="C202" s="49">
        <f>((B202/B190)-1)*100</f>
        <v>2.2388059701492491</v>
      </c>
      <c r="D202" s="69">
        <v>13.8</v>
      </c>
      <c r="E202" s="49">
        <f>((D202/D190)-1)*100</f>
        <v>6.976744186046524</v>
      </c>
      <c r="F202" s="89">
        <f>(B202/F$1)*100</f>
        <v>56.925207756232687</v>
      </c>
      <c r="G202" s="89">
        <f>(D202/G$1)*100</f>
        <v>50.472416946053031</v>
      </c>
      <c r="H202" s="89"/>
      <c r="I202" s="89"/>
      <c r="J202" s="67"/>
      <c r="K202" s="67"/>
      <c r="L202" s="67"/>
      <c r="M202" s="67"/>
      <c r="N202" s="99"/>
    </row>
    <row r="203" spans="1:14" x14ac:dyDescent="0.25">
      <c r="A203" s="37">
        <v>12966</v>
      </c>
      <c r="B203" s="51">
        <v>13.7</v>
      </c>
      <c r="C203" s="49">
        <f>((B203/B191)-1)*100</f>
        <v>2.2388059701492491</v>
      </c>
      <c r="D203" s="69">
        <v>13.7</v>
      </c>
      <c r="E203" s="49">
        <f>((D203/D191)-1)*100</f>
        <v>6.201550387596888</v>
      </c>
      <c r="F203" s="89">
        <f>(B203/F$1)*100</f>
        <v>56.925207756232687</v>
      </c>
      <c r="G203" s="89">
        <f>(D203/G$1)*100</f>
        <v>50.106674794270035</v>
      </c>
      <c r="H203" s="89"/>
      <c r="I203" s="89"/>
      <c r="J203" s="67"/>
      <c r="K203" s="67"/>
      <c r="L203" s="67"/>
      <c r="M203" s="67"/>
      <c r="N203" s="99"/>
    </row>
    <row r="204" spans="1:14" x14ac:dyDescent="0.25">
      <c r="A204" s="37">
        <v>12997</v>
      </c>
      <c r="B204" s="51">
        <v>13.7</v>
      </c>
      <c r="C204" s="49">
        <f>((B204/B192)-1)*100</f>
        <v>2.2388059701492491</v>
      </c>
      <c r="D204" s="69">
        <v>13.9</v>
      </c>
      <c r="E204" s="49">
        <f>((D204/D192)-1)*100</f>
        <v>5.3030303030303205</v>
      </c>
      <c r="F204" s="89">
        <f>(B204/F$1)*100</f>
        <v>56.925207756232687</v>
      </c>
      <c r="G204" s="89">
        <f>(D204/G$1)*100</f>
        <v>50.838159097836019</v>
      </c>
      <c r="H204" s="89"/>
      <c r="I204" s="89"/>
      <c r="J204" s="67"/>
      <c r="K204" s="67"/>
      <c r="L204" s="67"/>
      <c r="M204" s="67"/>
      <c r="N204" s="99"/>
    </row>
    <row r="205" spans="1:14" x14ac:dyDescent="0.25">
      <c r="A205" s="37">
        <v>13028</v>
      </c>
      <c r="B205" s="51">
        <v>13.7</v>
      </c>
      <c r="C205" s="49">
        <f>((B205/B193)-1)*100</f>
        <v>0.73529411764705621</v>
      </c>
      <c r="D205" s="69">
        <v>13.9</v>
      </c>
      <c r="E205" s="49">
        <f>((D205/D193)-1)*100</f>
        <v>3.7313432835820892</v>
      </c>
      <c r="F205" s="89">
        <f>(B205/F$1)*100</f>
        <v>56.925207756232687</v>
      </c>
      <c r="G205" s="89">
        <f>(D205/G$1)*100</f>
        <v>50.838159097836019</v>
      </c>
      <c r="H205" s="89"/>
      <c r="I205" s="89"/>
      <c r="J205" s="67"/>
      <c r="K205" s="67"/>
      <c r="L205" s="67"/>
      <c r="M205" s="67"/>
      <c r="N205" s="99"/>
    </row>
    <row r="206" spans="1:14" x14ac:dyDescent="0.25">
      <c r="A206" s="37">
        <v>13058</v>
      </c>
      <c r="B206" s="51">
        <v>13.7</v>
      </c>
      <c r="C206" s="49">
        <f>((B206/B194)-1)*100</f>
        <v>1.4814814814814836</v>
      </c>
      <c r="D206" s="69">
        <v>13.9</v>
      </c>
      <c r="E206" s="49">
        <f>((D206/D194)-1)*100</f>
        <v>5.3030303030303205</v>
      </c>
      <c r="F206" s="89">
        <f>(B206/F$1)*100</f>
        <v>56.925207756232687</v>
      </c>
      <c r="G206" s="89">
        <f>(D206/G$1)*100</f>
        <v>50.838159097836019</v>
      </c>
      <c r="H206" s="89"/>
      <c r="I206" s="89"/>
      <c r="J206" s="67"/>
      <c r="K206" s="67"/>
      <c r="L206" s="67"/>
      <c r="M206" s="67"/>
      <c r="N206" s="99"/>
    </row>
    <row r="207" spans="1:14" x14ac:dyDescent="0.25">
      <c r="A207" s="37">
        <v>13089</v>
      </c>
      <c r="B207" s="51">
        <v>13.8</v>
      </c>
      <c r="C207" s="49">
        <f>((B207/B195)-1)*100</f>
        <v>2.2222222222222365</v>
      </c>
      <c r="D207" s="69">
        <v>13.9</v>
      </c>
      <c r="E207" s="49">
        <f>((D207/D195)-1)*100</f>
        <v>5.3030303030303205</v>
      </c>
      <c r="F207" s="89">
        <f>(B207/F$1)*100</f>
        <v>57.340720221606659</v>
      </c>
      <c r="G207" s="89">
        <f>(D207/G$1)*100</f>
        <v>50.838159097836019</v>
      </c>
      <c r="H207" s="89"/>
      <c r="I207" s="89"/>
      <c r="J207" s="67"/>
      <c r="K207" s="67"/>
      <c r="L207" s="67"/>
      <c r="M207" s="67"/>
      <c r="N207" s="99"/>
    </row>
    <row r="208" spans="1:14" x14ac:dyDescent="0.25">
      <c r="A208" s="37">
        <v>13119</v>
      </c>
      <c r="B208" s="51">
        <v>13.8</v>
      </c>
      <c r="C208" s="49">
        <f>((B208/B196)-1)*100</f>
        <v>2.9850746268656803</v>
      </c>
      <c r="D208" s="69">
        <v>14</v>
      </c>
      <c r="E208" s="49">
        <f>((D208/D196)-1)*100</f>
        <v>5.2631578947368363</v>
      </c>
      <c r="F208" s="89">
        <f>(B208/F$1)*100</f>
        <v>57.340720221606659</v>
      </c>
      <c r="G208" s="89">
        <f>(D208/G$1)*100</f>
        <v>51.203901249619008</v>
      </c>
      <c r="H208" s="89"/>
      <c r="I208" s="89"/>
      <c r="J208" s="67"/>
      <c r="K208" s="67"/>
      <c r="L208" s="67"/>
      <c r="M208" s="67"/>
      <c r="N208" s="99"/>
    </row>
    <row r="209" spans="1:14" x14ac:dyDescent="0.25">
      <c r="A209" s="37">
        <v>13150</v>
      </c>
      <c r="B209" s="51">
        <v>13.8</v>
      </c>
      <c r="C209" s="49">
        <f>((B209/B197)-1)*100</f>
        <v>1.4705882352941346</v>
      </c>
      <c r="D209" s="69">
        <v>13.9</v>
      </c>
      <c r="E209" s="49">
        <f>((D209/D197)-1)*100</f>
        <v>2.2058823529411908</v>
      </c>
      <c r="F209" s="89">
        <f>(B209/F$1)*100</f>
        <v>57.340720221606659</v>
      </c>
      <c r="G209" s="89">
        <f>(D209/G$1)*100</f>
        <v>50.838159097836019</v>
      </c>
      <c r="H209" s="89"/>
      <c r="I209" s="89"/>
      <c r="J209" s="67"/>
      <c r="K209" s="67"/>
      <c r="L209" s="67"/>
      <c r="M209" s="67"/>
      <c r="N209" s="99"/>
    </row>
    <row r="210" spans="1:14" x14ac:dyDescent="0.25">
      <c r="A210" s="37">
        <v>13181</v>
      </c>
      <c r="B210" s="51">
        <v>13.8</v>
      </c>
      <c r="C210" s="49">
        <f>((B210/B198)-1)*100</f>
        <v>0.72992700729928028</v>
      </c>
      <c r="D210" s="69">
        <v>13.9</v>
      </c>
      <c r="E210" s="49">
        <f>((D210/D198)-1)*100</f>
        <v>1.4598540145985384</v>
      </c>
      <c r="F210" s="89">
        <f>(B210/F$1)*100</f>
        <v>57.340720221606659</v>
      </c>
      <c r="G210" s="89">
        <f>(D210/G$1)*100</f>
        <v>50.838159097836019</v>
      </c>
      <c r="H210" s="89"/>
      <c r="I210" s="89"/>
      <c r="J210" s="67"/>
      <c r="K210" s="67"/>
      <c r="L210" s="67"/>
      <c r="M210" s="67"/>
      <c r="N210" s="99"/>
    </row>
    <row r="211" spans="1:14" x14ac:dyDescent="0.25">
      <c r="A211" s="37">
        <v>13210</v>
      </c>
      <c r="B211" s="51">
        <v>13.7</v>
      </c>
      <c r="C211" s="49">
        <f>((B211/B199)-1)*100</f>
        <v>0</v>
      </c>
      <c r="D211" s="69">
        <v>13.7</v>
      </c>
      <c r="E211" s="49">
        <f>((D211/D199)-1)*100</f>
        <v>0</v>
      </c>
      <c r="F211" s="89">
        <f>(B211/F$1)*100</f>
        <v>56.925207756232687</v>
      </c>
      <c r="G211" s="89">
        <f>(D211/G$1)*100</f>
        <v>50.106674794270035</v>
      </c>
      <c r="H211" s="89"/>
      <c r="I211" s="89"/>
      <c r="J211" s="67"/>
      <c r="K211" s="67"/>
      <c r="L211" s="67"/>
      <c r="M211" s="67"/>
      <c r="N211" s="99"/>
    </row>
    <row r="212" spans="1:14" x14ac:dyDescent="0.25">
      <c r="A212" s="37">
        <v>13241</v>
      </c>
      <c r="B212" s="51">
        <v>13.7</v>
      </c>
      <c r="C212" s="49">
        <f>((B212/B200)-1)*100</f>
        <v>-0.72463768115943461</v>
      </c>
      <c r="D212" s="69">
        <v>13.7</v>
      </c>
      <c r="E212" s="49">
        <f>((D212/D200)-1)*100</f>
        <v>-0.72463768115943461</v>
      </c>
      <c r="F212" s="89">
        <f>(B212/F$1)*100</f>
        <v>56.925207756232687</v>
      </c>
      <c r="G212" s="89">
        <f>(D212/G$1)*100</f>
        <v>50.106674794270035</v>
      </c>
      <c r="H212" s="89"/>
      <c r="I212" s="89"/>
      <c r="J212" s="67"/>
      <c r="K212" s="67"/>
      <c r="L212" s="67"/>
      <c r="M212" s="67"/>
      <c r="N212" s="99"/>
    </row>
    <row r="213" spans="1:14" x14ac:dyDescent="0.25">
      <c r="A213" s="37">
        <v>13271</v>
      </c>
      <c r="B213" s="51">
        <v>13.7</v>
      </c>
      <c r="C213" s="49">
        <f>((B213/B201)-1)*100</f>
        <v>-0.72463768115943461</v>
      </c>
      <c r="D213" s="69">
        <v>13.5</v>
      </c>
      <c r="E213" s="49">
        <f>((D213/D201)-1)*100</f>
        <v>-2.1739130434782705</v>
      </c>
      <c r="F213" s="89">
        <f>(B213/F$1)*100</f>
        <v>56.925207756232687</v>
      </c>
      <c r="G213" s="89">
        <f>(D213/G$1)*100</f>
        <v>49.37519049070405</v>
      </c>
      <c r="H213" s="89"/>
      <c r="I213" s="89"/>
      <c r="J213" s="67"/>
      <c r="K213" s="67"/>
      <c r="L213" s="67"/>
      <c r="M213" s="67"/>
      <c r="N213" s="99"/>
    </row>
    <row r="214" spans="1:14" x14ac:dyDescent="0.25">
      <c r="A214" s="37">
        <v>13302</v>
      </c>
      <c r="B214" s="51">
        <v>13.8</v>
      </c>
      <c r="C214" s="49">
        <f>((B214/B202)-1)*100</f>
        <v>0.72992700729928028</v>
      </c>
      <c r="D214" s="69">
        <v>13.7</v>
      </c>
      <c r="E214" s="49">
        <f>((D214/D202)-1)*100</f>
        <v>-0.72463768115943461</v>
      </c>
      <c r="F214" s="89">
        <f>(B214/F$1)*100</f>
        <v>57.340720221606659</v>
      </c>
      <c r="G214" s="89">
        <f>(D214/G$1)*100</f>
        <v>50.106674794270035</v>
      </c>
      <c r="H214" s="89"/>
      <c r="I214" s="89"/>
      <c r="J214" s="67"/>
      <c r="K214" s="67"/>
      <c r="L214" s="67"/>
      <c r="M214" s="67"/>
      <c r="N214" s="99"/>
    </row>
    <row r="215" spans="1:14" x14ac:dyDescent="0.25">
      <c r="A215" s="37">
        <v>13332</v>
      </c>
      <c r="B215" s="51">
        <v>13.9</v>
      </c>
      <c r="C215" s="49">
        <f>((B215/B203)-1)*100</f>
        <v>1.4598540145985384</v>
      </c>
      <c r="D215" s="69">
        <v>13.9</v>
      </c>
      <c r="E215" s="49">
        <f>((D215/D203)-1)*100</f>
        <v>1.4598540145985384</v>
      </c>
      <c r="F215" s="89">
        <f>(B215/F$1)*100</f>
        <v>57.75623268698061</v>
      </c>
      <c r="G215" s="89">
        <f>(D215/G$1)*100</f>
        <v>50.838159097836019</v>
      </c>
      <c r="H215" s="89"/>
      <c r="I215" s="89"/>
      <c r="J215" s="67"/>
      <c r="K215" s="67"/>
      <c r="L215" s="67"/>
      <c r="M215" s="67"/>
      <c r="N215" s="99"/>
    </row>
    <row r="216" spans="1:14" x14ac:dyDescent="0.25">
      <c r="A216" s="37">
        <v>13363</v>
      </c>
      <c r="B216" s="51">
        <v>14</v>
      </c>
      <c r="C216" s="49">
        <f>((B216/B204)-1)*100</f>
        <v>2.1897810218978186</v>
      </c>
      <c r="D216" s="69">
        <v>14</v>
      </c>
      <c r="E216" s="49">
        <f>((D216/D204)-1)*100</f>
        <v>0.7194244604316502</v>
      </c>
      <c r="F216" s="89">
        <f>(B216/F$1)*100</f>
        <v>58.171745152354568</v>
      </c>
      <c r="G216" s="89">
        <f>(D216/G$1)*100</f>
        <v>51.203901249619008</v>
      </c>
      <c r="H216" s="89"/>
      <c r="I216" s="89"/>
      <c r="J216" s="67"/>
      <c r="K216" s="67"/>
      <c r="L216" s="67"/>
      <c r="M216" s="67"/>
      <c r="N216" s="99"/>
    </row>
    <row r="217" spans="1:14" x14ac:dyDescent="0.25">
      <c r="A217" s="37">
        <v>13394</v>
      </c>
      <c r="B217" s="51">
        <v>14</v>
      </c>
      <c r="C217" s="49">
        <f>((B217/B205)-1)*100</f>
        <v>2.1897810218978186</v>
      </c>
      <c r="D217" s="69">
        <v>14</v>
      </c>
      <c r="E217" s="49">
        <f>((D217/D205)-1)*100</f>
        <v>0.7194244604316502</v>
      </c>
      <c r="F217" s="89">
        <f>(B217/F$1)*100</f>
        <v>58.171745152354568</v>
      </c>
      <c r="G217" s="89">
        <f>(D217/G$1)*100</f>
        <v>51.203901249619008</v>
      </c>
      <c r="H217" s="89"/>
      <c r="I217" s="89"/>
      <c r="J217" s="67"/>
      <c r="K217" s="67"/>
      <c r="L217" s="67"/>
      <c r="M217" s="67"/>
      <c r="N217" s="99"/>
    </row>
    <row r="218" spans="1:14" x14ac:dyDescent="0.25">
      <c r="A218" s="37">
        <v>13424</v>
      </c>
      <c r="B218" s="51">
        <v>14</v>
      </c>
      <c r="C218" s="49">
        <f>((B218/B206)-1)*100</f>
        <v>2.1897810218978186</v>
      </c>
      <c r="D218" s="69">
        <v>14</v>
      </c>
      <c r="E218" s="49">
        <f>((D218/D206)-1)*100</f>
        <v>0.7194244604316502</v>
      </c>
      <c r="F218" s="89">
        <f>(B218/F$1)*100</f>
        <v>58.171745152354568</v>
      </c>
      <c r="G218" s="89">
        <f>(D218/G$1)*100</f>
        <v>51.203901249619008</v>
      </c>
      <c r="H218" s="89"/>
      <c r="I218" s="89"/>
      <c r="J218" s="67"/>
      <c r="K218" s="67"/>
      <c r="L218" s="67"/>
      <c r="M218" s="67"/>
      <c r="N218" s="99"/>
    </row>
    <row r="219" spans="1:14" x14ac:dyDescent="0.25">
      <c r="A219" s="37">
        <v>13455</v>
      </c>
      <c r="B219" s="51">
        <v>14</v>
      </c>
      <c r="C219" s="49">
        <f>((B219/B207)-1)*100</f>
        <v>1.4492753623188248</v>
      </c>
      <c r="D219" s="69">
        <v>14.2</v>
      </c>
      <c r="E219" s="49">
        <f>((D219/D207)-1)*100</f>
        <v>2.1582733812949506</v>
      </c>
      <c r="F219" s="89">
        <f>(B219/F$1)*100</f>
        <v>58.171745152354568</v>
      </c>
      <c r="G219" s="89">
        <f>(D219/G$1)*100</f>
        <v>51.935385553185</v>
      </c>
      <c r="H219" s="89"/>
      <c r="I219" s="89"/>
      <c r="J219" s="67"/>
      <c r="K219" s="67"/>
      <c r="L219" s="67"/>
      <c r="M219" s="67"/>
      <c r="N219" s="99"/>
    </row>
    <row r="220" spans="1:14" x14ac:dyDescent="0.25">
      <c r="A220" s="37">
        <v>13485</v>
      </c>
      <c r="B220" s="51">
        <v>14</v>
      </c>
      <c r="C220" s="49">
        <f>((B220/B208)-1)*100</f>
        <v>1.4492753623188248</v>
      </c>
      <c r="D220" s="69">
        <v>14.5</v>
      </c>
      <c r="E220" s="49">
        <f>((D220/D208)-1)*100</f>
        <v>3.5714285714285809</v>
      </c>
      <c r="F220" s="89">
        <f>(B220/F$1)*100</f>
        <v>58.171745152354568</v>
      </c>
      <c r="G220" s="89">
        <f>(D220/G$1)*100</f>
        <v>53.032612008533974</v>
      </c>
      <c r="H220" s="89"/>
      <c r="I220" s="89"/>
      <c r="J220" s="67"/>
      <c r="K220" s="67"/>
      <c r="L220" s="67"/>
      <c r="M220" s="67"/>
      <c r="N220" s="99"/>
    </row>
    <row r="221" spans="1:14" x14ac:dyDescent="0.25">
      <c r="A221" s="37">
        <v>13516</v>
      </c>
      <c r="B221" s="51">
        <v>14.1</v>
      </c>
      <c r="C221" s="49">
        <f>((B221/B209)-1)*100</f>
        <v>2.1739130434782483</v>
      </c>
      <c r="D221" s="69">
        <v>14.8</v>
      </c>
      <c r="E221" s="49">
        <f>((D221/D209)-1)*100</f>
        <v>6.4748201438848962</v>
      </c>
      <c r="F221" s="89">
        <f>(B221/F$1)*100</f>
        <v>58.587257617728525</v>
      </c>
      <c r="G221" s="89">
        <f>(D221/G$1)*100</f>
        <v>54.129838463882962</v>
      </c>
      <c r="H221" s="89"/>
      <c r="I221" s="89"/>
      <c r="J221" s="67"/>
      <c r="K221" s="67"/>
      <c r="L221" s="67"/>
      <c r="M221" s="67"/>
      <c r="N221" s="99"/>
    </row>
    <row r="222" spans="1:14" x14ac:dyDescent="0.25">
      <c r="A222" s="37">
        <v>13547</v>
      </c>
      <c r="B222" s="51">
        <v>14.1</v>
      </c>
      <c r="C222" s="49">
        <f>((B222/B210)-1)*100</f>
        <v>2.1739130434782483</v>
      </c>
      <c r="D222" s="69">
        <v>14.9</v>
      </c>
      <c r="E222" s="49">
        <f>((D222/D210)-1)*100</f>
        <v>7.1942446043165464</v>
      </c>
      <c r="F222" s="89">
        <f>(B222/F$1)*100</f>
        <v>58.587257617728525</v>
      </c>
      <c r="G222" s="89">
        <f>(D222/G$1)*100</f>
        <v>54.495580615665951</v>
      </c>
      <c r="H222" s="89"/>
      <c r="I222" s="89"/>
      <c r="J222" s="67"/>
      <c r="K222" s="67"/>
      <c r="L222" s="67"/>
      <c r="M222" s="67"/>
      <c r="N222" s="99"/>
    </row>
    <row r="223" spans="1:14" x14ac:dyDescent="0.25">
      <c r="A223" s="37">
        <v>13575</v>
      </c>
      <c r="B223" s="51">
        <v>14.2</v>
      </c>
      <c r="C223" s="49">
        <f>((B223/B211)-1)*100</f>
        <v>3.649635036496357</v>
      </c>
      <c r="D223" s="69">
        <v>15.1</v>
      </c>
      <c r="E223" s="49">
        <f>((D223/D211)-1)*100</f>
        <v>10.218978102189791</v>
      </c>
      <c r="F223" s="89">
        <f>(B223/F$1)*100</f>
        <v>59.002770083102497</v>
      </c>
      <c r="G223" s="89">
        <f>(D223/G$1)*100</f>
        <v>55.227064919231935</v>
      </c>
      <c r="H223" s="89"/>
      <c r="I223" s="89"/>
      <c r="J223" s="67"/>
      <c r="K223" s="67"/>
      <c r="L223" s="67"/>
      <c r="M223" s="67"/>
      <c r="N223" s="99"/>
    </row>
    <row r="224" spans="1:14" x14ac:dyDescent="0.25">
      <c r="A224" s="37">
        <v>13606</v>
      </c>
      <c r="B224" s="51">
        <v>14.3</v>
      </c>
      <c r="C224" s="49">
        <f>((B224/B212)-1)*100</f>
        <v>4.3795620437956373</v>
      </c>
      <c r="D224" s="69">
        <v>15.2</v>
      </c>
      <c r="E224" s="49">
        <f>((D224/D212)-1)*100</f>
        <v>10.948905109489049</v>
      </c>
      <c r="F224" s="89">
        <f>(B224/F$1)*100</f>
        <v>59.418282548476455</v>
      </c>
      <c r="G224" s="89">
        <f>(D224/G$1)*100</f>
        <v>55.592807071014924</v>
      </c>
      <c r="H224" s="89"/>
      <c r="I224" s="89"/>
      <c r="J224" s="67"/>
      <c r="K224" s="67"/>
      <c r="L224" s="67"/>
      <c r="M224" s="67"/>
      <c r="N224" s="99"/>
    </row>
    <row r="225" spans="1:14" x14ac:dyDescent="0.25">
      <c r="A225" s="37">
        <v>13636</v>
      </c>
      <c r="B225" s="51">
        <v>14.4</v>
      </c>
      <c r="C225" s="49">
        <f>((B225/B213)-1)*100</f>
        <v>5.1094890510948954</v>
      </c>
      <c r="D225" s="69">
        <v>15.1</v>
      </c>
      <c r="E225" s="49">
        <f>((D225/D213)-1)*100</f>
        <v>11.851851851851848</v>
      </c>
      <c r="F225" s="89">
        <f>(B225/F$1)*100</f>
        <v>59.83379501385042</v>
      </c>
      <c r="G225" s="89">
        <f>(D225/G$1)*100</f>
        <v>55.227064919231935</v>
      </c>
      <c r="H225" s="89"/>
      <c r="I225" s="89"/>
      <c r="J225" s="67"/>
      <c r="K225" s="67"/>
      <c r="L225" s="67"/>
      <c r="M225" s="67"/>
      <c r="N225" s="99"/>
    </row>
    <row r="226" spans="1:14" x14ac:dyDescent="0.25">
      <c r="A226" s="37">
        <v>13667</v>
      </c>
      <c r="B226" s="51">
        <v>14.4</v>
      </c>
      <c r="C226" s="49">
        <f>((B226/B214)-1)*100</f>
        <v>4.3478260869565188</v>
      </c>
      <c r="D226" s="69">
        <v>15</v>
      </c>
      <c r="E226" s="49">
        <f>((D226/D214)-1)*100</f>
        <v>9.4890510948905096</v>
      </c>
      <c r="F226" s="89">
        <f>(B226/F$1)*100</f>
        <v>59.83379501385042</v>
      </c>
      <c r="G226" s="89">
        <f>(D226/G$1)*100</f>
        <v>54.861322767448954</v>
      </c>
      <c r="H226" s="89"/>
      <c r="I226" s="89"/>
      <c r="J226" s="67"/>
      <c r="K226" s="67"/>
      <c r="L226" s="67"/>
      <c r="M226" s="67"/>
      <c r="N226" s="99"/>
    </row>
    <row r="227" spans="1:14" x14ac:dyDescent="0.25">
      <c r="A227" s="37">
        <v>13697</v>
      </c>
      <c r="B227" s="51">
        <v>14.5</v>
      </c>
      <c r="C227" s="49">
        <f>((B227/B215)-1)*100</f>
        <v>4.3165467625899234</v>
      </c>
      <c r="D227" s="69">
        <v>15.2</v>
      </c>
      <c r="E227" s="49">
        <f>((D227/D215)-1)*100</f>
        <v>9.3525179856114971</v>
      </c>
      <c r="F227" s="89">
        <f>(B227/F$1)*100</f>
        <v>60.249307479224377</v>
      </c>
      <c r="G227" s="89">
        <f>(D227/G$1)*100</f>
        <v>55.592807071014924</v>
      </c>
      <c r="H227" s="89"/>
      <c r="I227" s="89"/>
      <c r="J227" s="67"/>
      <c r="K227" s="67"/>
      <c r="L227" s="67"/>
      <c r="M227" s="67"/>
      <c r="N227" s="99"/>
    </row>
    <row r="228" spans="1:14" x14ac:dyDescent="0.25">
      <c r="A228" s="37">
        <v>13728</v>
      </c>
      <c r="B228" s="51">
        <v>14.5</v>
      </c>
      <c r="C228" s="49">
        <f>((B228/B216)-1)*100</f>
        <v>3.5714285714285809</v>
      </c>
      <c r="D228" s="69">
        <v>15.1</v>
      </c>
      <c r="E228" s="49">
        <f>((D228/D216)-1)*100</f>
        <v>7.8571428571428514</v>
      </c>
      <c r="F228" s="89">
        <f>(B228/F$1)*100</f>
        <v>60.249307479224377</v>
      </c>
      <c r="G228" s="89">
        <f>(D228/G$1)*100</f>
        <v>55.227064919231935</v>
      </c>
      <c r="H228" s="89"/>
      <c r="I228" s="89"/>
      <c r="J228" s="67"/>
      <c r="K228" s="67"/>
      <c r="L228" s="67"/>
      <c r="M228" s="67"/>
      <c r="N228" s="99"/>
    </row>
    <row r="229" spans="1:14" x14ac:dyDescent="0.25">
      <c r="A229" s="37">
        <v>13759</v>
      </c>
      <c r="B229" s="51">
        <v>14.6</v>
      </c>
      <c r="C229" s="49">
        <f>((B229/B217)-1)*100</f>
        <v>4.2857142857142927</v>
      </c>
      <c r="D229" s="69">
        <v>15.1</v>
      </c>
      <c r="E229" s="49">
        <f>((D229/D217)-1)*100</f>
        <v>7.8571428571428514</v>
      </c>
      <c r="F229" s="89">
        <f>(B229/F$1)*100</f>
        <v>60.664819944598335</v>
      </c>
      <c r="G229" s="89">
        <f>(D229/G$1)*100</f>
        <v>55.227064919231935</v>
      </c>
      <c r="H229" s="89"/>
      <c r="I229" s="89"/>
      <c r="J229" s="67"/>
      <c r="K229" s="67"/>
      <c r="L229" s="67"/>
      <c r="M229" s="67"/>
      <c r="N229" s="99"/>
    </row>
    <row r="230" spans="1:14" x14ac:dyDescent="0.25">
      <c r="A230" s="37">
        <v>13789</v>
      </c>
      <c r="B230" s="51">
        <v>14.6</v>
      </c>
      <c r="C230" s="49">
        <f>((B230/B218)-1)*100</f>
        <v>4.2857142857142927</v>
      </c>
      <c r="D230" s="69">
        <v>14.7</v>
      </c>
      <c r="E230" s="49">
        <f>((D230/D218)-1)*100</f>
        <v>5.0000000000000044</v>
      </c>
      <c r="F230" s="89">
        <f>(B230/F$1)*100</f>
        <v>60.664819944598335</v>
      </c>
      <c r="G230" s="89">
        <f>(D230/G$1)*100</f>
        <v>53.764096312099966</v>
      </c>
      <c r="H230" s="89"/>
      <c r="I230" s="89"/>
      <c r="J230" s="67"/>
      <c r="K230" s="67"/>
      <c r="L230" s="67"/>
      <c r="M230" s="67"/>
      <c r="N230" s="99"/>
    </row>
    <row r="231" spans="1:14" x14ac:dyDescent="0.25">
      <c r="A231" s="37">
        <v>13820</v>
      </c>
      <c r="B231" s="51">
        <v>14.5</v>
      </c>
      <c r="C231" s="49">
        <f>((B231/B219)-1)*100</f>
        <v>3.5714285714285809</v>
      </c>
      <c r="D231" s="69">
        <v>14.4</v>
      </c>
      <c r="E231" s="49">
        <f>((D231/D219)-1)*100</f>
        <v>1.4084507042253502</v>
      </c>
      <c r="F231" s="89">
        <f>(B231/F$1)*100</f>
        <v>60.249307479224377</v>
      </c>
      <c r="G231" s="89">
        <f>(D231/G$1)*100</f>
        <v>52.666869856750985</v>
      </c>
      <c r="H231" s="89"/>
      <c r="I231" s="89"/>
      <c r="J231" s="67"/>
      <c r="K231" s="67"/>
      <c r="L231" s="67"/>
      <c r="M231" s="67"/>
      <c r="N231" s="99"/>
    </row>
    <row r="232" spans="1:14" x14ac:dyDescent="0.25">
      <c r="A232" s="37">
        <v>13850</v>
      </c>
      <c r="B232" s="51">
        <v>14.4</v>
      </c>
      <c r="C232" s="49">
        <f>((B232/B220)-1)*100</f>
        <v>2.8571428571428692</v>
      </c>
      <c r="D232" s="69">
        <v>14.1</v>
      </c>
      <c r="E232" s="49">
        <f>((D232/D220)-1)*100</f>
        <v>-2.7586206896551779</v>
      </c>
      <c r="F232" s="89">
        <f>(B232/F$1)*100</f>
        <v>59.83379501385042</v>
      </c>
      <c r="G232" s="89">
        <f>(D232/G$1)*100</f>
        <v>51.569643401402011</v>
      </c>
      <c r="H232" s="89"/>
      <c r="I232" s="89"/>
      <c r="J232" s="67"/>
      <c r="K232" s="67"/>
      <c r="L232" s="67"/>
      <c r="M232" s="67"/>
      <c r="N232" s="99"/>
    </row>
    <row r="233" spans="1:14" x14ac:dyDescent="0.25">
      <c r="A233" s="37">
        <v>13881</v>
      </c>
      <c r="B233" s="51">
        <v>14.2</v>
      </c>
      <c r="C233" s="49">
        <f>((B233/B221)-1)*100</f>
        <v>0.70921985815601829</v>
      </c>
      <c r="D233" s="69">
        <v>14</v>
      </c>
      <c r="E233" s="49">
        <f>((D233/D221)-1)*100</f>
        <v>-5.4054054054054053</v>
      </c>
      <c r="F233" s="89">
        <f>(B233/F$1)*100</f>
        <v>59.002770083102497</v>
      </c>
      <c r="G233" s="89">
        <f>(D233/G$1)*100</f>
        <v>51.203901249619008</v>
      </c>
      <c r="H233" s="89"/>
      <c r="I233" s="89"/>
      <c r="J233" s="67"/>
      <c r="K233" s="67"/>
      <c r="L233" s="67"/>
      <c r="M233" s="67"/>
      <c r="N233" s="99"/>
    </row>
    <row r="234" spans="1:14" x14ac:dyDescent="0.25">
      <c r="A234" s="37">
        <v>13912</v>
      </c>
      <c r="B234" s="51">
        <v>14.1</v>
      </c>
      <c r="C234" s="49">
        <f>((B234/B222)-1)*100</f>
        <v>0</v>
      </c>
      <c r="D234" s="69">
        <v>13.8</v>
      </c>
      <c r="E234" s="49">
        <f>((D234/D222)-1)*100</f>
        <v>-7.3825503355704702</v>
      </c>
      <c r="F234" s="89">
        <f>(B234/F$1)*100</f>
        <v>58.587257617728525</v>
      </c>
      <c r="G234" s="89">
        <f>(D234/G$1)*100</f>
        <v>50.472416946053031</v>
      </c>
      <c r="H234" s="89"/>
      <c r="I234" s="89"/>
      <c r="J234" s="67"/>
      <c r="K234" s="67"/>
      <c r="L234" s="67"/>
      <c r="M234" s="67"/>
      <c r="N234" s="99"/>
    </row>
    <row r="235" spans="1:14" x14ac:dyDescent="0.25">
      <c r="A235" s="37">
        <v>13940</v>
      </c>
      <c r="B235" s="51">
        <v>14.1</v>
      </c>
      <c r="C235" s="49">
        <f>((B235/B223)-1)*100</f>
        <v>-0.70422535211267512</v>
      </c>
      <c r="D235" s="69">
        <v>13.7</v>
      </c>
      <c r="E235" s="49">
        <f>((D235/D223)-1)*100</f>
        <v>-9.27152317880795</v>
      </c>
      <c r="F235" s="89">
        <f>(B235/F$1)*100</f>
        <v>58.587257617728525</v>
      </c>
      <c r="G235" s="89">
        <f>(D235/G$1)*100</f>
        <v>50.106674794270035</v>
      </c>
      <c r="H235" s="89"/>
      <c r="I235" s="89"/>
      <c r="J235" s="67"/>
      <c r="K235" s="67"/>
      <c r="L235" s="67"/>
      <c r="M235" s="67"/>
      <c r="N235" s="99"/>
    </row>
    <row r="236" spans="1:14" x14ac:dyDescent="0.25">
      <c r="A236" s="37">
        <v>13971</v>
      </c>
      <c r="B236" s="51">
        <v>14.2</v>
      </c>
      <c r="C236" s="49">
        <f>((B236/B224)-1)*100</f>
        <v>-0.69930069930070893</v>
      </c>
      <c r="D236" s="69">
        <v>13.5</v>
      </c>
      <c r="E236" s="49">
        <f>((D236/D224)-1)*100</f>
        <v>-11.184210526315786</v>
      </c>
      <c r="F236" s="89">
        <f>(B236/F$1)*100</f>
        <v>59.002770083102497</v>
      </c>
      <c r="G236" s="89">
        <f>(D236/G$1)*100</f>
        <v>49.37519049070405</v>
      </c>
      <c r="H236" s="89"/>
      <c r="I236" s="89"/>
      <c r="J236" s="67"/>
      <c r="K236" s="67"/>
      <c r="L236" s="67"/>
      <c r="M236" s="67"/>
      <c r="N236" s="99"/>
    </row>
    <row r="237" spans="1:14" x14ac:dyDescent="0.25">
      <c r="A237" s="37">
        <v>14001</v>
      </c>
      <c r="B237" s="51">
        <v>14.1</v>
      </c>
      <c r="C237" s="49">
        <f>((B237/B225)-1)*100</f>
        <v>-2.083333333333337</v>
      </c>
      <c r="D237" s="69">
        <v>13.5</v>
      </c>
      <c r="E237" s="49">
        <f>((D237/D225)-1)*100</f>
        <v>-10.596026490066224</v>
      </c>
      <c r="F237" s="89">
        <f>(B237/F$1)*100</f>
        <v>58.587257617728525</v>
      </c>
      <c r="G237" s="89">
        <f>(D237/G$1)*100</f>
        <v>49.37519049070405</v>
      </c>
      <c r="H237" s="89"/>
      <c r="I237" s="89"/>
      <c r="J237" s="67"/>
      <c r="K237" s="67"/>
      <c r="L237" s="67"/>
      <c r="M237" s="67"/>
      <c r="N237" s="99"/>
    </row>
    <row r="238" spans="1:14" x14ac:dyDescent="0.25">
      <c r="A238" s="37">
        <v>14032</v>
      </c>
      <c r="B238" s="51">
        <v>14.1</v>
      </c>
      <c r="C238" s="49">
        <f>((B238/B226)-1)*100</f>
        <v>-2.083333333333337</v>
      </c>
      <c r="D238" s="69">
        <v>13.5</v>
      </c>
      <c r="E238" s="49">
        <f>((D238/D226)-1)*100</f>
        <v>-9.9999999999999982</v>
      </c>
      <c r="F238" s="89">
        <f>(B238/F$1)*100</f>
        <v>58.587257617728525</v>
      </c>
      <c r="G238" s="89">
        <f>(D238/G$1)*100</f>
        <v>49.37519049070405</v>
      </c>
      <c r="H238" s="89"/>
      <c r="I238" s="89"/>
      <c r="J238" s="67"/>
      <c r="K238" s="67"/>
      <c r="L238" s="67"/>
      <c r="M238" s="67"/>
      <c r="N238" s="99"/>
    </row>
    <row r="239" spans="1:14" x14ac:dyDescent="0.25">
      <c r="A239" s="37">
        <v>14062</v>
      </c>
      <c r="B239" s="51">
        <v>14.1</v>
      </c>
      <c r="C239" s="49">
        <f>((B239/B227)-1)*100</f>
        <v>-2.7586206896551779</v>
      </c>
      <c r="D239" s="69">
        <v>13.6</v>
      </c>
      <c r="E239" s="49">
        <f>((D239/D227)-1)*100</f>
        <v>-10.526315789473683</v>
      </c>
      <c r="F239" s="89">
        <f>(B239/F$1)*100</f>
        <v>58.587257617728525</v>
      </c>
      <c r="G239" s="89">
        <f>(D239/G$1)*100</f>
        <v>49.740932642487039</v>
      </c>
      <c r="H239" s="89"/>
      <c r="I239" s="89"/>
      <c r="J239" s="67"/>
      <c r="K239" s="67"/>
      <c r="L239" s="67"/>
      <c r="M239" s="67"/>
      <c r="N239" s="99"/>
    </row>
    <row r="240" spans="1:14" x14ac:dyDescent="0.25">
      <c r="A240" s="37">
        <v>14093</v>
      </c>
      <c r="B240" s="51">
        <v>14.1</v>
      </c>
      <c r="C240" s="49">
        <f>((B240/B228)-1)*100</f>
        <v>-2.7586206896551779</v>
      </c>
      <c r="D240" s="69">
        <v>13.4</v>
      </c>
      <c r="E240" s="49">
        <f>((D240/D228)-1)*100</f>
        <v>-11.258278145695355</v>
      </c>
      <c r="F240" s="89">
        <f>(B240/F$1)*100</f>
        <v>58.587257617728525</v>
      </c>
      <c r="G240" s="89">
        <f>(D240/G$1)*100</f>
        <v>49.009448338921061</v>
      </c>
      <c r="H240" s="89"/>
      <c r="I240" s="89"/>
      <c r="J240" s="67"/>
      <c r="K240" s="67"/>
      <c r="L240" s="67"/>
      <c r="M240" s="67"/>
      <c r="N240" s="99"/>
    </row>
    <row r="241" spans="1:14" x14ac:dyDescent="0.25">
      <c r="A241" s="37">
        <v>14124</v>
      </c>
      <c r="B241" s="51">
        <v>14.1</v>
      </c>
      <c r="C241" s="49">
        <f>((B241/B229)-1)*100</f>
        <v>-3.4246575342465779</v>
      </c>
      <c r="D241" s="69">
        <v>13.5</v>
      </c>
      <c r="E241" s="49">
        <f>((D241/D229)-1)*100</f>
        <v>-10.596026490066224</v>
      </c>
      <c r="F241" s="89">
        <f>(B241/F$1)*100</f>
        <v>58.587257617728525</v>
      </c>
      <c r="G241" s="89">
        <f>(D241/G$1)*100</f>
        <v>49.37519049070405</v>
      </c>
      <c r="H241" s="89"/>
      <c r="I241" s="89"/>
      <c r="J241" s="67"/>
      <c r="K241" s="67"/>
      <c r="L241" s="67"/>
      <c r="M241" s="67"/>
      <c r="N241" s="99"/>
    </row>
    <row r="242" spans="1:14" x14ac:dyDescent="0.25">
      <c r="A242" s="37">
        <v>14154</v>
      </c>
      <c r="B242" s="51">
        <v>14</v>
      </c>
      <c r="C242" s="49">
        <f>((B242/B230)-1)*100</f>
        <v>-4.1095890410958846</v>
      </c>
      <c r="D242" s="69">
        <v>13.4</v>
      </c>
      <c r="E242" s="49">
        <f>((D242/D230)-1)*100</f>
        <v>-8.8435374149659847</v>
      </c>
      <c r="F242" s="89">
        <f>(B242/F$1)*100</f>
        <v>58.171745152354568</v>
      </c>
      <c r="G242" s="89">
        <f>(D242/G$1)*100</f>
        <v>49.009448338921061</v>
      </c>
      <c r="H242" s="89"/>
      <c r="I242" s="89"/>
      <c r="J242" s="67"/>
      <c r="K242" s="67"/>
      <c r="L242" s="67"/>
      <c r="M242" s="67"/>
      <c r="N242" s="99"/>
    </row>
    <row r="243" spans="1:14" x14ac:dyDescent="0.25">
      <c r="A243" s="37">
        <v>14185</v>
      </c>
      <c r="B243" s="51">
        <v>14</v>
      </c>
      <c r="C243" s="49">
        <f>((B243/B231)-1)*100</f>
        <v>-3.4482758620689613</v>
      </c>
      <c r="D243" s="69">
        <v>13.4</v>
      </c>
      <c r="E243" s="49">
        <f>((D243/D231)-1)*100</f>
        <v>-6.944444444444442</v>
      </c>
      <c r="F243" s="89">
        <f>(B243/F$1)*100</f>
        <v>58.171745152354568</v>
      </c>
      <c r="G243" s="89">
        <f>(D243/G$1)*100</f>
        <v>49.009448338921061</v>
      </c>
      <c r="H243" s="89"/>
      <c r="I243" s="89"/>
      <c r="J243" s="67"/>
      <c r="K243" s="67"/>
      <c r="L243" s="67"/>
      <c r="M243" s="67"/>
      <c r="N243" s="99"/>
    </row>
    <row r="244" spans="1:14" x14ac:dyDescent="0.25">
      <c r="A244" s="37">
        <v>14215</v>
      </c>
      <c r="B244" s="51">
        <v>14</v>
      </c>
      <c r="C244" s="49">
        <f>((B244/B232)-1)*100</f>
        <v>-2.777777777777779</v>
      </c>
      <c r="D244" s="69">
        <v>13.3</v>
      </c>
      <c r="E244" s="49">
        <f>((D244/D232)-1)*100</f>
        <v>-5.6737588652482245</v>
      </c>
      <c r="F244" s="89">
        <f>(B244/F$1)*100</f>
        <v>58.171745152354568</v>
      </c>
      <c r="G244" s="89">
        <f>(D244/G$1)*100</f>
        <v>48.643706187138072</v>
      </c>
      <c r="H244" s="89"/>
      <c r="I244" s="89"/>
      <c r="J244" s="67"/>
      <c r="K244" s="67"/>
      <c r="L244" s="67"/>
      <c r="M244" s="67"/>
      <c r="N244" s="99"/>
    </row>
    <row r="245" spans="1:14" x14ac:dyDescent="0.25">
      <c r="A245" s="37">
        <v>14246</v>
      </c>
      <c r="B245" s="51">
        <v>14</v>
      </c>
      <c r="C245" s="49">
        <f>((B245/B233)-1)*100</f>
        <v>-1.4084507042253502</v>
      </c>
      <c r="D245" s="69">
        <v>13.3</v>
      </c>
      <c r="E245" s="49">
        <f>((D245/D233)-1)*100</f>
        <v>-4.9999999999999929</v>
      </c>
      <c r="F245" s="89">
        <f>(B245/F$1)*100</f>
        <v>58.171745152354568</v>
      </c>
      <c r="G245" s="89">
        <f>(D245/G$1)*100</f>
        <v>48.643706187138072</v>
      </c>
      <c r="H245" s="89"/>
      <c r="I245" s="89"/>
      <c r="J245" s="67"/>
      <c r="K245" s="67"/>
      <c r="L245" s="67"/>
      <c r="M245" s="67"/>
      <c r="N245" s="99"/>
    </row>
    <row r="246" spans="1:14" x14ac:dyDescent="0.25">
      <c r="A246" s="37">
        <v>14277</v>
      </c>
      <c r="B246" s="51">
        <v>13.9</v>
      </c>
      <c r="C246" s="49">
        <f>((B246/B234)-1)*100</f>
        <v>-1.4184397163120477</v>
      </c>
      <c r="D246" s="69">
        <v>13.3</v>
      </c>
      <c r="E246" s="49">
        <f>((D246/D234)-1)*100</f>
        <v>-3.6231884057971064</v>
      </c>
      <c r="F246" s="89">
        <f>(B246/F$1)*100</f>
        <v>57.75623268698061</v>
      </c>
      <c r="G246" s="89">
        <f>(D246/G$1)*100</f>
        <v>48.643706187138072</v>
      </c>
      <c r="H246" s="89"/>
      <c r="I246" s="89"/>
      <c r="J246" s="67"/>
      <c r="K246" s="67"/>
      <c r="L246" s="67"/>
      <c r="M246" s="67"/>
      <c r="N246" s="99"/>
    </row>
    <row r="247" spans="1:14" x14ac:dyDescent="0.25">
      <c r="A247" s="37">
        <v>14305</v>
      </c>
      <c r="B247" s="51">
        <v>13.9</v>
      </c>
      <c r="C247" s="49">
        <f>((B247/B235)-1)*100</f>
        <v>-1.4184397163120477</v>
      </c>
      <c r="D247" s="69">
        <v>13.2</v>
      </c>
      <c r="E247" s="49">
        <f>((D247/D235)-1)*100</f>
        <v>-3.6496350364963459</v>
      </c>
      <c r="F247" s="89">
        <f>(B247/F$1)*100</f>
        <v>57.75623268698061</v>
      </c>
      <c r="G247" s="89">
        <f>(D247/G$1)*100</f>
        <v>48.277964035355069</v>
      </c>
      <c r="H247" s="89"/>
      <c r="I247" s="89"/>
      <c r="J247" s="67"/>
      <c r="K247" s="67"/>
      <c r="L247" s="67"/>
      <c r="M247" s="67"/>
      <c r="N247" s="99"/>
    </row>
    <row r="248" spans="1:14" x14ac:dyDescent="0.25">
      <c r="A248" s="37">
        <v>14336</v>
      </c>
      <c r="B248" s="51">
        <v>13.8</v>
      </c>
      <c r="C248" s="49">
        <f>((B248/B236)-1)*100</f>
        <v>-2.8169014084506894</v>
      </c>
      <c r="D248" s="69">
        <v>13.1</v>
      </c>
      <c r="E248" s="49">
        <f>((D248/D236)-1)*100</f>
        <v>-2.9629629629629672</v>
      </c>
      <c r="F248" s="89">
        <f>(B248/F$1)*100</f>
        <v>57.340720221606659</v>
      </c>
      <c r="G248" s="89">
        <f>(D248/G$1)*100</f>
        <v>47.912221883572073</v>
      </c>
      <c r="H248" s="89"/>
      <c r="I248" s="89"/>
      <c r="J248" s="67"/>
      <c r="K248" s="67"/>
      <c r="L248" s="67"/>
      <c r="M248" s="67"/>
      <c r="N248" s="99"/>
    </row>
    <row r="249" spans="1:14" x14ac:dyDescent="0.25">
      <c r="A249" s="37">
        <v>14366</v>
      </c>
      <c r="B249" s="51">
        <v>13.8</v>
      </c>
      <c r="C249" s="49">
        <f>((B249/B237)-1)*100</f>
        <v>-2.1276595744680771</v>
      </c>
      <c r="D249" s="69">
        <v>13.1</v>
      </c>
      <c r="E249" s="49">
        <f>((D249/D237)-1)*100</f>
        <v>-2.9629629629629672</v>
      </c>
      <c r="F249" s="89">
        <f>(B249/F$1)*100</f>
        <v>57.340720221606659</v>
      </c>
      <c r="G249" s="89">
        <f>(D249/G$1)*100</f>
        <v>47.912221883572073</v>
      </c>
      <c r="H249" s="89"/>
      <c r="I249" s="89"/>
      <c r="J249" s="67"/>
      <c r="K249" s="67"/>
      <c r="L249" s="67"/>
      <c r="M249" s="67"/>
      <c r="N249" s="99"/>
    </row>
    <row r="250" spans="1:14" x14ac:dyDescent="0.25">
      <c r="A250" s="37">
        <v>14397</v>
      </c>
      <c r="B250" s="51">
        <v>13.8</v>
      </c>
      <c r="C250" s="49">
        <f>((B250/B238)-1)*100</f>
        <v>-2.1276595744680771</v>
      </c>
      <c r="D250" s="69">
        <v>13</v>
      </c>
      <c r="E250" s="49">
        <f>((D250/D238)-1)*100</f>
        <v>-3.703703703703709</v>
      </c>
      <c r="F250" s="89">
        <f>(B250/F$1)*100</f>
        <v>57.340720221606659</v>
      </c>
      <c r="G250" s="89">
        <f>(D250/G$1)*100</f>
        <v>47.546479731789084</v>
      </c>
      <c r="H250" s="89"/>
      <c r="I250" s="89"/>
      <c r="J250" s="67"/>
      <c r="K250" s="67"/>
      <c r="L250" s="67"/>
      <c r="M250" s="67"/>
      <c r="N250" s="99"/>
    </row>
    <row r="251" spans="1:14" x14ac:dyDescent="0.25">
      <c r="A251" s="37">
        <v>14427</v>
      </c>
      <c r="B251" s="51">
        <v>13.8</v>
      </c>
      <c r="C251" s="49">
        <f>((B251/B239)-1)*100</f>
        <v>-2.1276595744680771</v>
      </c>
      <c r="D251" s="69">
        <v>13</v>
      </c>
      <c r="E251" s="49">
        <f>((D251/D239)-1)*100</f>
        <v>-4.4117647058823479</v>
      </c>
      <c r="F251" s="89">
        <f>(B251/F$1)*100</f>
        <v>57.340720221606659</v>
      </c>
      <c r="G251" s="89">
        <f>(D251/G$1)*100</f>
        <v>47.546479731789084</v>
      </c>
      <c r="H251" s="89"/>
      <c r="I251" s="89"/>
      <c r="J251" s="67"/>
      <c r="K251" s="67"/>
      <c r="L251" s="67"/>
      <c r="M251" s="67"/>
      <c r="N251" s="99"/>
    </row>
    <row r="252" spans="1:14" x14ac:dyDescent="0.25">
      <c r="A252" s="37">
        <v>14458</v>
      </c>
      <c r="B252" s="51">
        <v>13.8</v>
      </c>
      <c r="C252" s="49">
        <f>((B252/B240)-1)*100</f>
        <v>-2.1276595744680771</v>
      </c>
      <c r="D252" s="69">
        <v>12.9</v>
      </c>
      <c r="E252" s="49">
        <f>((D252/D240)-1)*100</f>
        <v>-3.7313432835820892</v>
      </c>
      <c r="F252" s="89">
        <f>(B252/F$1)*100</f>
        <v>57.340720221606659</v>
      </c>
      <c r="G252" s="89">
        <f>(D252/G$1)*100</f>
        <v>47.180737580006095</v>
      </c>
      <c r="H252" s="89"/>
      <c r="I252" s="89"/>
      <c r="J252" s="67"/>
      <c r="K252" s="67"/>
      <c r="L252" s="67"/>
      <c r="M252" s="67"/>
      <c r="N252" s="99"/>
    </row>
    <row r="253" spans="1:14" x14ac:dyDescent="0.25">
      <c r="A253" s="37">
        <v>14489</v>
      </c>
      <c r="B253" s="51">
        <v>14.1</v>
      </c>
      <c r="C253" s="49">
        <f>((B253/B241)-1)*100</f>
        <v>0</v>
      </c>
      <c r="D253" s="69">
        <v>13.6</v>
      </c>
      <c r="E253" s="49">
        <f>((D253/D241)-1)*100</f>
        <v>0.74074074074073071</v>
      </c>
      <c r="F253" s="89">
        <f>(B253/F$1)*100</f>
        <v>58.587257617728525</v>
      </c>
      <c r="G253" s="89">
        <f>(D253/G$1)*100</f>
        <v>49.740932642487039</v>
      </c>
      <c r="H253" s="89"/>
      <c r="I253" s="89"/>
      <c r="J253" s="67"/>
      <c r="K253" s="67"/>
      <c r="L253" s="67"/>
      <c r="M253" s="67"/>
      <c r="N253" s="99"/>
    </row>
    <row r="254" spans="1:14" x14ac:dyDescent="0.25">
      <c r="A254" s="37">
        <v>14519</v>
      </c>
      <c r="B254" s="51">
        <v>14</v>
      </c>
      <c r="C254" s="49">
        <f>((B254/B242)-1)*100</f>
        <v>0</v>
      </c>
      <c r="D254" s="69">
        <v>13.7</v>
      </c>
      <c r="E254" s="49">
        <f>((D254/D242)-1)*100</f>
        <v>2.2388059701492491</v>
      </c>
      <c r="F254" s="89">
        <f>(B254/F$1)*100</f>
        <v>58.171745152354568</v>
      </c>
      <c r="G254" s="89">
        <f>(D254/G$1)*100</f>
        <v>50.106674794270035</v>
      </c>
      <c r="H254" s="89"/>
      <c r="I254" s="89"/>
      <c r="J254" s="67"/>
      <c r="K254" s="67"/>
      <c r="L254" s="67"/>
      <c r="M254" s="67"/>
      <c r="N254" s="99"/>
    </row>
    <row r="255" spans="1:14" x14ac:dyDescent="0.25">
      <c r="A255" s="37">
        <v>14550</v>
      </c>
      <c r="B255" s="51">
        <v>14</v>
      </c>
      <c r="C255" s="49">
        <f>((B255/B243)-1)*100</f>
        <v>0</v>
      </c>
      <c r="D255" s="69">
        <v>13.6</v>
      </c>
      <c r="E255" s="49">
        <f>((D255/D243)-1)*100</f>
        <v>1.4925373134328401</v>
      </c>
      <c r="F255" s="89">
        <f>(B255/F$1)*100</f>
        <v>58.171745152354568</v>
      </c>
      <c r="G255" s="89">
        <f>(D255/G$1)*100</f>
        <v>49.740932642487039</v>
      </c>
      <c r="H255" s="89"/>
      <c r="I255" s="89"/>
      <c r="J255" s="67"/>
      <c r="K255" s="67"/>
      <c r="L255" s="67"/>
      <c r="M255" s="67"/>
      <c r="N255" s="99"/>
    </row>
    <row r="256" spans="1:14" x14ac:dyDescent="0.25">
      <c r="A256" s="37">
        <v>14580</v>
      </c>
      <c r="B256" s="51">
        <v>14</v>
      </c>
      <c r="C256" s="49">
        <f>((B256/B244)-1)*100</f>
        <v>0</v>
      </c>
      <c r="D256" s="69">
        <v>13.7</v>
      </c>
      <c r="E256" s="49">
        <f>((D256/D244)-1)*100</f>
        <v>3.007518796992481</v>
      </c>
      <c r="F256" s="89">
        <f>(B256/F$1)*100</f>
        <v>58.171745152354568</v>
      </c>
      <c r="G256" s="89">
        <f>(D256/G$1)*100</f>
        <v>50.106674794270035</v>
      </c>
      <c r="H256" s="89"/>
      <c r="I256" s="89"/>
      <c r="J256" s="67"/>
      <c r="K256" s="67"/>
      <c r="L256" s="67"/>
      <c r="M256" s="67"/>
      <c r="N256" s="99"/>
    </row>
    <row r="257" spans="1:14" x14ac:dyDescent="0.25">
      <c r="A257" s="37">
        <v>14611</v>
      </c>
      <c r="B257" s="51">
        <v>13.9</v>
      </c>
      <c r="C257" s="49">
        <f>((B257/B245)-1)*100</f>
        <v>-0.71428571428571175</v>
      </c>
      <c r="D257" s="69">
        <v>13.7</v>
      </c>
      <c r="E257" s="49">
        <f>((D257/D245)-1)*100</f>
        <v>3.007518796992481</v>
      </c>
      <c r="F257" s="89">
        <f>(B257/F$1)*100</f>
        <v>57.75623268698061</v>
      </c>
      <c r="G257" s="89">
        <f>(D257/G$1)*100</f>
        <v>50.106674794270035</v>
      </c>
      <c r="H257" s="89"/>
      <c r="I257" s="89"/>
      <c r="J257" s="67"/>
      <c r="K257" s="67"/>
      <c r="L257" s="67"/>
      <c r="M257" s="67"/>
      <c r="N257" s="99"/>
    </row>
    <row r="258" spans="1:14" x14ac:dyDescent="0.25">
      <c r="A258" s="37">
        <v>14642</v>
      </c>
      <c r="B258" s="51">
        <v>14</v>
      </c>
      <c r="C258" s="49">
        <f>((B258/B246)-1)*100</f>
        <v>0.7194244604316502</v>
      </c>
      <c r="D258" s="69">
        <v>13.6</v>
      </c>
      <c r="E258" s="49">
        <f>((D258/D246)-1)*100</f>
        <v>2.2556390977443552</v>
      </c>
      <c r="F258" s="89">
        <f>(B258/F$1)*100</f>
        <v>58.171745152354568</v>
      </c>
      <c r="G258" s="89">
        <f>(D258/G$1)*100</f>
        <v>49.740932642487039</v>
      </c>
      <c r="H258" s="89"/>
      <c r="I258" s="89"/>
      <c r="J258" s="67"/>
      <c r="K258" s="67"/>
      <c r="L258" s="67"/>
      <c r="M258" s="67"/>
      <c r="N258" s="99"/>
    </row>
    <row r="259" spans="1:14" x14ac:dyDescent="0.25">
      <c r="A259" s="37">
        <v>14671</v>
      </c>
      <c r="B259" s="51">
        <v>14</v>
      </c>
      <c r="C259" s="49">
        <f>((B259/B247)-1)*100</f>
        <v>0.7194244604316502</v>
      </c>
      <c r="D259" s="69">
        <v>13.5</v>
      </c>
      <c r="E259" s="49">
        <f>((D259/D247)-1)*100</f>
        <v>2.2727272727272707</v>
      </c>
      <c r="F259" s="89">
        <f>(B259/F$1)*100</f>
        <v>58.171745152354568</v>
      </c>
      <c r="G259" s="89">
        <f>(D259/G$1)*100</f>
        <v>49.37519049070405</v>
      </c>
      <c r="H259" s="89"/>
      <c r="I259" s="89"/>
      <c r="J259" s="67"/>
      <c r="K259" s="67"/>
      <c r="L259" s="67"/>
      <c r="M259" s="67"/>
      <c r="N259" s="99"/>
    </row>
    <row r="260" spans="1:14" x14ac:dyDescent="0.25">
      <c r="A260" s="37">
        <v>14702</v>
      </c>
      <c r="B260" s="51">
        <v>14</v>
      </c>
      <c r="C260" s="49">
        <f>((B260/B248)-1)*100</f>
        <v>1.4492753623188248</v>
      </c>
      <c r="D260" s="69">
        <v>13.5</v>
      </c>
      <c r="E260" s="49">
        <f>((D260/D248)-1)*100</f>
        <v>3.0534351145038219</v>
      </c>
      <c r="F260" s="89">
        <f>(B260/F$1)*100</f>
        <v>58.171745152354568</v>
      </c>
      <c r="G260" s="89">
        <f>(D260/G$1)*100</f>
        <v>49.37519049070405</v>
      </c>
      <c r="H260" s="89"/>
      <c r="I260" s="89"/>
      <c r="J260" s="67"/>
      <c r="K260" s="67"/>
      <c r="L260" s="67"/>
      <c r="M260" s="67"/>
      <c r="N260" s="99"/>
    </row>
    <row r="261" spans="1:14" x14ac:dyDescent="0.25">
      <c r="A261" s="37">
        <v>14732</v>
      </c>
      <c r="B261" s="51">
        <v>14</v>
      </c>
      <c r="C261" s="49">
        <f>((B261/B249)-1)*100</f>
        <v>1.4492753623188248</v>
      </c>
      <c r="D261" s="69">
        <v>13.5</v>
      </c>
      <c r="E261" s="49">
        <f>((D261/D249)-1)*100</f>
        <v>3.0534351145038219</v>
      </c>
      <c r="F261" s="89">
        <f>(B261/F$1)*100</f>
        <v>58.171745152354568</v>
      </c>
      <c r="G261" s="89">
        <f>(D261/G$1)*100</f>
        <v>49.37519049070405</v>
      </c>
      <c r="H261" s="89"/>
      <c r="I261" s="89"/>
      <c r="J261" s="67"/>
      <c r="K261" s="67"/>
      <c r="L261" s="67"/>
      <c r="M261" s="67"/>
      <c r="N261" s="99"/>
    </row>
    <row r="262" spans="1:14" x14ac:dyDescent="0.25">
      <c r="A262" s="37">
        <v>14763</v>
      </c>
      <c r="B262" s="51">
        <v>14.1</v>
      </c>
      <c r="C262" s="49">
        <f>((B262/B250)-1)*100</f>
        <v>2.1739130434782483</v>
      </c>
      <c r="D262" s="69">
        <v>13.4</v>
      </c>
      <c r="E262" s="49">
        <f>((D262/D250)-1)*100</f>
        <v>3.0769230769230882</v>
      </c>
      <c r="F262" s="89">
        <f>(B262/F$1)*100</f>
        <v>58.587257617728525</v>
      </c>
      <c r="G262" s="89">
        <f>(D262/G$1)*100</f>
        <v>49.009448338921061</v>
      </c>
      <c r="H262" s="89"/>
      <c r="I262" s="89"/>
      <c r="J262" s="67"/>
      <c r="K262" s="67"/>
      <c r="L262" s="67"/>
      <c r="M262" s="67"/>
      <c r="N262" s="99"/>
    </row>
    <row r="263" spans="1:14" x14ac:dyDescent="0.25">
      <c r="A263" s="37">
        <v>14793</v>
      </c>
      <c r="B263" s="51">
        <v>14</v>
      </c>
      <c r="C263" s="49">
        <f>((B263/B251)-1)*100</f>
        <v>1.4492753623188248</v>
      </c>
      <c r="D263" s="69">
        <v>13.4</v>
      </c>
      <c r="E263" s="49">
        <f>((D263/D251)-1)*100</f>
        <v>3.0769230769230882</v>
      </c>
      <c r="F263" s="89">
        <f>(B263/F$1)*100</f>
        <v>58.171745152354568</v>
      </c>
      <c r="G263" s="89">
        <f>(D263/G$1)*100</f>
        <v>49.009448338921061</v>
      </c>
      <c r="H263" s="89"/>
      <c r="I263" s="89"/>
      <c r="J263" s="67"/>
      <c r="K263" s="67"/>
      <c r="L263" s="67"/>
      <c r="M263" s="67"/>
      <c r="N263" s="99"/>
    </row>
    <row r="264" spans="1:14" x14ac:dyDescent="0.25">
      <c r="A264" s="37">
        <v>14824</v>
      </c>
      <c r="B264" s="51">
        <v>14</v>
      </c>
      <c r="C264" s="49">
        <f>((B264/B252)-1)*100</f>
        <v>1.4492753623188248</v>
      </c>
      <c r="D264" s="69">
        <v>13.4</v>
      </c>
      <c r="E264" s="49">
        <f>((D264/D252)-1)*100</f>
        <v>3.8759689922480689</v>
      </c>
      <c r="F264" s="89">
        <f>(B264/F$1)*100</f>
        <v>58.171745152354568</v>
      </c>
      <c r="G264" s="89">
        <f>(D264/G$1)*100</f>
        <v>49.009448338921061</v>
      </c>
      <c r="H264" s="89"/>
      <c r="I264" s="89"/>
      <c r="J264" s="67"/>
      <c r="K264" s="67"/>
      <c r="L264" s="67"/>
      <c r="M264" s="67"/>
      <c r="N264" s="99"/>
    </row>
    <row r="265" spans="1:14" x14ac:dyDescent="0.25">
      <c r="A265" s="37">
        <v>14855</v>
      </c>
      <c r="B265" s="51">
        <v>14</v>
      </c>
      <c r="C265" s="49">
        <f>((B265/B253)-1)*100</f>
        <v>-0.70921985815602939</v>
      </c>
      <c r="D265" s="69">
        <v>13.4</v>
      </c>
      <c r="E265" s="49">
        <f>((D265/D253)-1)*100</f>
        <v>-1.4705882352941124</v>
      </c>
      <c r="F265" s="89">
        <f>(B265/F$1)*100</f>
        <v>58.171745152354568</v>
      </c>
      <c r="G265" s="89">
        <f>(D265/G$1)*100</f>
        <v>49.009448338921061</v>
      </c>
      <c r="H265" s="89"/>
      <c r="I265" s="89"/>
      <c r="J265" s="67"/>
      <c r="K265" s="67"/>
      <c r="L265" s="67"/>
      <c r="M265" s="67"/>
      <c r="N265" s="99"/>
    </row>
    <row r="266" spans="1:14" x14ac:dyDescent="0.25">
      <c r="A266" s="37">
        <v>14885</v>
      </c>
      <c r="B266" s="51">
        <v>14</v>
      </c>
      <c r="C266" s="49">
        <f>((B266/B254)-1)*100</f>
        <v>0</v>
      </c>
      <c r="D266" s="69">
        <v>13.6</v>
      </c>
      <c r="E266" s="49">
        <f>((D266/D254)-1)*100</f>
        <v>-0.72992700729926918</v>
      </c>
      <c r="F266" s="89">
        <f>(B266/F$1)*100</f>
        <v>58.171745152354568</v>
      </c>
      <c r="G266" s="89">
        <f>(D266/G$1)*100</f>
        <v>49.740932642487039</v>
      </c>
      <c r="H266" s="89"/>
      <c r="I266" s="89"/>
      <c r="J266" s="67"/>
      <c r="K266" s="67"/>
      <c r="L266" s="67"/>
      <c r="M266" s="67"/>
      <c r="N266" s="99"/>
    </row>
    <row r="267" spans="1:14" x14ac:dyDescent="0.25">
      <c r="A267" s="37">
        <v>14916</v>
      </c>
      <c r="B267" s="51">
        <v>14</v>
      </c>
      <c r="C267" s="49">
        <f>((B267/B255)-1)*100</f>
        <v>0</v>
      </c>
      <c r="D267" s="69">
        <v>13.7</v>
      </c>
      <c r="E267" s="49">
        <f>((D267/D255)-1)*100</f>
        <v>0.73529411764705621</v>
      </c>
      <c r="F267" s="89">
        <f>(B267/F$1)*100</f>
        <v>58.171745152354568</v>
      </c>
      <c r="G267" s="89">
        <f>(D267/G$1)*100</f>
        <v>50.106674794270035</v>
      </c>
      <c r="H267" s="89"/>
      <c r="I267" s="89"/>
      <c r="J267" s="67"/>
      <c r="K267" s="67"/>
      <c r="L267" s="67"/>
      <c r="M267" s="67"/>
      <c r="N267" s="99"/>
    </row>
    <row r="268" spans="1:14" x14ac:dyDescent="0.25">
      <c r="A268" s="37">
        <v>14946</v>
      </c>
      <c r="B268" s="51">
        <v>14.1</v>
      </c>
      <c r="C268" s="91">
        <f>((B268/B256)-1)*100</f>
        <v>0.71428571428571175</v>
      </c>
      <c r="D268" s="69">
        <v>13.8</v>
      </c>
      <c r="E268" s="49">
        <f>((D268/D256)-1)*100</f>
        <v>0.72992700729928028</v>
      </c>
      <c r="F268" s="89">
        <f>(B268/F$1)*100</f>
        <v>58.587257617728525</v>
      </c>
      <c r="G268" s="89">
        <f>(D268/G$1)*100</f>
        <v>50.472416946053031</v>
      </c>
      <c r="H268" s="89"/>
      <c r="I268" s="89"/>
      <c r="J268" s="67"/>
      <c r="K268" s="67"/>
      <c r="L268" s="67"/>
      <c r="M268" s="67"/>
      <c r="N268" s="99"/>
    </row>
    <row r="269" spans="1:14" x14ac:dyDescent="0.25">
      <c r="A269" s="37">
        <v>14977</v>
      </c>
      <c r="B269" s="51">
        <v>14.1</v>
      </c>
      <c r="C269" s="49">
        <f>((B269/B257)-1)*100</f>
        <v>1.4388489208633004</v>
      </c>
      <c r="D269" s="69">
        <v>13.9</v>
      </c>
      <c r="E269" s="49">
        <f>((D269/D257)-1)*100</f>
        <v>1.4598540145985384</v>
      </c>
      <c r="F269" s="89">
        <f>(B269/F$1)*100</f>
        <v>58.587257617728525</v>
      </c>
      <c r="G269" s="89">
        <f>(D269/G$1)*100</f>
        <v>50.838159097836019</v>
      </c>
      <c r="H269" s="89"/>
      <c r="I269" s="89"/>
      <c r="J269" s="67"/>
      <c r="K269" s="67"/>
      <c r="L269" s="67"/>
      <c r="M269" s="67"/>
      <c r="N269" s="99"/>
    </row>
    <row r="270" spans="1:14" x14ac:dyDescent="0.25">
      <c r="A270" s="37">
        <v>15008</v>
      </c>
      <c r="B270" s="51">
        <v>14.1</v>
      </c>
      <c r="C270" s="49">
        <f>((B270/B258)-1)*100</f>
        <v>0.71428571428571175</v>
      </c>
      <c r="D270" s="69">
        <v>13.9</v>
      </c>
      <c r="E270" s="49">
        <f>((D270/D258)-1)*100</f>
        <v>2.2058823529411908</v>
      </c>
      <c r="F270" s="89">
        <f>(B270/F$1)*100</f>
        <v>58.587257617728525</v>
      </c>
      <c r="G270" s="89">
        <f>(D270/G$1)*100</f>
        <v>50.838159097836019</v>
      </c>
      <c r="H270" s="89"/>
      <c r="I270" s="89"/>
      <c r="J270" s="67"/>
      <c r="K270" s="67"/>
      <c r="L270" s="67"/>
      <c r="M270" s="67"/>
      <c r="N270" s="99"/>
    </row>
    <row r="271" spans="1:14" x14ac:dyDescent="0.25">
      <c r="A271" s="37">
        <v>15036</v>
      </c>
      <c r="B271" s="51">
        <v>14.2</v>
      </c>
      <c r="C271" s="49">
        <f>((B271/B259)-1)*100</f>
        <v>1.4285714285714235</v>
      </c>
      <c r="D271" s="69">
        <v>14</v>
      </c>
      <c r="E271" s="49">
        <f>((D271/D259)-1)*100</f>
        <v>3.7037037037036979</v>
      </c>
      <c r="F271" s="89">
        <f>(B271/F$1)*100</f>
        <v>59.002770083102497</v>
      </c>
      <c r="G271" s="89">
        <f>(D271/G$1)*100</f>
        <v>51.203901249619008</v>
      </c>
      <c r="H271" s="89"/>
      <c r="I271" s="89"/>
      <c r="J271" s="67"/>
      <c r="K271" s="67"/>
      <c r="L271" s="67"/>
      <c r="M271" s="67"/>
      <c r="N271" s="99"/>
    </row>
    <row r="272" spans="1:14" x14ac:dyDescent="0.25">
      <c r="A272" s="37">
        <v>15067</v>
      </c>
      <c r="B272" s="51">
        <v>14.3</v>
      </c>
      <c r="C272" s="49">
        <f>((B272/B260)-1)*100</f>
        <v>2.1428571428571574</v>
      </c>
      <c r="D272" s="69">
        <v>14.4</v>
      </c>
      <c r="E272" s="49">
        <f>((D272/D260)-1)*100</f>
        <v>6.6666666666666652</v>
      </c>
      <c r="F272" s="89">
        <f>(B272/F$1)*100</f>
        <v>59.418282548476455</v>
      </c>
      <c r="G272" s="89">
        <f>(D272/G$1)*100</f>
        <v>52.666869856750985</v>
      </c>
      <c r="H272" s="89"/>
      <c r="I272" s="89"/>
      <c r="J272" s="67"/>
      <c r="K272" s="67"/>
      <c r="L272" s="67"/>
      <c r="M272" s="67"/>
      <c r="N272" s="99"/>
    </row>
    <row r="273" spans="1:14" x14ac:dyDescent="0.25">
      <c r="A273" s="37">
        <v>15097</v>
      </c>
      <c r="B273" s="51">
        <v>14.4</v>
      </c>
      <c r="C273" s="49">
        <f>((B273/B261)-1)*100</f>
        <v>2.8571428571428692</v>
      </c>
      <c r="D273" s="69">
        <v>14.6</v>
      </c>
      <c r="E273" s="49">
        <f>((D273/D261)-1)*100</f>
        <v>8.1481481481481488</v>
      </c>
      <c r="F273" s="89">
        <f>(B273/F$1)*100</f>
        <v>59.83379501385042</v>
      </c>
      <c r="G273" s="89">
        <f>(D273/G$1)*100</f>
        <v>53.398354160316977</v>
      </c>
      <c r="H273" s="89"/>
      <c r="I273" s="89"/>
      <c r="J273" s="67"/>
      <c r="K273" s="67"/>
      <c r="L273" s="67"/>
      <c r="M273" s="67"/>
      <c r="N273" s="99"/>
    </row>
    <row r="274" spans="1:14" x14ac:dyDescent="0.25">
      <c r="A274" s="37">
        <v>15128</v>
      </c>
      <c r="B274" s="51">
        <v>14.7</v>
      </c>
      <c r="C274" s="49">
        <f>((B274/B262)-1)*100</f>
        <v>4.2553191489361764</v>
      </c>
      <c r="D274" s="69">
        <v>15</v>
      </c>
      <c r="E274" s="49">
        <f>((D274/D262)-1)*100</f>
        <v>11.940298507462677</v>
      </c>
      <c r="F274" s="89">
        <f>(B274/F$1)*100</f>
        <v>61.080332409972293</v>
      </c>
      <c r="G274" s="89">
        <f>(D274/G$1)*100</f>
        <v>54.861322767448954</v>
      </c>
      <c r="H274" s="89"/>
      <c r="I274" s="89"/>
      <c r="J274" s="67"/>
      <c r="K274" s="67"/>
      <c r="L274" s="67"/>
      <c r="M274" s="67"/>
      <c r="N274" s="99"/>
    </row>
    <row r="275" spans="1:14" x14ac:dyDescent="0.25">
      <c r="A275" s="37">
        <v>15158</v>
      </c>
      <c r="B275" s="51">
        <v>14.7</v>
      </c>
      <c r="C275" s="49">
        <f>((B275/B263)-1)*100</f>
        <v>5.0000000000000044</v>
      </c>
      <c r="D275" s="69">
        <v>15.3</v>
      </c>
      <c r="E275" s="49">
        <f>((D275/D263)-1)*100</f>
        <v>14.179104477611947</v>
      </c>
      <c r="F275" s="89">
        <f>(B275/F$1)*100</f>
        <v>61.080332409972293</v>
      </c>
      <c r="G275" s="89">
        <f>(D275/G$1)*100</f>
        <v>55.958549222797927</v>
      </c>
      <c r="H275" s="89"/>
      <c r="I275" s="89"/>
      <c r="J275" s="67"/>
      <c r="K275" s="67"/>
      <c r="L275" s="67"/>
      <c r="M275" s="67"/>
      <c r="N275" s="99"/>
    </row>
    <row r="276" spans="1:14" x14ac:dyDescent="0.25">
      <c r="A276" s="37">
        <v>15189</v>
      </c>
      <c r="B276" s="51">
        <v>14.9</v>
      </c>
      <c r="C276" s="49">
        <f>((B276/B264)-1)*100</f>
        <v>6.4285714285714279</v>
      </c>
      <c r="D276" s="69">
        <v>15.6</v>
      </c>
      <c r="E276" s="49">
        <f>((D276/D264)-1)*100</f>
        <v>16.417910447761198</v>
      </c>
      <c r="F276" s="89">
        <f>(B276/F$1)*100</f>
        <v>61.911357340720215</v>
      </c>
      <c r="G276" s="89">
        <f>(D276/G$1)*100</f>
        <v>57.055775678146901</v>
      </c>
      <c r="H276" s="89"/>
      <c r="I276" s="89"/>
      <c r="J276" s="67"/>
      <c r="K276" s="67"/>
      <c r="L276" s="67"/>
      <c r="M276" s="67"/>
      <c r="N276" s="99"/>
    </row>
    <row r="277" spans="1:14" x14ac:dyDescent="0.25">
      <c r="A277" s="37">
        <v>15220</v>
      </c>
      <c r="B277" s="51">
        <v>15.1</v>
      </c>
      <c r="C277" s="49">
        <f>((B277/B265)-1)*100</f>
        <v>7.8571428571428514</v>
      </c>
      <c r="D277" s="69">
        <v>15.8</v>
      </c>
      <c r="E277" s="49">
        <f>((D277/D265)-1)*100</f>
        <v>17.910447761194035</v>
      </c>
      <c r="F277" s="89">
        <f>(B277/F$1)*100</f>
        <v>62.742382271468145</v>
      </c>
      <c r="G277" s="89">
        <f>(D277/G$1)*100</f>
        <v>57.787259981712893</v>
      </c>
      <c r="H277" s="89"/>
      <c r="I277" s="89"/>
      <c r="J277" s="67"/>
      <c r="K277" s="67"/>
      <c r="L277" s="67"/>
      <c r="M277" s="67"/>
      <c r="N277" s="99"/>
    </row>
    <row r="278" spans="1:14" x14ac:dyDescent="0.25">
      <c r="A278" s="37">
        <v>15250</v>
      </c>
      <c r="B278" s="51">
        <v>15.3</v>
      </c>
      <c r="C278" s="49">
        <f>((B278/B266)-1)*100</f>
        <v>9.2857142857142971</v>
      </c>
      <c r="D278" s="69">
        <v>15.9</v>
      </c>
      <c r="E278" s="49">
        <f>((D278/D266)-1)*100</f>
        <v>16.911764705882359</v>
      </c>
      <c r="F278" s="89">
        <f>(B278/F$1)*100</f>
        <v>63.573407202216067</v>
      </c>
      <c r="G278" s="89">
        <f>(D278/G$1)*100</f>
        <v>58.153002133495882</v>
      </c>
      <c r="H278" s="89"/>
      <c r="I278" s="89"/>
      <c r="J278" s="67"/>
      <c r="K278" s="67"/>
      <c r="L278" s="67"/>
      <c r="M278" s="67"/>
      <c r="N278" s="99"/>
    </row>
    <row r="279" spans="1:14" x14ac:dyDescent="0.25">
      <c r="A279" s="37">
        <v>15281</v>
      </c>
      <c r="B279" s="51">
        <v>15.4</v>
      </c>
      <c r="C279" s="49">
        <f>((B279/B267)-1)*100</f>
        <v>10.000000000000009</v>
      </c>
      <c r="D279" s="69">
        <v>15.9</v>
      </c>
      <c r="E279" s="49">
        <f>((D279/D267)-1)*100</f>
        <v>16.058394160583944</v>
      </c>
      <c r="F279" s="89">
        <f>(B279/F$1)*100</f>
        <v>63.988919667590025</v>
      </c>
      <c r="G279" s="89">
        <f>(D279/G$1)*100</f>
        <v>58.153002133495882</v>
      </c>
      <c r="H279" s="89"/>
      <c r="I279" s="89"/>
      <c r="J279" s="67"/>
      <c r="K279" s="67"/>
      <c r="L279" s="67"/>
      <c r="M279" s="67"/>
      <c r="N279" s="99"/>
    </row>
    <row r="280" spans="1:14" x14ac:dyDescent="0.25">
      <c r="A280" s="37">
        <v>15311</v>
      </c>
      <c r="B280" s="51">
        <v>15.5</v>
      </c>
      <c r="C280" s="49">
        <f>((B280/B268)-1)*100</f>
        <v>9.9290780141843893</v>
      </c>
      <c r="D280" s="69">
        <v>16.2</v>
      </c>
      <c r="E280" s="49">
        <f>((D280/D268)-1)*100</f>
        <v>17.391304347826075</v>
      </c>
      <c r="F280" s="89">
        <f>(B280/F$1)*100</f>
        <v>64.40443213296399</v>
      </c>
      <c r="G280" s="89">
        <f>(D280/G$1)*100</f>
        <v>59.250228588844855</v>
      </c>
      <c r="H280" s="89"/>
      <c r="I280" s="89"/>
      <c r="J280" s="67"/>
      <c r="K280" s="67"/>
      <c r="L280" s="67"/>
      <c r="M280" s="67"/>
      <c r="N280" s="99"/>
    </row>
    <row r="281" spans="1:14" x14ac:dyDescent="0.25">
      <c r="A281" s="37">
        <v>15342</v>
      </c>
      <c r="B281" s="51">
        <v>15.7</v>
      </c>
      <c r="C281" s="49">
        <f>((B281/B269)-1)*100</f>
        <v>11.347517730496449</v>
      </c>
      <c r="D281" s="69">
        <v>16.5</v>
      </c>
      <c r="E281" s="49">
        <f>((D281/D269)-1)*100</f>
        <v>18.705035971223015</v>
      </c>
      <c r="F281" s="89">
        <f>(B281/F$1)*100</f>
        <v>65.235457063711905</v>
      </c>
      <c r="G281" s="89">
        <f>(D281/G$1)*100</f>
        <v>60.347455044193843</v>
      </c>
      <c r="H281" s="89"/>
      <c r="I281" s="89"/>
      <c r="J281" s="67"/>
      <c r="K281" s="67"/>
      <c r="L281" s="67"/>
      <c r="M281" s="67"/>
      <c r="N281" s="99"/>
    </row>
    <row r="282" spans="1:14" x14ac:dyDescent="0.25">
      <c r="A282" s="37">
        <v>15373</v>
      </c>
      <c r="B282" s="51">
        <v>15.8</v>
      </c>
      <c r="C282" s="49">
        <f>((B282/B270)-1)*100</f>
        <v>12.056737588652489</v>
      </c>
      <c r="D282" s="69">
        <v>16.7</v>
      </c>
      <c r="E282" s="49">
        <f>((D282/D270)-1)*100</f>
        <v>20.143884892086316</v>
      </c>
      <c r="F282" s="89">
        <f>(B282/F$1)*100</f>
        <v>65.650969529085884</v>
      </c>
      <c r="G282" s="89">
        <f>(D282/G$1)*100</f>
        <v>61.078939347759821</v>
      </c>
      <c r="H282" s="89"/>
      <c r="I282" s="89"/>
      <c r="J282" s="67"/>
      <c r="K282" s="67"/>
      <c r="L282" s="67"/>
      <c r="M282" s="67"/>
      <c r="N282" s="99"/>
    </row>
    <row r="283" spans="1:14" x14ac:dyDescent="0.25">
      <c r="A283" s="37">
        <v>15401</v>
      </c>
      <c r="B283" s="51">
        <v>16</v>
      </c>
      <c r="C283" s="49">
        <f>((B283/B271)-1)*100</f>
        <v>12.676056338028175</v>
      </c>
      <c r="D283" s="69">
        <v>16.8</v>
      </c>
      <c r="E283" s="49">
        <f>((D283/D271)-1)*100</f>
        <v>19.999999999999996</v>
      </c>
      <c r="F283" s="89">
        <f>(B283/F$1)*100</f>
        <v>66.4819944598338</v>
      </c>
      <c r="G283" s="89">
        <f>(D283/G$1)*100</f>
        <v>61.444681499542817</v>
      </c>
      <c r="H283" s="89"/>
      <c r="I283" s="89"/>
      <c r="J283" s="67"/>
      <c r="K283" s="67"/>
      <c r="L283" s="67"/>
      <c r="M283" s="67"/>
      <c r="N283" s="99"/>
    </row>
    <row r="284" spans="1:14" x14ac:dyDescent="0.25">
      <c r="A284" s="37">
        <v>15432</v>
      </c>
      <c r="B284" s="51">
        <v>16.100000000000001</v>
      </c>
      <c r="C284" s="49">
        <f>((B284/B272)-1)*100</f>
        <v>12.587412587412583</v>
      </c>
      <c r="D284" s="69">
        <v>17</v>
      </c>
      <c r="E284" s="49">
        <f>((D284/D272)-1)*100</f>
        <v>18.055555555555557</v>
      </c>
      <c r="F284" s="89">
        <f>(B284/F$1)*100</f>
        <v>66.897506925207765</v>
      </c>
      <c r="G284" s="89">
        <f>(D284/G$1)*100</f>
        <v>62.176165803108809</v>
      </c>
      <c r="H284" s="89"/>
      <c r="I284" s="89"/>
      <c r="J284" s="67"/>
      <c r="K284" s="67"/>
      <c r="L284" s="67"/>
      <c r="M284" s="67"/>
      <c r="N284" s="99"/>
    </row>
    <row r="285" spans="1:14" x14ac:dyDescent="0.25">
      <c r="A285" s="37">
        <v>15462</v>
      </c>
      <c r="B285" s="51">
        <v>16.3</v>
      </c>
      <c r="C285" s="49">
        <f>((B285/B273)-1)*100</f>
        <v>13.194444444444443</v>
      </c>
      <c r="D285" s="69">
        <v>17</v>
      </c>
      <c r="E285" s="49">
        <f>((D285/D273)-1)*100</f>
        <v>16.43835616438356</v>
      </c>
      <c r="F285" s="89">
        <f>(B285/F$1)*100</f>
        <v>67.72853185595568</v>
      </c>
      <c r="G285" s="89">
        <f>(D285/G$1)*100</f>
        <v>62.176165803108809</v>
      </c>
      <c r="H285" s="89"/>
      <c r="I285" s="89"/>
      <c r="J285" s="67"/>
      <c r="K285" s="67"/>
      <c r="L285" s="67"/>
      <c r="M285" s="67"/>
      <c r="N285" s="99"/>
    </row>
    <row r="286" spans="1:14" x14ac:dyDescent="0.25">
      <c r="A286" s="37">
        <v>15493</v>
      </c>
      <c r="B286" s="51">
        <v>16.3</v>
      </c>
      <c r="C286" s="49">
        <f>((B286/B274)-1)*100</f>
        <v>10.884353741496611</v>
      </c>
      <c r="D286" s="69">
        <v>17</v>
      </c>
      <c r="E286" s="49">
        <f>((D286/D274)-1)*100</f>
        <v>13.33333333333333</v>
      </c>
      <c r="F286" s="89">
        <f>(B286/F$1)*100</f>
        <v>67.72853185595568</v>
      </c>
      <c r="G286" s="89">
        <f>(D286/G$1)*100</f>
        <v>62.176165803108809</v>
      </c>
      <c r="H286" s="89"/>
      <c r="I286" s="89"/>
      <c r="J286" s="67"/>
      <c r="K286" s="67"/>
      <c r="L286" s="67"/>
      <c r="M286" s="67"/>
      <c r="N286" s="99"/>
    </row>
    <row r="287" spans="1:14" x14ac:dyDescent="0.25">
      <c r="A287" s="37">
        <v>15523</v>
      </c>
      <c r="B287" s="51">
        <v>16.399999999999999</v>
      </c>
      <c r="C287" s="49">
        <f>((B287/B275)-1)*100</f>
        <v>11.564625850340127</v>
      </c>
      <c r="D287" s="69">
        <v>17</v>
      </c>
      <c r="E287" s="49">
        <f>((D287/D275)-1)*100</f>
        <v>11.111111111111116</v>
      </c>
      <c r="F287" s="89">
        <f>(B287/F$1)*100</f>
        <v>68.144044321329631</v>
      </c>
      <c r="G287" s="89">
        <f>(D287/G$1)*100</f>
        <v>62.176165803108809</v>
      </c>
      <c r="H287" s="89"/>
      <c r="I287" s="89"/>
      <c r="J287" s="67"/>
      <c r="K287" s="67"/>
      <c r="L287" s="67"/>
      <c r="M287" s="67"/>
      <c r="N287" s="99"/>
    </row>
    <row r="288" spans="1:14" x14ac:dyDescent="0.25">
      <c r="A288" s="37">
        <v>15554</v>
      </c>
      <c r="B288" s="51">
        <v>16.5</v>
      </c>
      <c r="C288" s="49">
        <f>((B288/B276)-1)*100</f>
        <v>10.738255033557053</v>
      </c>
      <c r="D288" s="69">
        <v>17.100000000000001</v>
      </c>
      <c r="E288" s="49">
        <f>((D288/D276)-1)*100</f>
        <v>9.6153846153846256</v>
      </c>
      <c r="F288" s="89">
        <f>(B288/F$1)*100</f>
        <v>68.559556786703595</v>
      </c>
      <c r="G288" s="89">
        <f>(D288/G$1)*100</f>
        <v>62.541907954891805</v>
      </c>
      <c r="H288" s="89"/>
      <c r="I288" s="89"/>
      <c r="J288" s="67"/>
      <c r="K288" s="67"/>
      <c r="L288" s="67"/>
      <c r="M288" s="67"/>
      <c r="N288" s="99"/>
    </row>
    <row r="289" spans="1:14" x14ac:dyDescent="0.25">
      <c r="A289" s="37">
        <v>15585</v>
      </c>
      <c r="B289" s="51">
        <v>16.5</v>
      </c>
      <c r="C289" s="49">
        <f>((B289/B277)-1)*100</f>
        <v>9.27152317880795</v>
      </c>
      <c r="D289" s="69">
        <v>17.2</v>
      </c>
      <c r="E289" s="49">
        <f>((D289/D277)-1)*100</f>
        <v>8.8607594936708658</v>
      </c>
      <c r="F289" s="89">
        <f>(B289/F$1)*100</f>
        <v>68.559556786703595</v>
      </c>
      <c r="G289" s="89">
        <f>(D289/G$1)*100</f>
        <v>62.907650106674787</v>
      </c>
      <c r="H289" s="89"/>
      <c r="I289" s="89"/>
      <c r="J289" s="67"/>
      <c r="K289" s="67"/>
      <c r="L289" s="67"/>
      <c r="M289" s="67"/>
      <c r="N289" s="99"/>
    </row>
    <row r="290" spans="1:14" x14ac:dyDescent="0.25">
      <c r="A290" s="37">
        <v>15615</v>
      </c>
      <c r="B290" s="51">
        <v>16.7</v>
      </c>
      <c r="C290" s="49">
        <f>((B290/B278)-1)*100</f>
        <v>9.1503267973856097</v>
      </c>
      <c r="D290" s="69">
        <v>17.2</v>
      </c>
      <c r="E290" s="49">
        <f>((D290/D278)-1)*100</f>
        <v>8.1761006289308149</v>
      </c>
      <c r="F290" s="89">
        <f>(B290/F$1)*100</f>
        <v>69.390581717451511</v>
      </c>
      <c r="G290" s="89">
        <f>(D290/G$1)*100</f>
        <v>62.907650106674787</v>
      </c>
      <c r="H290" s="89"/>
      <c r="I290" s="89"/>
      <c r="J290" s="67"/>
      <c r="K290" s="67"/>
      <c r="L290" s="67"/>
      <c r="M290" s="67"/>
      <c r="N290" s="99"/>
    </row>
    <row r="291" spans="1:14" x14ac:dyDescent="0.25">
      <c r="A291" s="37">
        <v>15646</v>
      </c>
      <c r="B291" s="51">
        <v>16.8</v>
      </c>
      <c r="C291" s="49">
        <f>((B291/B279)-1)*100</f>
        <v>9.0909090909090828</v>
      </c>
      <c r="D291" s="69">
        <v>17.3</v>
      </c>
      <c r="E291" s="49">
        <f>((D291/D279)-1)*100</f>
        <v>8.8050314465408785</v>
      </c>
      <c r="F291" s="89">
        <f>(B291/F$1)*100</f>
        <v>69.80609418282549</v>
      </c>
      <c r="G291" s="89">
        <f>(D291/G$1)*100</f>
        <v>63.273392258457783</v>
      </c>
      <c r="H291" s="89"/>
      <c r="I291" s="89"/>
      <c r="J291" s="67"/>
      <c r="K291" s="67"/>
      <c r="L291" s="67"/>
      <c r="M291" s="67"/>
      <c r="N291" s="99"/>
    </row>
    <row r="292" spans="1:14" x14ac:dyDescent="0.25">
      <c r="A292" s="37">
        <v>15676</v>
      </c>
      <c r="B292" s="51">
        <v>16.899999999999999</v>
      </c>
      <c r="C292" s="49">
        <f>((B292/B280)-1)*100</f>
        <v>9.0322580645161299</v>
      </c>
      <c r="D292" s="69">
        <v>17.399999999999999</v>
      </c>
      <c r="E292" s="49">
        <f>((D292/D280)-1)*100</f>
        <v>7.4074074074073959</v>
      </c>
      <c r="F292" s="89">
        <f>(B292/F$1)*100</f>
        <v>70.22160664819944</v>
      </c>
      <c r="G292" s="89">
        <f>(D292/G$1)*100</f>
        <v>63.639134410240771</v>
      </c>
      <c r="H292" s="89"/>
      <c r="I292" s="89"/>
      <c r="J292" s="67"/>
      <c r="K292" s="67"/>
      <c r="L292" s="67"/>
      <c r="M292" s="67"/>
      <c r="N292" s="99"/>
    </row>
    <row r="293" spans="1:14" x14ac:dyDescent="0.25">
      <c r="A293" s="37">
        <v>15707</v>
      </c>
      <c r="B293" s="51">
        <v>16.899999999999999</v>
      </c>
      <c r="C293" s="49">
        <f>((B293/B281)-1)*100</f>
        <v>7.6433121019108263</v>
      </c>
      <c r="D293" s="69">
        <v>17.5</v>
      </c>
      <c r="E293" s="49">
        <f>((D293/D281)-1)*100</f>
        <v>6.0606060606060552</v>
      </c>
      <c r="F293" s="89">
        <f>(B293/F$1)*100</f>
        <v>70.22160664819944</v>
      </c>
      <c r="G293" s="89">
        <f>(D293/G$1)*100</f>
        <v>64.004876562023767</v>
      </c>
      <c r="H293" s="89"/>
      <c r="I293" s="89"/>
      <c r="J293" s="67"/>
      <c r="K293" s="67"/>
      <c r="L293" s="67"/>
      <c r="M293" s="67"/>
      <c r="N293" s="99"/>
    </row>
    <row r="294" spans="1:14" x14ac:dyDescent="0.25">
      <c r="A294" s="37">
        <v>15738</v>
      </c>
      <c r="B294" s="51">
        <v>16.899999999999999</v>
      </c>
      <c r="C294" s="49">
        <f>((B294/B282)-1)*100</f>
        <v>6.9620253164556889</v>
      </c>
      <c r="D294" s="69">
        <v>17.7</v>
      </c>
      <c r="E294" s="49">
        <f>((D294/D282)-1)*100</f>
        <v>5.9880239520958112</v>
      </c>
      <c r="F294" s="89">
        <f>(B294/F$1)*100</f>
        <v>70.22160664819944</v>
      </c>
      <c r="G294" s="89">
        <f>(D294/G$1)*100</f>
        <v>64.736360865589745</v>
      </c>
      <c r="H294" s="89"/>
      <c r="I294" s="89"/>
      <c r="J294" s="67"/>
      <c r="K294" s="67"/>
      <c r="L294" s="67"/>
      <c r="M294" s="67"/>
      <c r="N294" s="99"/>
    </row>
    <row r="295" spans="1:14" x14ac:dyDescent="0.25">
      <c r="A295" s="37">
        <v>15766</v>
      </c>
      <c r="B295" s="51">
        <v>17.2</v>
      </c>
      <c r="C295" s="49">
        <f>((B295/B283)-1)*100</f>
        <v>7.4999999999999956</v>
      </c>
      <c r="D295" s="69">
        <v>17.8</v>
      </c>
      <c r="E295" s="49">
        <f>((D295/D283)-1)*100</f>
        <v>5.9523809523809534</v>
      </c>
      <c r="F295" s="89">
        <f>(B295/F$1)*100</f>
        <v>71.468144044321321</v>
      </c>
      <c r="G295" s="89">
        <f>(D295/G$1)*100</f>
        <v>65.102103017372741</v>
      </c>
      <c r="H295" s="89"/>
      <c r="I295" s="89"/>
      <c r="J295" s="67"/>
      <c r="K295" s="67"/>
      <c r="L295" s="67"/>
      <c r="M295" s="67"/>
      <c r="N295" s="99"/>
    </row>
    <row r="296" spans="1:14" x14ac:dyDescent="0.25">
      <c r="A296" s="37">
        <v>15797</v>
      </c>
      <c r="B296" s="51">
        <v>17.399999999999999</v>
      </c>
      <c r="C296" s="49">
        <f>((B296/B284)-1)*100</f>
        <v>8.0745341614906643</v>
      </c>
      <c r="D296" s="69">
        <v>17.899999999999999</v>
      </c>
      <c r="E296" s="49">
        <f>((D296/D284)-1)*100</f>
        <v>5.2941176470588047</v>
      </c>
      <c r="F296" s="89">
        <f>(B296/F$1)*100</f>
        <v>72.29916897506925</v>
      </c>
      <c r="G296" s="89">
        <f>(D296/G$1)*100</f>
        <v>65.467845169155737</v>
      </c>
      <c r="H296" s="89"/>
      <c r="I296" s="89"/>
      <c r="J296" s="67"/>
      <c r="K296" s="67"/>
      <c r="L296" s="67"/>
      <c r="M296" s="67"/>
      <c r="N296" s="99"/>
    </row>
    <row r="297" spans="1:14" x14ac:dyDescent="0.25">
      <c r="A297" s="37">
        <v>15827</v>
      </c>
      <c r="B297" s="51">
        <v>17.5</v>
      </c>
      <c r="C297" s="49">
        <f>((B297/B285)-1)*100</f>
        <v>7.361963190184051</v>
      </c>
      <c r="D297" s="69">
        <v>17.899999999999999</v>
      </c>
      <c r="E297" s="49">
        <f>((D297/D285)-1)*100</f>
        <v>5.2941176470588047</v>
      </c>
      <c r="F297" s="89">
        <f>(B297/F$1)*100</f>
        <v>72.714681440443215</v>
      </c>
      <c r="G297" s="89">
        <f>(D297/G$1)*100</f>
        <v>65.467845169155737</v>
      </c>
      <c r="H297" s="89"/>
      <c r="I297" s="89"/>
      <c r="J297" s="67"/>
      <c r="K297" s="67"/>
      <c r="L297" s="67"/>
      <c r="M297" s="67"/>
      <c r="N297" s="99"/>
    </row>
    <row r="298" spans="1:14" x14ac:dyDescent="0.25">
      <c r="A298" s="37">
        <v>15858</v>
      </c>
      <c r="B298" s="51">
        <v>17.5</v>
      </c>
      <c r="C298" s="49">
        <f>((B298/B286)-1)*100</f>
        <v>7.361963190184051</v>
      </c>
      <c r="D298" s="69">
        <v>17.899999999999999</v>
      </c>
      <c r="E298" s="49">
        <f>((D298/D286)-1)*100</f>
        <v>5.2941176470588047</v>
      </c>
      <c r="F298" s="89">
        <f>(B298/F$1)*100</f>
        <v>72.714681440443215</v>
      </c>
      <c r="G298" s="89">
        <f>(D298/G$1)*100</f>
        <v>65.467845169155737</v>
      </c>
      <c r="H298" s="89"/>
      <c r="I298" s="89"/>
      <c r="J298" s="67"/>
      <c r="K298" s="67"/>
      <c r="L298" s="67"/>
      <c r="M298" s="67"/>
      <c r="N298" s="99"/>
    </row>
    <row r="299" spans="1:14" x14ac:dyDescent="0.25">
      <c r="A299" s="37">
        <v>15888</v>
      </c>
      <c r="B299" s="51">
        <v>17.399999999999999</v>
      </c>
      <c r="C299" s="49">
        <f>((B299/B287)-1)*100</f>
        <v>6.0975609756097615</v>
      </c>
      <c r="D299" s="69">
        <v>17.8</v>
      </c>
      <c r="E299" s="49">
        <f>((D299/D287)-1)*100</f>
        <v>4.705882352941182</v>
      </c>
      <c r="F299" s="89">
        <f>(B299/F$1)*100</f>
        <v>72.29916897506925</v>
      </c>
      <c r="G299" s="89">
        <f>(D299/G$1)*100</f>
        <v>65.102103017372741</v>
      </c>
      <c r="H299" s="89"/>
      <c r="I299" s="89"/>
      <c r="J299" s="67"/>
      <c r="K299" s="67"/>
      <c r="L299" s="67"/>
      <c r="M299" s="67"/>
      <c r="N299" s="99"/>
    </row>
    <row r="300" spans="1:14" x14ac:dyDescent="0.25">
      <c r="A300" s="37">
        <v>15919</v>
      </c>
      <c r="B300" s="51">
        <v>17.3</v>
      </c>
      <c r="C300" s="49">
        <f>((B300/B288)-1)*100</f>
        <v>4.8484848484848575</v>
      </c>
      <c r="D300" s="69">
        <v>17.8</v>
      </c>
      <c r="E300" s="49">
        <f>((D300/D288)-1)*100</f>
        <v>4.0935672514619936</v>
      </c>
      <c r="F300" s="89">
        <f>(B300/F$1)*100</f>
        <v>71.8836565096953</v>
      </c>
      <c r="G300" s="89">
        <f>(D300/G$1)*100</f>
        <v>65.102103017372741</v>
      </c>
      <c r="H300" s="89"/>
      <c r="I300" s="89"/>
      <c r="J300" s="67"/>
      <c r="K300" s="67"/>
      <c r="L300" s="67"/>
      <c r="M300" s="67"/>
      <c r="N300" s="99"/>
    </row>
    <row r="301" spans="1:14" x14ac:dyDescent="0.25">
      <c r="A301" s="37">
        <v>15950</v>
      </c>
      <c r="B301" s="51">
        <v>17.399999999999999</v>
      </c>
      <c r="C301" s="49">
        <f>((B301/B289)-1)*100</f>
        <v>5.4545454545454453</v>
      </c>
      <c r="D301" s="69">
        <v>17.8</v>
      </c>
      <c r="E301" s="49">
        <f>((D301/D289)-1)*100</f>
        <v>3.488372093023262</v>
      </c>
      <c r="F301" s="89">
        <f>(B301/F$1)*100</f>
        <v>72.29916897506925</v>
      </c>
      <c r="G301" s="89">
        <f>(D301/G$1)*100</f>
        <v>65.102103017372741</v>
      </c>
      <c r="H301" s="89"/>
      <c r="I301" s="89"/>
      <c r="J301" s="67"/>
      <c r="K301" s="67"/>
      <c r="L301" s="67"/>
      <c r="M301" s="67"/>
      <c r="N301" s="99"/>
    </row>
    <row r="302" spans="1:14" x14ac:dyDescent="0.25">
      <c r="A302" s="37">
        <v>15980</v>
      </c>
      <c r="B302" s="51">
        <v>17.399999999999999</v>
      </c>
      <c r="C302" s="49">
        <f>((B302/B290)-1)*100</f>
        <v>4.1916167664670656</v>
      </c>
      <c r="D302" s="69">
        <v>17.8</v>
      </c>
      <c r="E302" s="49">
        <f>((D302/D290)-1)*100</f>
        <v>3.488372093023262</v>
      </c>
      <c r="F302" s="89">
        <f>(B302/F$1)*100</f>
        <v>72.29916897506925</v>
      </c>
      <c r="G302" s="89">
        <f>(D302/G$1)*100</f>
        <v>65.102103017372741</v>
      </c>
      <c r="H302" s="89"/>
      <c r="I302" s="89"/>
      <c r="J302" s="67"/>
      <c r="K302" s="67"/>
      <c r="L302" s="67"/>
      <c r="M302" s="67"/>
      <c r="N302" s="99"/>
    </row>
    <row r="303" spans="1:14" x14ac:dyDescent="0.25">
      <c r="A303" s="37">
        <v>16011</v>
      </c>
      <c r="B303" s="51">
        <v>17.399999999999999</v>
      </c>
      <c r="C303" s="49">
        <f>((B303/B291)-1)*100</f>
        <v>3.5714285714285587</v>
      </c>
      <c r="D303" s="69">
        <v>17.7</v>
      </c>
      <c r="E303" s="49">
        <f>((D303/D291)-1)*100</f>
        <v>2.3121387283236983</v>
      </c>
      <c r="F303" s="89">
        <f>(B303/F$1)*100</f>
        <v>72.29916897506925</v>
      </c>
      <c r="G303" s="89">
        <f>(D303/G$1)*100</f>
        <v>64.736360865589745</v>
      </c>
      <c r="H303" s="89"/>
      <c r="I303" s="89"/>
      <c r="J303" s="67"/>
      <c r="K303" s="67"/>
      <c r="L303" s="67"/>
      <c r="M303" s="67"/>
      <c r="N303" s="99"/>
    </row>
    <row r="304" spans="1:14" x14ac:dyDescent="0.25">
      <c r="A304" s="37">
        <v>16041</v>
      </c>
      <c r="B304" s="51">
        <v>17.399999999999999</v>
      </c>
      <c r="C304" s="49">
        <f>((B304/B292)-1)*100</f>
        <v>2.9585798816567976</v>
      </c>
      <c r="D304" s="69">
        <v>17.8</v>
      </c>
      <c r="E304" s="49">
        <f>((D304/D292)-1)*100</f>
        <v>2.2988505747126631</v>
      </c>
      <c r="F304" s="89">
        <f>(B304/F$1)*100</f>
        <v>72.29916897506925</v>
      </c>
      <c r="G304" s="89">
        <f>(D304/G$1)*100</f>
        <v>65.102103017372741</v>
      </c>
      <c r="H304" s="89"/>
      <c r="I304" s="89"/>
      <c r="J304" s="67"/>
      <c r="K304" s="67"/>
      <c r="L304" s="67"/>
      <c r="M304" s="67"/>
      <c r="N304" s="99"/>
    </row>
    <row r="305" spans="1:14" x14ac:dyDescent="0.25">
      <c r="A305" s="37">
        <v>16072</v>
      </c>
      <c r="B305" s="51">
        <v>17.399999999999999</v>
      </c>
      <c r="C305" s="49">
        <f>((B305/B293)-1)*100</f>
        <v>2.9585798816567976</v>
      </c>
      <c r="D305" s="69">
        <v>17.8</v>
      </c>
      <c r="E305" s="49">
        <f>((D305/D293)-1)*100</f>
        <v>1.7142857142857126</v>
      </c>
      <c r="F305" s="89">
        <f>(B305/F$1)*100</f>
        <v>72.29916897506925</v>
      </c>
      <c r="G305" s="89">
        <f>(D305/G$1)*100</f>
        <v>65.102103017372741</v>
      </c>
      <c r="H305" s="89"/>
      <c r="I305" s="89"/>
      <c r="J305" s="67"/>
      <c r="K305" s="67"/>
      <c r="L305" s="67"/>
      <c r="M305" s="67"/>
      <c r="N305" s="99"/>
    </row>
    <row r="306" spans="1:14" x14ac:dyDescent="0.25">
      <c r="A306" s="37">
        <v>16103</v>
      </c>
      <c r="B306" s="51">
        <v>17.399999999999999</v>
      </c>
      <c r="C306" s="49">
        <f>((B306/B294)-1)*100</f>
        <v>2.9585798816567976</v>
      </c>
      <c r="D306" s="69">
        <v>17.8</v>
      </c>
      <c r="E306" s="49">
        <f>((D306/D294)-1)*100</f>
        <v>0.56497175141243527</v>
      </c>
      <c r="F306" s="89">
        <f>(B306/F$1)*100</f>
        <v>72.29916897506925</v>
      </c>
      <c r="G306" s="89">
        <f>(D306/G$1)*100</f>
        <v>65.102103017372741</v>
      </c>
      <c r="H306" s="89"/>
      <c r="I306" s="89"/>
      <c r="J306" s="67"/>
      <c r="K306" s="67"/>
      <c r="L306" s="67"/>
      <c r="M306" s="67"/>
      <c r="N306" s="99"/>
    </row>
    <row r="307" spans="1:14" x14ac:dyDescent="0.25">
      <c r="A307" s="37">
        <v>16132</v>
      </c>
      <c r="B307" s="51">
        <v>17.399999999999999</v>
      </c>
      <c r="C307" s="49">
        <f>((B307/B295)-1)*100</f>
        <v>1.1627906976744207</v>
      </c>
      <c r="D307" s="69">
        <v>17.899999999999999</v>
      </c>
      <c r="E307" s="49">
        <f>((D307/D295)-1)*100</f>
        <v>0.56179775280897903</v>
      </c>
      <c r="F307" s="89">
        <f>(B307/F$1)*100</f>
        <v>72.29916897506925</v>
      </c>
      <c r="G307" s="89">
        <f>(D307/G$1)*100</f>
        <v>65.467845169155737</v>
      </c>
      <c r="H307" s="89"/>
      <c r="I307" s="89"/>
      <c r="J307" s="67"/>
      <c r="K307" s="67"/>
      <c r="L307" s="67"/>
      <c r="M307" s="67"/>
      <c r="N307" s="99"/>
    </row>
    <row r="308" spans="1:14" x14ac:dyDescent="0.25">
      <c r="A308" s="37">
        <v>16163</v>
      </c>
      <c r="B308" s="51">
        <v>17.5</v>
      </c>
      <c r="C308" s="49">
        <f>((B308/B296)-1)*100</f>
        <v>0.57471264367816577</v>
      </c>
      <c r="D308" s="69">
        <v>17.899999999999999</v>
      </c>
      <c r="E308" s="49">
        <f>((D308/D296)-1)*100</f>
        <v>0</v>
      </c>
      <c r="F308" s="89">
        <f>(B308/F$1)*100</f>
        <v>72.714681440443215</v>
      </c>
      <c r="G308" s="89">
        <f>(D308/G$1)*100</f>
        <v>65.467845169155737</v>
      </c>
      <c r="H308" s="89"/>
      <c r="I308" s="89"/>
      <c r="J308" s="67"/>
      <c r="K308" s="67"/>
      <c r="L308" s="67"/>
      <c r="M308" s="67"/>
      <c r="N308" s="99"/>
    </row>
    <row r="309" spans="1:14" x14ac:dyDescent="0.25">
      <c r="A309" s="37">
        <v>16193</v>
      </c>
      <c r="B309" s="51">
        <v>17.5</v>
      </c>
      <c r="C309" s="49">
        <f>((B309/B297)-1)*100</f>
        <v>0</v>
      </c>
      <c r="D309" s="69">
        <v>17.899999999999999</v>
      </c>
      <c r="E309" s="49">
        <f>((D309/D297)-1)*100</f>
        <v>0</v>
      </c>
      <c r="F309" s="89">
        <f>(B309/F$1)*100</f>
        <v>72.714681440443215</v>
      </c>
      <c r="G309" s="89">
        <f>(D309/G$1)*100</f>
        <v>65.467845169155737</v>
      </c>
      <c r="H309" s="89"/>
      <c r="I309" s="89"/>
      <c r="J309" s="67"/>
      <c r="K309" s="67"/>
      <c r="L309" s="67"/>
      <c r="M309" s="67"/>
      <c r="N309" s="99"/>
    </row>
    <row r="310" spans="1:14" x14ac:dyDescent="0.25">
      <c r="A310" s="37">
        <v>16224</v>
      </c>
      <c r="B310" s="51">
        <v>17.600000000000001</v>
      </c>
      <c r="C310" s="49">
        <f>((B310/B298)-1)*100</f>
        <v>0.57142857142857828</v>
      </c>
      <c r="D310" s="69">
        <v>18</v>
      </c>
      <c r="E310" s="49">
        <f>((D310/D298)-1)*100</f>
        <v>0.55865921787709993</v>
      </c>
      <c r="F310" s="89">
        <f>(B310/F$1)*100</f>
        <v>73.13019390581718</v>
      </c>
      <c r="G310" s="89">
        <f>(D310/G$1)*100</f>
        <v>65.833587320938733</v>
      </c>
      <c r="H310" s="89"/>
      <c r="I310" s="89"/>
      <c r="J310" s="67"/>
      <c r="K310" s="67"/>
      <c r="L310" s="67"/>
      <c r="M310" s="67"/>
      <c r="N310" s="99"/>
    </row>
    <row r="311" spans="1:14" x14ac:dyDescent="0.25">
      <c r="A311" s="37">
        <v>16254</v>
      </c>
      <c r="B311" s="51">
        <v>17.7</v>
      </c>
      <c r="C311" s="49">
        <f>((B311/B299)-1)*100</f>
        <v>1.7241379310344973</v>
      </c>
      <c r="D311" s="69">
        <v>17.899999999999999</v>
      </c>
      <c r="E311" s="49">
        <f>((D311/D299)-1)*100</f>
        <v>0.56179775280897903</v>
      </c>
      <c r="F311" s="89">
        <f>(B311/F$1)*100</f>
        <v>73.54570637119113</v>
      </c>
      <c r="G311" s="89">
        <f>(D311/G$1)*100</f>
        <v>65.467845169155737</v>
      </c>
      <c r="H311" s="89"/>
      <c r="I311" s="89"/>
      <c r="J311" s="67"/>
      <c r="K311" s="67"/>
      <c r="L311" s="67"/>
      <c r="M311" s="67"/>
      <c r="N311" s="99"/>
    </row>
    <row r="312" spans="1:14" x14ac:dyDescent="0.25">
      <c r="A312" s="37">
        <v>16285</v>
      </c>
      <c r="B312" s="51">
        <v>17.7</v>
      </c>
      <c r="C312" s="49">
        <f>((B312/B300)-1)*100</f>
        <v>2.3121387283236983</v>
      </c>
      <c r="D312" s="69">
        <v>17.899999999999999</v>
      </c>
      <c r="E312" s="49">
        <f>((D312/D300)-1)*100</f>
        <v>0.56179775280897903</v>
      </c>
      <c r="F312" s="89">
        <f>(B312/F$1)*100</f>
        <v>73.54570637119113</v>
      </c>
      <c r="G312" s="89">
        <f>(D312/G$1)*100</f>
        <v>65.467845169155737</v>
      </c>
      <c r="H312" s="89"/>
      <c r="I312" s="89"/>
      <c r="J312" s="67"/>
      <c r="K312" s="67"/>
      <c r="L312" s="67"/>
      <c r="M312" s="67"/>
      <c r="N312" s="99"/>
    </row>
    <row r="313" spans="1:14" x14ac:dyDescent="0.25">
      <c r="A313" s="37">
        <v>16316</v>
      </c>
      <c r="B313" s="51">
        <v>17.7</v>
      </c>
      <c r="C313" s="49">
        <f>((B313/B301)-1)*100</f>
        <v>1.7241379310344973</v>
      </c>
      <c r="D313" s="69">
        <v>17.899999999999999</v>
      </c>
      <c r="E313" s="49">
        <f>((D313/D301)-1)*100</f>
        <v>0.56179775280897903</v>
      </c>
      <c r="F313" s="89">
        <f>(B313/F$1)*100</f>
        <v>73.54570637119113</v>
      </c>
      <c r="G313" s="89">
        <f>(D313/G$1)*100</f>
        <v>65.467845169155737</v>
      </c>
      <c r="H313" s="89"/>
      <c r="I313" s="89"/>
      <c r="J313" s="67"/>
      <c r="K313" s="67"/>
      <c r="L313" s="67"/>
      <c r="M313" s="67"/>
      <c r="N313" s="99"/>
    </row>
    <row r="314" spans="1:14" x14ac:dyDescent="0.25">
      <c r="A314" s="37">
        <v>16346</v>
      </c>
      <c r="B314" s="51">
        <v>17.7</v>
      </c>
      <c r="C314" s="49">
        <f>((B314/B302)-1)*100</f>
        <v>1.7241379310344973</v>
      </c>
      <c r="D314" s="69">
        <v>17.899999999999999</v>
      </c>
      <c r="E314" s="49">
        <f>((D314/D302)-1)*100</f>
        <v>0.56179775280897903</v>
      </c>
      <c r="F314" s="89">
        <f>(B314/F$1)*100</f>
        <v>73.54570637119113</v>
      </c>
      <c r="G314" s="89">
        <f>(D314/G$1)*100</f>
        <v>65.467845169155737</v>
      </c>
      <c r="H314" s="89"/>
      <c r="I314" s="89"/>
      <c r="J314" s="67"/>
      <c r="K314" s="67"/>
      <c r="L314" s="67"/>
      <c r="M314" s="67"/>
      <c r="N314" s="99"/>
    </row>
    <row r="315" spans="1:14" x14ac:dyDescent="0.25">
      <c r="A315" s="37">
        <v>16377</v>
      </c>
      <c r="B315" s="51">
        <v>17.7</v>
      </c>
      <c r="C315" s="49">
        <f>((B315/B303)-1)*100</f>
        <v>1.7241379310344973</v>
      </c>
      <c r="D315" s="69">
        <v>18</v>
      </c>
      <c r="E315" s="49">
        <f>((D315/D303)-1)*100</f>
        <v>1.6949152542372836</v>
      </c>
      <c r="F315" s="89">
        <f>(B315/F$1)*100</f>
        <v>73.54570637119113</v>
      </c>
      <c r="G315" s="89">
        <f>(D315/G$1)*100</f>
        <v>65.833587320938733</v>
      </c>
      <c r="H315" s="89"/>
      <c r="I315" s="89"/>
      <c r="J315" s="67"/>
      <c r="K315" s="67"/>
      <c r="L315" s="67"/>
      <c r="M315" s="67"/>
      <c r="N315" s="99"/>
    </row>
    <row r="316" spans="1:14" x14ac:dyDescent="0.25">
      <c r="A316" s="37">
        <v>16407</v>
      </c>
      <c r="B316" s="51">
        <v>17.8</v>
      </c>
      <c r="C316" s="49">
        <f>((B316/B304)-1)*100</f>
        <v>2.2988505747126631</v>
      </c>
      <c r="D316" s="69">
        <v>18</v>
      </c>
      <c r="E316" s="49">
        <f>((D316/D304)-1)*100</f>
        <v>1.1235955056179803</v>
      </c>
      <c r="F316" s="89">
        <f>(B316/F$1)*100</f>
        <v>73.961218836565095</v>
      </c>
      <c r="G316" s="89">
        <f>(D316/G$1)*100</f>
        <v>65.833587320938733</v>
      </c>
      <c r="H316" s="89"/>
      <c r="I316" s="89"/>
      <c r="J316" s="67"/>
      <c r="K316" s="67"/>
      <c r="L316" s="67"/>
      <c r="M316" s="67"/>
      <c r="N316" s="99"/>
    </row>
    <row r="317" spans="1:14" x14ac:dyDescent="0.25">
      <c r="A317" s="37">
        <v>16438</v>
      </c>
      <c r="B317" s="51">
        <v>17.8</v>
      </c>
      <c r="C317" s="49">
        <f>((B317/B305)-1)*100</f>
        <v>2.2988505747126631</v>
      </c>
      <c r="D317" s="69">
        <v>18.100000000000001</v>
      </c>
      <c r="E317" s="49">
        <f>((D317/D305)-1)*100</f>
        <v>1.6853932584269593</v>
      </c>
      <c r="F317" s="89">
        <f>(B317/F$1)*100</f>
        <v>73.961218836565095</v>
      </c>
      <c r="G317" s="89">
        <f>(D317/G$1)*100</f>
        <v>66.199329472721729</v>
      </c>
      <c r="H317" s="89"/>
      <c r="I317" s="89"/>
      <c r="J317" s="67"/>
      <c r="K317" s="67"/>
      <c r="L317" s="67"/>
      <c r="M317" s="67"/>
      <c r="N317" s="99"/>
    </row>
    <row r="318" spans="1:14" x14ac:dyDescent="0.25">
      <c r="A318" s="37">
        <v>16469</v>
      </c>
      <c r="B318" s="51">
        <v>17.8</v>
      </c>
      <c r="C318" s="49">
        <f>((B318/B306)-1)*100</f>
        <v>2.2988505747126631</v>
      </c>
      <c r="D318" s="69">
        <v>18.100000000000001</v>
      </c>
      <c r="E318" s="49">
        <f>((D318/D306)-1)*100</f>
        <v>1.6853932584269593</v>
      </c>
      <c r="F318" s="89">
        <f>(B318/F$1)*100</f>
        <v>73.961218836565095</v>
      </c>
      <c r="G318" s="89">
        <f>(D318/G$1)*100</f>
        <v>66.199329472721729</v>
      </c>
      <c r="H318" s="89"/>
      <c r="I318" s="89"/>
      <c r="J318" s="67"/>
      <c r="K318" s="67"/>
      <c r="L318" s="67"/>
      <c r="M318" s="67"/>
      <c r="N318" s="99"/>
    </row>
    <row r="319" spans="1:14" x14ac:dyDescent="0.25">
      <c r="A319" s="37">
        <v>16497</v>
      </c>
      <c r="B319" s="51">
        <v>17.8</v>
      </c>
      <c r="C319" s="49">
        <f>((B319/B307)-1)*100</f>
        <v>2.2988505747126631</v>
      </c>
      <c r="D319" s="69">
        <v>18.100000000000001</v>
      </c>
      <c r="E319" s="49">
        <f>((D319/D307)-1)*100</f>
        <v>1.1173184357541999</v>
      </c>
      <c r="F319" s="89">
        <f>(B319/F$1)*100</f>
        <v>73.961218836565095</v>
      </c>
      <c r="G319" s="89">
        <f>(D319/G$1)*100</f>
        <v>66.199329472721729</v>
      </c>
      <c r="H319" s="89"/>
      <c r="I319" s="89"/>
      <c r="J319" s="67"/>
      <c r="K319" s="67"/>
      <c r="L319" s="67"/>
      <c r="M319" s="67"/>
      <c r="N319" s="99"/>
    </row>
    <row r="320" spans="1:14" x14ac:dyDescent="0.25">
      <c r="A320" s="37">
        <v>16528</v>
      </c>
      <c r="B320" s="51">
        <v>17.8</v>
      </c>
      <c r="C320" s="49">
        <f>((B320/B308)-1)*100</f>
        <v>1.7142857142857126</v>
      </c>
      <c r="D320" s="69">
        <v>18.2</v>
      </c>
      <c r="E320" s="49">
        <f>((D320/D308)-1)*100</f>
        <v>1.6759776536312998</v>
      </c>
      <c r="F320" s="89">
        <f>(B320/F$1)*100</f>
        <v>73.961218836565095</v>
      </c>
      <c r="G320" s="89">
        <f>(D320/G$1)*100</f>
        <v>66.565071624504711</v>
      </c>
      <c r="H320" s="89"/>
      <c r="I320" s="89"/>
      <c r="J320" s="67"/>
      <c r="K320" s="67"/>
      <c r="L320" s="67"/>
      <c r="M320" s="67"/>
      <c r="N320" s="99"/>
    </row>
    <row r="321" spans="1:14" x14ac:dyDescent="0.25">
      <c r="A321" s="37">
        <v>16558</v>
      </c>
      <c r="B321" s="51">
        <v>17.899999999999999</v>
      </c>
      <c r="C321" s="49">
        <f>((B321/B309)-1)*100</f>
        <v>2.2857142857142687</v>
      </c>
      <c r="D321" s="69">
        <v>18.3</v>
      </c>
      <c r="E321" s="49">
        <f>((D321/D309)-1)*100</f>
        <v>2.2346368715083997</v>
      </c>
      <c r="F321" s="89">
        <f>(B321/F$1)*100</f>
        <v>74.376731301939046</v>
      </c>
      <c r="G321" s="89">
        <f>(D321/G$1)*100</f>
        <v>66.930813776287707</v>
      </c>
      <c r="H321" s="89"/>
      <c r="I321" s="89"/>
      <c r="J321" s="67"/>
      <c r="K321" s="67"/>
      <c r="L321" s="67"/>
      <c r="M321" s="67"/>
      <c r="N321" s="99"/>
    </row>
    <row r="322" spans="1:14" x14ac:dyDescent="0.25">
      <c r="A322" s="37">
        <v>16589</v>
      </c>
      <c r="B322" s="51">
        <v>18.100000000000001</v>
      </c>
      <c r="C322" s="49">
        <f>((B322/B310)-1)*100</f>
        <v>2.8409090909090828</v>
      </c>
      <c r="D322" s="69">
        <v>18.3</v>
      </c>
      <c r="E322" s="49">
        <f>((D322/D310)-1)*100</f>
        <v>1.6666666666666607</v>
      </c>
      <c r="F322" s="89">
        <f>(B322/F$1)*100</f>
        <v>75.20775623268699</v>
      </c>
      <c r="G322" s="89">
        <f>(D322/G$1)*100</f>
        <v>66.930813776287707</v>
      </c>
      <c r="H322" s="89"/>
      <c r="I322" s="89"/>
      <c r="J322" s="67"/>
      <c r="K322" s="67"/>
      <c r="L322" s="67"/>
      <c r="M322" s="67"/>
      <c r="N322" s="99"/>
    </row>
    <row r="323" spans="1:14" x14ac:dyDescent="0.25">
      <c r="A323" s="37">
        <v>16619</v>
      </c>
      <c r="B323" s="51">
        <v>18.100000000000001</v>
      </c>
      <c r="C323" s="49">
        <f>((B323/B311)-1)*100</f>
        <v>2.2598870056497189</v>
      </c>
      <c r="D323" s="69">
        <v>18.3</v>
      </c>
      <c r="E323" s="49">
        <f>((D323/D311)-1)*100</f>
        <v>2.2346368715083997</v>
      </c>
      <c r="F323" s="89">
        <f>(B323/F$1)*100</f>
        <v>75.20775623268699</v>
      </c>
      <c r="G323" s="89">
        <f>(D323/G$1)*100</f>
        <v>66.930813776287707</v>
      </c>
      <c r="H323" s="89"/>
      <c r="I323" s="89"/>
      <c r="J323" s="67"/>
      <c r="K323" s="67"/>
      <c r="L323" s="67"/>
      <c r="M323" s="67"/>
      <c r="N323" s="99"/>
    </row>
    <row r="324" spans="1:14" x14ac:dyDescent="0.25">
      <c r="A324" s="37">
        <v>16650</v>
      </c>
      <c r="B324" s="51">
        <v>18.100000000000001</v>
      </c>
      <c r="C324" s="49">
        <f>((B324/B312)-1)*100</f>
        <v>2.2598870056497189</v>
      </c>
      <c r="D324" s="69">
        <v>18.2</v>
      </c>
      <c r="E324" s="49">
        <f>((D324/D312)-1)*100</f>
        <v>1.6759776536312998</v>
      </c>
      <c r="F324" s="89">
        <f>(B324/F$1)*100</f>
        <v>75.20775623268699</v>
      </c>
      <c r="G324" s="89">
        <f>(D324/G$1)*100</f>
        <v>66.565071624504711</v>
      </c>
      <c r="H324" s="89"/>
      <c r="I324" s="89"/>
      <c r="J324" s="67"/>
      <c r="K324" s="67"/>
      <c r="L324" s="67"/>
      <c r="M324" s="67"/>
      <c r="N324" s="99"/>
    </row>
    <row r="325" spans="1:14" x14ac:dyDescent="0.25">
      <c r="A325" s="37">
        <v>16681</v>
      </c>
      <c r="B325" s="51">
        <v>18.100000000000001</v>
      </c>
      <c r="C325" s="49">
        <f>((B325/B313)-1)*100</f>
        <v>2.2598870056497189</v>
      </c>
      <c r="D325" s="69">
        <v>18.100000000000001</v>
      </c>
      <c r="E325" s="49">
        <f>((D325/D313)-1)*100</f>
        <v>1.1173184357541999</v>
      </c>
      <c r="F325" s="89">
        <f>(B325/F$1)*100</f>
        <v>75.20775623268699</v>
      </c>
      <c r="G325" s="89">
        <f>(D325/G$1)*100</f>
        <v>66.199329472721729</v>
      </c>
      <c r="H325" s="89"/>
      <c r="I325" s="89"/>
      <c r="J325" s="67"/>
      <c r="K325" s="67"/>
      <c r="L325" s="67"/>
      <c r="M325" s="67"/>
      <c r="N325" s="99"/>
    </row>
    <row r="326" spans="1:14" x14ac:dyDescent="0.25">
      <c r="A326" s="37">
        <v>16711</v>
      </c>
      <c r="B326" s="51">
        <v>18.100000000000001</v>
      </c>
      <c r="C326" s="49">
        <f>((B326/B314)-1)*100</f>
        <v>2.2598870056497189</v>
      </c>
      <c r="D326" s="69">
        <v>18.2</v>
      </c>
      <c r="E326" s="49">
        <f>((D326/D314)-1)*100</f>
        <v>1.6759776536312998</v>
      </c>
      <c r="F326" s="89">
        <f>(B326/F$1)*100</f>
        <v>75.20775623268699</v>
      </c>
      <c r="G326" s="89">
        <f>(D326/G$1)*100</f>
        <v>66.565071624504711</v>
      </c>
      <c r="H326" s="89"/>
      <c r="I326" s="89"/>
      <c r="J326" s="67"/>
      <c r="K326" s="67"/>
      <c r="L326" s="67"/>
      <c r="M326" s="67"/>
      <c r="N326" s="99"/>
    </row>
    <row r="327" spans="1:14" x14ac:dyDescent="0.25">
      <c r="A327" s="37">
        <v>16742</v>
      </c>
      <c r="B327" s="51">
        <v>18.100000000000001</v>
      </c>
      <c r="C327" s="49">
        <f>((B327/B315)-1)*100</f>
        <v>2.2598870056497189</v>
      </c>
      <c r="D327" s="69">
        <v>18.399999999999999</v>
      </c>
      <c r="E327" s="49">
        <f>((D327/D315)-1)*100</f>
        <v>2.2222222222222143</v>
      </c>
      <c r="F327" s="89">
        <f>(B327/F$1)*100</f>
        <v>75.20775623268699</v>
      </c>
      <c r="G327" s="89">
        <f>(D327/G$1)*100</f>
        <v>67.296555928070703</v>
      </c>
      <c r="H327" s="89"/>
      <c r="I327" s="89"/>
      <c r="J327" s="67"/>
      <c r="K327" s="67"/>
      <c r="L327" s="67"/>
      <c r="M327" s="67"/>
      <c r="N327" s="99"/>
    </row>
    <row r="328" spans="1:14" x14ac:dyDescent="0.25">
      <c r="A328" s="37">
        <v>16772</v>
      </c>
      <c r="B328" s="51">
        <v>18.2</v>
      </c>
      <c r="C328" s="49">
        <f>((B328/B316)-1)*100</f>
        <v>2.2471910112359383</v>
      </c>
      <c r="D328" s="69">
        <v>18.399999999999999</v>
      </c>
      <c r="E328" s="49">
        <f>((D328/D316)-1)*100</f>
        <v>2.2222222222222143</v>
      </c>
      <c r="F328" s="89">
        <f>(B328/F$1)*100</f>
        <v>75.62326869806094</v>
      </c>
      <c r="G328" s="89">
        <f>(D328/G$1)*100</f>
        <v>67.296555928070703</v>
      </c>
      <c r="H328" s="89"/>
      <c r="I328" s="89"/>
      <c r="J328" s="67"/>
      <c r="K328" s="67"/>
      <c r="L328" s="67"/>
      <c r="M328" s="67"/>
      <c r="N328" s="99"/>
    </row>
    <row r="329" spans="1:14" x14ac:dyDescent="0.25">
      <c r="A329" s="37">
        <v>16803</v>
      </c>
      <c r="B329" s="51">
        <v>18.2</v>
      </c>
      <c r="C329" s="49">
        <f>((B329/B317)-1)*100</f>
        <v>2.2471910112359383</v>
      </c>
      <c r="D329" s="69">
        <v>18.399999999999999</v>
      </c>
      <c r="E329" s="49">
        <f>((D329/D317)-1)*100</f>
        <v>1.6574585635358963</v>
      </c>
      <c r="F329" s="89">
        <f>(B329/F$1)*100</f>
        <v>75.62326869806094</v>
      </c>
      <c r="G329" s="89">
        <f>(D329/G$1)*100</f>
        <v>67.296555928070703</v>
      </c>
      <c r="H329" s="89"/>
      <c r="I329" s="89"/>
      <c r="J329" s="67"/>
      <c r="K329" s="67"/>
      <c r="L329" s="67"/>
      <c r="M329" s="67"/>
      <c r="N329" s="99"/>
    </row>
    <row r="330" spans="1:14" x14ac:dyDescent="0.25">
      <c r="A330" s="37">
        <v>16834</v>
      </c>
      <c r="B330" s="51">
        <v>18.100000000000001</v>
      </c>
      <c r="C330" s="49">
        <f>((B330/B318)-1)*100</f>
        <v>1.6853932584269593</v>
      </c>
      <c r="D330" s="69">
        <v>18.5</v>
      </c>
      <c r="E330" s="49">
        <f>((D330/D318)-1)*100</f>
        <v>2.2099447513812098</v>
      </c>
      <c r="F330" s="89">
        <f>(B330/F$1)*100</f>
        <v>75.20775623268699</v>
      </c>
      <c r="G330" s="89">
        <f>(D330/G$1)*100</f>
        <v>67.662298079853699</v>
      </c>
      <c r="H330" s="89"/>
      <c r="I330" s="89"/>
      <c r="J330" s="67"/>
      <c r="K330" s="67"/>
      <c r="L330" s="67"/>
      <c r="M330" s="67"/>
      <c r="N330" s="99"/>
    </row>
    <row r="331" spans="1:14" x14ac:dyDescent="0.25">
      <c r="A331" s="37">
        <v>16862</v>
      </c>
      <c r="B331" s="51">
        <v>18.3</v>
      </c>
      <c r="C331" s="49">
        <f>((B331/B319)-1)*100</f>
        <v>2.8089887640449396</v>
      </c>
      <c r="D331" s="69">
        <v>18.8</v>
      </c>
      <c r="E331" s="49">
        <f>((D331/D319)-1)*100</f>
        <v>3.8674033149171283</v>
      </c>
      <c r="F331" s="89">
        <f>(B331/F$1)*100</f>
        <v>76.038781163434905</v>
      </c>
      <c r="G331" s="89">
        <f>(D331/G$1)*100</f>
        <v>68.759524535202672</v>
      </c>
      <c r="H331" s="89"/>
      <c r="I331" s="89"/>
      <c r="J331" s="67"/>
      <c r="K331" s="67"/>
      <c r="L331" s="67"/>
      <c r="M331" s="67"/>
      <c r="N331" s="99"/>
    </row>
    <row r="332" spans="1:14" x14ac:dyDescent="0.25">
      <c r="A332" s="37">
        <v>16893</v>
      </c>
      <c r="B332" s="51">
        <v>18.399999999999999</v>
      </c>
      <c r="C332" s="49">
        <f>((B332/B320)-1)*100</f>
        <v>3.3707865168539186</v>
      </c>
      <c r="D332" s="69">
        <v>19</v>
      </c>
      <c r="E332" s="49">
        <f>((D332/D320)-1)*100</f>
        <v>4.3956043956044022</v>
      </c>
      <c r="F332" s="89">
        <f>(B332/F$1)*100</f>
        <v>76.454293628808855</v>
      </c>
      <c r="G332" s="89">
        <f>(D332/G$1)*100</f>
        <v>69.491008838768664</v>
      </c>
      <c r="H332" s="89"/>
      <c r="I332" s="89"/>
      <c r="J332" s="67"/>
      <c r="K332" s="67"/>
      <c r="L332" s="67"/>
      <c r="M332" s="67"/>
      <c r="N332" s="99"/>
    </row>
    <row r="333" spans="1:14" x14ac:dyDescent="0.25">
      <c r="A333" s="37">
        <v>16923</v>
      </c>
      <c r="B333" s="51">
        <v>18.5</v>
      </c>
      <c r="C333" s="49">
        <f>((B333/B321)-1)*100</f>
        <v>3.3519553072625774</v>
      </c>
      <c r="D333" s="69">
        <v>19.100000000000001</v>
      </c>
      <c r="E333" s="49">
        <f>((D333/D321)-1)*100</f>
        <v>4.3715846994535568</v>
      </c>
      <c r="F333" s="89">
        <f>(B333/F$1)*100</f>
        <v>76.86980609418282</v>
      </c>
      <c r="G333" s="89">
        <f>(D333/G$1)*100</f>
        <v>69.85675099055166</v>
      </c>
      <c r="H333" s="89"/>
      <c r="I333" s="89"/>
      <c r="J333" s="67"/>
      <c r="K333" s="67"/>
      <c r="L333" s="67"/>
      <c r="M333" s="67"/>
      <c r="N333" s="99"/>
    </row>
    <row r="334" spans="1:14" x14ac:dyDescent="0.25">
      <c r="A334" s="37">
        <v>16954</v>
      </c>
      <c r="B334" s="51">
        <v>18.7</v>
      </c>
      <c r="C334" s="49">
        <f>((B334/B322)-1)*100</f>
        <v>3.3149171270718147</v>
      </c>
      <c r="D334" s="69">
        <v>19.399999999999999</v>
      </c>
      <c r="E334" s="49">
        <f>((D334/D322)-1)*100</f>
        <v>6.0109289617486183</v>
      </c>
      <c r="F334" s="89">
        <f>(B334/F$1)*100</f>
        <v>77.70083102493075</v>
      </c>
      <c r="G334" s="89">
        <f>(D334/G$1)*100</f>
        <v>70.953977445900634</v>
      </c>
      <c r="H334" s="89"/>
      <c r="I334" s="89"/>
      <c r="J334" s="67"/>
      <c r="K334" s="67"/>
      <c r="L334" s="67"/>
      <c r="M334" s="67"/>
      <c r="N334" s="99"/>
    </row>
    <row r="335" spans="1:14" x14ac:dyDescent="0.25">
      <c r="A335" s="37">
        <v>16984</v>
      </c>
      <c r="B335" s="51">
        <v>19.8</v>
      </c>
      <c r="C335" s="49">
        <f>((B335/B323)-1)*100</f>
        <v>9.3922651933701538</v>
      </c>
      <c r="D335" s="69">
        <v>21.5</v>
      </c>
      <c r="E335" s="49">
        <f>((D335/D323)-1)*100</f>
        <v>17.486338797814206</v>
      </c>
      <c r="F335" s="89">
        <f>(B335/F$1)*100</f>
        <v>82.27146814404432</v>
      </c>
      <c r="G335" s="89">
        <f>(D335/G$1)*100</f>
        <v>78.634562633343492</v>
      </c>
      <c r="H335" s="89"/>
      <c r="I335" s="89"/>
      <c r="J335" s="67"/>
      <c r="K335" s="67"/>
      <c r="L335" s="67"/>
      <c r="M335" s="67"/>
      <c r="N335" s="99"/>
    </row>
    <row r="336" spans="1:14" x14ac:dyDescent="0.25">
      <c r="A336" s="37">
        <v>17015</v>
      </c>
      <c r="B336" s="51">
        <v>20.2</v>
      </c>
      <c r="C336" s="49">
        <f>((B336/B324)-1)*100</f>
        <v>11.602209944751362</v>
      </c>
      <c r="D336" s="69">
        <v>22.2</v>
      </c>
      <c r="E336" s="49">
        <f>((D336/D324)-1)*100</f>
        <v>21.978021978021989</v>
      </c>
      <c r="F336" s="89">
        <f>(B336/F$1)*100</f>
        <v>83.933518005540165</v>
      </c>
      <c r="G336" s="89">
        <f>(D336/G$1)*100</f>
        <v>81.194757695824435</v>
      </c>
      <c r="H336" s="89"/>
      <c r="I336" s="89"/>
      <c r="J336" s="67"/>
      <c r="K336" s="67"/>
      <c r="L336" s="67"/>
      <c r="M336" s="67"/>
      <c r="N336" s="99"/>
    </row>
    <row r="337" spans="1:14" x14ac:dyDescent="0.25">
      <c r="A337" s="37">
        <v>17046</v>
      </c>
      <c r="B337" s="51">
        <v>20.399999999999999</v>
      </c>
      <c r="C337" s="49">
        <f>((B337/B325)-1)*100</f>
        <v>12.707182320441968</v>
      </c>
      <c r="D337" s="69">
        <v>21.4</v>
      </c>
      <c r="E337" s="49">
        <f>((D337/D325)-1)*100</f>
        <v>18.232044198895014</v>
      </c>
      <c r="F337" s="89">
        <f>(B337/F$1)*100</f>
        <v>84.76454293628808</v>
      </c>
      <c r="G337" s="89">
        <f>(D337/G$1)*100</f>
        <v>78.268820481560482</v>
      </c>
      <c r="H337" s="89"/>
      <c r="I337" s="89"/>
      <c r="J337" s="67"/>
      <c r="K337" s="67"/>
      <c r="L337" s="67"/>
      <c r="M337" s="67"/>
      <c r="N337" s="99"/>
    </row>
    <row r="338" spans="1:14" x14ac:dyDescent="0.25">
      <c r="A338" s="37">
        <v>17076</v>
      </c>
      <c r="B338" s="51">
        <v>20.8</v>
      </c>
      <c r="C338" s="49">
        <f>((B338/B326)-1)*100</f>
        <v>14.917127071823199</v>
      </c>
      <c r="D338" s="69">
        <v>23.1</v>
      </c>
      <c r="E338" s="49">
        <f>((D338/D326)-1)*100</f>
        <v>26.923076923076938</v>
      </c>
      <c r="F338" s="89">
        <f>(B338/F$1)*100</f>
        <v>86.42659279778394</v>
      </c>
      <c r="G338" s="89">
        <f>(D338/G$1)*100</f>
        <v>84.486437061871385</v>
      </c>
      <c r="H338" s="89"/>
      <c r="I338" s="89"/>
      <c r="J338" s="67"/>
      <c r="K338" s="67"/>
      <c r="L338" s="67"/>
      <c r="M338" s="67"/>
      <c r="N338" s="99"/>
    </row>
    <row r="339" spans="1:14" x14ac:dyDescent="0.25">
      <c r="A339" s="37">
        <v>17107</v>
      </c>
      <c r="B339" s="51">
        <v>21.3</v>
      </c>
      <c r="C339" s="49">
        <f>((B339/B327)-1)*100</f>
        <v>17.679558011049721</v>
      </c>
      <c r="D339" s="69">
        <v>24.1</v>
      </c>
      <c r="E339" s="49">
        <f>((D339/D327)-1)*100</f>
        <v>30.978260869565233</v>
      </c>
      <c r="F339" s="89">
        <f>(B339/F$1)*100</f>
        <v>88.504155124653735</v>
      </c>
      <c r="G339" s="89">
        <f>(D339/G$1)*100</f>
        <v>88.143858579701302</v>
      </c>
      <c r="H339" s="89"/>
      <c r="I339" s="89"/>
      <c r="J339" s="67"/>
      <c r="K339" s="67"/>
      <c r="L339" s="67"/>
      <c r="M339" s="67"/>
      <c r="N339" s="99"/>
    </row>
    <row r="340" spans="1:14" x14ac:dyDescent="0.25">
      <c r="A340" s="37">
        <v>17137</v>
      </c>
      <c r="B340" s="51">
        <v>21.5</v>
      </c>
      <c r="C340" s="49">
        <f>((B340/B328)-1)*100</f>
        <v>18.131868131868135</v>
      </c>
      <c r="D340" s="69">
        <v>24.3</v>
      </c>
      <c r="E340" s="49">
        <f>((D340/D328)-1)*100</f>
        <v>32.065217391304365</v>
      </c>
      <c r="F340" s="89">
        <f>(B340/F$1)*100</f>
        <v>89.335180055401665</v>
      </c>
      <c r="G340" s="89">
        <f>(D340/G$1)*100</f>
        <v>88.875342883267294</v>
      </c>
      <c r="H340" s="89"/>
      <c r="I340" s="89"/>
      <c r="J340" s="67"/>
      <c r="K340" s="67"/>
      <c r="L340" s="67"/>
      <c r="M340" s="67"/>
      <c r="N340" s="99"/>
    </row>
    <row r="341" spans="1:14" x14ac:dyDescent="0.25">
      <c r="A341" s="37">
        <v>17168</v>
      </c>
      <c r="B341" s="51">
        <v>21.5</v>
      </c>
      <c r="C341" s="49">
        <f>((B341/B329)-1)*100</f>
        <v>18.131868131868135</v>
      </c>
      <c r="D341" s="69">
        <v>24.5</v>
      </c>
      <c r="E341" s="49">
        <f>((D341/D329)-1)*100</f>
        <v>33.152173913043484</v>
      </c>
      <c r="F341" s="89">
        <f>(B341/F$1)*100</f>
        <v>89.335180055401665</v>
      </c>
      <c r="G341" s="89">
        <f>(D341/G$1)*100</f>
        <v>89.606827186833272</v>
      </c>
      <c r="H341" s="89"/>
      <c r="I341" s="89"/>
      <c r="J341" s="67"/>
      <c r="K341" s="67"/>
      <c r="L341" s="67"/>
      <c r="M341" s="67"/>
      <c r="N341" s="99"/>
    </row>
    <row r="342" spans="1:14" x14ac:dyDescent="0.25">
      <c r="A342" s="37">
        <v>17199</v>
      </c>
      <c r="B342" s="51">
        <v>21.5</v>
      </c>
      <c r="C342" s="49">
        <f>((B342/B330)-1)*100</f>
        <v>18.784530386740329</v>
      </c>
      <c r="D342" s="69">
        <v>24.7</v>
      </c>
      <c r="E342" s="49">
        <f>((D342/D330)-1)*100</f>
        <v>33.513513513513502</v>
      </c>
      <c r="F342" s="89">
        <f>(B342/F$1)*100</f>
        <v>89.335180055401665</v>
      </c>
      <c r="G342" s="89">
        <f>(D342/G$1)*100</f>
        <v>90.338311490399263</v>
      </c>
      <c r="H342" s="89"/>
      <c r="I342" s="89"/>
      <c r="J342" s="67"/>
      <c r="K342" s="67"/>
      <c r="L342" s="67"/>
      <c r="M342" s="67"/>
      <c r="N342" s="99"/>
    </row>
    <row r="343" spans="1:14" x14ac:dyDescent="0.25">
      <c r="A343" s="37">
        <v>17227</v>
      </c>
      <c r="B343" s="51">
        <v>21.9</v>
      </c>
      <c r="C343" s="49">
        <f>((B343/B331)-1)*100</f>
        <v>19.672131147540959</v>
      </c>
      <c r="D343" s="69">
        <v>25.3</v>
      </c>
      <c r="E343" s="49">
        <f>((D343/D331)-1)*100</f>
        <v>34.574468085106382</v>
      </c>
      <c r="F343" s="89">
        <f>(B343/F$1)*100</f>
        <v>90.99722991689751</v>
      </c>
      <c r="G343" s="89">
        <f>(D343/G$1)*100</f>
        <v>92.532764401097225</v>
      </c>
      <c r="H343" s="89"/>
      <c r="I343" s="89"/>
      <c r="J343" s="67"/>
      <c r="K343" s="67"/>
      <c r="L343" s="67"/>
      <c r="M343" s="67"/>
      <c r="N343" s="99"/>
    </row>
    <row r="344" spans="1:14" x14ac:dyDescent="0.25">
      <c r="A344" s="37">
        <v>17258</v>
      </c>
      <c r="B344" s="51">
        <v>21.9</v>
      </c>
      <c r="C344" s="49">
        <f>((B344/B332)-1)*100</f>
        <v>19.021739130434788</v>
      </c>
      <c r="D344" s="69">
        <v>25.1</v>
      </c>
      <c r="E344" s="49">
        <f>((D344/D332)-1)*100</f>
        <v>32.105263157894747</v>
      </c>
      <c r="F344" s="89">
        <f>(B344/F$1)*100</f>
        <v>90.99722991689751</v>
      </c>
      <c r="G344" s="89">
        <f>(D344/G$1)*100</f>
        <v>91.801280097531233</v>
      </c>
      <c r="H344" s="89"/>
      <c r="I344" s="89"/>
      <c r="J344" s="67"/>
      <c r="K344" s="67"/>
      <c r="L344" s="67"/>
      <c r="M344" s="67"/>
      <c r="N344" s="99"/>
    </row>
    <row r="345" spans="1:14" x14ac:dyDescent="0.25">
      <c r="A345" s="37">
        <v>17288</v>
      </c>
      <c r="B345" s="51">
        <v>21.9</v>
      </c>
      <c r="C345" s="49">
        <f>((B345/B333)-1)*100</f>
        <v>18.378378378378368</v>
      </c>
      <c r="D345" s="69">
        <v>25</v>
      </c>
      <c r="E345" s="49">
        <f>((D345/D333)-1)*100</f>
        <v>30.890052356020938</v>
      </c>
      <c r="F345" s="89">
        <f>(B345/F$1)*100</f>
        <v>90.99722991689751</v>
      </c>
      <c r="G345" s="89">
        <f>(D345/G$1)*100</f>
        <v>91.435537945748251</v>
      </c>
      <c r="H345" s="89"/>
      <c r="I345" s="89"/>
      <c r="J345" s="67"/>
      <c r="K345" s="67"/>
      <c r="L345" s="67"/>
      <c r="M345" s="67"/>
      <c r="N345" s="99"/>
    </row>
    <row r="346" spans="1:14" x14ac:dyDescent="0.25">
      <c r="A346" s="37">
        <v>17319</v>
      </c>
      <c r="B346" s="51">
        <v>22</v>
      </c>
      <c r="C346" s="49">
        <f>((B346/B334)-1)*100</f>
        <v>17.647058823529417</v>
      </c>
      <c r="D346" s="69">
        <v>25</v>
      </c>
      <c r="E346" s="49">
        <f>((D346/D334)-1)*100</f>
        <v>28.865979381443307</v>
      </c>
      <c r="F346" s="89">
        <f>(B346/F$1)*100</f>
        <v>91.412742382271475</v>
      </c>
      <c r="G346" s="89">
        <f>(D346/G$1)*100</f>
        <v>91.435537945748251</v>
      </c>
      <c r="H346" s="89"/>
      <c r="I346" s="89"/>
      <c r="J346" s="67"/>
      <c r="K346" s="67"/>
      <c r="L346" s="67"/>
      <c r="M346" s="67"/>
      <c r="N346" s="99"/>
    </row>
    <row r="347" spans="1:14" x14ac:dyDescent="0.25">
      <c r="A347" s="37">
        <v>17349</v>
      </c>
      <c r="B347" s="51">
        <v>22.2</v>
      </c>
      <c r="C347" s="49">
        <f>((B347/B335)-1)*100</f>
        <v>12.12121212121211</v>
      </c>
      <c r="D347" s="69">
        <v>25.3</v>
      </c>
      <c r="E347" s="49">
        <f>((D347/D335)-1)*100</f>
        <v>17.674418604651176</v>
      </c>
      <c r="F347" s="89">
        <f>(B347/F$1)*100</f>
        <v>92.24376731301939</v>
      </c>
      <c r="G347" s="89">
        <f>(D347/G$1)*100</f>
        <v>92.532764401097225</v>
      </c>
      <c r="H347" s="89"/>
      <c r="I347" s="89"/>
      <c r="J347" s="67"/>
      <c r="K347" s="67"/>
      <c r="L347" s="67"/>
      <c r="M347" s="67"/>
      <c r="N347" s="99"/>
    </row>
    <row r="348" spans="1:14" x14ac:dyDescent="0.25">
      <c r="A348" s="37">
        <v>17380</v>
      </c>
      <c r="B348" s="51">
        <v>22.5</v>
      </c>
      <c r="C348" s="49">
        <f>((B348/B336)-1)*100</f>
        <v>11.386138613861396</v>
      </c>
      <c r="D348" s="69">
        <v>25.6</v>
      </c>
      <c r="E348" s="49">
        <f>((D348/D336)-1)*100</f>
        <v>15.315315315315313</v>
      </c>
      <c r="F348" s="89">
        <f>(B348/F$1)*100</f>
        <v>93.49030470914127</v>
      </c>
      <c r="G348" s="89">
        <f>(D348/G$1)*100</f>
        <v>93.629990856446199</v>
      </c>
      <c r="H348" s="89"/>
      <c r="I348" s="89"/>
      <c r="J348" s="67"/>
      <c r="K348" s="67"/>
      <c r="L348" s="67"/>
      <c r="M348" s="67"/>
      <c r="N348" s="99"/>
    </row>
    <row r="349" spans="1:14" x14ac:dyDescent="0.25">
      <c r="A349" s="37">
        <v>17411</v>
      </c>
      <c r="B349" s="51">
        <v>23</v>
      </c>
      <c r="C349" s="49">
        <f>((B349/B337)-1)*100</f>
        <v>12.745098039215685</v>
      </c>
      <c r="D349" s="69">
        <v>26.1</v>
      </c>
      <c r="E349" s="49">
        <f>((D349/D337)-1)*100</f>
        <v>21.962616822429926</v>
      </c>
      <c r="F349" s="89">
        <f>(B349/F$1)*100</f>
        <v>95.56786703601108</v>
      </c>
      <c r="G349" s="89">
        <f>(D349/G$1)*100</f>
        <v>95.458701615361178</v>
      </c>
      <c r="H349" s="89"/>
      <c r="I349" s="89"/>
      <c r="J349" s="67"/>
      <c r="K349" s="67"/>
      <c r="L349" s="67"/>
      <c r="M349" s="67"/>
      <c r="N349" s="99"/>
    </row>
    <row r="350" spans="1:14" x14ac:dyDescent="0.25">
      <c r="A350" s="37">
        <v>17441</v>
      </c>
      <c r="B350" s="51">
        <v>23</v>
      </c>
      <c r="C350" s="49">
        <f>((B350/B338)-1)*100</f>
        <v>10.576923076923084</v>
      </c>
      <c r="D350" s="69">
        <v>26.4</v>
      </c>
      <c r="E350" s="49">
        <f>((D350/D338)-1)*100</f>
        <v>14.285714285714279</v>
      </c>
      <c r="F350" s="89">
        <f>(B350/F$1)*100</f>
        <v>95.56786703601108</v>
      </c>
      <c r="G350" s="89">
        <f>(D350/G$1)*100</f>
        <v>96.555928070710138</v>
      </c>
      <c r="H350" s="89"/>
      <c r="I350" s="89"/>
      <c r="J350" s="67"/>
      <c r="K350" s="67"/>
      <c r="L350" s="67"/>
      <c r="M350" s="67"/>
      <c r="N350" s="99"/>
    </row>
    <row r="351" spans="1:14" x14ac:dyDescent="0.25">
      <c r="A351" s="37">
        <v>17472</v>
      </c>
      <c r="B351" s="51">
        <v>23.1</v>
      </c>
      <c r="C351" s="49">
        <f>((B351/B339)-1)*100</f>
        <v>8.4507042253521227</v>
      </c>
      <c r="D351" s="69">
        <v>26.7</v>
      </c>
      <c r="E351" s="49">
        <f>((D351/D339)-1)*100</f>
        <v>10.788381742738572</v>
      </c>
      <c r="F351" s="89">
        <f>(B351/F$1)*100</f>
        <v>95.983379501385045</v>
      </c>
      <c r="G351" s="89">
        <f>(D351/G$1)*100</f>
        <v>97.653154526059112</v>
      </c>
      <c r="H351" s="89"/>
      <c r="I351" s="89"/>
      <c r="J351" s="67"/>
      <c r="K351" s="67"/>
      <c r="L351" s="67"/>
      <c r="M351" s="67"/>
      <c r="N351" s="99"/>
    </row>
    <row r="352" spans="1:14" x14ac:dyDescent="0.25">
      <c r="A352" s="37">
        <v>17502</v>
      </c>
      <c r="B352" s="51">
        <v>23.4</v>
      </c>
      <c r="C352" s="49">
        <f>((B352/B340)-1)*100</f>
        <v>8.8372093023255651</v>
      </c>
      <c r="D352" s="69">
        <v>27.2</v>
      </c>
      <c r="E352" s="49">
        <f>((D352/D340)-1)*100</f>
        <v>11.934156378600825</v>
      </c>
      <c r="F352" s="89">
        <f>(B352/F$1)*100</f>
        <v>97.229916897506925</v>
      </c>
      <c r="G352" s="89">
        <f>(D352/G$1)*100</f>
        <v>99.481865284974077</v>
      </c>
      <c r="H352" s="89"/>
      <c r="I352" s="89"/>
      <c r="J352" s="67"/>
      <c r="K352" s="67"/>
      <c r="L352" s="67"/>
      <c r="M352" s="67"/>
      <c r="N352" s="99"/>
    </row>
    <row r="353" spans="1:14" x14ac:dyDescent="0.25">
      <c r="A353" s="37">
        <v>17533</v>
      </c>
      <c r="B353" s="51">
        <v>23.7</v>
      </c>
      <c r="C353" s="49">
        <f>((B353/B341)-1)*100</f>
        <v>10.232558139534875</v>
      </c>
      <c r="D353" s="69">
        <v>27.7</v>
      </c>
      <c r="E353" s="49">
        <f>((D353/D341)-1)*100</f>
        <v>13.061224489795919</v>
      </c>
      <c r="F353" s="89">
        <f>(B353/F$1)*100</f>
        <v>98.476454293628819</v>
      </c>
      <c r="G353" s="89">
        <f>(D353/G$1)*100</f>
        <v>101.31057604388904</v>
      </c>
      <c r="H353" s="89"/>
      <c r="I353" s="89"/>
      <c r="J353" s="67"/>
      <c r="K353" s="67"/>
      <c r="L353" s="67"/>
      <c r="M353" s="67"/>
      <c r="N353" s="99"/>
    </row>
    <row r="354" spans="1:14" x14ac:dyDescent="0.25">
      <c r="A354" s="37">
        <v>17564</v>
      </c>
      <c r="B354" s="51">
        <v>23.5</v>
      </c>
      <c r="C354" s="49">
        <f>((B354/B342)-1)*100</f>
        <v>9.302325581395344</v>
      </c>
      <c r="D354" s="69">
        <v>27.2</v>
      </c>
      <c r="E354" s="49">
        <f>((D354/D342)-1)*100</f>
        <v>10.121457489878537</v>
      </c>
      <c r="F354" s="89">
        <f>(B354/F$1)*100</f>
        <v>97.64542936288089</v>
      </c>
      <c r="G354" s="89">
        <f>(D354/G$1)*100</f>
        <v>99.481865284974077</v>
      </c>
      <c r="H354" s="89"/>
      <c r="I354" s="89"/>
      <c r="J354" s="67"/>
      <c r="K354" s="67"/>
      <c r="L354" s="67"/>
      <c r="M354" s="67"/>
      <c r="N354" s="99"/>
    </row>
    <row r="355" spans="1:14" x14ac:dyDescent="0.25">
      <c r="A355" s="37">
        <v>17593</v>
      </c>
      <c r="B355" s="51">
        <v>23.4</v>
      </c>
      <c r="C355" s="49">
        <f>((B355/B343)-1)*100</f>
        <v>6.8493150684931559</v>
      </c>
      <c r="D355" s="69">
        <v>27.2</v>
      </c>
      <c r="E355" s="49">
        <f>((D355/D343)-1)*100</f>
        <v>7.5098814229249022</v>
      </c>
      <c r="F355" s="89">
        <f>(B355/F$1)*100</f>
        <v>97.229916897506925</v>
      </c>
      <c r="G355" s="89">
        <f>(D355/G$1)*100</f>
        <v>99.481865284974077</v>
      </c>
      <c r="H355" s="89"/>
      <c r="I355" s="89"/>
      <c r="J355" s="67"/>
      <c r="K355" s="67"/>
      <c r="L355" s="67"/>
      <c r="M355" s="67"/>
      <c r="N355" s="99"/>
    </row>
    <row r="356" spans="1:14" x14ac:dyDescent="0.25">
      <c r="A356" s="37">
        <v>17624</v>
      </c>
      <c r="B356" s="51">
        <v>23.8</v>
      </c>
      <c r="C356" s="49">
        <f>((B356/B344)-1)*100</f>
        <v>8.6757990867579959</v>
      </c>
      <c r="D356" s="69">
        <v>27.4</v>
      </c>
      <c r="E356" s="49">
        <f>((D356/D344)-1)*100</f>
        <v>9.1633466135458086</v>
      </c>
      <c r="F356" s="89">
        <f>(B356/F$1)*100</f>
        <v>98.89196675900277</v>
      </c>
      <c r="G356" s="89">
        <f>(D356/G$1)*100</f>
        <v>100.21334958854007</v>
      </c>
      <c r="H356" s="89"/>
      <c r="I356" s="89"/>
      <c r="J356" s="67"/>
      <c r="K356" s="67"/>
      <c r="L356" s="67"/>
      <c r="M356" s="67"/>
      <c r="N356" s="99"/>
    </row>
    <row r="357" spans="1:14" x14ac:dyDescent="0.25">
      <c r="A357" s="37">
        <v>17654</v>
      </c>
      <c r="B357" s="51">
        <v>23.9</v>
      </c>
      <c r="C357" s="49">
        <f>((B357/B345)-1)*100</f>
        <v>9.1324200913241995</v>
      </c>
      <c r="D357" s="69">
        <v>27.5</v>
      </c>
      <c r="E357" s="49">
        <f>((D357/D345)-1)*100</f>
        <v>10.000000000000009</v>
      </c>
      <c r="F357" s="89">
        <f>(B357/F$1)*100</f>
        <v>99.307479224376721</v>
      </c>
      <c r="G357" s="89">
        <f>(D357/G$1)*100</f>
        <v>100.57909174032307</v>
      </c>
      <c r="H357" s="89"/>
      <c r="I357" s="89"/>
      <c r="J357" s="67"/>
      <c r="K357" s="67"/>
      <c r="L357" s="67"/>
      <c r="M357" s="67"/>
      <c r="N357" s="99"/>
    </row>
    <row r="358" spans="1:14" x14ac:dyDescent="0.25">
      <c r="A358" s="37">
        <v>17685</v>
      </c>
      <c r="B358" s="51">
        <v>24.1</v>
      </c>
      <c r="C358" s="49">
        <f>((B358/B346)-1)*100</f>
        <v>9.5454545454545467</v>
      </c>
      <c r="D358" s="69">
        <v>27.7</v>
      </c>
      <c r="E358" s="49">
        <f>((D358/D346)-1)*100</f>
        <v>10.799999999999986</v>
      </c>
      <c r="F358" s="89">
        <f>(B358/F$1)*100</f>
        <v>100.13850415512466</v>
      </c>
      <c r="G358" s="89">
        <f>(D358/G$1)*100</f>
        <v>101.31057604388904</v>
      </c>
      <c r="H358" s="89"/>
      <c r="I358" s="89"/>
      <c r="J358" s="67"/>
      <c r="K358" s="67"/>
      <c r="L358" s="67"/>
      <c r="M358" s="67"/>
      <c r="N358" s="99"/>
    </row>
    <row r="359" spans="1:14" x14ac:dyDescent="0.25">
      <c r="A359" s="37">
        <v>17715</v>
      </c>
      <c r="B359" s="51">
        <v>24.4</v>
      </c>
      <c r="C359" s="49">
        <f>((B359/B347)-1)*100</f>
        <v>9.9099099099098975</v>
      </c>
      <c r="D359" s="69">
        <v>28</v>
      </c>
      <c r="E359" s="49">
        <f>((D359/D347)-1)*100</f>
        <v>10.671936758893285</v>
      </c>
      <c r="F359" s="89">
        <f>(B359/F$1)*100</f>
        <v>101.38504155124653</v>
      </c>
      <c r="G359" s="89">
        <f>(D359/G$1)*100</f>
        <v>102.40780249923802</v>
      </c>
      <c r="H359" s="89"/>
      <c r="I359" s="89"/>
      <c r="J359" s="67"/>
      <c r="K359" s="67"/>
      <c r="L359" s="67"/>
      <c r="M359" s="67"/>
      <c r="N359" s="99"/>
    </row>
    <row r="360" spans="1:14" x14ac:dyDescent="0.25">
      <c r="A360" s="37">
        <v>17746</v>
      </c>
      <c r="B360" s="51">
        <v>24.5</v>
      </c>
      <c r="C360" s="49">
        <f>((B360/B348)-1)*100</f>
        <v>8.8888888888888786</v>
      </c>
      <c r="D360" s="69">
        <v>28.2</v>
      </c>
      <c r="E360" s="49">
        <f>((D360/D348)-1)*100</f>
        <v>10.15625</v>
      </c>
      <c r="F360" s="89">
        <f>(B360/F$1)*100</f>
        <v>101.8005540166205</v>
      </c>
      <c r="G360" s="89">
        <f>(D360/G$1)*100</f>
        <v>103.13928680280402</v>
      </c>
      <c r="H360" s="89"/>
      <c r="I360" s="89"/>
      <c r="J360" s="67"/>
      <c r="K360" s="67"/>
      <c r="L360" s="67"/>
      <c r="M360" s="67"/>
      <c r="N360" s="99"/>
    </row>
    <row r="361" spans="1:14" x14ac:dyDescent="0.25">
      <c r="A361" s="37">
        <v>17777</v>
      </c>
      <c r="B361" s="51">
        <v>24.5</v>
      </c>
      <c r="C361" s="49">
        <f>((B361/B349)-1)*100</f>
        <v>6.5217391304347894</v>
      </c>
      <c r="D361" s="69">
        <v>28.1</v>
      </c>
      <c r="E361" s="49">
        <f>((D361/D349)-1)*100</f>
        <v>7.6628352490421436</v>
      </c>
      <c r="F361" s="89">
        <f>(B361/F$1)*100</f>
        <v>101.8005540166205</v>
      </c>
      <c r="G361" s="89">
        <f>(D361/G$1)*100</f>
        <v>102.77354465102103</v>
      </c>
      <c r="H361" s="89"/>
      <c r="I361" s="89"/>
      <c r="J361" s="67"/>
      <c r="K361" s="67"/>
      <c r="L361" s="67"/>
      <c r="M361" s="67"/>
      <c r="N361" s="99"/>
    </row>
    <row r="362" spans="1:14" x14ac:dyDescent="0.25">
      <c r="A362" s="37">
        <v>17807</v>
      </c>
      <c r="B362" s="51">
        <v>24.4</v>
      </c>
      <c r="C362" s="49">
        <f>((B362/B350)-1)*100</f>
        <v>6.0869565217391175</v>
      </c>
      <c r="D362" s="69">
        <v>27.8</v>
      </c>
      <c r="E362" s="49">
        <f>((D362/D350)-1)*100</f>
        <v>5.3030303030303205</v>
      </c>
      <c r="F362" s="89">
        <f>(B362/F$1)*100</f>
        <v>101.38504155124653</v>
      </c>
      <c r="G362" s="89">
        <f>(D362/G$1)*100</f>
        <v>101.67631819567204</v>
      </c>
      <c r="H362" s="89"/>
      <c r="I362" s="89"/>
      <c r="J362" s="67"/>
      <c r="K362" s="67"/>
      <c r="L362" s="67"/>
      <c r="M362" s="67"/>
      <c r="N362" s="99"/>
    </row>
    <row r="363" spans="1:14" x14ac:dyDescent="0.25">
      <c r="A363" s="37">
        <v>17838</v>
      </c>
      <c r="B363" s="51">
        <v>24.2</v>
      </c>
      <c r="C363" s="49">
        <f>((B363/B351)-1)*100</f>
        <v>4.761904761904745</v>
      </c>
      <c r="D363" s="69">
        <v>27.8</v>
      </c>
      <c r="E363" s="49">
        <f>((D363/D351)-1)*100</f>
        <v>4.1198501872659277</v>
      </c>
      <c r="F363" s="89">
        <f>(B363/F$1)*100</f>
        <v>100.55401662049861</v>
      </c>
      <c r="G363" s="89">
        <f>(D363/G$1)*100</f>
        <v>101.67631819567204</v>
      </c>
      <c r="H363" s="89"/>
      <c r="I363" s="89"/>
      <c r="J363" s="67"/>
      <c r="K363" s="67"/>
      <c r="L363" s="67"/>
      <c r="M363" s="67"/>
      <c r="N363" s="99"/>
    </row>
    <row r="364" spans="1:14" x14ac:dyDescent="0.25">
      <c r="A364" s="37">
        <v>17868</v>
      </c>
      <c r="B364" s="51">
        <v>24.1</v>
      </c>
      <c r="C364" s="49">
        <f>((B364/B352)-1)*100</f>
        <v>2.991452991453003</v>
      </c>
      <c r="D364" s="69">
        <v>27.6</v>
      </c>
      <c r="E364" s="49">
        <f>((D364/D352)-1)*100</f>
        <v>1.4705882352941346</v>
      </c>
      <c r="F364" s="89">
        <f>(B364/F$1)*100</f>
        <v>100.13850415512466</v>
      </c>
      <c r="G364" s="89">
        <f>(D364/G$1)*100</f>
        <v>100.94483389210606</v>
      </c>
      <c r="H364" s="89"/>
      <c r="I364" s="89"/>
      <c r="J364" s="67"/>
      <c r="K364" s="67"/>
      <c r="L364" s="67"/>
      <c r="M364" s="67"/>
      <c r="N364" s="99"/>
    </row>
    <row r="365" spans="1:14" x14ac:dyDescent="0.25">
      <c r="A365" s="37">
        <v>17899</v>
      </c>
      <c r="B365" s="51">
        <v>24</v>
      </c>
      <c r="C365" s="49">
        <f>((B365/B353)-1)*100</f>
        <v>1.2658227848101333</v>
      </c>
      <c r="D365" s="69">
        <v>27.3</v>
      </c>
      <c r="E365" s="49">
        <f>((D365/D353)-1)*100</f>
        <v>-1.4440433212996373</v>
      </c>
      <c r="F365" s="89">
        <f>(B365/F$1)*100</f>
        <v>99.7229916897507</v>
      </c>
      <c r="G365" s="89">
        <f>(D365/G$1)*100</f>
        <v>99.847607436757073</v>
      </c>
      <c r="H365" s="89"/>
      <c r="I365" s="89"/>
      <c r="J365" s="67"/>
      <c r="K365" s="67"/>
      <c r="L365" s="67"/>
      <c r="M365" s="67"/>
      <c r="N365" s="99"/>
    </row>
    <row r="366" spans="1:14" x14ac:dyDescent="0.25">
      <c r="A366" s="37">
        <v>17930</v>
      </c>
      <c r="B366" s="51">
        <v>23.8</v>
      </c>
      <c r="C366" s="49">
        <f>((B366/B354)-1)*100</f>
        <v>1.276595744680864</v>
      </c>
      <c r="D366" s="69">
        <v>26.8</v>
      </c>
      <c r="E366" s="49">
        <f>((D366/D354)-1)*100</f>
        <v>-1.4705882352941124</v>
      </c>
      <c r="F366" s="89">
        <f>(B366/F$1)*100</f>
        <v>98.89196675900277</v>
      </c>
      <c r="G366" s="89">
        <f>(D366/G$1)*100</f>
        <v>98.018896677842122</v>
      </c>
      <c r="H366" s="89"/>
      <c r="I366" s="89"/>
      <c r="J366" s="67"/>
      <c r="K366" s="67"/>
      <c r="L366" s="67"/>
      <c r="M366" s="67"/>
      <c r="N366" s="99"/>
    </row>
    <row r="367" spans="1:14" x14ac:dyDescent="0.25">
      <c r="A367" s="37">
        <v>17958</v>
      </c>
      <c r="B367" s="51">
        <v>23.8</v>
      </c>
      <c r="C367" s="49">
        <f>((B367/B355)-1)*100</f>
        <v>1.7094017094017255</v>
      </c>
      <c r="D367" s="69">
        <v>26.8</v>
      </c>
      <c r="E367" s="49">
        <f>((D367/D355)-1)*100</f>
        <v>-1.4705882352941124</v>
      </c>
      <c r="F367" s="89">
        <f>(B367/F$1)*100</f>
        <v>98.89196675900277</v>
      </c>
      <c r="G367" s="89">
        <f>(D367/G$1)*100</f>
        <v>98.018896677842122</v>
      </c>
      <c r="H367" s="89"/>
      <c r="I367" s="89"/>
      <c r="J367" s="67"/>
      <c r="K367" s="67"/>
      <c r="L367" s="67"/>
      <c r="M367" s="67"/>
      <c r="N367" s="99"/>
    </row>
    <row r="368" spans="1:14" x14ac:dyDescent="0.25">
      <c r="A368" s="37">
        <v>17989</v>
      </c>
      <c r="B368" s="51">
        <v>23.9</v>
      </c>
      <c r="C368" s="49">
        <f>((B368/B356)-1)*100</f>
        <v>0.42016806722688926</v>
      </c>
      <c r="D368" s="69">
        <v>26.5</v>
      </c>
      <c r="E368" s="49">
        <f>((D368/D356)-1)*100</f>
        <v>-3.2846715328467058</v>
      </c>
      <c r="F368" s="89">
        <f>(B368/F$1)*100</f>
        <v>99.307479224376721</v>
      </c>
      <c r="G368" s="89">
        <f>(D368/G$1)*100</f>
        <v>96.921670222493134</v>
      </c>
      <c r="H368" s="89"/>
      <c r="I368" s="89"/>
      <c r="J368" s="67"/>
      <c r="K368" s="67"/>
      <c r="L368" s="67"/>
      <c r="M368" s="67"/>
      <c r="N368" s="99"/>
    </row>
    <row r="369" spans="1:14" x14ac:dyDescent="0.25">
      <c r="A369" s="37">
        <v>18019</v>
      </c>
      <c r="B369" s="51">
        <v>23.8</v>
      </c>
      <c r="C369" s="49">
        <f>((B369/B357)-1)*100</f>
        <v>-0.41841004184099972</v>
      </c>
      <c r="D369" s="69">
        <v>26.3</v>
      </c>
      <c r="E369" s="49">
        <f>((D369/D357)-1)*100</f>
        <v>-4.363636363636358</v>
      </c>
      <c r="F369" s="89">
        <f>(B369/F$1)*100</f>
        <v>98.89196675900277</v>
      </c>
      <c r="G369" s="89">
        <f>(D369/G$1)*100</f>
        <v>96.190185918927156</v>
      </c>
      <c r="H369" s="89"/>
      <c r="I369" s="89"/>
      <c r="J369" s="67"/>
      <c r="K369" s="67"/>
      <c r="L369" s="67"/>
      <c r="M369" s="67"/>
      <c r="N369" s="99"/>
    </row>
    <row r="370" spans="1:14" x14ac:dyDescent="0.25">
      <c r="A370" s="37">
        <v>18050</v>
      </c>
      <c r="B370" s="51">
        <v>23.9</v>
      </c>
      <c r="C370" s="49">
        <f>((B370/B358)-1)*100</f>
        <v>-0.82987551867220732</v>
      </c>
      <c r="D370" s="69">
        <v>26</v>
      </c>
      <c r="E370" s="49">
        <f>((D370/D358)-1)*100</f>
        <v>-6.1371841155234641</v>
      </c>
      <c r="F370" s="89">
        <f>(B370/F$1)*100</f>
        <v>99.307479224376721</v>
      </c>
      <c r="G370" s="89">
        <f>(D370/G$1)*100</f>
        <v>95.092959463578168</v>
      </c>
      <c r="H370" s="89"/>
      <c r="I370" s="89"/>
      <c r="J370" s="67"/>
      <c r="K370" s="67"/>
      <c r="L370" s="67"/>
      <c r="M370" s="67"/>
      <c r="N370" s="99"/>
    </row>
    <row r="371" spans="1:14" x14ac:dyDescent="0.25">
      <c r="A371" s="37">
        <v>18080</v>
      </c>
      <c r="B371" s="51">
        <v>23.7</v>
      </c>
      <c r="C371" s="49">
        <f>((B371/B359)-1)*100</f>
        <v>-2.8688524590163911</v>
      </c>
      <c r="D371" s="69">
        <v>26</v>
      </c>
      <c r="E371" s="49">
        <f>((D371/D359)-1)*100</f>
        <v>-7.1428571428571397</v>
      </c>
      <c r="F371" s="89">
        <f>(B371/F$1)*100</f>
        <v>98.476454293628819</v>
      </c>
      <c r="G371" s="89">
        <f>(D371/G$1)*100</f>
        <v>95.092959463578168</v>
      </c>
      <c r="H371" s="89"/>
      <c r="I371" s="89"/>
      <c r="J371" s="67"/>
      <c r="K371" s="67"/>
      <c r="L371" s="67"/>
      <c r="M371" s="67"/>
      <c r="N371" s="99"/>
    </row>
    <row r="372" spans="1:14" x14ac:dyDescent="0.25">
      <c r="A372" s="37">
        <v>18111</v>
      </c>
      <c r="B372" s="51">
        <v>23.8</v>
      </c>
      <c r="C372" s="49">
        <f>((B372/B360)-1)*100</f>
        <v>-2.8571428571428581</v>
      </c>
      <c r="D372" s="69">
        <v>26</v>
      </c>
      <c r="E372" s="49">
        <f>((D372/D360)-1)*100</f>
        <v>-7.8014184397163122</v>
      </c>
      <c r="F372" s="89">
        <f>(B372/F$1)*100</f>
        <v>98.89196675900277</v>
      </c>
      <c r="G372" s="89">
        <f>(D372/G$1)*100</f>
        <v>95.092959463578168</v>
      </c>
      <c r="H372" s="89"/>
      <c r="I372" s="89"/>
      <c r="J372" s="67"/>
      <c r="K372" s="67"/>
      <c r="L372" s="67"/>
      <c r="M372" s="67"/>
      <c r="N372" s="99"/>
    </row>
    <row r="373" spans="1:14" x14ac:dyDescent="0.25">
      <c r="A373" s="37">
        <v>18142</v>
      </c>
      <c r="B373" s="51">
        <v>23.9</v>
      </c>
      <c r="C373" s="49">
        <f>((B373/B361)-1)*100</f>
        <v>-2.4489795918367419</v>
      </c>
      <c r="D373" s="69">
        <v>26.1</v>
      </c>
      <c r="E373" s="49">
        <f>((D373/D361)-1)*100</f>
        <v>-7.1174377224199281</v>
      </c>
      <c r="F373" s="89">
        <f>(B373/F$1)*100</f>
        <v>99.307479224376721</v>
      </c>
      <c r="G373" s="89">
        <f>(D373/G$1)*100</f>
        <v>95.458701615361178</v>
      </c>
      <c r="H373" s="89"/>
      <c r="I373" s="89"/>
      <c r="J373" s="67"/>
      <c r="K373" s="67"/>
      <c r="L373" s="67"/>
      <c r="M373" s="67"/>
      <c r="N373" s="99"/>
    </row>
    <row r="374" spans="1:14" x14ac:dyDescent="0.25">
      <c r="A374" s="37">
        <v>18172</v>
      </c>
      <c r="B374" s="51">
        <v>23.7</v>
      </c>
      <c r="C374" s="49">
        <f>((B374/B362)-1)*100</f>
        <v>-2.8688524590163911</v>
      </c>
      <c r="D374" s="69">
        <v>26</v>
      </c>
      <c r="E374" s="49">
        <f>((D374/D362)-1)*100</f>
        <v>-6.4748201438848962</v>
      </c>
      <c r="F374" s="89">
        <f>(B374/F$1)*100</f>
        <v>98.476454293628819</v>
      </c>
      <c r="G374" s="89">
        <f>(D374/G$1)*100</f>
        <v>95.092959463578168</v>
      </c>
      <c r="H374" s="89"/>
      <c r="I374" s="89"/>
      <c r="J374" s="67"/>
      <c r="K374" s="67"/>
      <c r="L374" s="67"/>
      <c r="M374" s="67"/>
      <c r="N374" s="99"/>
    </row>
    <row r="375" spans="1:14" x14ac:dyDescent="0.25">
      <c r="A375" s="37">
        <v>18203</v>
      </c>
      <c r="B375" s="51">
        <v>23.8</v>
      </c>
      <c r="C375" s="49">
        <f>((B375/B363)-1)*100</f>
        <v>-1.6528925619834656</v>
      </c>
      <c r="D375" s="69">
        <v>26</v>
      </c>
      <c r="E375" s="49">
        <f>((D375/D363)-1)*100</f>
        <v>-6.4748201438848962</v>
      </c>
      <c r="F375" s="89">
        <f>(B375/F$1)*100</f>
        <v>98.89196675900277</v>
      </c>
      <c r="G375" s="89">
        <f>(D375/G$1)*100</f>
        <v>95.092959463578168</v>
      </c>
      <c r="H375" s="89"/>
      <c r="I375" s="89"/>
      <c r="J375" s="67"/>
      <c r="K375" s="67"/>
      <c r="L375" s="67"/>
      <c r="M375" s="67"/>
      <c r="N375" s="99"/>
    </row>
    <row r="376" spans="1:14" x14ac:dyDescent="0.25">
      <c r="A376" s="37">
        <v>18233</v>
      </c>
      <c r="B376" s="51">
        <v>23.6</v>
      </c>
      <c r="C376" s="49">
        <f>((B376/B364)-1)*100</f>
        <v>-2.0746887966805017</v>
      </c>
      <c r="D376" s="69">
        <v>25.9</v>
      </c>
      <c r="E376" s="49">
        <f>((D376/D364)-1)*100</f>
        <v>-6.1594202898550776</v>
      </c>
      <c r="F376" s="89">
        <f>(B376/F$1)*100</f>
        <v>98.060941828254855</v>
      </c>
      <c r="G376" s="89">
        <f>(D376/G$1)*100</f>
        <v>94.727217311795172</v>
      </c>
      <c r="H376" s="89"/>
      <c r="I376" s="89"/>
      <c r="J376" s="67"/>
      <c r="K376" s="67"/>
      <c r="L376" s="67"/>
      <c r="M376" s="67"/>
      <c r="N376" s="99"/>
    </row>
    <row r="377" spans="1:14" x14ac:dyDescent="0.25">
      <c r="A377" s="37">
        <v>18264</v>
      </c>
      <c r="B377" s="51">
        <v>23.5</v>
      </c>
      <c r="C377" s="49">
        <f>((B377/B365)-1)*100</f>
        <v>-2.083333333333337</v>
      </c>
      <c r="D377" s="69">
        <v>25.9</v>
      </c>
      <c r="E377" s="49">
        <f>((D377/D365)-1)*100</f>
        <v>-5.1282051282051322</v>
      </c>
      <c r="F377" s="89">
        <f>(B377/F$1)*100</f>
        <v>97.64542936288089</v>
      </c>
      <c r="G377" s="89">
        <f>(D377/G$1)*100</f>
        <v>94.727217311795172</v>
      </c>
      <c r="H377" s="89"/>
      <c r="I377" s="89"/>
      <c r="J377" s="67"/>
      <c r="K377" s="67"/>
      <c r="L377" s="67"/>
      <c r="M377" s="67"/>
      <c r="N377" s="99"/>
    </row>
    <row r="378" spans="1:14" x14ac:dyDescent="0.25">
      <c r="A378" s="37">
        <v>18295</v>
      </c>
      <c r="B378" s="51">
        <v>23.5</v>
      </c>
      <c r="C378" s="49">
        <f>((B378/B366)-1)*100</f>
        <v>-1.2605042016806789</v>
      </c>
      <c r="D378" s="69">
        <v>26.1</v>
      </c>
      <c r="E378" s="49">
        <f>((D378/D366)-1)*100</f>
        <v>-2.6119402985074647</v>
      </c>
      <c r="F378" s="89">
        <f>(B378/F$1)*100</f>
        <v>97.64542936288089</v>
      </c>
      <c r="G378" s="89">
        <f>(D378/G$1)*100</f>
        <v>95.458701615361178</v>
      </c>
      <c r="H378" s="89"/>
      <c r="I378" s="89"/>
      <c r="J378" s="67"/>
      <c r="K378" s="67"/>
      <c r="L378" s="67"/>
      <c r="M378" s="67"/>
      <c r="N378" s="99"/>
    </row>
    <row r="379" spans="1:14" x14ac:dyDescent="0.25">
      <c r="A379" s="37">
        <v>18323</v>
      </c>
      <c r="B379" s="51">
        <v>23.6</v>
      </c>
      <c r="C379" s="49">
        <f>((B379/B367)-1)*100</f>
        <v>-0.84033613445377853</v>
      </c>
      <c r="D379" s="69">
        <v>26.1</v>
      </c>
      <c r="E379" s="49">
        <f>((D379/D367)-1)*100</f>
        <v>-2.6119402985074647</v>
      </c>
      <c r="F379" s="89">
        <f>(B379/F$1)*100</f>
        <v>98.060941828254855</v>
      </c>
      <c r="G379" s="89">
        <f>(D379/G$1)*100</f>
        <v>95.458701615361178</v>
      </c>
      <c r="H379" s="89"/>
      <c r="I379" s="89"/>
      <c r="J379" s="67"/>
      <c r="K379" s="67"/>
      <c r="L379" s="67"/>
      <c r="M379" s="67"/>
      <c r="N379" s="99"/>
    </row>
    <row r="380" spans="1:14" x14ac:dyDescent="0.25">
      <c r="A380" s="37">
        <v>18354</v>
      </c>
      <c r="B380" s="51">
        <v>23.6</v>
      </c>
      <c r="C380" s="49">
        <f>((B380/B368)-1)*100</f>
        <v>-1.2552301255229992</v>
      </c>
      <c r="D380" s="69">
        <v>26.1</v>
      </c>
      <c r="E380" s="49">
        <f>((D380/D368)-1)*100</f>
        <v>-1.5094339622641506</v>
      </c>
      <c r="F380" s="89">
        <f>(B380/F$1)*100</f>
        <v>98.060941828254855</v>
      </c>
      <c r="G380" s="89">
        <f>(D380/G$1)*100</f>
        <v>95.458701615361178</v>
      </c>
      <c r="H380" s="89"/>
      <c r="I380" s="89"/>
      <c r="J380" s="67"/>
      <c r="K380" s="67"/>
      <c r="L380" s="67"/>
      <c r="M380" s="67"/>
      <c r="N380" s="99"/>
    </row>
    <row r="381" spans="1:14" x14ac:dyDescent="0.25">
      <c r="A381" s="37">
        <v>18384</v>
      </c>
      <c r="B381" s="51">
        <v>23.7</v>
      </c>
      <c r="C381" s="49">
        <f>((B381/B369)-1)*100</f>
        <v>-0.42016806722690037</v>
      </c>
      <c r="D381" s="69">
        <v>26.4</v>
      </c>
      <c r="E381" s="49">
        <f>((D381/D369)-1)*100</f>
        <v>0.38022813688212143</v>
      </c>
      <c r="F381" s="89">
        <f>(B381/F$1)*100</f>
        <v>98.476454293628819</v>
      </c>
      <c r="G381" s="89">
        <f>(D381/G$1)*100</f>
        <v>96.555928070710138</v>
      </c>
      <c r="H381" s="89"/>
      <c r="I381" s="89"/>
      <c r="J381" s="67"/>
      <c r="K381" s="67"/>
      <c r="L381" s="67"/>
      <c r="M381" s="67"/>
      <c r="N381" s="99"/>
    </row>
    <row r="382" spans="1:14" x14ac:dyDescent="0.25">
      <c r="A382" s="37">
        <v>18415</v>
      </c>
      <c r="B382" s="51">
        <v>23.8</v>
      </c>
      <c r="C382" s="49">
        <f>((B382/B370)-1)*100</f>
        <v>-0.41841004184099972</v>
      </c>
      <c r="D382" s="69">
        <v>26.6</v>
      </c>
      <c r="E382" s="49">
        <f>((D382/D370)-1)*100</f>
        <v>2.3076923076923217</v>
      </c>
      <c r="F382" s="89">
        <f>(B382/F$1)*100</f>
        <v>98.89196675900277</v>
      </c>
      <c r="G382" s="89">
        <f>(D382/G$1)*100</f>
        <v>97.287412374276144</v>
      </c>
      <c r="H382" s="89"/>
      <c r="I382" s="89"/>
      <c r="J382" s="67"/>
      <c r="K382" s="67"/>
      <c r="L382" s="67"/>
      <c r="M382" s="67"/>
      <c r="N382" s="99"/>
    </row>
    <row r="383" spans="1:14" x14ac:dyDescent="0.25">
      <c r="A383" s="37">
        <v>18445</v>
      </c>
      <c r="B383" s="51">
        <v>24.1</v>
      </c>
      <c r="C383" s="49">
        <f>((B383/B371)-1)*100</f>
        <v>1.6877637130801704</v>
      </c>
      <c r="D383" s="69">
        <v>27.3</v>
      </c>
      <c r="E383" s="49">
        <f>((D383/D371)-1)*100</f>
        <v>5.0000000000000044</v>
      </c>
      <c r="F383" s="89">
        <f>(B383/F$1)*100</f>
        <v>100.13850415512466</v>
      </c>
      <c r="G383" s="89">
        <f>(D383/G$1)*100</f>
        <v>99.847607436757073</v>
      </c>
      <c r="H383" s="89"/>
      <c r="I383" s="89"/>
      <c r="J383" s="67"/>
      <c r="K383" s="67"/>
      <c r="L383" s="67"/>
      <c r="M383" s="67"/>
      <c r="N383" s="99"/>
    </row>
    <row r="384" spans="1:14" x14ac:dyDescent="0.25">
      <c r="A384" s="37">
        <v>18476</v>
      </c>
      <c r="B384" s="51">
        <v>24.3</v>
      </c>
      <c r="C384" s="49">
        <f>((B384/B372)-1)*100</f>
        <v>2.1008403361344463</v>
      </c>
      <c r="D384" s="69">
        <v>27.9</v>
      </c>
      <c r="E384" s="49">
        <f>((D384/D372)-1)*100</f>
        <v>7.3076923076923039</v>
      </c>
      <c r="F384" s="89">
        <f>(B384/F$1)*100</f>
        <v>100.96952908587258</v>
      </c>
      <c r="G384" s="89">
        <f>(D384/G$1)*100</f>
        <v>102.04206034745502</v>
      </c>
      <c r="H384" s="89"/>
      <c r="I384" s="89"/>
      <c r="J384" s="67"/>
      <c r="K384" s="67"/>
      <c r="L384" s="67"/>
      <c r="M384" s="67"/>
      <c r="N384" s="99"/>
    </row>
    <row r="385" spans="1:14" x14ac:dyDescent="0.25">
      <c r="A385" s="37">
        <v>18507</v>
      </c>
      <c r="B385" s="51">
        <v>24.4</v>
      </c>
      <c r="C385" s="49">
        <f>((B385/B373)-1)*100</f>
        <v>2.0920502092050208</v>
      </c>
      <c r="D385" s="69">
        <v>28.4</v>
      </c>
      <c r="E385" s="49">
        <f>((D385/D373)-1)*100</f>
        <v>8.812260536398453</v>
      </c>
      <c r="F385" s="89">
        <f>(B385/F$1)*100</f>
        <v>101.38504155124653</v>
      </c>
      <c r="G385" s="89">
        <f>(D385/G$1)*100</f>
        <v>103.87077110637</v>
      </c>
      <c r="H385" s="89"/>
      <c r="I385" s="89"/>
      <c r="J385" s="67"/>
      <c r="K385" s="67"/>
      <c r="L385" s="67"/>
      <c r="M385" s="67"/>
      <c r="N385" s="99"/>
    </row>
    <row r="386" spans="1:14" x14ac:dyDescent="0.25">
      <c r="A386" s="37">
        <v>18537</v>
      </c>
      <c r="B386" s="51">
        <v>24.6</v>
      </c>
      <c r="C386" s="49">
        <f>((B386/B374)-1)*100</f>
        <v>3.7974683544303778</v>
      </c>
      <c r="D386" s="69">
        <v>28.6</v>
      </c>
      <c r="E386" s="49">
        <f>((D386/D374)-1)*100</f>
        <v>10.000000000000009</v>
      </c>
      <c r="F386" s="89">
        <f>(B386/F$1)*100</f>
        <v>102.21606648199446</v>
      </c>
      <c r="G386" s="89">
        <f>(D386/G$1)*100</f>
        <v>104.60225540993599</v>
      </c>
      <c r="H386" s="89"/>
      <c r="I386" s="89"/>
      <c r="J386" s="67"/>
      <c r="K386" s="67"/>
      <c r="L386" s="67"/>
      <c r="M386" s="67"/>
      <c r="N386" s="99"/>
    </row>
    <row r="387" spans="1:14" x14ac:dyDescent="0.25">
      <c r="A387" s="37">
        <v>18568</v>
      </c>
      <c r="B387" s="51">
        <v>24.7</v>
      </c>
      <c r="C387" s="49">
        <f>((B387/B375)-1)*100</f>
        <v>3.7815126050420034</v>
      </c>
      <c r="D387" s="69">
        <v>29</v>
      </c>
      <c r="E387" s="49">
        <f>((D387/D375)-1)*100</f>
        <v>11.538461538461542</v>
      </c>
      <c r="F387" s="89">
        <f>(B387/F$1)*100</f>
        <v>102.63157894736842</v>
      </c>
      <c r="G387" s="89">
        <f>(D387/G$1)*100</f>
        <v>106.06522401706795</v>
      </c>
      <c r="H387" s="89"/>
      <c r="I387" s="89"/>
      <c r="J387" s="67"/>
      <c r="K387" s="67"/>
      <c r="L387" s="67"/>
      <c r="M387" s="67"/>
      <c r="N387" s="99"/>
    </row>
    <row r="388" spans="1:14" x14ac:dyDescent="0.25">
      <c r="A388" s="37">
        <v>18598</v>
      </c>
      <c r="B388" s="51">
        <v>25</v>
      </c>
      <c r="C388" s="49">
        <f>((B388/B376)-1)*100</f>
        <v>5.9322033898304927</v>
      </c>
      <c r="D388" s="69">
        <v>29.7</v>
      </c>
      <c r="E388" s="49">
        <f>((D388/D376)-1)*100</f>
        <v>14.671814671814666</v>
      </c>
      <c r="F388" s="89">
        <f>(B388/F$1)*100</f>
        <v>103.87811634349032</v>
      </c>
      <c r="G388" s="89">
        <f>(D388/G$1)*100</f>
        <v>108.62541907954891</v>
      </c>
      <c r="H388" s="89"/>
      <c r="I388" s="89"/>
      <c r="J388" s="67"/>
      <c r="K388" s="67"/>
      <c r="L388" s="67"/>
      <c r="M388" s="67"/>
      <c r="N388" s="99"/>
    </row>
    <row r="389" spans="1:14" x14ac:dyDescent="0.25">
      <c r="A389" s="37">
        <v>18629</v>
      </c>
      <c r="B389" s="51">
        <v>25.4</v>
      </c>
      <c r="C389" s="49">
        <f>((B389/B377)-1)*100</f>
        <v>8.085106382978724</v>
      </c>
      <c r="D389" s="69">
        <v>30.5</v>
      </c>
      <c r="E389" s="49">
        <f>((D389/D377)-1)*100</f>
        <v>17.76061776061777</v>
      </c>
      <c r="F389" s="89">
        <f>(B389/F$1)*100</f>
        <v>105.54016620498614</v>
      </c>
      <c r="G389" s="89">
        <f>(D389/G$1)*100</f>
        <v>111.55135629381286</v>
      </c>
      <c r="H389" s="89"/>
      <c r="I389" s="89"/>
      <c r="J389" s="67"/>
      <c r="K389" s="67"/>
      <c r="L389" s="67"/>
      <c r="M389" s="67"/>
      <c r="N389" s="99"/>
    </row>
    <row r="390" spans="1:14" x14ac:dyDescent="0.25">
      <c r="A390" s="37">
        <v>18660</v>
      </c>
      <c r="B390" s="51">
        <v>25.7</v>
      </c>
      <c r="C390" s="49">
        <f>((B390/B378)-1)*100</f>
        <v>9.3617021276595658</v>
      </c>
      <c r="D390" s="69">
        <v>30.9</v>
      </c>
      <c r="E390" s="49">
        <f>((D390/D378)-1)*100</f>
        <v>18.390804597701127</v>
      </c>
      <c r="F390" s="89">
        <f>(B390/F$1)*100</f>
        <v>106.78670360110803</v>
      </c>
      <c r="G390" s="89">
        <f>(D390/G$1)*100</f>
        <v>113.01432490094483</v>
      </c>
      <c r="H390" s="89"/>
      <c r="I390" s="89"/>
      <c r="J390" s="67"/>
      <c r="K390" s="67"/>
      <c r="L390" s="67"/>
      <c r="M390" s="67"/>
      <c r="N390" s="99"/>
    </row>
    <row r="391" spans="1:14" x14ac:dyDescent="0.25">
      <c r="A391" s="37">
        <v>18688</v>
      </c>
      <c r="B391" s="51">
        <v>25.8</v>
      </c>
      <c r="C391" s="49">
        <f>((B391/B379)-1)*100</f>
        <v>9.322033898305083</v>
      </c>
      <c r="D391" s="69">
        <v>30.9</v>
      </c>
      <c r="E391" s="49">
        <f>((D391/D379)-1)*100</f>
        <v>18.390804597701127</v>
      </c>
      <c r="F391" s="89">
        <f>(B391/F$1)*100</f>
        <v>107.20221606648199</v>
      </c>
      <c r="G391" s="89">
        <f>(D391/G$1)*100</f>
        <v>113.01432490094483</v>
      </c>
      <c r="H391" s="89"/>
      <c r="I391" s="89"/>
      <c r="J391" s="67"/>
      <c r="K391" s="67"/>
      <c r="L391" s="67"/>
      <c r="M391" s="67"/>
      <c r="N391" s="99"/>
    </row>
    <row r="392" spans="1:14" x14ac:dyDescent="0.25">
      <c r="A392" s="37">
        <v>18719</v>
      </c>
      <c r="B392" s="51">
        <v>25.8</v>
      </c>
      <c r="C392" s="49">
        <f>((B392/B380)-1)*100</f>
        <v>9.322033898305083</v>
      </c>
      <c r="D392" s="69">
        <v>30.8</v>
      </c>
      <c r="E392" s="49">
        <f>((D392/D380)-1)*100</f>
        <v>18.00766283524904</v>
      </c>
      <c r="F392" s="89">
        <f>(B392/F$1)*100</f>
        <v>107.20221606648199</v>
      </c>
      <c r="G392" s="89">
        <f>(D392/G$1)*100</f>
        <v>112.64858274916183</v>
      </c>
      <c r="H392" s="89"/>
      <c r="I392" s="89"/>
      <c r="J392" s="67"/>
      <c r="K392" s="67"/>
      <c r="L392" s="67"/>
      <c r="M392" s="67"/>
      <c r="N392" s="99"/>
    </row>
    <row r="393" spans="1:14" x14ac:dyDescent="0.25">
      <c r="A393" s="37">
        <v>18749</v>
      </c>
      <c r="B393" s="51">
        <v>25.9</v>
      </c>
      <c r="C393" s="49">
        <f>((B393/B381)-1)*100</f>
        <v>9.2827004219409268</v>
      </c>
      <c r="D393" s="69">
        <v>30.7</v>
      </c>
      <c r="E393" s="49">
        <f>((D393/D381)-1)*100</f>
        <v>16.287878787878785</v>
      </c>
      <c r="F393" s="89">
        <f>(B393/F$1)*100</f>
        <v>107.61772853185596</v>
      </c>
      <c r="G393" s="89">
        <f>(D393/G$1)*100</f>
        <v>112.28284059737884</v>
      </c>
      <c r="H393" s="89"/>
      <c r="I393" s="89"/>
      <c r="J393" s="67"/>
      <c r="K393" s="67"/>
      <c r="L393" s="67"/>
      <c r="M393" s="67"/>
      <c r="N393" s="99"/>
    </row>
    <row r="394" spans="1:14" x14ac:dyDescent="0.25">
      <c r="A394" s="37">
        <v>18780</v>
      </c>
      <c r="B394" s="51">
        <v>25.9</v>
      </c>
      <c r="C394" s="49">
        <f>((B394/B382)-1)*100</f>
        <v>8.8235294117646959</v>
      </c>
      <c r="D394" s="69">
        <v>30.5</v>
      </c>
      <c r="E394" s="49">
        <f>((D394/D382)-1)*100</f>
        <v>14.661654135338331</v>
      </c>
      <c r="F394" s="89">
        <f>(B394/F$1)*100</f>
        <v>107.61772853185596</v>
      </c>
      <c r="G394" s="89">
        <f>(D394/G$1)*100</f>
        <v>111.55135629381286</v>
      </c>
      <c r="H394" s="89"/>
      <c r="I394" s="89"/>
      <c r="J394" s="67"/>
      <c r="K394" s="67"/>
      <c r="L394" s="67"/>
      <c r="M394" s="67"/>
      <c r="N394" s="99"/>
    </row>
    <row r="395" spans="1:14" x14ac:dyDescent="0.25">
      <c r="A395" s="37">
        <v>18810</v>
      </c>
      <c r="B395" s="51">
        <v>25.9</v>
      </c>
      <c r="C395" s="49">
        <f>((B395/B383)-1)*100</f>
        <v>7.4688796680497882</v>
      </c>
      <c r="D395" s="69">
        <v>30.3</v>
      </c>
      <c r="E395" s="49">
        <f>((D395/D383)-1)*100</f>
        <v>10.989010989010994</v>
      </c>
      <c r="F395" s="89">
        <f>(B395/F$1)*100</f>
        <v>107.61772853185596</v>
      </c>
      <c r="G395" s="89">
        <f>(D395/G$1)*100</f>
        <v>110.81987199024688</v>
      </c>
      <c r="H395" s="89"/>
      <c r="I395" s="89"/>
      <c r="J395" s="67"/>
      <c r="K395" s="67"/>
      <c r="L395" s="67"/>
      <c r="M395" s="67"/>
      <c r="N395" s="99"/>
    </row>
    <row r="396" spans="1:14" x14ac:dyDescent="0.25">
      <c r="A396" s="37">
        <v>18841</v>
      </c>
      <c r="B396" s="51">
        <v>25.9</v>
      </c>
      <c r="C396" s="49">
        <f>((B396/B384)-1)*100</f>
        <v>6.5843621399176877</v>
      </c>
      <c r="D396" s="69">
        <v>30.1</v>
      </c>
      <c r="E396" s="49">
        <f>((D396/D384)-1)*100</f>
        <v>7.8853046594982157</v>
      </c>
      <c r="F396" s="89">
        <f>(B396/F$1)*100</f>
        <v>107.61772853185596</v>
      </c>
      <c r="G396" s="89">
        <f>(D396/G$1)*100</f>
        <v>110.08838768668087</v>
      </c>
      <c r="H396" s="89"/>
      <c r="I396" s="89"/>
      <c r="J396" s="67"/>
      <c r="K396" s="67"/>
      <c r="L396" s="67"/>
      <c r="M396" s="67"/>
      <c r="N396" s="99"/>
    </row>
    <row r="397" spans="1:14" x14ac:dyDescent="0.25">
      <c r="A397" s="37">
        <v>18872</v>
      </c>
      <c r="B397" s="51">
        <v>26.1</v>
      </c>
      <c r="C397" s="49">
        <f>((B397/B385)-1)*100</f>
        <v>6.9672131147541005</v>
      </c>
      <c r="D397" s="69">
        <v>30.1</v>
      </c>
      <c r="E397" s="49">
        <f>((D397/D385)-1)*100</f>
        <v>5.9859154929577496</v>
      </c>
      <c r="F397" s="89">
        <f>(B397/F$1)*100</f>
        <v>108.44875346260388</v>
      </c>
      <c r="G397" s="89">
        <f>(D397/G$1)*100</f>
        <v>110.08838768668087</v>
      </c>
      <c r="H397" s="89"/>
      <c r="I397" s="89"/>
      <c r="J397" s="67"/>
      <c r="K397" s="67"/>
      <c r="L397" s="67"/>
      <c r="M397" s="67"/>
      <c r="N397" s="99"/>
    </row>
    <row r="398" spans="1:14" x14ac:dyDescent="0.25">
      <c r="A398" s="37">
        <v>18902</v>
      </c>
      <c r="B398" s="51">
        <v>26.2</v>
      </c>
      <c r="C398" s="49">
        <f>((B398/B386)-1)*100</f>
        <v>6.5040650406503975</v>
      </c>
      <c r="D398" s="69">
        <v>30.1</v>
      </c>
      <c r="E398" s="49">
        <f>((D398/D386)-1)*100</f>
        <v>5.2447552447552503</v>
      </c>
      <c r="F398" s="89">
        <f>(B398/F$1)*100</f>
        <v>108.86426592797784</v>
      </c>
      <c r="G398" s="89">
        <f>(D398/G$1)*100</f>
        <v>110.08838768668087</v>
      </c>
      <c r="H398" s="89"/>
      <c r="I398" s="89"/>
      <c r="J398" s="67"/>
      <c r="K398" s="67"/>
      <c r="L398" s="67"/>
      <c r="M398" s="67"/>
      <c r="N398" s="99"/>
    </row>
    <row r="399" spans="1:14" x14ac:dyDescent="0.25">
      <c r="A399" s="37">
        <v>18933</v>
      </c>
      <c r="B399" s="51">
        <v>26.4</v>
      </c>
      <c r="C399" s="49">
        <f>((B399/B387)-1)*100</f>
        <v>6.8825910931173961</v>
      </c>
      <c r="D399" s="69">
        <v>30.1</v>
      </c>
      <c r="E399" s="49">
        <f>((D399/D387)-1)*100</f>
        <v>3.7931034482758585</v>
      </c>
      <c r="F399" s="89">
        <f>(B399/F$1)*100</f>
        <v>109.69529085872576</v>
      </c>
      <c r="G399" s="89">
        <f>(D399/G$1)*100</f>
        <v>110.08838768668087</v>
      </c>
      <c r="H399" s="89"/>
      <c r="I399" s="89"/>
      <c r="J399" s="67"/>
      <c r="K399" s="67"/>
      <c r="L399" s="67"/>
      <c r="M399" s="67"/>
      <c r="N399" s="99"/>
    </row>
    <row r="400" spans="1:14" x14ac:dyDescent="0.25">
      <c r="A400" s="37">
        <v>18963</v>
      </c>
      <c r="B400" s="51">
        <v>26.5</v>
      </c>
      <c r="C400" s="49">
        <f>((B400/B388)-1)*100</f>
        <v>6.0000000000000053</v>
      </c>
      <c r="D400" s="69">
        <v>30.1</v>
      </c>
      <c r="E400" s="49">
        <f>((D400/D388)-1)*100</f>
        <v>1.3468013468013629</v>
      </c>
      <c r="F400" s="89">
        <f>(B400/F$1)*100</f>
        <v>110.11080332409972</v>
      </c>
      <c r="G400" s="89">
        <f>(D400/G$1)*100</f>
        <v>110.08838768668087</v>
      </c>
      <c r="H400" s="89"/>
      <c r="I400" s="89"/>
      <c r="J400" s="67"/>
      <c r="K400" s="67"/>
      <c r="L400" s="67"/>
      <c r="M400" s="67"/>
      <c r="N400" s="99"/>
    </row>
    <row r="401" spans="1:14" x14ac:dyDescent="0.25">
      <c r="A401" s="37">
        <v>18994</v>
      </c>
      <c r="B401" s="51">
        <v>26.5</v>
      </c>
      <c r="C401" s="49">
        <f>((B401/B389)-1)*100</f>
        <v>4.3307086614173373</v>
      </c>
      <c r="D401" s="69">
        <v>30</v>
      </c>
      <c r="E401" s="49">
        <f>((D401/D389)-1)*100</f>
        <v>-1.6393442622950838</v>
      </c>
      <c r="F401" s="89">
        <f>(B401/F$1)*100</f>
        <v>110.11080332409972</v>
      </c>
      <c r="G401" s="89">
        <f>(D401/G$1)*100</f>
        <v>109.72264553489791</v>
      </c>
      <c r="H401" s="89"/>
      <c r="I401" s="89"/>
      <c r="J401" s="67"/>
      <c r="K401" s="67"/>
      <c r="L401" s="67"/>
      <c r="M401" s="67"/>
      <c r="N401" s="99"/>
    </row>
    <row r="402" spans="1:14" x14ac:dyDescent="0.25">
      <c r="A402" s="37">
        <v>19025</v>
      </c>
      <c r="B402" s="51">
        <v>26.3</v>
      </c>
      <c r="C402" s="49">
        <f>((B402/B390)-1)*100</f>
        <v>2.3346303501945664</v>
      </c>
      <c r="D402" s="69">
        <v>29.8</v>
      </c>
      <c r="E402" s="49">
        <f>((D402/D390)-1)*100</f>
        <v>-3.5598705501618033</v>
      </c>
      <c r="F402" s="89">
        <f>(B402/F$1)*100</f>
        <v>109.27977839335182</v>
      </c>
      <c r="G402" s="89">
        <f>(D402/G$1)*100</f>
        <v>108.9911612313319</v>
      </c>
      <c r="H402" s="89"/>
      <c r="I402" s="89"/>
      <c r="J402" s="67"/>
      <c r="K402" s="67"/>
      <c r="L402" s="67"/>
      <c r="M402" s="67"/>
      <c r="N402" s="99"/>
    </row>
    <row r="403" spans="1:14" x14ac:dyDescent="0.25">
      <c r="A403" s="37">
        <v>19054</v>
      </c>
      <c r="B403" s="51">
        <v>26.3</v>
      </c>
      <c r="C403" s="49">
        <f>((B403/B391)-1)*100</f>
        <v>1.9379844961240345</v>
      </c>
      <c r="D403" s="69">
        <v>29.8</v>
      </c>
      <c r="E403" s="49">
        <f>((D403/D391)-1)*100</f>
        <v>-3.5598705501618033</v>
      </c>
      <c r="F403" s="89">
        <f>(B403/F$1)*100</f>
        <v>109.27977839335182</v>
      </c>
      <c r="G403" s="89">
        <f>(D403/G$1)*100</f>
        <v>108.9911612313319</v>
      </c>
      <c r="H403" s="89"/>
      <c r="I403" s="89"/>
      <c r="J403" s="67"/>
      <c r="K403" s="67"/>
      <c r="L403" s="67"/>
      <c r="M403" s="67"/>
      <c r="N403" s="99"/>
    </row>
    <row r="404" spans="1:14" x14ac:dyDescent="0.25">
      <c r="A404" s="37">
        <v>19085</v>
      </c>
      <c r="B404" s="51">
        <v>26.4</v>
      </c>
      <c r="C404" s="49">
        <f>((B404/B392)-1)*100</f>
        <v>2.3255813953488191</v>
      </c>
      <c r="D404" s="69">
        <v>29.6</v>
      </c>
      <c r="E404" s="49">
        <f>((D404/D392)-1)*100</f>
        <v>-3.8961038961038974</v>
      </c>
      <c r="F404" s="89">
        <f>(B404/F$1)*100</f>
        <v>109.69529085872576</v>
      </c>
      <c r="G404" s="89">
        <f>(D404/G$1)*100</f>
        <v>108.25967692776592</v>
      </c>
      <c r="H404" s="89"/>
      <c r="I404" s="89"/>
      <c r="J404" s="67"/>
      <c r="K404" s="67"/>
      <c r="L404" s="67"/>
      <c r="M404" s="67"/>
      <c r="N404" s="99"/>
    </row>
    <row r="405" spans="1:14" x14ac:dyDescent="0.25">
      <c r="A405" s="37">
        <v>19115</v>
      </c>
      <c r="B405" s="51">
        <v>26.4</v>
      </c>
      <c r="C405" s="49">
        <f>((B405/B393)-1)*100</f>
        <v>1.9305019305019266</v>
      </c>
      <c r="D405" s="69">
        <v>29.6</v>
      </c>
      <c r="E405" s="49">
        <f>((D405/D393)-1)*100</f>
        <v>-3.5830618892508048</v>
      </c>
      <c r="F405" s="89">
        <f>(B405/F$1)*100</f>
        <v>109.69529085872576</v>
      </c>
      <c r="G405" s="89">
        <f>(D405/G$1)*100</f>
        <v>108.25967692776592</v>
      </c>
      <c r="H405" s="89"/>
      <c r="I405" s="89"/>
      <c r="J405" s="67"/>
      <c r="K405" s="67"/>
      <c r="L405" s="67"/>
      <c r="M405" s="67"/>
      <c r="N405" s="99"/>
    </row>
    <row r="406" spans="1:14" x14ac:dyDescent="0.25">
      <c r="A406" s="37">
        <v>19146</v>
      </c>
      <c r="B406" s="51">
        <v>26.5</v>
      </c>
      <c r="C406" s="49">
        <f>((B406/B394)-1)*100</f>
        <v>2.316602316602312</v>
      </c>
      <c r="D406" s="69">
        <v>29.5</v>
      </c>
      <c r="E406" s="49">
        <f>((D406/D394)-1)*100</f>
        <v>-3.2786885245901676</v>
      </c>
      <c r="F406" s="89">
        <f>(B406/F$1)*100</f>
        <v>110.11080332409972</v>
      </c>
      <c r="G406" s="89">
        <f>(D406/G$1)*100</f>
        <v>107.89393477598293</v>
      </c>
      <c r="H406" s="89"/>
      <c r="I406" s="89"/>
      <c r="J406" s="67"/>
      <c r="K406" s="67"/>
      <c r="L406" s="67"/>
      <c r="M406" s="67"/>
      <c r="N406" s="99"/>
    </row>
    <row r="407" spans="1:14" x14ac:dyDescent="0.25">
      <c r="A407" s="37">
        <v>19176</v>
      </c>
      <c r="B407" s="51">
        <v>26.7</v>
      </c>
      <c r="C407" s="49">
        <f>((B407/B395)-1)*100</f>
        <v>3.0888030888030826</v>
      </c>
      <c r="D407" s="69">
        <v>29.6</v>
      </c>
      <c r="E407" s="49">
        <f>((D407/D395)-1)*100</f>
        <v>-2.3102310231023049</v>
      </c>
      <c r="F407" s="89">
        <f>(B407/F$1)*100</f>
        <v>110.94182825484764</v>
      </c>
      <c r="G407" s="89">
        <f>(D407/G$1)*100</f>
        <v>108.25967692776592</v>
      </c>
      <c r="H407" s="89"/>
      <c r="I407" s="89"/>
      <c r="J407" s="67"/>
      <c r="K407" s="67"/>
      <c r="L407" s="67"/>
      <c r="M407" s="67"/>
      <c r="N407" s="99"/>
    </row>
    <row r="408" spans="1:14" x14ac:dyDescent="0.25">
      <c r="A408" s="37">
        <v>19207</v>
      </c>
      <c r="B408" s="51">
        <v>26.7</v>
      </c>
      <c r="C408" s="49">
        <f>((B408/B396)-1)*100</f>
        <v>3.0888030888030826</v>
      </c>
      <c r="D408" s="69">
        <v>29.8</v>
      </c>
      <c r="E408" s="49">
        <f>((D408/D396)-1)*100</f>
        <v>-0.9966777408637939</v>
      </c>
      <c r="F408" s="89">
        <f>(B408/F$1)*100</f>
        <v>110.94182825484764</v>
      </c>
      <c r="G408" s="89">
        <f>(D408/G$1)*100</f>
        <v>108.9911612313319</v>
      </c>
      <c r="H408" s="89"/>
      <c r="I408" s="89"/>
      <c r="J408" s="67"/>
      <c r="K408" s="67"/>
      <c r="L408" s="67"/>
      <c r="M408" s="67"/>
      <c r="N408" s="99"/>
    </row>
    <row r="409" spans="1:14" x14ac:dyDescent="0.25">
      <c r="A409" s="37">
        <v>19238</v>
      </c>
      <c r="B409" s="51">
        <v>26.7</v>
      </c>
      <c r="C409" s="49">
        <f>((B409/B397)-1)*100</f>
        <v>2.2988505747126409</v>
      </c>
      <c r="D409" s="69">
        <v>29.6</v>
      </c>
      <c r="E409" s="49">
        <f>((D409/D397)-1)*100</f>
        <v>-1.6611295681063121</v>
      </c>
      <c r="F409" s="89">
        <f>(B409/F$1)*100</f>
        <v>110.94182825484764</v>
      </c>
      <c r="G409" s="89">
        <f>(D409/G$1)*100</f>
        <v>108.25967692776592</v>
      </c>
      <c r="H409" s="89"/>
      <c r="I409" s="89"/>
      <c r="J409" s="67"/>
      <c r="K409" s="67"/>
      <c r="L409" s="67"/>
      <c r="M409" s="67"/>
      <c r="N409" s="99"/>
    </row>
    <row r="410" spans="1:14" x14ac:dyDescent="0.25">
      <c r="A410" s="37">
        <v>19268</v>
      </c>
      <c r="B410" s="51">
        <v>26.7</v>
      </c>
      <c r="C410" s="49">
        <f>((B410/B398)-1)*100</f>
        <v>1.9083969465648831</v>
      </c>
      <c r="D410" s="69">
        <v>29.5</v>
      </c>
      <c r="E410" s="49">
        <f>((D410/D398)-1)*100</f>
        <v>-1.9933554817275767</v>
      </c>
      <c r="F410" s="89">
        <f>(B410/F$1)*100</f>
        <v>110.94182825484764</v>
      </c>
      <c r="G410" s="89">
        <f>(D410/G$1)*100</f>
        <v>107.89393477598293</v>
      </c>
      <c r="H410" s="89"/>
      <c r="I410" s="89"/>
      <c r="J410" s="67"/>
      <c r="K410" s="67"/>
      <c r="L410" s="67"/>
      <c r="M410" s="67"/>
      <c r="N410" s="99"/>
    </row>
    <row r="411" spans="1:14" x14ac:dyDescent="0.25">
      <c r="A411" s="37">
        <v>19299</v>
      </c>
      <c r="B411" s="51">
        <v>26.7</v>
      </c>
      <c r="C411" s="49">
        <f>((B411/B399)-1)*100</f>
        <v>1.1363636363636465</v>
      </c>
      <c r="D411" s="69">
        <v>29.3</v>
      </c>
      <c r="E411" s="49">
        <f>((D411/D399)-1)*100</f>
        <v>-2.657807308970106</v>
      </c>
      <c r="F411" s="89">
        <f>(B411/F$1)*100</f>
        <v>110.94182825484764</v>
      </c>
      <c r="G411" s="89">
        <f>(D411/G$1)*100</f>
        <v>107.16245047241695</v>
      </c>
      <c r="H411" s="89"/>
      <c r="I411" s="89"/>
      <c r="J411" s="67"/>
      <c r="K411" s="67"/>
      <c r="L411" s="67"/>
      <c r="M411" s="67"/>
      <c r="N411" s="99"/>
    </row>
    <row r="412" spans="1:14" x14ac:dyDescent="0.25">
      <c r="A412" s="37">
        <v>19329</v>
      </c>
      <c r="B412" s="51">
        <v>26.7</v>
      </c>
      <c r="C412" s="49">
        <f>((B412/B400)-1)*100</f>
        <v>0.7547169811320753</v>
      </c>
      <c r="D412" s="69">
        <v>29.1</v>
      </c>
      <c r="E412" s="49">
        <f>((D412/D400)-1)*100</f>
        <v>-3.3222591362126241</v>
      </c>
      <c r="F412" s="89">
        <f>(B412/F$1)*100</f>
        <v>110.94182825484764</v>
      </c>
      <c r="G412" s="89">
        <f>(D412/G$1)*100</f>
        <v>106.43096616885094</v>
      </c>
      <c r="H412" s="89"/>
      <c r="I412" s="89"/>
      <c r="J412" s="67"/>
      <c r="K412" s="67"/>
      <c r="L412" s="67"/>
      <c r="M412" s="67"/>
      <c r="N412" s="99"/>
    </row>
    <row r="413" spans="1:14" x14ac:dyDescent="0.25">
      <c r="A413" s="37">
        <v>19360</v>
      </c>
      <c r="B413" s="51">
        <v>26.6</v>
      </c>
      <c r="C413" s="49">
        <f>((B413/B401)-1)*100</f>
        <v>0.37735849056603765</v>
      </c>
      <c r="D413" s="69">
        <v>29.1</v>
      </c>
      <c r="E413" s="49">
        <f>((D413/D401)-1)*100</f>
        <v>-2.9999999999999916</v>
      </c>
      <c r="F413" s="89">
        <f>(B413/F$1)*100</f>
        <v>110.5263157894737</v>
      </c>
      <c r="G413" s="89">
        <f>(D413/G$1)*100</f>
        <v>106.43096616885094</v>
      </c>
      <c r="H413" s="89"/>
      <c r="I413" s="89"/>
      <c r="J413" s="67"/>
      <c r="K413" s="67"/>
      <c r="L413" s="67"/>
      <c r="M413" s="67"/>
      <c r="N413" s="99"/>
    </row>
    <row r="414" spans="1:14" x14ac:dyDescent="0.25">
      <c r="A414" s="37">
        <v>19391</v>
      </c>
      <c r="B414" s="51">
        <v>26.5</v>
      </c>
      <c r="C414" s="49">
        <f>((B414/B402)-1)*100</f>
        <v>0.76045627376426506</v>
      </c>
      <c r="D414" s="69">
        <v>29.1</v>
      </c>
      <c r="E414" s="49">
        <f>((D414/D402)-1)*100</f>
        <v>-2.3489932885906062</v>
      </c>
      <c r="F414" s="89">
        <f>(B414/F$1)*100</f>
        <v>110.11080332409972</v>
      </c>
      <c r="G414" s="89">
        <f>(D414/G$1)*100</f>
        <v>106.43096616885094</v>
      </c>
      <c r="H414" s="89"/>
      <c r="I414" s="89"/>
      <c r="J414" s="67"/>
      <c r="K414" s="67"/>
      <c r="L414" s="67"/>
      <c r="M414" s="67"/>
      <c r="N414" s="99"/>
    </row>
    <row r="415" spans="1:14" x14ac:dyDescent="0.25">
      <c r="A415" s="37">
        <v>19419</v>
      </c>
      <c r="B415" s="51">
        <v>26.6</v>
      </c>
      <c r="C415" s="49">
        <f>((B415/B403)-1)*100</f>
        <v>1.1406844106463865</v>
      </c>
      <c r="D415" s="69">
        <v>29.2</v>
      </c>
      <c r="E415" s="49">
        <f>((D415/D403)-1)*100</f>
        <v>-2.0134228187919545</v>
      </c>
      <c r="F415" s="89">
        <f>(B415/F$1)*100</f>
        <v>110.5263157894737</v>
      </c>
      <c r="G415" s="89">
        <f>(D415/G$1)*100</f>
        <v>106.79670832063395</v>
      </c>
      <c r="H415" s="89"/>
      <c r="I415" s="89"/>
      <c r="J415" s="67"/>
      <c r="K415" s="67"/>
      <c r="L415" s="67"/>
      <c r="M415" s="67"/>
      <c r="N415" s="99"/>
    </row>
    <row r="416" spans="1:14" x14ac:dyDescent="0.25">
      <c r="A416" s="37">
        <v>19450</v>
      </c>
      <c r="B416" s="51">
        <v>26.6</v>
      </c>
      <c r="C416" s="49">
        <f>((B416/B404)-1)*100</f>
        <v>0.75757575757577911</v>
      </c>
      <c r="D416" s="69">
        <v>29</v>
      </c>
      <c r="E416" s="49">
        <f>((D416/D404)-1)*100</f>
        <v>-2.0270270270270285</v>
      </c>
      <c r="F416" s="89">
        <f>(B416/F$1)*100</f>
        <v>110.5263157894737</v>
      </c>
      <c r="G416" s="89">
        <f>(D416/G$1)*100</f>
        <v>106.06522401706795</v>
      </c>
      <c r="H416" s="89"/>
      <c r="I416" s="89"/>
      <c r="J416" s="67"/>
      <c r="K416" s="67"/>
      <c r="L416" s="67"/>
      <c r="M416" s="67"/>
      <c r="N416" s="99"/>
    </row>
    <row r="417" spans="1:14" x14ac:dyDescent="0.25">
      <c r="A417" s="37">
        <v>19480</v>
      </c>
      <c r="B417" s="51">
        <v>26.7</v>
      </c>
      <c r="C417" s="49">
        <f>((B417/B405)-1)*100</f>
        <v>1.1363636363636465</v>
      </c>
      <c r="D417" s="69">
        <v>29.1</v>
      </c>
      <c r="E417" s="49">
        <f>((D417/D405)-1)*100</f>
        <v>-1.6891891891891886</v>
      </c>
      <c r="F417" s="89">
        <f>(B417/F$1)*100</f>
        <v>110.94182825484764</v>
      </c>
      <c r="G417" s="89">
        <f>(D417/G$1)*100</f>
        <v>106.43096616885094</v>
      </c>
      <c r="H417" s="89"/>
      <c r="I417" s="89"/>
      <c r="J417" s="67"/>
      <c r="K417" s="67"/>
      <c r="L417" s="67"/>
      <c r="M417" s="67"/>
      <c r="N417" s="99"/>
    </row>
    <row r="418" spans="1:14" x14ac:dyDescent="0.25">
      <c r="A418" s="37">
        <v>19511</v>
      </c>
      <c r="B418" s="51">
        <v>26.8</v>
      </c>
      <c r="C418" s="49">
        <f>((B418/B406)-1)*100</f>
        <v>1.132075471698113</v>
      </c>
      <c r="D418" s="69">
        <v>29</v>
      </c>
      <c r="E418" s="49">
        <f>((D418/D406)-1)*100</f>
        <v>-1.6949152542372836</v>
      </c>
      <c r="F418" s="89">
        <f>(B418/F$1)*100</f>
        <v>111.35734072022161</v>
      </c>
      <c r="G418" s="89">
        <f>(D418/G$1)*100</f>
        <v>106.06522401706795</v>
      </c>
      <c r="H418" s="89"/>
      <c r="I418" s="89"/>
      <c r="J418" s="67"/>
      <c r="K418" s="67"/>
      <c r="L418" s="67"/>
      <c r="M418" s="67"/>
      <c r="N418" s="99"/>
    </row>
    <row r="419" spans="1:14" x14ac:dyDescent="0.25">
      <c r="A419" s="37">
        <v>19541</v>
      </c>
      <c r="B419" s="51">
        <v>26.8</v>
      </c>
      <c r="C419" s="49">
        <f>((B419/B407)-1)*100</f>
        <v>0.37453183520599342</v>
      </c>
      <c r="D419" s="69">
        <v>29.4</v>
      </c>
      <c r="E419" s="49">
        <f>((D419/D407)-1)*100</f>
        <v>-0.67567567567567988</v>
      </c>
      <c r="F419" s="89">
        <f>(B419/F$1)*100</f>
        <v>111.35734072022161</v>
      </c>
      <c r="G419" s="89">
        <f>(D419/G$1)*100</f>
        <v>107.52819262419993</v>
      </c>
      <c r="H419" s="89"/>
      <c r="I419" s="89"/>
      <c r="J419" s="67"/>
      <c r="K419" s="67"/>
      <c r="L419" s="67"/>
      <c r="M419" s="67"/>
      <c r="N419" s="99"/>
    </row>
    <row r="420" spans="1:14" x14ac:dyDescent="0.25">
      <c r="A420" s="37">
        <v>19572</v>
      </c>
      <c r="B420" s="51">
        <v>26.9</v>
      </c>
      <c r="C420" s="49">
        <f>((B420/B408)-1)*100</f>
        <v>0.74906367041198685</v>
      </c>
      <c r="D420" s="69">
        <v>29.3</v>
      </c>
      <c r="E420" s="49">
        <f>((D420/D408)-1)*100</f>
        <v>-1.6778523489932917</v>
      </c>
      <c r="F420" s="89">
        <f>(B420/F$1)*100</f>
        <v>111.77285318559555</v>
      </c>
      <c r="G420" s="89">
        <f>(D420/G$1)*100</f>
        <v>107.16245047241695</v>
      </c>
      <c r="H420" s="89"/>
      <c r="I420" s="89"/>
      <c r="J420" s="67"/>
      <c r="K420" s="67"/>
      <c r="L420" s="67"/>
      <c r="M420" s="67"/>
      <c r="N420" s="99"/>
    </row>
    <row r="421" spans="1:14" x14ac:dyDescent="0.25">
      <c r="A421" s="37">
        <v>19603</v>
      </c>
      <c r="B421" s="51">
        <v>26.9</v>
      </c>
      <c r="C421" s="49">
        <f>((B421/B409)-1)*100</f>
        <v>0.74906367041198685</v>
      </c>
      <c r="D421" s="69">
        <v>29.4</v>
      </c>
      <c r="E421" s="49">
        <f>((D421/D409)-1)*100</f>
        <v>-0.67567567567567988</v>
      </c>
      <c r="F421" s="89">
        <f>(B421/F$1)*100</f>
        <v>111.77285318559555</v>
      </c>
      <c r="G421" s="89">
        <f>(D421/G$1)*100</f>
        <v>107.52819262419993</v>
      </c>
      <c r="H421" s="89"/>
      <c r="I421" s="89"/>
      <c r="J421" s="67"/>
      <c r="K421" s="67"/>
      <c r="L421" s="67"/>
      <c r="M421" s="67"/>
      <c r="N421" s="99"/>
    </row>
    <row r="422" spans="1:14" x14ac:dyDescent="0.25">
      <c r="A422" s="37">
        <v>19633</v>
      </c>
      <c r="B422" s="51">
        <v>27</v>
      </c>
      <c r="C422" s="49">
        <f>((B422/B410)-1)*100</f>
        <v>1.1235955056179803</v>
      </c>
      <c r="D422" s="69">
        <v>29.2</v>
      </c>
      <c r="E422" s="49">
        <f>((D422/D410)-1)*100</f>
        <v>-1.0169491525423791</v>
      </c>
      <c r="F422" s="89">
        <f>(B422/F$1)*100</f>
        <v>112.18836565096953</v>
      </c>
      <c r="G422" s="89">
        <f>(D422/G$1)*100</f>
        <v>106.79670832063395</v>
      </c>
      <c r="H422" s="89"/>
      <c r="I422" s="89"/>
      <c r="J422" s="67"/>
      <c r="K422" s="67"/>
      <c r="L422" s="67"/>
      <c r="M422" s="67"/>
      <c r="N422" s="99"/>
    </row>
    <row r="423" spans="1:14" x14ac:dyDescent="0.25">
      <c r="A423" s="37">
        <v>19664</v>
      </c>
      <c r="B423" s="51">
        <v>26.9</v>
      </c>
      <c r="C423" s="49">
        <f>((B423/B411)-1)*100</f>
        <v>0.74906367041198685</v>
      </c>
      <c r="D423" s="69">
        <v>29.1</v>
      </c>
      <c r="E423" s="49">
        <f>((D423/D411)-1)*100</f>
        <v>-0.68259385665528916</v>
      </c>
      <c r="F423" s="89">
        <f>(B423/F$1)*100</f>
        <v>111.77285318559555</v>
      </c>
      <c r="G423" s="89">
        <f>(D423/G$1)*100</f>
        <v>106.43096616885094</v>
      </c>
      <c r="H423" s="89"/>
      <c r="I423" s="89"/>
      <c r="J423" s="67"/>
      <c r="K423" s="67"/>
      <c r="L423" s="67"/>
      <c r="M423" s="67"/>
      <c r="N423" s="99"/>
    </row>
    <row r="424" spans="1:14" x14ac:dyDescent="0.25">
      <c r="A424" s="37">
        <v>19694</v>
      </c>
      <c r="B424" s="51">
        <v>26.9</v>
      </c>
      <c r="C424" s="49">
        <f>((B424/B412)-1)*100</f>
        <v>0.74906367041198685</v>
      </c>
      <c r="D424" s="69">
        <v>29.2</v>
      </c>
      <c r="E424" s="49">
        <f>((D424/D412)-1)*100</f>
        <v>0.34364261168384758</v>
      </c>
      <c r="F424" s="89">
        <f>(B424/F$1)*100</f>
        <v>111.77285318559555</v>
      </c>
      <c r="G424" s="89">
        <f>(D424/G$1)*100</f>
        <v>106.79670832063395</v>
      </c>
      <c r="H424" s="89"/>
      <c r="I424" s="89"/>
      <c r="J424" s="67"/>
      <c r="K424" s="67"/>
      <c r="L424" s="67"/>
      <c r="M424" s="67"/>
      <c r="N424" s="99"/>
    </row>
    <row r="425" spans="1:14" x14ac:dyDescent="0.25">
      <c r="A425" s="37">
        <v>19725</v>
      </c>
      <c r="B425" s="51">
        <v>26.9</v>
      </c>
      <c r="C425" s="49">
        <f>((B425/B413)-1)*100</f>
        <v>1.1278195488721776</v>
      </c>
      <c r="D425" s="69">
        <v>29.4</v>
      </c>
      <c r="E425" s="49">
        <f>((D425/D413)-1)*100</f>
        <v>1.0309278350515427</v>
      </c>
      <c r="F425" s="89">
        <f>(B425/F$1)*100</f>
        <v>111.77285318559555</v>
      </c>
      <c r="G425" s="89">
        <f>(D425/G$1)*100</f>
        <v>107.52819262419993</v>
      </c>
      <c r="H425" s="89"/>
      <c r="I425" s="89"/>
      <c r="J425" s="67"/>
      <c r="K425" s="67"/>
      <c r="L425" s="67"/>
      <c r="M425" s="67"/>
      <c r="N425" s="99"/>
    </row>
    <row r="426" spans="1:14" x14ac:dyDescent="0.25">
      <c r="A426" s="37">
        <v>19756</v>
      </c>
      <c r="B426" s="51">
        <v>26.9</v>
      </c>
      <c r="C426" s="49">
        <f>((B426/B414)-1)*100</f>
        <v>1.5094339622641506</v>
      </c>
      <c r="D426" s="69">
        <v>29.3</v>
      </c>
      <c r="E426" s="49">
        <f>((D426/D414)-1)*100</f>
        <v>0.68728522336769515</v>
      </c>
      <c r="F426" s="89">
        <f>(B426/F$1)*100</f>
        <v>111.77285318559555</v>
      </c>
      <c r="G426" s="89">
        <f>(D426/G$1)*100</f>
        <v>107.16245047241695</v>
      </c>
      <c r="H426" s="89"/>
      <c r="I426" s="89"/>
      <c r="J426" s="67"/>
      <c r="K426" s="67"/>
      <c r="L426" s="67"/>
      <c r="M426" s="67"/>
      <c r="N426" s="99"/>
    </row>
    <row r="427" spans="1:14" x14ac:dyDescent="0.25">
      <c r="A427" s="37">
        <v>19784</v>
      </c>
      <c r="B427" s="51">
        <v>26.9</v>
      </c>
      <c r="C427" s="49">
        <f>((B427/B415)-1)*100</f>
        <v>1.1278195488721776</v>
      </c>
      <c r="D427" s="69">
        <v>29.3</v>
      </c>
      <c r="E427" s="49">
        <f>((D427/D415)-1)*100</f>
        <v>0.34246575342467001</v>
      </c>
      <c r="F427" s="89">
        <f>(B427/F$1)*100</f>
        <v>111.77285318559555</v>
      </c>
      <c r="G427" s="89">
        <f>(D427/G$1)*100</f>
        <v>107.16245047241695</v>
      </c>
      <c r="H427" s="89"/>
      <c r="I427" s="89"/>
      <c r="J427" s="67"/>
      <c r="K427" s="67"/>
      <c r="L427" s="67"/>
      <c r="M427" s="67"/>
      <c r="N427" s="99"/>
    </row>
    <row r="428" spans="1:14" x14ac:dyDescent="0.25">
      <c r="A428" s="37">
        <v>19815</v>
      </c>
      <c r="B428" s="51">
        <v>26.8</v>
      </c>
      <c r="C428" s="49">
        <f>((B428/B416)-1)*100</f>
        <v>0.75187969924812581</v>
      </c>
      <c r="D428" s="69">
        <v>29.4</v>
      </c>
      <c r="E428" s="49">
        <f>((D428/D416)-1)*100</f>
        <v>1.379310344827589</v>
      </c>
      <c r="F428" s="89">
        <f>(B428/F$1)*100</f>
        <v>111.35734072022161</v>
      </c>
      <c r="G428" s="89">
        <f>(D428/G$1)*100</f>
        <v>107.52819262419993</v>
      </c>
      <c r="H428" s="89"/>
      <c r="I428" s="89"/>
      <c r="J428" s="67"/>
      <c r="K428" s="67"/>
      <c r="L428" s="67"/>
      <c r="M428" s="67"/>
      <c r="N428" s="99"/>
    </row>
    <row r="429" spans="1:14" x14ac:dyDescent="0.25">
      <c r="A429" s="37">
        <v>19845</v>
      </c>
      <c r="B429" s="51">
        <v>26.9</v>
      </c>
      <c r="C429" s="49">
        <f>((B429/B417)-1)*100</f>
        <v>0.74906367041198685</v>
      </c>
      <c r="D429" s="69">
        <v>29.4</v>
      </c>
      <c r="E429" s="49">
        <f>((D429/D417)-1)*100</f>
        <v>1.0309278350515427</v>
      </c>
      <c r="F429" s="89">
        <f>(B429/F$1)*100</f>
        <v>111.77285318559555</v>
      </c>
      <c r="G429" s="89">
        <f>(D429/G$1)*100</f>
        <v>107.52819262419993</v>
      </c>
      <c r="H429" s="89"/>
      <c r="I429" s="89"/>
      <c r="J429" s="67"/>
      <c r="K429" s="67"/>
      <c r="L429" s="67"/>
      <c r="M429" s="67"/>
      <c r="N429" s="99"/>
    </row>
    <row r="430" spans="1:14" x14ac:dyDescent="0.25">
      <c r="A430" s="37">
        <v>19876</v>
      </c>
      <c r="B430" s="51">
        <v>26.9</v>
      </c>
      <c r="C430" s="49">
        <f>((B430/B418)-1)*100</f>
        <v>0.37313432835819338</v>
      </c>
      <c r="D430" s="69">
        <v>29.2</v>
      </c>
      <c r="E430" s="49">
        <f>((D430/D418)-1)*100</f>
        <v>0.68965517241379448</v>
      </c>
      <c r="F430" s="89">
        <f>(B430/F$1)*100</f>
        <v>111.77285318559555</v>
      </c>
      <c r="G430" s="89">
        <f>(D430/G$1)*100</f>
        <v>106.79670832063395</v>
      </c>
      <c r="H430" s="89"/>
      <c r="I430" s="89"/>
      <c r="J430" s="67"/>
      <c r="K430" s="67"/>
      <c r="L430" s="67"/>
      <c r="M430" s="67"/>
      <c r="N430" s="99"/>
    </row>
    <row r="431" spans="1:14" x14ac:dyDescent="0.25">
      <c r="A431" s="37">
        <v>19906</v>
      </c>
      <c r="B431" s="51">
        <v>26.9</v>
      </c>
      <c r="C431" s="49">
        <f>((B431/B419)-1)*100</f>
        <v>0.37313432835819338</v>
      </c>
      <c r="D431" s="69">
        <v>29.3</v>
      </c>
      <c r="E431" s="49">
        <f>((D431/D419)-1)*100</f>
        <v>-0.34013605442175798</v>
      </c>
      <c r="F431" s="89">
        <f>(B431/F$1)*100</f>
        <v>111.77285318559555</v>
      </c>
      <c r="G431" s="89">
        <f>(D431/G$1)*100</f>
        <v>107.16245047241695</v>
      </c>
      <c r="H431" s="89"/>
      <c r="I431" s="89"/>
      <c r="J431" s="67"/>
      <c r="K431" s="67"/>
      <c r="L431" s="67"/>
      <c r="M431" s="67"/>
      <c r="N431" s="99"/>
    </row>
    <row r="432" spans="1:14" x14ac:dyDescent="0.25">
      <c r="A432" s="37">
        <v>19937</v>
      </c>
      <c r="B432" s="51">
        <v>26.9</v>
      </c>
      <c r="C432" s="49">
        <f>((B432/B420)-1)*100</f>
        <v>0</v>
      </c>
      <c r="D432" s="69">
        <v>29.3</v>
      </c>
      <c r="E432" s="49">
        <f>((D432/D420)-1)*100</f>
        <v>0</v>
      </c>
      <c r="F432" s="89">
        <f>(B432/F$1)*100</f>
        <v>111.77285318559555</v>
      </c>
      <c r="G432" s="89">
        <f>(D432/G$1)*100</f>
        <v>107.16245047241695</v>
      </c>
      <c r="H432" s="89"/>
      <c r="I432" s="89"/>
      <c r="J432" s="67"/>
      <c r="K432" s="67"/>
      <c r="L432" s="67"/>
      <c r="M432" s="67"/>
      <c r="N432" s="99"/>
    </row>
    <row r="433" spans="1:14" x14ac:dyDescent="0.25">
      <c r="A433" s="37">
        <v>19968</v>
      </c>
      <c r="B433" s="51">
        <v>26.8</v>
      </c>
      <c r="C433" s="49">
        <f>((B433/B421)-1)*100</f>
        <v>-0.37174721189590088</v>
      </c>
      <c r="D433" s="69">
        <v>29.2</v>
      </c>
      <c r="E433" s="49">
        <f>((D433/D421)-1)*100</f>
        <v>-0.68027210884353817</v>
      </c>
      <c r="F433" s="89">
        <f>(B433/F$1)*100</f>
        <v>111.35734072022161</v>
      </c>
      <c r="G433" s="89">
        <f>(D433/G$1)*100</f>
        <v>106.79670832063395</v>
      </c>
      <c r="H433" s="89"/>
      <c r="I433" s="89"/>
      <c r="J433" s="67"/>
      <c r="K433" s="67"/>
      <c r="L433" s="67"/>
      <c r="M433" s="67"/>
      <c r="N433" s="99"/>
    </row>
    <row r="434" spans="1:14" x14ac:dyDescent="0.25">
      <c r="A434" s="37">
        <v>19998</v>
      </c>
      <c r="B434" s="51">
        <v>26.8</v>
      </c>
      <c r="C434" s="49">
        <f>((B434/B422)-1)*100</f>
        <v>-0.74074074074074181</v>
      </c>
      <c r="D434" s="69">
        <v>29.1</v>
      </c>
      <c r="E434" s="49">
        <f>((D434/D422)-1)*100</f>
        <v>-0.3424657534246478</v>
      </c>
      <c r="F434" s="89">
        <f>(B434/F$1)*100</f>
        <v>111.35734072022161</v>
      </c>
      <c r="G434" s="89">
        <f>(D434/G$1)*100</f>
        <v>106.43096616885094</v>
      </c>
      <c r="H434" s="89"/>
      <c r="I434" s="89"/>
      <c r="J434" s="67"/>
      <c r="K434" s="67"/>
      <c r="L434" s="67"/>
      <c r="M434" s="67"/>
      <c r="N434" s="99"/>
    </row>
    <row r="435" spans="1:14" x14ac:dyDescent="0.25">
      <c r="A435" s="37">
        <v>20029</v>
      </c>
      <c r="B435" s="51">
        <v>26.8</v>
      </c>
      <c r="C435" s="49">
        <f>((B435/B423)-1)*100</f>
        <v>-0.37174721189590088</v>
      </c>
      <c r="D435" s="69">
        <v>29.2</v>
      </c>
      <c r="E435" s="49">
        <f>((D435/D423)-1)*100</f>
        <v>0.34364261168384758</v>
      </c>
      <c r="F435" s="89">
        <f>(B435/F$1)*100</f>
        <v>111.35734072022161</v>
      </c>
      <c r="G435" s="89">
        <f>(D435/G$1)*100</f>
        <v>106.79670832063395</v>
      </c>
      <c r="H435" s="89"/>
      <c r="I435" s="89"/>
      <c r="J435" s="67"/>
      <c r="K435" s="67"/>
      <c r="L435" s="67"/>
      <c r="M435" s="67"/>
      <c r="N435" s="99"/>
    </row>
    <row r="436" spans="1:14" x14ac:dyDescent="0.25">
      <c r="A436" s="37">
        <v>20059</v>
      </c>
      <c r="B436" s="51">
        <v>26.7</v>
      </c>
      <c r="C436" s="49">
        <f>((B436/B424)-1)*100</f>
        <v>-0.74349442379182396</v>
      </c>
      <c r="D436" s="69">
        <v>29</v>
      </c>
      <c r="E436" s="49">
        <f>((D436/D424)-1)*100</f>
        <v>-0.68493150684931781</v>
      </c>
      <c r="F436" s="89">
        <f>(B436/F$1)*100</f>
        <v>110.94182825484764</v>
      </c>
      <c r="G436" s="89">
        <f>(D436/G$1)*100</f>
        <v>106.06522401706795</v>
      </c>
      <c r="H436" s="89"/>
      <c r="I436" s="89"/>
      <c r="J436" s="67"/>
      <c r="K436" s="67"/>
      <c r="L436" s="67"/>
      <c r="M436" s="67"/>
      <c r="N436" s="99"/>
    </row>
    <row r="437" spans="1:14" x14ac:dyDescent="0.25">
      <c r="A437" s="37">
        <v>20090</v>
      </c>
      <c r="B437" s="51">
        <v>26.7</v>
      </c>
      <c r="C437" s="49">
        <f>((B437/B425)-1)*100</f>
        <v>-0.74349442379182396</v>
      </c>
      <c r="D437" s="69">
        <v>29.2</v>
      </c>
      <c r="E437" s="49">
        <f>((D437/D425)-1)*100</f>
        <v>-0.68027210884353817</v>
      </c>
      <c r="F437" s="89">
        <f>(B437/F$1)*100</f>
        <v>110.94182825484764</v>
      </c>
      <c r="G437" s="89">
        <f>(D437/G$1)*100</f>
        <v>106.79670832063395</v>
      </c>
      <c r="H437" s="89"/>
      <c r="I437" s="89"/>
      <c r="J437" s="67"/>
      <c r="K437" s="67"/>
      <c r="L437" s="67"/>
      <c r="M437" s="67"/>
      <c r="N437" s="99"/>
    </row>
    <row r="438" spans="1:14" x14ac:dyDescent="0.25">
      <c r="A438" s="37">
        <v>20121</v>
      </c>
      <c r="B438" s="51">
        <v>26.7</v>
      </c>
      <c r="C438" s="49">
        <f>((B438/B426)-1)*100</f>
        <v>-0.74349442379182396</v>
      </c>
      <c r="D438" s="69">
        <v>29.3</v>
      </c>
      <c r="E438" s="49">
        <f>((D438/D426)-1)*100</f>
        <v>0</v>
      </c>
      <c r="F438" s="89">
        <f>(B438/F$1)*100</f>
        <v>110.94182825484764</v>
      </c>
      <c r="G438" s="89">
        <f>(D438/G$1)*100</f>
        <v>107.16245047241695</v>
      </c>
      <c r="H438" s="89"/>
      <c r="I438" s="89"/>
      <c r="J438" s="67"/>
      <c r="K438" s="67"/>
      <c r="L438" s="67"/>
      <c r="M438" s="67"/>
      <c r="N438" s="99"/>
    </row>
    <row r="439" spans="1:14" x14ac:dyDescent="0.25">
      <c r="A439" s="37">
        <v>20149</v>
      </c>
      <c r="B439" s="51">
        <v>26.7</v>
      </c>
      <c r="C439" s="49">
        <f>((B439/B427)-1)*100</f>
        <v>-0.74349442379182396</v>
      </c>
      <c r="D439" s="69">
        <v>29.2</v>
      </c>
      <c r="E439" s="49">
        <f>((D439/D427)-1)*100</f>
        <v>-0.34129692832765013</v>
      </c>
      <c r="F439" s="89">
        <f>(B439/F$1)*100</f>
        <v>110.94182825484764</v>
      </c>
      <c r="G439" s="89">
        <f>(D439/G$1)*100</f>
        <v>106.79670832063395</v>
      </c>
      <c r="H439" s="89"/>
      <c r="I439" s="89"/>
      <c r="J439" s="67"/>
      <c r="K439" s="67"/>
      <c r="L439" s="67"/>
      <c r="M439" s="67"/>
      <c r="N439" s="99"/>
    </row>
    <row r="440" spans="1:14" x14ac:dyDescent="0.25">
      <c r="A440" s="37">
        <v>20180</v>
      </c>
      <c r="B440" s="51">
        <v>26.7</v>
      </c>
      <c r="C440" s="49">
        <f>((B440/B428)-1)*100</f>
        <v>-0.37313432835821558</v>
      </c>
      <c r="D440" s="69">
        <v>29.3</v>
      </c>
      <c r="E440" s="49">
        <f>((D440/D428)-1)*100</f>
        <v>-0.34013605442175798</v>
      </c>
      <c r="F440" s="89">
        <f>(B440/F$1)*100</f>
        <v>110.94182825484764</v>
      </c>
      <c r="G440" s="89">
        <f>(D440/G$1)*100</f>
        <v>107.16245047241695</v>
      </c>
      <c r="H440" s="89"/>
      <c r="I440" s="89"/>
      <c r="J440" s="67"/>
      <c r="K440" s="67"/>
      <c r="L440" s="67"/>
      <c r="M440" s="67"/>
      <c r="N440" s="99"/>
    </row>
    <row r="441" spans="1:14" x14ac:dyDescent="0.25">
      <c r="A441" s="37">
        <v>20210</v>
      </c>
      <c r="B441" s="51">
        <v>26.7</v>
      </c>
      <c r="C441" s="49">
        <f>((B441/B429)-1)*100</f>
        <v>-0.74349442379182396</v>
      </c>
      <c r="D441" s="69">
        <v>29.1</v>
      </c>
      <c r="E441" s="49">
        <f>((D441/D429)-1)*100</f>
        <v>-1.0204081632652962</v>
      </c>
      <c r="F441" s="89">
        <f>(B441/F$1)*100</f>
        <v>110.94182825484764</v>
      </c>
      <c r="G441" s="89">
        <f>(D441/G$1)*100</f>
        <v>106.43096616885094</v>
      </c>
      <c r="H441" s="89"/>
      <c r="I441" s="89"/>
      <c r="J441" s="67"/>
      <c r="K441" s="67"/>
      <c r="L441" s="67"/>
      <c r="M441" s="67"/>
      <c r="N441" s="99"/>
    </row>
    <row r="442" spans="1:14" x14ac:dyDescent="0.25">
      <c r="A442" s="37">
        <v>20241</v>
      </c>
      <c r="B442" s="51">
        <v>26.7</v>
      </c>
      <c r="C442" s="49">
        <f>((B442/B430)-1)*100</f>
        <v>-0.74349442379182396</v>
      </c>
      <c r="D442" s="69">
        <v>29.3</v>
      </c>
      <c r="E442" s="49">
        <f>((D442/D430)-1)*100</f>
        <v>0.34246575342467001</v>
      </c>
      <c r="F442" s="89">
        <f>(B442/F$1)*100</f>
        <v>110.94182825484764</v>
      </c>
      <c r="G442" s="89">
        <f>(D442/G$1)*100</f>
        <v>107.16245047241695</v>
      </c>
      <c r="H442" s="89"/>
      <c r="I442" s="89"/>
      <c r="J442" s="67"/>
      <c r="K442" s="67"/>
      <c r="L442" s="67"/>
      <c r="M442" s="67"/>
      <c r="N442" s="99"/>
    </row>
    <row r="443" spans="1:14" x14ac:dyDescent="0.25">
      <c r="A443" s="37">
        <v>20271</v>
      </c>
      <c r="B443" s="51">
        <v>26.8</v>
      </c>
      <c r="C443" s="49">
        <f>((B443/B431)-1)*100</f>
        <v>-0.37174721189590088</v>
      </c>
      <c r="D443" s="69">
        <v>29.3</v>
      </c>
      <c r="E443" s="49">
        <f>((D443/D431)-1)*100</f>
        <v>0</v>
      </c>
      <c r="F443" s="89">
        <f>(B443/F$1)*100</f>
        <v>111.35734072022161</v>
      </c>
      <c r="G443" s="89">
        <f>(D443/G$1)*100</f>
        <v>107.16245047241695</v>
      </c>
      <c r="H443" s="89"/>
      <c r="I443" s="89"/>
      <c r="J443" s="67"/>
      <c r="K443" s="67"/>
      <c r="L443" s="67"/>
      <c r="M443" s="67"/>
      <c r="N443" s="99"/>
    </row>
    <row r="444" spans="1:14" x14ac:dyDescent="0.25">
      <c r="A444" s="37">
        <v>20302</v>
      </c>
      <c r="B444" s="51">
        <v>26.8</v>
      </c>
      <c r="C444" s="49">
        <f>((B444/B432)-1)*100</f>
        <v>-0.37174721189590088</v>
      </c>
      <c r="D444" s="69">
        <v>29.4</v>
      </c>
      <c r="E444" s="49">
        <f>((D444/D432)-1)*100</f>
        <v>0.34129692832762792</v>
      </c>
      <c r="F444" s="89">
        <f>(B444/F$1)*100</f>
        <v>111.35734072022161</v>
      </c>
      <c r="G444" s="89">
        <f>(D444/G$1)*100</f>
        <v>107.52819262419993</v>
      </c>
      <c r="H444" s="89"/>
      <c r="I444" s="89"/>
      <c r="J444" s="67"/>
      <c r="K444" s="67"/>
      <c r="L444" s="67"/>
      <c r="M444" s="67"/>
      <c r="N444" s="99"/>
    </row>
    <row r="445" spans="1:14" x14ac:dyDescent="0.25">
      <c r="A445" s="37">
        <v>20333</v>
      </c>
      <c r="B445" s="51">
        <v>26.9</v>
      </c>
      <c r="C445" s="49">
        <f>((B445/B433)-1)*100</f>
        <v>0.37313432835819338</v>
      </c>
      <c r="D445" s="69">
        <v>29.6</v>
      </c>
      <c r="E445" s="49">
        <f>((D445/D433)-1)*100</f>
        <v>1.3698630136986356</v>
      </c>
      <c r="F445" s="89">
        <f>(B445/F$1)*100</f>
        <v>111.77285318559555</v>
      </c>
      <c r="G445" s="89">
        <f>(D445/G$1)*100</f>
        <v>108.25967692776592</v>
      </c>
      <c r="H445" s="89"/>
      <c r="I445" s="89"/>
      <c r="J445" s="67"/>
      <c r="K445" s="67"/>
      <c r="L445" s="67"/>
      <c r="M445" s="67"/>
      <c r="N445" s="99"/>
    </row>
    <row r="446" spans="1:14" x14ac:dyDescent="0.25">
      <c r="A446" s="37">
        <v>20363</v>
      </c>
      <c r="B446" s="51">
        <v>26.9</v>
      </c>
      <c r="C446" s="49">
        <f>((B446/B434)-1)*100</f>
        <v>0.37313432835819338</v>
      </c>
      <c r="D446" s="69">
        <v>29.6</v>
      </c>
      <c r="E446" s="49">
        <f>((D446/D434)-1)*100</f>
        <v>1.7182130584192379</v>
      </c>
      <c r="F446" s="89">
        <f>(B446/F$1)*100</f>
        <v>111.77285318559555</v>
      </c>
      <c r="G446" s="89">
        <f>(D446/G$1)*100</f>
        <v>108.25967692776592</v>
      </c>
      <c r="H446" s="89"/>
      <c r="I446" s="89"/>
      <c r="J446" s="67"/>
      <c r="K446" s="67"/>
      <c r="L446" s="67"/>
      <c r="M446" s="67"/>
      <c r="N446" s="99"/>
    </row>
    <row r="447" spans="1:14" x14ac:dyDescent="0.25">
      <c r="A447" s="37">
        <v>20394</v>
      </c>
      <c r="B447" s="51">
        <v>26.9</v>
      </c>
      <c r="C447" s="49">
        <f>((B447/B435)-1)*100</f>
        <v>0.37313432835819338</v>
      </c>
      <c r="D447" s="69">
        <v>29.5</v>
      </c>
      <c r="E447" s="49">
        <f>((D447/D435)-1)*100</f>
        <v>1.0273972602739656</v>
      </c>
      <c r="F447" s="89">
        <f>(B447/F$1)*100</f>
        <v>111.77285318559555</v>
      </c>
      <c r="G447" s="89">
        <f>(D447/G$1)*100</f>
        <v>107.89393477598293</v>
      </c>
      <c r="H447" s="89"/>
      <c r="I447" s="89"/>
      <c r="J447" s="67"/>
      <c r="K447" s="67"/>
      <c r="L447" s="67"/>
      <c r="M447" s="67"/>
      <c r="N447" s="99"/>
    </row>
    <row r="448" spans="1:14" x14ac:dyDescent="0.25">
      <c r="A448" s="37">
        <v>20424</v>
      </c>
      <c r="B448" s="51">
        <v>26.8</v>
      </c>
      <c r="C448" s="49">
        <f>((B448/B436)-1)*100</f>
        <v>0.37453183520599342</v>
      </c>
      <c r="D448" s="69">
        <v>29.5</v>
      </c>
      <c r="E448" s="49">
        <f>((D448/D436)-1)*100</f>
        <v>1.7241379310344751</v>
      </c>
      <c r="F448" s="89">
        <f>(B448/F$1)*100</f>
        <v>111.35734072022161</v>
      </c>
      <c r="G448" s="89">
        <f>(D448/G$1)*100</f>
        <v>107.89393477598293</v>
      </c>
      <c r="H448" s="89"/>
      <c r="I448" s="89"/>
      <c r="J448" s="67"/>
      <c r="K448" s="67"/>
      <c r="L448" s="67"/>
      <c r="M448" s="67"/>
      <c r="N448" s="99"/>
    </row>
    <row r="449" spans="1:14" x14ac:dyDescent="0.25">
      <c r="A449" s="37">
        <v>20455</v>
      </c>
      <c r="B449" s="51">
        <v>26.8</v>
      </c>
      <c r="C449" s="49">
        <f>((B449/B437)-1)*100</f>
        <v>0.37453183520599342</v>
      </c>
      <c r="D449" s="69">
        <v>29.7</v>
      </c>
      <c r="E449" s="49">
        <f>((D449/D437)-1)*100</f>
        <v>1.7123287671232834</v>
      </c>
      <c r="F449" s="89">
        <f>(B449/F$1)*100</f>
        <v>111.35734072022161</v>
      </c>
      <c r="G449" s="89">
        <f>(D449/G$1)*100</f>
        <v>108.62541907954891</v>
      </c>
      <c r="H449" s="89"/>
      <c r="I449" s="89"/>
      <c r="J449" s="67"/>
      <c r="K449" s="67"/>
      <c r="L449" s="67"/>
      <c r="M449" s="67"/>
      <c r="N449" s="99"/>
    </row>
    <row r="450" spans="1:14" x14ac:dyDescent="0.25">
      <c r="A450" s="37">
        <v>20486</v>
      </c>
      <c r="B450" s="51">
        <v>26.8</v>
      </c>
      <c r="C450" s="49">
        <f>((B450/B438)-1)*100</f>
        <v>0.37453183520599342</v>
      </c>
      <c r="D450" s="69">
        <v>29.8</v>
      </c>
      <c r="E450" s="49">
        <f>((D450/D438)-1)*100</f>
        <v>1.7064846416382284</v>
      </c>
      <c r="F450" s="89">
        <f>(B450/F$1)*100</f>
        <v>111.35734072022161</v>
      </c>
      <c r="G450" s="89">
        <f>(D450/G$1)*100</f>
        <v>108.9911612313319</v>
      </c>
      <c r="H450" s="89"/>
      <c r="I450" s="89"/>
      <c r="J450" s="67"/>
      <c r="K450" s="67"/>
      <c r="L450" s="67"/>
      <c r="M450" s="67"/>
      <c r="N450" s="99"/>
    </row>
    <row r="451" spans="1:14" x14ac:dyDescent="0.25">
      <c r="A451" s="37">
        <v>20515</v>
      </c>
      <c r="B451" s="51">
        <v>26.8</v>
      </c>
      <c r="C451" s="49">
        <f>((B451/B439)-1)*100</f>
        <v>0.37453183520599342</v>
      </c>
      <c r="D451" s="69">
        <v>29.9</v>
      </c>
      <c r="E451" s="49">
        <f>((D451/D439)-1)*100</f>
        <v>2.3972602739726012</v>
      </c>
      <c r="F451" s="89">
        <f>(B451/F$1)*100</f>
        <v>111.35734072022161</v>
      </c>
      <c r="G451" s="89">
        <f>(D451/G$1)*100</f>
        <v>109.3569033831149</v>
      </c>
      <c r="H451" s="89"/>
      <c r="I451" s="89"/>
      <c r="J451" s="67"/>
      <c r="K451" s="67"/>
      <c r="L451" s="67"/>
      <c r="M451" s="67"/>
      <c r="N451" s="99"/>
    </row>
    <row r="452" spans="1:14" x14ac:dyDescent="0.25">
      <c r="A452" s="37">
        <v>20546</v>
      </c>
      <c r="B452" s="51">
        <v>26.9</v>
      </c>
      <c r="C452" s="49">
        <f>((B452/B440)-1)*100</f>
        <v>0.74906367041198685</v>
      </c>
      <c r="D452" s="69">
        <v>30.1</v>
      </c>
      <c r="E452" s="49">
        <f>((D452/D440)-1)*100</f>
        <v>2.7303754266211566</v>
      </c>
      <c r="F452" s="89">
        <f>(B452/F$1)*100</f>
        <v>111.77285318559555</v>
      </c>
      <c r="G452" s="89">
        <f>(D452/G$1)*100</f>
        <v>110.08838768668087</v>
      </c>
      <c r="H452" s="89"/>
      <c r="I452" s="89"/>
      <c r="J452" s="67"/>
      <c r="K452" s="67"/>
      <c r="L452" s="67"/>
      <c r="M452" s="67"/>
      <c r="N452" s="99"/>
    </row>
    <row r="453" spans="1:14" x14ac:dyDescent="0.25">
      <c r="A453" s="37">
        <v>20576</v>
      </c>
      <c r="B453" s="51">
        <v>27</v>
      </c>
      <c r="C453" s="49">
        <f>((B453/B441)-1)*100</f>
        <v>1.1235955056179803</v>
      </c>
      <c r="D453" s="69">
        <v>30.3</v>
      </c>
      <c r="E453" s="49">
        <f>((D453/D441)-1)*100</f>
        <v>4.1237113402061931</v>
      </c>
      <c r="F453" s="89">
        <f>(B453/F$1)*100</f>
        <v>112.18836565096953</v>
      </c>
      <c r="G453" s="89">
        <f>(D453/G$1)*100</f>
        <v>110.81987199024688</v>
      </c>
      <c r="H453" s="89"/>
      <c r="I453" s="89"/>
      <c r="J453" s="67"/>
      <c r="K453" s="67"/>
      <c r="L453" s="67"/>
      <c r="M453" s="67"/>
      <c r="N453" s="99"/>
    </row>
    <row r="454" spans="1:14" x14ac:dyDescent="0.25">
      <c r="A454" s="37">
        <v>20607</v>
      </c>
      <c r="B454" s="51">
        <v>27.2</v>
      </c>
      <c r="C454" s="49">
        <f>((B454/B442)-1)*100</f>
        <v>1.8726591760299671</v>
      </c>
      <c r="D454" s="69">
        <v>30.3</v>
      </c>
      <c r="E454" s="49">
        <f>((D454/D442)-1)*100</f>
        <v>3.4129692832764569</v>
      </c>
      <c r="F454" s="89">
        <f>(B454/F$1)*100</f>
        <v>113.01939058171746</v>
      </c>
      <c r="G454" s="89">
        <f>(D454/G$1)*100</f>
        <v>110.81987199024688</v>
      </c>
      <c r="H454" s="89"/>
      <c r="I454" s="89"/>
      <c r="J454" s="67"/>
      <c r="K454" s="67"/>
      <c r="L454" s="67"/>
      <c r="M454" s="67"/>
      <c r="N454" s="99"/>
    </row>
    <row r="455" spans="1:14" x14ac:dyDescent="0.25">
      <c r="A455" s="37">
        <v>20637</v>
      </c>
      <c r="B455" s="51">
        <v>27.4</v>
      </c>
      <c r="C455" s="49">
        <f>((B455/B443)-1)*100</f>
        <v>2.2388059701492491</v>
      </c>
      <c r="D455" s="69">
        <v>30.2</v>
      </c>
      <c r="E455" s="49">
        <f>((D455/D443)-1)*100</f>
        <v>3.0716723549488067</v>
      </c>
      <c r="F455" s="89">
        <f>(B455/F$1)*100</f>
        <v>113.85041551246537</v>
      </c>
      <c r="G455" s="89">
        <f>(D455/G$1)*100</f>
        <v>110.45412983846387</v>
      </c>
      <c r="H455" s="89"/>
      <c r="I455" s="89"/>
      <c r="J455" s="67"/>
      <c r="K455" s="67"/>
      <c r="L455" s="67"/>
      <c r="M455" s="67"/>
      <c r="N455" s="99"/>
    </row>
    <row r="456" spans="1:14" x14ac:dyDescent="0.25">
      <c r="A456" s="37">
        <v>20668</v>
      </c>
      <c r="B456" s="51">
        <v>27.3</v>
      </c>
      <c r="C456" s="49">
        <f>((B456/B444)-1)*100</f>
        <v>1.8656716417910557</v>
      </c>
      <c r="D456" s="69">
        <v>30.4</v>
      </c>
      <c r="E456" s="49">
        <f>((D456/D444)-1)*100</f>
        <v>3.4013605442176909</v>
      </c>
      <c r="F456" s="89">
        <f>(B456/F$1)*100</f>
        <v>113.43490304709141</v>
      </c>
      <c r="G456" s="89">
        <f>(D456/G$1)*100</f>
        <v>111.18561414202985</v>
      </c>
      <c r="H456" s="89"/>
      <c r="I456" s="89"/>
      <c r="J456" s="67"/>
      <c r="K456" s="67"/>
      <c r="L456" s="67"/>
      <c r="M456" s="67"/>
      <c r="N456" s="99"/>
    </row>
    <row r="457" spans="1:14" x14ac:dyDescent="0.25">
      <c r="A457" s="37">
        <v>20699</v>
      </c>
      <c r="B457" s="51">
        <v>27.4</v>
      </c>
      <c r="C457" s="49">
        <f>((B457/B445)-1)*100</f>
        <v>1.8587360594795488</v>
      </c>
      <c r="D457" s="69">
        <v>30.6</v>
      </c>
      <c r="E457" s="49">
        <f>((D457/D445)-1)*100</f>
        <v>3.3783783783783772</v>
      </c>
      <c r="F457" s="89">
        <f>(B457/F$1)*100</f>
        <v>113.85041551246537</v>
      </c>
      <c r="G457" s="89">
        <f>(D457/G$1)*100</f>
        <v>111.91709844559585</v>
      </c>
      <c r="H457" s="89"/>
      <c r="I457" s="89"/>
      <c r="J457" s="67"/>
      <c r="K457" s="67"/>
      <c r="L457" s="67"/>
      <c r="M457" s="67"/>
      <c r="N457" s="99"/>
    </row>
    <row r="458" spans="1:14" x14ac:dyDescent="0.25">
      <c r="A458" s="37">
        <v>20729</v>
      </c>
      <c r="B458" s="51">
        <v>27.5</v>
      </c>
      <c r="C458" s="49">
        <f>((B458/B446)-1)*100</f>
        <v>2.2304832713754719</v>
      </c>
      <c r="D458" s="69">
        <v>30.6</v>
      </c>
      <c r="E458" s="49">
        <f>((D458/D446)-1)*100</f>
        <v>3.3783783783783772</v>
      </c>
      <c r="F458" s="89">
        <f>(B458/F$1)*100</f>
        <v>114.26592797783934</v>
      </c>
      <c r="G458" s="89">
        <f>(D458/G$1)*100</f>
        <v>111.91709844559585</v>
      </c>
      <c r="H458" s="89"/>
      <c r="I458" s="89"/>
      <c r="J458" s="67"/>
      <c r="K458" s="67"/>
      <c r="L458" s="67"/>
      <c r="M458" s="67"/>
      <c r="N458" s="99"/>
    </row>
    <row r="459" spans="1:14" x14ac:dyDescent="0.25">
      <c r="A459" s="37">
        <v>20760</v>
      </c>
      <c r="B459" s="51">
        <v>27.5</v>
      </c>
      <c r="C459" s="49">
        <f>((B459/B447)-1)*100</f>
        <v>2.2304832713754719</v>
      </c>
      <c r="D459" s="69">
        <v>30.7</v>
      </c>
      <c r="E459" s="49">
        <f>((D459/D447)-1)*100</f>
        <v>4.067796610169494</v>
      </c>
      <c r="F459" s="89">
        <f>(B459/F$1)*100</f>
        <v>114.26592797783934</v>
      </c>
      <c r="G459" s="89">
        <f>(D459/G$1)*100</f>
        <v>112.28284059737884</v>
      </c>
      <c r="H459" s="89"/>
      <c r="I459" s="89"/>
      <c r="J459" s="67"/>
      <c r="K459" s="67"/>
      <c r="L459" s="67"/>
      <c r="M459" s="67"/>
      <c r="N459" s="99"/>
    </row>
    <row r="460" spans="1:14" x14ac:dyDescent="0.25">
      <c r="A460" s="37">
        <v>20790</v>
      </c>
      <c r="B460" s="51">
        <v>27.6</v>
      </c>
      <c r="C460" s="49">
        <f>((B460/B448)-1)*100</f>
        <v>2.9850746268656803</v>
      </c>
      <c r="D460" s="69">
        <v>30.8</v>
      </c>
      <c r="E460" s="49">
        <f>((D460/D448)-1)*100</f>
        <v>4.4067796610169463</v>
      </c>
      <c r="F460" s="89">
        <f>(B460/F$1)*100</f>
        <v>114.68144044321332</v>
      </c>
      <c r="G460" s="89">
        <f>(D460/G$1)*100</f>
        <v>112.64858274916183</v>
      </c>
      <c r="H460" s="89"/>
      <c r="I460" s="89"/>
      <c r="J460" s="67"/>
      <c r="K460" s="67"/>
      <c r="L460" s="67"/>
      <c r="M460" s="67"/>
      <c r="N460" s="99"/>
    </row>
    <row r="461" spans="1:14" x14ac:dyDescent="0.25">
      <c r="A461" s="37">
        <v>20821</v>
      </c>
      <c r="B461" s="51">
        <v>27.6</v>
      </c>
      <c r="C461" s="49">
        <f>((B461/B449)-1)*100</f>
        <v>2.9850746268656803</v>
      </c>
      <c r="D461" s="69">
        <v>31</v>
      </c>
      <c r="E461" s="49">
        <f>((D461/D449)-1)*100</f>
        <v>4.3771043771043905</v>
      </c>
      <c r="F461" s="89">
        <f>(B461/F$1)*100</f>
        <v>114.68144044321332</v>
      </c>
      <c r="G461" s="89">
        <f>(D461/G$1)*100</f>
        <v>113.38006705272782</v>
      </c>
      <c r="H461" s="89"/>
      <c r="I461" s="89"/>
      <c r="J461" s="67"/>
      <c r="K461" s="67"/>
      <c r="L461" s="67"/>
      <c r="M461" s="67"/>
      <c r="N461" s="99"/>
    </row>
    <row r="462" spans="1:14" x14ac:dyDescent="0.25">
      <c r="A462" s="37">
        <v>20852</v>
      </c>
      <c r="B462" s="51">
        <v>27.7</v>
      </c>
      <c r="C462" s="49">
        <f>((B462/B450)-1)*100</f>
        <v>3.3582089552238736</v>
      </c>
      <c r="D462" s="69">
        <v>31</v>
      </c>
      <c r="E462" s="49">
        <f>((D462/D450)-1)*100</f>
        <v>4.0268456375838868</v>
      </c>
      <c r="F462" s="89">
        <f>(B462/F$1)*100</f>
        <v>115.09695290858726</v>
      </c>
      <c r="G462" s="89">
        <f>(D462/G$1)*100</f>
        <v>113.38006705272782</v>
      </c>
      <c r="H462" s="89"/>
      <c r="I462" s="89"/>
      <c r="J462" s="67"/>
      <c r="K462" s="67"/>
      <c r="L462" s="67"/>
      <c r="M462" s="67"/>
      <c r="N462" s="99"/>
    </row>
    <row r="463" spans="1:14" x14ac:dyDescent="0.25">
      <c r="A463" s="37">
        <v>20880</v>
      </c>
      <c r="B463" s="51">
        <v>27.8</v>
      </c>
      <c r="C463" s="49">
        <f>((B463/B451)-1)*100</f>
        <v>3.7313432835820892</v>
      </c>
      <c r="D463" s="69">
        <v>31</v>
      </c>
      <c r="E463" s="49">
        <f>((D463/D451)-1)*100</f>
        <v>3.6789297658862852</v>
      </c>
      <c r="F463" s="89">
        <f>(B463/F$1)*100</f>
        <v>115.51246537396122</v>
      </c>
      <c r="G463" s="89">
        <f>(D463/G$1)*100</f>
        <v>113.38006705272782</v>
      </c>
      <c r="H463" s="89"/>
      <c r="I463" s="89"/>
      <c r="J463" s="67"/>
      <c r="K463" s="67"/>
      <c r="L463" s="67"/>
      <c r="M463" s="67"/>
      <c r="N463" s="99"/>
    </row>
    <row r="464" spans="1:14" x14ac:dyDescent="0.25">
      <c r="A464" s="37">
        <v>20911</v>
      </c>
      <c r="B464" s="51">
        <v>27.9</v>
      </c>
      <c r="C464" s="49">
        <f>((B464/B452)-1)*100</f>
        <v>3.7174721189590976</v>
      </c>
      <c r="D464" s="69">
        <v>31.1</v>
      </c>
      <c r="E464" s="49">
        <f>((D464/D452)-1)*100</f>
        <v>3.3222591362126241</v>
      </c>
      <c r="F464" s="89">
        <f>(B464/F$1)*100</f>
        <v>115.92797783933517</v>
      </c>
      <c r="G464" s="89">
        <f>(D464/G$1)*100</f>
        <v>113.74580920451083</v>
      </c>
      <c r="H464" s="89"/>
      <c r="I464" s="89"/>
      <c r="J464" s="67"/>
      <c r="K464" s="67"/>
      <c r="L464" s="67"/>
      <c r="M464" s="67"/>
      <c r="N464" s="99"/>
    </row>
    <row r="465" spans="1:14" x14ac:dyDescent="0.25">
      <c r="A465" s="37">
        <v>20941</v>
      </c>
      <c r="B465" s="51">
        <v>28</v>
      </c>
      <c r="C465" s="49">
        <f>((B465/B453)-1)*100</f>
        <v>3.7037037037036979</v>
      </c>
      <c r="D465" s="69">
        <v>31</v>
      </c>
      <c r="E465" s="49">
        <f>((D465/D453)-1)*100</f>
        <v>2.3102310231023049</v>
      </c>
      <c r="F465" s="89">
        <f>(B465/F$1)*100</f>
        <v>116.34349030470914</v>
      </c>
      <c r="G465" s="89">
        <f>(D465/G$1)*100</f>
        <v>113.38006705272782</v>
      </c>
      <c r="H465" s="89"/>
      <c r="I465" s="89"/>
      <c r="J465" s="67"/>
      <c r="K465" s="67"/>
      <c r="L465" s="67"/>
      <c r="M465" s="67"/>
      <c r="N465" s="99"/>
    </row>
    <row r="466" spans="1:14" x14ac:dyDescent="0.25">
      <c r="A466" s="37">
        <v>20972</v>
      </c>
      <c r="B466" s="51">
        <v>28.1</v>
      </c>
      <c r="C466" s="49">
        <f>((B466/B454)-1)*100</f>
        <v>3.3088235294117752</v>
      </c>
      <c r="D466" s="69">
        <v>31.1</v>
      </c>
      <c r="E466" s="49">
        <f>((D466/D454)-1)*100</f>
        <v>2.64026402640265</v>
      </c>
      <c r="F466" s="89">
        <f>(B466/F$1)*100</f>
        <v>116.75900277008311</v>
      </c>
      <c r="G466" s="89">
        <f>(D466/G$1)*100</f>
        <v>113.74580920451083</v>
      </c>
      <c r="H466" s="89"/>
      <c r="I466" s="89"/>
      <c r="J466" s="67"/>
      <c r="K466" s="67"/>
      <c r="L466" s="67"/>
      <c r="M466" s="67"/>
      <c r="N466" s="99"/>
    </row>
    <row r="467" spans="1:14" x14ac:dyDescent="0.25">
      <c r="A467" s="37">
        <v>21002</v>
      </c>
      <c r="B467" s="51">
        <v>28.3</v>
      </c>
      <c r="C467" s="49">
        <f>((B467/B455)-1)*100</f>
        <v>3.284671532846728</v>
      </c>
      <c r="D467" s="69">
        <v>31.3</v>
      </c>
      <c r="E467" s="49">
        <f>((D467/D455)-1)*100</f>
        <v>3.6423841059602724</v>
      </c>
      <c r="F467" s="89">
        <f>(B467/F$1)*100</f>
        <v>117.59002770083103</v>
      </c>
      <c r="G467" s="89">
        <f>(D467/G$1)*100</f>
        <v>114.4772935080768</v>
      </c>
      <c r="H467" s="89"/>
      <c r="I467" s="89"/>
      <c r="J467" s="67"/>
      <c r="K467" s="67"/>
      <c r="L467" s="67"/>
      <c r="M467" s="67"/>
      <c r="N467" s="99"/>
    </row>
    <row r="468" spans="1:14" x14ac:dyDescent="0.25">
      <c r="A468" s="37">
        <v>21033</v>
      </c>
      <c r="B468" s="51">
        <v>28.3</v>
      </c>
      <c r="C468" s="49">
        <f>((B468/B456)-1)*100</f>
        <v>3.6630036630036722</v>
      </c>
      <c r="D468" s="69">
        <v>31.4</v>
      </c>
      <c r="E468" s="49">
        <f>((D468/D456)-1)*100</f>
        <v>3.289473684210531</v>
      </c>
      <c r="F468" s="89">
        <f>(B468/F$1)*100</f>
        <v>117.59002770083103</v>
      </c>
      <c r="G468" s="89">
        <f>(D468/G$1)*100</f>
        <v>114.84303565985978</v>
      </c>
      <c r="H468" s="89"/>
      <c r="I468" s="89"/>
      <c r="J468" s="67"/>
      <c r="K468" s="67"/>
      <c r="L468" s="67"/>
      <c r="M468" s="67"/>
      <c r="N468" s="99"/>
    </row>
    <row r="469" spans="1:14" x14ac:dyDescent="0.25">
      <c r="A469" s="37">
        <v>21064</v>
      </c>
      <c r="B469" s="51">
        <v>28.3</v>
      </c>
      <c r="C469" s="49">
        <f>((B469/B457)-1)*100</f>
        <v>3.284671532846728</v>
      </c>
      <c r="D469" s="69">
        <v>31.3</v>
      </c>
      <c r="E469" s="49">
        <f>((D469/D457)-1)*100</f>
        <v>2.2875816993463971</v>
      </c>
      <c r="F469" s="89">
        <f>(B469/F$1)*100</f>
        <v>117.59002770083103</v>
      </c>
      <c r="G469" s="89">
        <f>(D469/G$1)*100</f>
        <v>114.4772935080768</v>
      </c>
      <c r="H469" s="89"/>
      <c r="I469" s="89"/>
      <c r="J469" s="67"/>
      <c r="K469" s="67"/>
      <c r="L469" s="67"/>
      <c r="M469" s="67"/>
      <c r="N469" s="99"/>
    </row>
    <row r="470" spans="1:14" x14ac:dyDescent="0.25">
      <c r="A470" s="37">
        <v>21094</v>
      </c>
      <c r="B470" s="51">
        <v>28.3</v>
      </c>
      <c r="C470" s="49">
        <f>((B470/B458)-1)*100</f>
        <v>2.9090909090909056</v>
      </c>
      <c r="D470" s="69">
        <v>31.2</v>
      </c>
      <c r="E470" s="49">
        <f>((D470/D458)-1)*100</f>
        <v>1.9607843137254832</v>
      </c>
      <c r="F470" s="89">
        <f>(B470/F$1)*100</f>
        <v>117.59002770083103</v>
      </c>
      <c r="G470" s="89">
        <f>(D470/G$1)*100</f>
        <v>114.1115513562938</v>
      </c>
      <c r="H470" s="89"/>
      <c r="I470" s="89"/>
      <c r="J470" s="67"/>
      <c r="K470" s="67"/>
      <c r="L470" s="67"/>
      <c r="M470" s="67"/>
      <c r="N470" s="99"/>
    </row>
    <row r="471" spans="1:14" x14ac:dyDescent="0.25">
      <c r="A471" s="37">
        <v>21125</v>
      </c>
      <c r="B471" s="51">
        <v>28.4</v>
      </c>
      <c r="C471" s="49">
        <f>((B471/B459)-1)*100</f>
        <v>3.2727272727272716</v>
      </c>
      <c r="D471" s="69">
        <v>31.3</v>
      </c>
      <c r="E471" s="49">
        <f>((D471/D459)-1)*100</f>
        <v>1.9543973941368087</v>
      </c>
      <c r="F471" s="89">
        <f>(B471/F$1)*100</f>
        <v>118.00554016620499</v>
      </c>
      <c r="G471" s="89">
        <f>(D471/G$1)*100</f>
        <v>114.4772935080768</v>
      </c>
      <c r="H471" s="89"/>
      <c r="I471" s="89"/>
      <c r="J471" s="67"/>
      <c r="K471" s="67"/>
      <c r="L471" s="67"/>
      <c r="M471" s="67"/>
      <c r="N471" s="99"/>
    </row>
    <row r="472" spans="1:14" x14ac:dyDescent="0.25">
      <c r="A472" s="37">
        <v>21155</v>
      </c>
      <c r="B472" s="51">
        <v>28.4</v>
      </c>
      <c r="C472" s="49">
        <f>((B472/B460)-1)*100</f>
        <v>2.8985507246376718</v>
      </c>
      <c r="D472" s="69">
        <v>31.4</v>
      </c>
      <c r="E472" s="49">
        <f>((D472/D460)-1)*100</f>
        <v>1.9480519480519431</v>
      </c>
      <c r="F472" s="89">
        <f>(B472/F$1)*100</f>
        <v>118.00554016620499</v>
      </c>
      <c r="G472" s="89">
        <f>(D472/G$1)*100</f>
        <v>114.84303565985978</v>
      </c>
      <c r="H472" s="89"/>
      <c r="I472" s="89"/>
      <c r="J472" s="67"/>
      <c r="K472" s="67"/>
      <c r="L472" s="67"/>
      <c r="M472" s="67"/>
      <c r="N472" s="99"/>
    </row>
    <row r="473" spans="1:14" x14ac:dyDescent="0.25">
      <c r="A473" s="37">
        <v>21186</v>
      </c>
      <c r="B473" s="51">
        <v>28.6</v>
      </c>
      <c r="C473" s="49">
        <f>((B473/B461)-1)*100</f>
        <v>3.6231884057970953</v>
      </c>
      <c r="D473" s="69">
        <v>31.5</v>
      </c>
      <c r="E473" s="49">
        <f>((D473/D461)-1)*100</f>
        <v>1.6129032258064502</v>
      </c>
      <c r="F473" s="89">
        <f>(B473/F$1)*100</f>
        <v>118.83656509695291</v>
      </c>
      <c r="G473" s="89">
        <f>(D473/G$1)*100</f>
        <v>115.20877781164278</v>
      </c>
      <c r="H473" s="89"/>
      <c r="I473" s="89"/>
      <c r="J473" s="67"/>
      <c r="K473" s="67"/>
      <c r="L473" s="67"/>
      <c r="M473" s="67"/>
      <c r="N473" s="99"/>
    </row>
    <row r="474" spans="1:14" x14ac:dyDescent="0.25">
      <c r="A474" s="37">
        <v>21217</v>
      </c>
      <c r="B474" s="51">
        <v>28.6</v>
      </c>
      <c r="C474" s="49">
        <f>((B474/B462)-1)*100</f>
        <v>3.2490974729241895</v>
      </c>
      <c r="D474" s="69">
        <v>31.5</v>
      </c>
      <c r="E474" s="49">
        <f>((D474/D462)-1)*100</f>
        <v>1.6129032258064502</v>
      </c>
      <c r="F474" s="89">
        <f>(B474/F$1)*100</f>
        <v>118.83656509695291</v>
      </c>
      <c r="G474" s="89">
        <f>(D474/G$1)*100</f>
        <v>115.20877781164278</v>
      </c>
      <c r="H474" s="89"/>
      <c r="I474" s="89"/>
      <c r="J474" s="67"/>
      <c r="K474" s="67"/>
      <c r="L474" s="67"/>
      <c r="M474" s="67"/>
      <c r="N474" s="99"/>
    </row>
    <row r="475" spans="1:14" x14ac:dyDescent="0.25">
      <c r="A475" s="37">
        <v>21245</v>
      </c>
      <c r="B475" s="51">
        <v>28.8</v>
      </c>
      <c r="C475" s="49">
        <f>((B475/B463)-1)*100</f>
        <v>3.5971223021582732</v>
      </c>
      <c r="D475" s="69">
        <v>31.7</v>
      </c>
      <c r="E475" s="49">
        <f>((D475/D463)-1)*100</f>
        <v>2.2580645161290214</v>
      </c>
      <c r="F475" s="89">
        <f>(B475/F$1)*100</f>
        <v>119.66759002770084</v>
      </c>
      <c r="G475" s="89">
        <f>(D475/G$1)*100</f>
        <v>115.94026211520875</v>
      </c>
      <c r="H475" s="89"/>
      <c r="I475" s="89"/>
      <c r="J475" s="67"/>
      <c r="K475" s="67"/>
      <c r="L475" s="67"/>
      <c r="M475" s="67"/>
      <c r="N475" s="99"/>
    </row>
    <row r="476" spans="1:14" x14ac:dyDescent="0.25">
      <c r="A476" s="37">
        <v>21276</v>
      </c>
      <c r="B476" s="51">
        <v>28.9</v>
      </c>
      <c r="C476" s="49">
        <f>((B476/B464)-1)*100</f>
        <v>3.584229390680993</v>
      </c>
      <c r="D476" s="69">
        <v>31.6</v>
      </c>
      <c r="E476" s="49">
        <f>((D476/D464)-1)*100</f>
        <v>1.6077170418006492</v>
      </c>
      <c r="F476" s="89">
        <f>(B476/F$1)*100</f>
        <v>120.08310249307479</v>
      </c>
      <c r="G476" s="89">
        <f>(D476/G$1)*100</f>
        <v>115.57451996342579</v>
      </c>
      <c r="H476" s="89"/>
      <c r="I476" s="89"/>
      <c r="J476" s="67"/>
      <c r="K476" s="67"/>
      <c r="L476" s="67"/>
      <c r="M476" s="67"/>
      <c r="N476" s="99"/>
    </row>
    <row r="477" spans="1:14" x14ac:dyDescent="0.25">
      <c r="A477" s="37">
        <v>21306</v>
      </c>
      <c r="B477" s="51">
        <v>28.9</v>
      </c>
      <c r="C477" s="49">
        <f>((B477/B465)-1)*100</f>
        <v>3.2142857142857029</v>
      </c>
      <c r="D477" s="69">
        <v>31.7</v>
      </c>
      <c r="E477" s="49">
        <f>((D477/D465)-1)*100</f>
        <v>2.2580645161290214</v>
      </c>
      <c r="F477" s="89">
        <f>(B477/F$1)*100</f>
        <v>120.08310249307479</v>
      </c>
      <c r="G477" s="89">
        <f>(D477/G$1)*100</f>
        <v>115.94026211520875</v>
      </c>
      <c r="H477" s="89"/>
      <c r="I477" s="89"/>
      <c r="J477" s="67"/>
      <c r="K477" s="67"/>
      <c r="L477" s="67"/>
      <c r="M477" s="67"/>
      <c r="N477" s="99"/>
    </row>
    <row r="478" spans="1:14" x14ac:dyDescent="0.25">
      <c r="A478" s="37">
        <v>21337</v>
      </c>
      <c r="B478" s="51">
        <v>28.9</v>
      </c>
      <c r="C478" s="49">
        <f>((B478/B466)-1)*100</f>
        <v>2.8469750889679624</v>
      </c>
      <c r="D478" s="69">
        <v>31.6</v>
      </c>
      <c r="E478" s="49">
        <f>((D478/D466)-1)*100</f>
        <v>1.6077170418006492</v>
      </c>
      <c r="F478" s="89">
        <f>(B478/F$1)*100</f>
        <v>120.08310249307479</v>
      </c>
      <c r="G478" s="89">
        <f>(D478/G$1)*100</f>
        <v>115.57451996342579</v>
      </c>
      <c r="H478" s="89"/>
      <c r="I478" s="89"/>
      <c r="J478" s="67"/>
      <c r="K478" s="67"/>
      <c r="L478" s="67"/>
      <c r="M478" s="67"/>
      <c r="N478" s="99"/>
    </row>
    <row r="479" spans="1:14" x14ac:dyDescent="0.25">
      <c r="A479" s="37">
        <v>21367</v>
      </c>
      <c r="B479" s="51">
        <v>29</v>
      </c>
      <c r="C479" s="49">
        <f>((B479/B467)-1)*100</f>
        <v>2.4734982332155431</v>
      </c>
      <c r="D479" s="69">
        <v>31.6</v>
      </c>
      <c r="E479" s="49">
        <f>((D479/D467)-1)*100</f>
        <v>0.95846645367412275</v>
      </c>
      <c r="F479" s="89">
        <f>(B479/F$1)*100</f>
        <v>120.49861495844875</v>
      </c>
      <c r="G479" s="89">
        <f>(D479/G$1)*100</f>
        <v>115.57451996342579</v>
      </c>
      <c r="H479" s="89"/>
      <c r="I479" s="89"/>
      <c r="J479" s="67"/>
      <c r="K479" s="67"/>
      <c r="L479" s="67"/>
      <c r="M479" s="67"/>
      <c r="N479" s="99"/>
    </row>
    <row r="480" spans="1:14" x14ac:dyDescent="0.25">
      <c r="A480" s="37">
        <v>21398</v>
      </c>
      <c r="B480" s="51">
        <v>28.9</v>
      </c>
      <c r="C480" s="49">
        <f>((B480/B468)-1)*100</f>
        <v>2.1201413427561766</v>
      </c>
      <c r="D480" s="69">
        <v>31.6</v>
      </c>
      <c r="E480" s="49">
        <f>((D480/D468)-1)*100</f>
        <v>0.63694267515923553</v>
      </c>
      <c r="F480" s="89">
        <f>(B480/F$1)*100</f>
        <v>120.08310249307479</v>
      </c>
      <c r="G480" s="89">
        <f>(D480/G$1)*100</f>
        <v>115.57451996342579</v>
      </c>
      <c r="H480" s="89"/>
      <c r="I480" s="89"/>
      <c r="J480" s="67"/>
      <c r="K480" s="67"/>
      <c r="L480" s="67"/>
      <c r="M480" s="67"/>
      <c r="N480" s="99"/>
    </row>
    <row r="481" spans="1:14" x14ac:dyDescent="0.25">
      <c r="A481" s="37">
        <v>21429</v>
      </c>
      <c r="B481" s="51">
        <v>28.9</v>
      </c>
      <c r="C481" s="49">
        <f>((B481/B469)-1)*100</f>
        <v>2.1201413427561766</v>
      </c>
      <c r="D481" s="69">
        <v>31.6</v>
      </c>
      <c r="E481" s="49">
        <f>((D481/D469)-1)*100</f>
        <v>0.95846645367412275</v>
      </c>
      <c r="F481" s="89">
        <f>(B481/F$1)*100</f>
        <v>120.08310249307479</v>
      </c>
      <c r="G481" s="89">
        <f>(D481/G$1)*100</f>
        <v>115.57451996342579</v>
      </c>
      <c r="H481" s="89"/>
      <c r="I481" s="89"/>
      <c r="J481" s="67"/>
      <c r="K481" s="67"/>
      <c r="L481" s="67"/>
      <c r="M481" s="67"/>
      <c r="N481" s="99"/>
    </row>
    <row r="482" spans="1:14" x14ac:dyDescent="0.25">
      <c r="A482" s="37">
        <v>21459</v>
      </c>
      <c r="B482" s="51">
        <v>28.9</v>
      </c>
      <c r="C482" s="49">
        <f>((B482/B470)-1)*100</f>
        <v>2.1201413427561766</v>
      </c>
      <c r="D482" s="69">
        <v>31.5</v>
      </c>
      <c r="E482" s="49">
        <f>((D482/D470)-1)*100</f>
        <v>0.96153846153845812</v>
      </c>
      <c r="F482" s="89">
        <f>(B482/F$1)*100</f>
        <v>120.08310249307479</v>
      </c>
      <c r="G482" s="89">
        <f>(D482/G$1)*100</f>
        <v>115.20877781164278</v>
      </c>
      <c r="H482" s="89"/>
      <c r="I482" s="89"/>
      <c r="J482" s="67"/>
      <c r="K482" s="67"/>
      <c r="L482" s="67"/>
      <c r="M482" s="67"/>
      <c r="N482" s="99"/>
    </row>
    <row r="483" spans="1:14" x14ac:dyDescent="0.25">
      <c r="A483" s="37">
        <v>21490</v>
      </c>
      <c r="B483" s="51">
        <v>29</v>
      </c>
      <c r="C483" s="49">
        <f>((B483/B471)-1)*100</f>
        <v>2.1126760563380254</v>
      </c>
      <c r="D483" s="69">
        <v>31.6</v>
      </c>
      <c r="E483" s="49">
        <f>((D483/D471)-1)*100</f>
        <v>0.95846645367412275</v>
      </c>
      <c r="F483" s="89">
        <f>(B483/F$1)*100</f>
        <v>120.49861495844875</v>
      </c>
      <c r="G483" s="89">
        <f>(D483/G$1)*100</f>
        <v>115.57451996342579</v>
      </c>
      <c r="H483" s="89"/>
      <c r="I483" s="89"/>
      <c r="J483" s="67"/>
      <c r="K483" s="67"/>
      <c r="L483" s="67"/>
      <c r="M483" s="67"/>
      <c r="N483" s="99"/>
    </row>
    <row r="484" spans="1:14" x14ac:dyDescent="0.25">
      <c r="A484" s="37">
        <v>21520</v>
      </c>
      <c r="B484" s="51">
        <v>28.9</v>
      </c>
      <c r="C484" s="49">
        <f>((B484/B472)-1)*100</f>
        <v>1.7605633802816989</v>
      </c>
      <c r="D484" s="69">
        <v>31.6</v>
      </c>
      <c r="E484" s="49">
        <f>((D484/D472)-1)*100</f>
        <v>0.63694267515923553</v>
      </c>
      <c r="F484" s="89">
        <f>(B484/F$1)*100</f>
        <v>120.08310249307479</v>
      </c>
      <c r="G484" s="89">
        <f>(D484/G$1)*100</f>
        <v>115.57451996342579</v>
      </c>
      <c r="H484" s="89"/>
      <c r="I484" s="89"/>
      <c r="J484" s="67"/>
      <c r="K484" s="67"/>
      <c r="L484" s="67"/>
      <c r="M484" s="67"/>
      <c r="N484" s="99"/>
    </row>
    <row r="485" spans="1:14" x14ac:dyDescent="0.25">
      <c r="A485" s="37">
        <v>21551</v>
      </c>
      <c r="B485" s="51">
        <v>29</v>
      </c>
      <c r="C485" s="49">
        <f>((B485/B473)-1)*100</f>
        <v>1.3986013986013957</v>
      </c>
      <c r="D485" s="69">
        <v>31.7</v>
      </c>
      <c r="E485" s="49">
        <f>((D485/D473)-1)*100</f>
        <v>0.63492063492063266</v>
      </c>
      <c r="F485" s="89">
        <f>(B485/F$1)*100</f>
        <v>120.49861495844875</v>
      </c>
      <c r="G485" s="89">
        <f>(D485/G$1)*100</f>
        <v>115.94026211520875</v>
      </c>
      <c r="H485" s="89"/>
      <c r="I485" s="89"/>
      <c r="J485" s="67"/>
      <c r="K485" s="67"/>
      <c r="L485" s="67"/>
      <c r="M485" s="67"/>
      <c r="N485" s="99"/>
    </row>
    <row r="486" spans="1:14" x14ac:dyDescent="0.25">
      <c r="A486" s="37">
        <v>21582</v>
      </c>
      <c r="B486" s="51">
        <v>28.9</v>
      </c>
      <c r="C486" s="49">
        <f>((B486/B474)-1)*100</f>
        <v>1.0489510489510412</v>
      </c>
      <c r="D486" s="69">
        <v>31.7</v>
      </c>
      <c r="E486" s="49">
        <f>((D486/D474)-1)*100</f>
        <v>0.63492063492063266</v>
      </c>
      <c r="F486" s="89">
        <f>(B486/F$1)*100</f>
        <v>120.08310249307479</v>
      </c>
      <c r="G486" s="89">
        <f>(D486/G$1)*100</f>
        <v>115.94026211520875</v>
      </c>
      <c r="H486" s="89"/>
      <c r="I486" s="89"/>
      <c r="J486" s="67"/>
      <c r="K486" s="67"/>
      <c r="L486" s="67"/>
      <c r="M486" s="67"/>
      <c r="N486" s="99"/>
    </row>
    <row r="487" spans="1:14" x14ac:dyDescent="0.25">
      <c r="A487" s="37">
        <v>21610</v>
      </c>
      <c r="B487" s="51">
        <v>28.9</v>
      </c>
      <c r="C487" s="49">
        <f>((B487/B475)-1)*100</f>
        <v>0.34722222222220989</v>
      </c>
      <c r="D487" s="69">
        <v>31.7</v>
      </c>
      <c r="E487" s="49">
        <f>((D487/D475)-1)*100</f>
        <v>0</v>
      </c>
      <c r="F487" s="89">
        <f>(B487/F$1)*100</f>
        <v>120.08310249307479</v>
      </c>
      <c r="G487" s="89">
        <f>(D487/G$1)*100</f>
        <v>115.94026211520875</v>
      </c>
      <c r="H487" s="89"/>
      <c r="I487" s="89"/>
      <c r="J487" s="67"/>
      <c r="K487" s="67"/>
      <c r="L487" s="67"/>
      <c r="M487" s="67"/>
      <c r="N487" s="99"/>
    </row>
    <row r="488" spans="1:14" x14ac:dyDescent="0.25">
      <c r="A488" s="37">
        <v>21641</v>
      </c>
      <c r="B488" s="51">
        <v>29</v>
      </c>
      <c r="C488" s="49">
        <f>((B488/B476)-1)*100</f>
        <v>0.34602076124568004</v>
      </c>
      <c r="D488" s="69">
        <v>31.8</v>
      </c>
      <c r="E488" s="49">
        <f>((D488/D476)-1)*100</f>
        <v>0.63291139240506666</v>
      </c>
      <c r="F488" s="89">
        <f>(B488/F$1)*100</f>
        <v>120.49861495844875</v>
      </c>
      <c r="G488" s="89">
        <f>(D488/G$1)*100</f>
        <v>116.30600426699176</v>
      </c>
      <c r="H488" s="89"/>
      <c r="I488" s="89"/>
      <c r="J488" s="67"/>
      <c r="K488" s="67"/>
      <c r="L488" s="67"/>
      <c r="M488" s="67"/>
      <c r="N488" s="99"/>
    </row>
    <row r="489" spans="1:14" x14ac:dyDescent="0.25">
      <c r="A489" s="37">
        <v>21671</v>
      </c>
      <c r="B489" s="51">
        <v>29</v>
      </c>
      <c r="C489" s="49">
        <f>((B489/B477)-1)*100</f>
        <v>0.34602076124568004</v>
      </c>
      <c r="D489" s="69">
        <v>31.8</v>
      </c>
      <c r="E489" s="49">
        <f>((D489/D477)-1)*100</f>
        <v>0.3154574132492094</v>
      </c>
      <c r="F489" s="89">
        <f>(B489/F$1)*100</f>
        <v>120.49861495844875</v>
      </c>
      <c r="G489" s="89">
        <f>(D489/G$1)*100</f>
        <v>116.30600426699176</v>
      </c>
      <c r="H489" s="89"/>
      <c r="I489" s="89"/>
      <c r="J489" s="67"/>
      <c r="K489" s="67"/>
      <c r="L489" s="67"/>
      <c r="M489" s="67"/>
      <c r="N489" s="99"/>
    </row>
    <row r="490" spans="1:14" x14ac:dyDescent="0.25">
      <c r="A490" s="37">
        <v>21702</v>
      </c>
      <c r="B490" s="51">
        <v>29.1</v>
      </c>
      <c r="C490" s="49">
        <f>((B490/B478)-1)*100</f>
        <v>0.69204152249136008</v>
      </c>
      <c r="D490" s="69">
        <v>31.7</v>
      </c>
      <c r="E490" s="49">
        <f>((D490/D478)-1)*100</f>
        <v>0.31645569620253333</v>
      </c>
      <c r="F490" s="89">
        <f>(B490/F$1)*100</f>
        <v>120.91412742382272</v>
      </c>
      <c r="G490" s="89">
        <f>(D490/G$1)*100</f>
        <v>115.94026211520875</v>
      </c>
      <c r="H490" s="89"/>
      <c r="I490" s="89"/>
      <c r="J490" s="67"/>
      <c r="K490" s="67"/>
      <c r="L490" s="67"/>
      <c r="M490" s="67"/>
      <c r="N490" s="99"/>
    </row>
    <row r="491" spans="1:14" x14ac:dyDescent="0.25">
      <c r="A491" s="37">
        <v>21732</v>
      </c>
      <c r="B491" s="51">
        <v>29.2</v>
      </c>
      <c r="C491" s="49">
        <f>((B491/B479)-1)*100</f>
        <v>0.68965517241379448</v>
      </c>
      <c r="D491" s="69">
        <v>31.7</v>
      </c>
      <c r="E491" s="49">
        <f>((D491/D479)-1)*100</f>
        <v>0.31645569620253333</v>
      </c>
      <c r="F491" s="89">
        <f>(B491/F$1)*100</f>
        <v>121.32963988919667</v>
      </c>
      <c r="G491" s="89">
        <f>(D491/G$1)*100</f>
        <v>115.94026211520875</v>
      </c>
      <c r="H491" s="89"/>
      <c r="I491" s="89"/>
      <c r="J491" s="67"/>
      <c r="K491" s="67"/>
      <c r="L491" s="67"/>
      <c r="M491" s="67"/>
      <c r="N491" s="99"/>
    </row>
    <row r="492" spans="1:14" x14ac:dyDescent="0.25">
      <c r="A492" s="37">
        <v>21763</v>
      </c>
      <c r="B492" s="51">
        <v>29.2</v>
      </c>
      <c r="C492" s="49">
        <f>((B492/B480)-1)*100</f>
        <v>1.0380622837370179</v>
      </c>
      <c r="D492" s="69">
        <v>31.6</v>
      </c>
      <c r="E492" s="49">
        <f>((D492/D480)-1)*100</f>
        <v>0</v>
      </c>
      <c r="F492" s="89">
        <f>(B492/F$1)*100</f>
        <v>121.32963988919667</v>
      </c>
      <c r="G492" s="89">
        <f>(D492/G$1)*100</f>
        <v>115.57451996342579</v>
      </c>
      <c r="H492" s="89"/>
      <c r="I492" s="89"/>
      <c r="J492" s="67"/>
      <c r="K492" s="67"/>
      <c r="L492" s="67"/>
      <c r="M492" s="67"/>
      <c r="N492" s="99"/>
    </row>
    <row r="493" spans="1:14" x14ac:dyDescent="0.25">
      <c r="A493" s="37">
        <v>21794</v>
      </c>
      <c r="B493" s="51">
        <v>29.3</v>
      </c>
      <c r="C493" s="49">
        <f>((B493/B481)-1)*100</f>
        <v>1.384083044982698</v>
      </c>
      <c r="D493" s="69">
        <v>31.7</v>
      </c>
      <c r="E493" s="49">
        <f>((D493/D481)-1)*100</f>
        <v>0.31645569620253333</v>
      </c>
      <c r="F493" s="89">
        <f>(B493/F$1)*100</f>
        <v>121.74515235457064</v>
      </c>
      <c r="G493" s="89">
        <f>(D493/G$1)*100</f>
        <v>115.94026211520875</v>
      </c>
      <c r="H493" s="89"/>
      <c r="I493" s="89"/>
      <c r="J493" s="67"/>
      <c r="K493" s="67"/>
      <c r="L493" s="67"/>
      <c r="M493" s="67"/>
      <c r="N493" s="99"/>
    </row>
    <row r="494" spans="1:14" x14ac:dyDescent="0.25">
      <c r="A494" s="37">
        <v>21824</v>
      </c>
      <c r="B494" s="51">
        <v>29.4</v>
      </c>
      <c r="C494" s="49">
        <f>((B494/B482)-1)*100</f>
        <v>1.730103806228378</v>
      </c>
      <c r="D494" s="69">
        <v>31.6</v>
      </c>
      <c r="E494" s="49">
        <f>((D494/D482)-1)*100</f>
        <v>0.31746031746031633</v>
      </c>
      <c r="F494" s="89">
        <f>(B494/F$1)*100</f>
        <v>122.16066481994459</v>
      </c>
      <c r="G494" s="89">
        <f>(D494/G$1)*100</f>
        <v>115.57451996342579</v>
      </c>
      <c r="H494" s="89"/>
      <c r="I494" s="89"/>
      <c r="J494" s="67"/>
      <c r="K494" s="67"/>
      <c r="L494" s="67"/>
      <c r="M494" s="67"/>
      <c r="N494" s="99"/>
    </row>
    <row r="495" spans="1:14" x14ac:dyDescent="0.25">
      <c r="A495" s="37">
        <v>21855</v>
      </c>
      <c r="B495" s="51">
        <v>29.4</v>
      </c>
      <c r="C495" s="49">
        <f>((B495/B483)-1)*100</f>
        <v>1.379310344827589</v>
      </c>
      <c r="D495" s="69">
        <v>31.5</v>
      </c>
      <c r="E495" s="49">
        <f>((D495/D483)-1)*100</f>
        <v>-0.31645569620253333</v>
      </c>
      <c r="F495" s="89">
        <f>(B495/F$1)*100</f>
        <v>122.16066481994459</v>
      </c>
      <c r="G495" s="89">
        <f>(D495/G$1)*100</f>
        <v>115.20877781164278</v>
      </c>
      <c r="H495" s="89"/>
      <c r="I495" s="89"/>
      <c r="J495" s="67"/>
      <c r="K495" s="67"/>
      <c r="L495" s="67"/>
      <c r="M495" s="67"/>
      <c r="N495" s="99"/>
    </row>
    <row r="496" spans="1:14" x14ac:dyDescent="0.25">
      <c r="A496" s="37">
        <v>21885</v>
      </c>
      <c r="B496" s="51">
        <v>29.4</v>
      </c>
      <c r="C496" s="49">
        <f>((B496/B484)-1)*100</f>
        <v>1.730103806228378</v>
      </c>
      <c r="D496" s="69">
        <v>31.5</v>
      </c>
      <c r="E496" s="49">
        <f>((D496/D484)-1)*100</f>
        <v>-0.31645569620253333</v>
      </c>
      <c r="F496" s="89">
        <f>(B496/F$1)*100</f>
        <v>122.16066481994459</v>
      </c>
      <c r="G496" s="89">
        <f>(D496/G$1)*100</f>
        <v>115.20877781164278</v>
      </c>
      <c r="H496" s="89"/>
      <c r="I496" s="89"/>
      <c r="J496" s="67"/>
      <c r="K496" s="67"/>
      <c r="L496" s="67"/>
      <c r="M496" s="67"/>
      <c r="N496" s="99"/>
    </row>
    <row r="497" spans="1:14" x14ac:dyDescent="0.25">
      <c r="A497" s="37">
        <v>21916</v>
      </c>
      <c r="B497" s="51">
        <v>29.3</v>
      </c>
      <c r="C497" s="49">
        <f>((B497/B485)-1)*100</f>
        <v>1.0344827586207028</v>
      </c>
      <c r="D497" s="69">
        <v>31.6</v>
      </c>
      <c r="E497" s="49">
        <f>((D497/D485)-1)*100</f>
        <v>-0.3154574132492094</v>
      </c>
      <c r="F497" s="89">
        <f>(B497/F$1)*100</f>
        <v>121.74515235457064</v>
      </c>
      <c r="G497" s="89">
        <f>(D497/G$1)*100</f>
        <v>115.57451996342579</v>
      </c>
      <c r="H497" s="89"/>
      <c r="I497" s="89"/>
      <c r="J497" s="67"/>
      <c r="K497" s="67"/>
      <c r="L497" s="67"/>
      <c r="M497" s="67"/>
      <c r="N497" s="99"/>
    </row>
    <row r="498" spans="1:14" x14ac:dyDescent="0.25">
      <c r="A498" s="37">
        <v>21947</v>
      </c>
      <c r="B498" s="51">
        <v>29.4</v>
      </c>
      <c r="C498" s="49">
        <f>((B498/B486)-1)*100</f>
        <v>1.730103806228378</v>
      </c>
      <c r="D498" s="69">
        <v>31.6</v>
      </c>
      <c r="E498" s="49">
        <f>((D498/D486)-1)*100</f>
        <v>-0.3154574132492094</v>
      </c>
      <c r="F498" s="89">
        <f>(B498/F$1)*100</f>
        <v>122.16066481994459</v>
      </c>
      <c r="G498" s="89">
        <f>(D498/G$1)*100</f>
        <v>115.57451996342579</v>
      </c>
      <c r="H498" s="89"/>
      <c r="I498" s="89"/>
      <c r="J498" s="67"/>
      <c r="K498" s="67"/>
      <c r="L498" s="67"/>
      <c r="M498" s="67"/>
      <c r="N498" s="99"/>
    </row>
    <row r="499" spans="1:14" x14ac:dyDescent="0.25">
      <c r="A499" s="37">
        <v>21976</v>
      </c>
      <c r="B499" s="51">
        <v>29.4</v>
      </c>
      <c r="C499" s="49">
        <f>((B499/B487)-1)*100</f>
        <v>1.730103806228378</v>
      </c>
      <c r="D499" s="69">
        <v>31.8</v>
      </c>
      <c r="E499" s="49">
        <f>((D499/D487)-1)*100</f>
        <v>0.3154574132492094</v>
      </c>
      <c r="F499" s="89">
        <f>(B499/F$1)*100</f>
        <v>122.16066481994459</v>
      </c>
      <c r="G499" s="89">
        <f>(D499/G$1)*100</f>
        <v>116.30600426699176</v>
      </c>
      <c r="H499" s="89"/>
      <c r="I499" s="89"/>
      <c r="J499" s="67"/>
      <c r="K499" s="67"/>
      <c r="L499" s="67"/>
      <c r="M499" s="67"/>
      <c r="N499" s="99"/>
    </row>
    <row r="500" spans="1:14" x14ac:dyDescent="0.25">
      <c r="A500" s="37">
        <v>22007</v>
      </c>
      <c r="B500" s="51">
        <v>29.5</v>
      </c>
      <c r="C500" s="49">
        <f>((B500/B488)-1)*100</f>
        <v>1.7241379310344751</v>
      </c>
      <c r="D500" s="69">
        <v>31.8</v>
      </c>
      <c r="E500" s="49">
        <f>((D500/D488)-1)*100</f>
        <v>0</v>
      </c>
      <c r="F500" s="89">
        <f>(B500/F$1)*100</f>
        <v>122.57617728531855</v>
      </c>
      <c r="G500" s="89">
        <f>(D500/G$1)*100</f>
        <v>116.30600426699176</v>
      </c>
      <c r="H500" s="89"/>
      <c r="I500" s="89"/>
      <c r="J500" s="67"/>
      <c r="K500" s="67"/>
      <c r="L500" s="67"/>
      <c r="M500" s="67"/>
      <c r="N500" s="99"/>
    </row>
    <row r="501" spans="1:14" x14ac:dyDescent="0.25">
      <c r="A501" s="37">
        <v>22037</v>
      </c>
      <c r="B501" s="51">
        <v>29.5</v>
      </c>
      <c r="C501" s="49">
        <f>((B501/B489)-1)*100</f>
        <v>1.7241379310344751</v>
      </c>
      <c r="D501" s="69">
        <v>31.7</v>
      </c>
      <c r="E501" s="49">
        <f>((D501/D489)-1)*100</f>
        <v>-0.31446540880503138</v>
      </c>
      <c r="F501" s="89">
        <f>(B501/F$1)*100</f>
        <v>122.57617728531855</v>
      </c>
      <c r="G501" s="89">
        <f>(D501/G$1)*100</f>
        <v>115.94026211520875</v>
      </c>
      <c r="H501" s="89"/>
      <c r="I501" s="89"/>
      <c r="J501" s="67"/>
      <c r="K501" s="67"/>
      <c r="L501" s="67"/>
      <c r="M501" s="67"/>
      <c r="N501" s="99"/>
    </row>
    <row r="502" spans="1:14" x14ac:dyDescent="0.25">
      <c r="A502" s="37">
        <v>22068</v>
      </c>
      <c r="B502" s="51">
        <v>29.6</v>
      </c>
      <c r="C502" s="49">
        <f>((B502/B490)-1)*100</f>
        <v>1.7182130584192379</v>
      </c>
      <c r="D502" s="69">
        <v>31.7</v>
      </c>
      <c r="E502" s="49">
        <f>((D502/D490)-1)*100</f>
        <v>0</v>
      </c>
      <c r="F502" s="89">
        <f>(B502/F$1)*100</f>
        <v>122.99168975069253</v>
      </c>
      <c r="G502" s="89">
        <f>(D502/G$1)*100</f>
        <v>115.94026211520875</v>
      </c>
      <c r="H502" s="89"/>
      <c r="I502" s="89"/>
      <c r="J502" s="67"/>
      <c r="K502" s="67"/>
      <c r="L502" s="67"/>
      <c r="M502" s="67"/>
      <c r="N502" s="99"/>
    </row>
    <row r="503" spans="1:14" x14ac:dyDescent="0.25">
      <c r="A503" s="37">
        <v>22098</v>
      </c>
      <c r="B503" s="51">
        <v>29.6</v>
      </c>
      <c r="C503" s="49">
        <f>((B503/B491)-1)*100</f>
        <v>1.3698630136986356</v>
      </c>
      <c r="D503" s="69">
        <v>31.7</v>
      </c>
      <c r="E503" s="49">
        <f>((D503/D491)-1)*100</f>
        <v>0</v>
      </c>
      <c r="F503" s="89">
        <f>(B503/F$1)*100</f>
        <v>122.99168975069253</v>
      </c>
      <c r="G503" s="89">
        <f>(D503/G$1)*100</f>
        <v>115.94026211520875</v>
      </c>
      <c r="H503" s="89"/>
      <c r="I503" s="89"/>
      <c r="J503" s="67"/>
      <c r="K503" s="67"/>
      <c r="L503" s="67"/>
      <c r="M503" s="67"/>
      <c r="N503" s="99"/>
    </row>
    <row r="504" spans="1:14" x14ac:dyDescent="0.25">
      <c r="A504" s="37">
        <v>22129</v>
      </c>
      <c r="B504" s="51">
        <v>29.6</v>
      </c>
      <c r="C504" s="49">
        <f>((B504/B492)-1)*100</f>
        <v>1.3698630136986356</v>
      </c>
      <c r="D504" s="69">
        <v>31.6</v>
      </c>
      <c r="E504" s="49">
        <f>((D504/D492)-1)*100</f>
        <v>0</v>
      </c>
      <c r="F504" s="89">
        <f>(B504/F$1)*100</f>
        <v>122.99168975069253</v>
      </c>
      <c r="G504" s="89">
        <f>(D504/G$1)*100</f>
        <v>115.57451996342579</v>
      </c>
      <c r="H504" s="89"/>
      <c r="I504" s="89"/>
      <c r="J504" s="67"/>
      <c r="K504" s="67"/>
      <c r="L504" s="67"/>
      <c r="M504" s="67"/>
      <c r="N504" s="99"/>
    </row>
    <row r="505" spans="1:14" x14ac:dyDescent="0.25">
      <c r="A505" s="37">
        <v>22160</v>
      </c>
      <c r="B505" s="51">
        <v>29.6</v>
      </c>
      <c r="C505" s="49">
        <f>((B505/B493)-1)*100</f>
        <v>1.0238907849829282</v>
      </c>
      <c r="D505" s="69">
        <v>31.6</v>
      </c>
      <c r="E505" s="49">
        <f>((D505/D493)-1)*100</f>
        <v>-0.3154574132492094</v>
      </c>
      <c r="F505" s="89">
        <f>(B505/F$1)*100</f>
        <v>122.99168975069253</v>
      </c>
      <c r="G505" s="89">
        <f>(D505/G$1)*100</f>
        <v>115.57451996342579</v>
      </c>
      <c r="H505" s="89"/>
      <c r="I505" s="89"/>
      <c r="J505" s="67"/>
      <c r="K505" s="67"/>
      <c r="L505" s="67"/>
      <c r="M505" s="67"/>
      <c r="N505" s="99"/>
    </row>
    <row r="506" spans="1:14" x14ac:dyDescent="0.25">
      <c r="A506" s="37">
        <v>22190</v>
      </c>
      <c r="B506" s="51">
        <v>29.8</v>
      </c>
      <c r="C506" s="49">
        <f>((B506/B494)-1)*100</f>
        <v>1.3605442176870763</v>
      </c>
      <c r="D506" s="69">
        <v>31.7</v>
      </c>
      <c r="E506" s="49">
        <f>((D506/D494)-1)*100</f>
        <v>0.31645569620253333</v>
      </c>
      <c r="F506" s="89">
        <f>(B506/F$1)*100</f>
        <v>123.82271468144043</v>
      </c>
      <c r="G506" s="89">
        <f>(D506/G$1)*100</f>
        <v>115.94026211520875</v>
      </c>
      <c r="H506" s="89"/>
      <c r="I506" s="89"/>
      <c r="J506" s="67"/>
      <c r="K506" s="67"/>
      <c r="L506" s="67"/>
      <c r="M506" s="67"/>
      <c r="N506" s="99"/>
    </row>
    <row r="507" spans="1:14" x14ac:dyDescent="0.25">
      <c r="A507" s="37">
        <v>22221</v>
      </c>
      <c r="B507" s="51">
        <v>29.8</v>
      </c>
      <c r="C507" s="49">
        <f>((B507/B495)-1)*100</f>
        <v>1.3605442176870763</v>
      </c>
      <c r="D507" s="69">
        <v>31.7</v>
      </c>
      <c r="E507" s="49">
        <f>((D507/D495)-1)*100</f>
        <v>0.63492063492063266</v>
      </c>
      <c r="F507" s="89">
        <f>(B507/F$1)*100</f>
        <v>123.82271468144043</v>
      </c>
      <c r="G507" s="89">
        <f>(D507/G$1)*100</f>
        <v>115.94026211520875</v>
      </c>
      <c r="H507" s="89"/>
      <c r="I507" s="89"/>
      <c r="J507" s="67"/>
      <c r="K507" s="67"/>
      <c r="L507" s="67"/>
      <c r="M507" s="67"/>
      <c r="N507" s="99"/>
    </row>
    <row r="508" spans="1:14" x14ac:dyDescent="0.25">
      <c r="A508" s="37">
        <v>22251</v>
      </c>
      <c r="B508" s="51">
        <v>29.8</v>
      </c>
      <c r="C508" s="49">
        <f>((B508/B496)-1)*100</f>
        <v>1.3605442176870763</v>
      </c>
      <c r="D508" s="69">
        <v>31.7</v>
      </c>
      <c r="E508" s="49">
        <f>((D508/D496)-1)*100</f>
        <v>0.63492063492063266</v>
      </c>
      <c r="F508" s="89">
        <f>(B508/F$1)*100</f>
        <v>123.82271468144043</v>
      </c>
      <c r="G508" s="89">
        <f>(D508/G$1)*100</f>
        <v>115.94026211520875</v>
      </c>
      <c r="H508" s="89"/>
      <c r="I508" s="89"/>
      <c r="J508" s="67"/>
      <c r="K508" s="67"/>
      <c r="L508" s="67"/>
      <c r="M508" s="67"/>
      <c r="N508" s="99"/>
    </row>
    <row r="509" spans="1:14" x14ac:dyDescent="0.25">
      <c r="A509" s="37">
        <v>22282</v>
      </c>
      <c r="B509" s="51">
        <v>29.8</v>
      </c>
      <c r="C509" s="49">
        <f>((B509/B497)-1)*100</f>
        <v>1.7064846416382284</v>
      </c>
      <c r="D509" s="69">
        <v>31.8</v>
      </c>
      <c r="E509" s="49">
        <f>((D509/D497)-1)*100</f>
        <v>0.63291139240506666</v>
      </c>
      <c r="F509" s="89">
        <f>(B509/F$1)*100</f>
        <v>123.82271468144043</v>
      </c>
      <c r="G509" s="89">
        <f>(D509/G$1)*100</f>
        <v>116.30600426699176</v>
      </c>
      <c r="H509" s="89"/>
      <c r="I509" s="89"/>
      <c r="J509" s="67"/>
      <c r="K509" s="67"/>
      <c r="L509" s="67"/>
      <c r="M509" s="67"/>
      <c r="N509" s="99"/>
    </row>
    <row r="510" spans="1:14" x14ac:dyDescent="0.25">
      <c r="A510" s="37">
        <v>22313</v>
      </c>
      <c r="B510" s="51">
        <v>29.8</v>
      </c>
      <c r="C510" s="49">
        <f>((B510/B498)-1)*100</f>
        <v>1.3605442176870763</v>
      </c>
      <c r="D510" s="69">
        <v>31.8</v>
      </c>
      <c r="E510" s="49">
        <f>((D510/D498)-1)*100</f>
        <v>0.63291139240506666</v>
      </c>
      <c r="F510" s="89">
        <f>(B510/F$1)*100</f>
        <v>123.82271468144043</v>
      </c>
      <c r="G510" s="89">
        <f>(D510/G$1)*100</f>
        <v>116.30600426699176</v>
      </c>
      <c r="H510" s="89"/>
      <c r="I510" s="89"/>
      <c r="J510" s="67"/>
      <c r="K510" s="67"/>
      <c r="L510" s="67"/>
      <c r="M510" s="67"/>
      <c r="N510" s="99"/>
    </row>
    <row r="511" spans="1:14" x14ac:dyDescent="0.25">
      <c r="A511" s="37">
        <v>22341</v>
      </c>
      <c r="B511" s="51">
        <v>29.8</v>
      </c>
      <c r="C511" s="49">
        <f>((B511/B499)-1)*100</f>
        <v>1.3605442176870763</v>
      </c>
      <c r="D511" s="69">
        <v>31.8</v>
      </c>
      <c r="E511" s="49">
        <f>((D511/D499)-1)*100</f>
        <v>0</v>
      </c>
      <c r="F511" s="89">
        <f>(B511/F$1)*100</f>
        <v>123.82271468144043</v>
      </c>
      <c r="G511" s="89">
        <f>(D511/G$1)*100</f>
        <v>116.30600426699176</v>
      </c>
      <c r="H511" s="89"/>
      <c r="I511" s="89"/>
      <c r="J511" s="67"/>
      <c r="K511" s="67"/>
      <c r="L511" s="67"/>
      <c r="M511" s="67"/>
      <c r="N511" s="99"/>
    </row>
    <row r="512" spans="1:14" x14ac:dyDescent="0.25">
      <c r="A512" s="37">
        <v>22372</v>
      </c>
      <c r="B512" s="51">
        <v>29.8</v>
      </c>
      <c r="C512" s="49">
        <f>((B512/B500)-1)*100</f>
        <v>1.0169491525423791</v>
      </c>
      <c r="D512" s="69">
        <v>31.6</v>
      </c>
      <c r="E512" s="49">
        <f>((D512/D500)-1)*100</f>
        <v>-0.62893081761006275</v>
      </c>
      <c r="F512" s="89">
        <f>(B512/F$1)*100</f>
        <v>123.82271468144043</v>
      </c>
      <c r="G512" s="89">
        <f>(D512/G$1)*100</f>
        <v>115.57451996342579</v>
      </c>
      <c r="H512" s="89"/>
      <c r="I512" s="89"/>
      <c r="J512" s="67"/>
      <c r="K512" s="67"/>
      <c r="L512" s="67"/>
      <c r="M512" s="67"/>
      <c r="N512" s="99"/>
    </row>
    <row r="513" spans="1:14" x14ac:dyDescent="0.25">
      <c r="A513" s="37">
        <v>22402</v>
      </c>
      <c r="B513" s="51">
        <v>29.8</v>
      </c>
      <c r="C513" s="49">
        <f>((B513/B501)-1)*100</f>
        <v>1.0169491525423791</v>
      </c>
      <c r="D513" s="69">
        <v>31.5</v>
      </c>
      <c r="E513" s="49">
        <f>((D513/D501)-1)*100</f>
        <v>-0.63091482649841879</v>
      </c>
      <c r="F513" s="89">
        <f>(B513/F$1)*100</f>
        <v>123.82271468144043</v>
      </c>
      <c r="G513" s="89">
        <f>(D513/G$1)*100</f>
        <v>115.20877781164278</v>
      </c>
      <c r="H513" s="89"/>
      <c r="I513" s="89"/>
      <c r="J513" s="67"/>
      <c r="K513" s="67"/>
      <c r="L513" s="67"/>
      <c r="M513" s="67"/>
      <c r="N513" s="99"/>
    </row>
    <row r="514" spans="1:14" x14ac:dyDescent="0.25">
      <c r="A514" s="37">
        <v>22433</v>
      </c>
      <c r="B514" s="51">
        <v>29.8</v>
      </c>
      <c r="C514" s="49">
        <f>((B514/B502)-1)*100</f>
        <v>0.67567567567567988</v>
      </c>
      <c r="D514" s="69">
        <v>31.3</v>
      </c>
      <c r="E514" s="49">
        <f>((D514/D502)-1)*100</f>
        <v>-1.2618296529968376</v>
      </c>
      <c r="F514" s="89">
        <f>(B514/F$1)*100</f>
        <v>123.82271468144043</v>
      </c>
      <c r="G514" s="89">
        <f>(D514/G$1)*100</f>
        <v>114.4772935080768</v>
      </c>
      <c r="H514" s="89"/>
      <c r="I514" s="89"/>
      <c r="J514" s="67"/>
      <c r="K514" s="67"/>
      <c r="L514" s="67"/>
      <c r="M514" s="67"/>
      <c r="N514" s="99"/>
    </row>
    <row r="515" spans="1:14" x14ac:dyDescent="0.25">
      <c r="A515" s="37">
        <v>22463</v>
      </c>
      <c r="B515" s="51">
        <v>30</v>
      </c>
      <c r="C515" s="49">
        <f>((B515/B503)-1)*100</f>
        <v>1.3513513513513375</v>
      </c>
      <c r="D515" s="69">
        <v>31.5</v>
      </c>
      <c r="E515" s="49">
        <f>((D515/D503)-1)*100</f>
        <v>-0.63091482649841879</v>
      </c>
      <c r="F515" s="89">
        <f>(B515/F$1)*100</f>
        <v>124.65373961218837</v>
      </c>
      <c r="G515" s="89">
        <f>(D515/G$1)*100</f>
        <v>115.20877781164278</v>
      </c>
      <c r="H515" s="89"/>
      <c r="I515" s="89"/>
      <c r="J515" s="67"/>
      <c r="K515" s="67"/>
      <c r="L515" s="67"/>
      <c r="M515" s="67"/>
      <c r="N515" s="99"/>
    </row>
    <row r="516" spans="1:14" x14ac:dyDescent="0.25">
      <c r="A516" s="37">
        <v>22494</v>
      </c>
      <c r="B516" s="51">
        <v>29.9</v>
      </c>
      <c r="C516" s="49">
        <f>((B516/B504)-1)*100</f>
        <v>1.0135135135135087</v>
      </c>
      <c r="D516" s="69">
        <v>31.5</v>
      </c>
      <c r="E516" s="49">
        <f>((D516/D504)-1)*100</f>
        <v>-0.31645569620253333</v>
      </c>
      <c r="F516" s="89">
        <f>(B516/F$1)*100</f>
        <v>124.23822714681441</v>
      </c>
      <c r="G516" s="89">
        <f>(D516/G$1)*100</f>
        <v>115.20877781164278</v>
      </c>
      <c r="H516" s="89"/>
      <c r="I516" s="89"/>
      <c r="J516" s="67"/>
      <c r="K516" s="67"/>
      <c r="L516" s="67"/>
      <c r="M516" s="67"/>
      <c r="N516" s="99"/>
    </row>
    <row r="517" spans="1:14" x14ac:dyDescent="0.25">
      <c r="A517" s="37">
        <v>22525</v>
      </c>
      <c r="B517" s="51">
        <v>30</v>
      </c>
      <c r="C517" s="49">
        <f>((B517/B505)-1)*100</f>
        <v>1.3513513513513375</v>
      </c>
      <c r="D517" s="69">
        <v>31.5</v>
      </c>
      <c r="E517" s="49">
        <f>((D517/D505)-1)*100</f>
        <v>-0.31645569620253333</v>
      </c>
      <c r="F517" s="89">
        <f>(B517/F$1)*100</f>
        <v>124.65373961218837</v>
      </c>
      <c r="G517" s="89">
        <f>(D517/G$1)*100</f>
        <v>115.20877781164278</v>
      </c>
      <c r="H517" s="89"/>
      <c r="I517" s="89"/>
      <c r="J517" s="67"/>
      <c r="K517" s="67"/>
      <c r="L517" s="67"/>
      <c r="M517" s="67"/>
      <c r="N517" s="99"/>
    </row>
    <row r="518" spans="1:14" x14ac:dyDescent="0.25">
      <c r="A518" s="37">
        <v>22555</v>
      </c>
      <c r="B518" s="51">
        <v>30</v>
      </c>
      <c r="C518" s="49">
        <f>((B518/B506)-1)*100</f>
        <v>0.67114093959730337</v>
      </c>
      <c r="D518" s="69">
        <v>31.5</v>
      </c>
      <c r="E518" s="49">
        <f>((D518/D506)-1)*100</f>
        <v>-0.63091482649841879</v>
      </c>
      <c r="F518" s="89">
        <f>(B518/F$1)*100</f>
        <v>124.65373961218837</v>
      </c>
      <c r="G518" s="89">
        <f>(D518/G$1)*100</f>
        <v>115.20877781164278</v>
      </c>
      <c r="H518" s="89"/>
      <c r="I518" s="89"/>
      <c r="J518" s="67"/>
      <c r="K518" s="67"/>
      <c r="L518" s="67"/>
      <c r="M518" s="67"/>
      <c r="N518" s="99"/>
    </row>
    <row r="519" spans="1:14" x14ac:dyDescent="0.25">
      <c r="A519" s="37">
        <v>22586</v>
      </c>
      <c r="B519" s="51">
        <v>30</v>
      </c>
      <c r="C519" s="49">
        <f>((B519/B507)-1)*100</f>
        <v>0.67114093959730337</v>
      </c>
      <c r="D519" s="69">
        <v>31.5</v>
      </c>
      <c r="E519" s="49">
        <f>((D519/D507)-1)*100</f>
        <v>-0.63091482649841879</v>
      </c>
      <c r="F519" s="89">
        <f>(B519/F$1)*100</f>
        <v>124.65373961218837</v>
      </c>
      <c r="G519" s="89">
        <f>(D519/G$1)*100</f>
        <v>115.20877781164278</v>
      </c>
      <c r="H519" s="89"/>
      <c r="I519" s="89"/>
      <c r="J519" s="67"/>
      <c r="K519" s="67"/>
      <c r="L519" s="67"/>
      <c r="M519" s="67"/>
      <c r="N519" s="99"/>
    </row>
    <row r="520" spans="1:14" x14ac:dyDescent="0.25">
      <c r="A520" s="37">
        <v>22616</v>
      </c>
      <c r="B520" s="51">
        <v>30</v>
      </c>
      <c r="C520" s="49">
        <f>((B520/B508)-1)*100</f>
        <v>0.67114093959730337</v>
      </c>
      <c r="D520" s="69">
        <v>31.6</v>
      </c>
      <c r="E520" s="49">
        <f>((D520/D508)-1)*100</f>
        <v>-0.3154574132492094</v>
      </c>
      <c r="F520" s="89">
        <f>(B520/F$1)*100</f>
        <v>124.65373961218837</v>
      </c>
      <c r="G520" s="89">
        <f>(D520/G$1)*100</f>
        <v>115.57451996342579</v>
      </c>
      <c r="H520" s="89"/>
      <c r="I520" s="89"/>
      <c r="J520" s="67"/>
      <c r="K520" s="67"/>
      <c r="L520" s="67"/>
      <c r="M520" s="67"/>
      <c r="N520" s="99"/>
    </row>
    <row r="521" spans="1:14" x14ac:dyDescent="0.25">
      <c r="A521" s="37">
        <v>22647</v>
      </c>
      <c r="B521" s="51">
        <v>30</v>
      </c>
      <c r="C521" s="49">
        <f>((B521/B509)-1)*100</f>
        <v>0.67114093959730337</v>
      </c>
      <c r="D521" s="69">
        <v>31.7</v>
      </c>
      <c r="E521" s="49">
        <f>((D521/D509)-1)*100</f>
        <v>-0.31446540880503138</v>
      </c>
      <c r="F521" s="89">
        <f>(B521/F$1)*100</f>
        <v>124.65373961218837</v>
      </c>
      <c r="G521" s="89">
        <f>(D521/G$1)*100</f>
        <v>115.94026211520875</v>
      </c>
      <c r="H521" s="89"/>
      <c r="I521" s="89"/>
      <c r="J521" s="67"/>
      <c r="K521" s="67"/>
      <c r="L521" s="67"/>
      <c r="M521" s="67"/>
      <c r="N521" s="99"/>
    </row>
    <row r="522" spans="1:14" x14ac:dyDescent="0.25">
      <c r="A522" s="37">
        <v>22678</v>
      </c>
      <c r="B522" s="51">
        <v>30.1</v>
      </c>
      <c r="C522" s="49">
        <f>((B522/B510)-1)*100</f>
        <v>1.0067114093959662</v>
      </c>
      <c r="D522" s="69">
        <v>31.7</v>
      </c>
      <c r="E522" s="49">
        <f>((D522/D510)-1)*100</f>
        <v>-0.31446540880503138</v>
      </c>
      <c r="F522" s="89">
        <f>(B522/F$1)*100</f>
        <v>125.06925207756234</v>
      </c>
      <c r="G522" s="89">
        <f>(D522/G$1)*100</f>
        <v>115.94026211520875</v>
      </c>
      <c r="H522" s="89"/>
      <c r="I522" s="89"/>
      <c r="J522" s="67"/>
      <c r="K522" s="67"/>
      <c r="L522" s="67"/>
      <c r="M522" s="67"/>
      <c r="N522" s="99"/>
    </row>
    <row r="523" spans="1:14" x14ac:dyDescent="0.25">
      <c r="A523" s="37">
        <v>22706</v>
      </c>
      <c r="B523" s="51">
        <v>30.1</v>
      </c>
      <c r="C523" s="49">
        <f>((B523/B511)-1)*100</f>
        <v>1.0067114093959662</v>
      </c>
      <c r="D523" s="69">
        <v>31.7</v>
      </c>
      <c r="E523" s="49">
        <f>((D523/D511)-1)*100</f>
        <v>-0.31446540880503138</v>
      </c>
      <c r="F523" s="89">
        <f>(B523/F$1)*100</f>
        <v>125.06925207756234</v>
      </c>
      <c r="G523" s="89">
        <f>(D523/G$1)*100</f>
        <v>115.94026211520875</v>
      </c>
      <c r="H523" s="89"/>
      <c r="I523" s="89"/>
      <c r="J523" s="67"/>
      <c r="K523" s="67"/>
      <c r="L523" s="67"/>
      <c r="M523" s="67"/>
      <c r="N523" s="99"/>
    </row>
    <row r="524" spans="1:14" x14ac:dyDescent="0.25">
      <c r="A524" s="37">
        <v>22737</v>
      </c>
      <c r="B524" s="51">
        <v>30.2</v>
      </c>
      <c r="C524" s="49">
        <f>((B524/B512)-1)*100</f>
        <v>1.3422818791946289</v>
      </c>
      <c r="D524" s="69">
        <v>31.6</v>
      </c>
      <c r="E524" s="49">
        <f>((D524/D512)-1)*100</f>
        <v>0</v>
      </c>
      <c r="F524" s="89">
        <f>(B524/F$1)*100</f>
        <v>125.48476454293629</v>
      </c>
      <c r="G524" s="89">
        <f>(D524/G$1)*100</f>
        <v>115.57451996342579</v>
      </c>
      <c r="H524" s="89"/>
      <c r="I524" s="89"/>
      <c r="J524" s="67"/>
      <c r="K524" s="67"/>
      <c r="L524" s="67"/>
      <c r="M524" s="67"/>
      <c r="N524" s="99"/>
    </row>
    <row r="525" spans="1:14" x14ac:dyDescent="0.25">
      <c r="A525" s="37">
        <v>22767</v>
      </c>
      <c r="B525" s="51">
        <v>30.2</v>
      </c>
      <c r="C525" s="49">
        <f>((B525/B513)-1)*100</f>
        <v>1.3422818791946289</v>
      </c>
      <c r="D525" s="69">
        <v>31.5</v>
      </c>
      <c r="E525" s="49">
        <f>((D525/D513)-1)*100</f>
        <v>0</v>
      </c>
      <c r="F525" s="89">
        <f>(B525/F$1)*100</f>
        <v>125.48476454293629</v>
      </c>
      <c r="G525" s="89">
        <f>(D525/G$1)*100</f>
        <v>115.20877781164278</v>
      </c>
      <c r="H525" s="89"/>
      <c r="I525" s="89"/>
      <c r="J525" s="67"/>
      <c r="K525" s="67"/>
      <c r="L525" s="67"/>
      <c r="M525" s="67"/>
      <c r="N525" s="99"/>
    </row>
    <row r="526" spans="1:14" x14ac:dyDescent="0.25">
      <c r="A526" s="37">
        <v>22798</v>
      </c>
      <c r="B526" s="51">
        <v>30.2</v>
      </c>
      <c r="C526" s="49">
        <f>((B526/B514)-1)*100</f>
        <v>1.3422818791946289</v>
      </c>
      <c r="D526" s="69">
        <v>31.5</v>
      </c>
      <c r="E526" s="49">
        <f>((D526/D514)-1)*100</f>
        <v>0.6389776357827559</v>
      </c>
      <c r="F526" s="89">
        <f>(B526/F$1)*100</f>
        <v>125.48476454293629</v>
      </c>
      <c r="G526" s="89">
        <f>(D526/G$1)*100</f>
        <v>115.20877781164278</v>
      </c>
      <c r="H526" s="89"/>
      <c r="I526" s="89"/>
      <c r="J526" s="67"/>
      <c r="K526" s="67"/>
      <c r="L526" s="67"/>
      <c r="M526" s="67"/>
      <c r="N526" s="99"/>
    </row>
    <row r="527" spans="1:14" x14ac:dyDescent="0.25">
      <c r="A527" s="37">
        <v>22828</v>
      </c>
      <c r="B527" s="51">
        <v>30.3</v>
      </c>
      <c r="C527" s="49">
        <f>((B527/B515)-1)*100</f>
        <v>1.0000000000000009</v>
      </c>
      <c r="D527" s="69">
        <v>31.6</v>
      </c>
      <c r="E527" s="49">
        <f>((D527/D515)-1)*100</f>
        <v>0.31746031746031633</v>
      </c>
      <c r="F527" s="89">
        <f>(B527/F$1)*100</f>
        <v>125.90027700831025</v>
      </c>
      <c r="G527" s="89">
        <f>(D527/G$1)*100</f>
        <v>115.57451996342579</v>
      </c>
      <c r="H527" s="89"/>
      <c r="I527" s="89"/>
      <c r="J527" s="67"/>
      <c r="K527" s="67"/>
      <c r="L527" s="67"/>
      <c r="M527" s="67"/>
      <c r="N527" s="99"/>
    </row>
    <row r="528" spans="1:14" x14ac:dyDescent="0.25">
      <c r="A528" s="37">
        <v>22859</v>
      </c>
      <c r="B528" s="51">
        <v>30.3</v>
      </c>
      <c r="C528" s="49">
        <f>((B528/B516)-1)*100</f>
        <v>1.3377926421404673</v>
      </c>
      <c r="D528" s="69">
        <v>31.6</v>
      </c>
      <c r="E528" s="49">
        <f>((D528/D516)-1)*100</f>
        <v>0.31746031746031633</v>
      </c>
      <c r="F528" s="89">
        <f>(B528/F$1)*100</f>
        <v>125.90027700831025</v>
      </c>
      <c r="G528" s="89">
        <f>(D528/G$1)*100</f>
        <v>115.57451996342579</v>
      </c>
      <c r="H528" s="89"/>
      <c r="I528" s="89"/>
      <c r="J528" s="67"/>
      <c r="K528" s="67"/>
      <c r="L528" s="67"/>
      <c r="M528" s="67"/>
      <c r="N528" s="99"/>
    </row>
    <row r="529" spans="1:14" x14ac:dyDescent="0.25">
      <c r="A529" s="37">
        <v>22890</v>
      </c>
      <c r="B529" s="51">
        <v>30.4</v>
      </c>
      <c r="C529" s="49">
        <f>((B529/B517)-1)*100</f>
        <v>1.3333333333333197</v>
      </c>
      <c r="D529" s="69">
        <v>31.9</v>
      </c>
      <c r="E529" s="49">
        <f>((D529/D517)-1)*100</f>
        <v>1.2698412698412653</v>
      </c>
      <c r="F529" s="89">
        <f>(B529/F$1)*100</f>
        <v>126.31578947368421</v>
      </c>
      <c r="G529" s="89">
        <f>(D529/G$1)*100</f>
        <v>116.67174641877476</v>
      </c>
      <c r="H529" s="89"/>
      <c r="I529" s="89"/>
      <c r="J529" s="67"/>
      <c r="K529" s="67"/>
      <c r="L529" s="67"/>
      <c r="M529" s="67"/>
      <c r="N529" s="99"/>
    </row>
    <row r="530" spans="1:14" x14ac:dyDescent="0.25">
      <c r="A530" s="37">
        <v>22920</v>
      </c>
      <c r="B530" s="51">
        <v>30.4</v>
      </c>
      <c r="C530" s="49">
        <f>((B530/B518)-1)*100</f>
        <v>1.3333333333333197</v>
      </c>
      <c r="D530" s="69">
        <v>31.7</v>
      </c>
      <c r="E530" s="49">
        <f>((D530/D518)-1)*100</f>
        <v>0.63492063492063266</v>
      </c>
      <c r="F530" s="89">
        <f>(B530/F$1)*100</f>
        <v>126.31578947368421</v>
      </c>
      <c r="G530" s="89">
        <f>(D530/G$1)*100</f>
        <v>115.94026211520875</v>
      </c>
      <c r="H530" s="89"/>
      <c r="I530" s="89"/>
      <c r="J530" s="67"/>
      <c r="K530" s="67"/>
      <c r="L530" s="67"/>
      <c r="M530" s="67"/>
      <c r="N530" s="99"/>
    </row>
    <row r="531" spans="1:14" x14ac:dyDescent="0.25">
      <c r="A531" s="37">
        <v>22951</v>
      </c>
      <c r="B531" s="51">
        <v>30.4</v>
      </c>
      <c r="C531" s="49">
        <f>((B531/B519)-1)*100</f>
        <v>1.3333333333333197</v>
      </c>
      <c r="D531" s="69">
        <v>31.7</v>
      </c>
      <c r="E531" s="49">
        <f>((D531/D519)-1)*100</f>
        <v>0.63492063492063266</v>
      </c>
      <c r="F531" s="89">
        <f>(B531/F$1)*100</f>
        <v>126.31578947368421</v>
      </c>
      <c r="G531" s="89">
        <f>(D531/G$1)*100</f>
        <v>115.94026211520875</v>
      </c>
      <c r="H531" s="89"/>
      <c r="I531" s="89"/>
      <c r="J531" s="67"/>
      <c r="K531" s="67"/>
      <c r="L531" s="67"/>
      <c r="M531" s="67"/>
      <c r="N531" s="99"/>
    </row>
    <row r="532" spans="1:14" x14ac:dyDescent="0.25">
      <c r="A532" s="37">
        <v>22981</v>
      </c>
      <c r="B532" s="51">
        <v>30.4</v>
      </c>
      <c r="C532" s="49">
        <f>((B532/B520)-1)*100</f>
        <v>1.3333333333333197</v>
      </c>
      <c r="D532" s="69">
        <v>31.6</v>
      </c>
      <c r="E532" s="49">
        <f>((D532/D520)-1)*100</f>
        <v>0</v>
      </c>
      <c r="F532" s="89">
        <f>(B532/F$1)*100</f>
        <v>126.31578947368421</v>
      </c>
      <c r="G532" s="89">
        <f>(D532/G$1)*100</f>
        <v>115.57451996342579</v>
      </c>
      <c r="H532" s="89"/>
      <c r="I532" s="89"/>
      <c r="J532" s="67"/>
      <c r="K532" s="67"/>
      <c r="L532" s="67"/>
      <c r="M532" s="67"/>
      <c r="N532" s="99"/>
    </row>
    <row r="533" spans="1:14" x14ac:dyDescent="0.25">
      <c r="A533" s="37">
        <v>23012</v>
      </c>
      <c r="B533" s="51">
        <v>30.4</v>
      </c>
      <c r="C533" s="49">
        <f>((B533/B521)-1)*100</f>
        <v>1.3333333333333197</v>
      </c>
      <c r="D533" s="69">
        <v>31.6</v>
      </c>
      <c r="E533" s="49">
        <f>((D533/D521)-1)*100</f>
        <v>-0.3154574132492094</v>
      </c>
      <c r="F533" s="89">
        <f>(B533/F$1)*100</f>
        <v>126.31578947368421</v>
      </c>
      <c r="G533" s="89">
        <f>(D533/G$1)*100</f>
        <v>115.57451996342579</v>
      </c>
      <c r="H533" s="89"/>
      <c r="I533" s="89"/>
      <c r="J533" s="67"/>
      <c r="K533" s="67"/>
      <c r="L533" s="67"/>
      <c r="M533" s="67"/>
      <c r="N533" s="99"/>
    </row>
    <row r="534" spans="1:14" x14ac:dyDescent="0.25">
      <c r="A534" s="37">
        <v>23043</v>
      </c>
      <c r="B534" s="51">
        <v>30.4</v>
      </c>
      <c r="C534" s="49">
        <f>((B534/B522)-1)*100</f>
        <v>0.9966777408637828</v>
      </c>
      <c r="D534" s="69">
        <v>31.5</v>
      </c>
      <c r="E534" s="49">
        <f>((D534/D522)-1)*100</f>
        <v>-0.63091482649841879</v>
      </c>
      <c r="F534" s="89">
        <f>(B534/F$1)*100</f>
        <v>126.31578947368421</v>
      </c>
      <c r="G534" s="89">
        <f>(D534/G$1)*100</f>
        <v>115.20877781164278</v>
      </c>
      <c r="H534" s="89"/>
      <c r="I534" s="89"/>
      <c r="J534" s="67"/>
      <c r="K534" s="67"/>
      <c r="L534" s="67"/>
      <c r="M534" s="67"/>
      <c r="N534" s="99"/>
    </row>
    <row r="535" spans="1:14" x14ac:dyDescent="0.25">
      <c r="A535" s="37">
        <v>23071</v>
      </c>
      <c r="B535" s="51">
        <v>30.5</v>
      </c>
      <c r="C535" s="49">
        <f>((B535/B523)-1)*100</f>
        <v>1.3289036544850363</v>
      </c>
      <c r="D535" s="69">
        <v>31.5</v>
      </c>
      <c r="E535" s="49">
        <f>((D535/D523)-1)*100</f>
        <v>-0.63091482649841879</v>
      </c>
      <c r="F535" s="89">
        <f>(B535/F$1)*100</f>
        <v>126.73130193905817</v>
      </c>
      <c r="G535" s="89">
        <f>(D535/G$1)*100</f>
        <v>115.20877781164278</v>
      </c>
      <c r="H535" s="89"/>
      <c r="I535" s="89"/>
      <c r="J535" s="67"/>
      <c r="K535" s="67"/>
      <c r="L535" s="67"/>
      <c r="M535" s="67"/>
      <c r="N535" s="99"/>
    </row>
    <row r="536" spans="1:14" x14ac:dyDescent="0.25">
      <c r="A536" s="37">
        <v>23102</v>
      </c>
      <c r="B536" s="51">
        <v>30.5</v>
      </c>
      <c r="C536" s="49">
        <f>((B536/B524)-1)*100</f>
        <v>0.99337748344370258</v>
      </c>
      <c r="D536" s="69">
        <v>31.4</v>
      </c>
      <c r="E536" s="49">
        <f>((D536/D524)-1)*100</f>
        <v>-0.63291139240507777</v>
      </c>
      <c r="F536" s="89">
        <f>(B536/F$1)*100</f>
        <v>126.73130193905817</v>
      </c>
      <c r="G536" s="89">
        <f>(D536/G$1)*100</f>
        <v>114.84303565985978</v>
      </c>
      <c r="H536" s="89"/>
      <c r="I536" s="89"/>
      <c r="J536" s="67"/>
      <c r="K536" s="67"/>
      <c r="L536" s="67"/>
      <c r="M536" s="67"/>
      <c r="N536" s="99"/>
    </row>
    <row r="537" spans="1:14" x14ac:dyDescent="0.25">
      <c r="A537" s="37">
        <v>23132</v>
      </c>
      <c r="B537" s="51">
        <v>30.5</v>
      </c>
      <c r="C537" s="49">
        <f>((B537/B525)-1)*100</f>
        <v>0.99337748344370258</v>
      </c>
      <c r="D537" s="69">
        <v>31.5</v>
      </c>
      <c r="E537" s="49">
        <f>((D537/D525)-1)*100</f>
        <v>0</v>
      </c>
      <c r="F537" s="89">
        <f>(B537/F$1)*100</f>
        <v>126.73130193905817</v>
      </c>
      <c r="G537" s="89">
        <f>(D537/G$1)*100</f>
        <v>115.20877781164278</v>
      </c>
      <c r="H537" s="89"/>
      <c r="I537" s="89"/>
      <c r="J537" s="67"/>
      <c r="K537" s="67"/>
      <c r="L537" s="67"/>
      <c r="M537" s="67"/>
      <c r="N537" s="99"/>
    </row>
    <row r="538" spans="1:14" x14ac:dyDescent="0.25">
      <c r="A538" s="37">
        <v>23163</v>
      </c>
      <c r="B538" s="51">
        <v>30.6</v>
      </c>
      <c r="C538" s="49">
        <f>((B538/B526)-1)*100</f>
        <v>1.3245033112582849</v>
      </c>
      <c r="D538" s="69">
        <v>31.6</v>
      </c>
      <c r="E538" s="49">
        <f>((D538/D526)-1)*100</f>
        <v>0.31746031746031633</v>
      </c>
      <c r="F538" s="89">
        <f>(B538/F$1)*100</f>
        <v>127.14681440443213</v>
      </c>
      <c r="G538" s="89">
        <f>(D538/G$1)*100</f>
        <v>115.57451996342579</v>
      </c>
      <c r="H538" s="89"/>
      <c r="I538" s="89"/>
      <c r="J538" s="67"/>
      <c r="K538" s="67"/>
      <c r="L538" s="67"/>
      <c r="M538" s="67"/>
      <c r="N538" s="99"/>
    </row>
    <row r="539" spans="1:14" x14ac:dyDescent="0.25">
      <c r="A539" s="37">
        <v>23193</v>
      </c>
      <c r="B539" s="51">
        <v>30.7</v>
      </c>
      <c r="C539" s="49">
        <f>((B539/B527)-1)*100</f>
        <v>1.3201320132013139</v>
      </c>
      <c r="D539" s="69">
        <v>31.7</v>
      </c>
      <c r="E539" s="49">
        <f>((D539/D527)-1)*100</f>
        <v>0.31645569620253333</v>
      </c>
      <c r="F539" s="89">
        <f>(B539/F$1)*100</f>
        <v>127.56232686980609</v>
      </c>
      <c r="G539" s="89">
        <f>(D539/G$1)*100</f>
        <v>115.94026211520875</v>
      </c>
      <c r="H539" s="89"/>
      <c r="I539" s="89"/>
      <c r="J539" s="67"/>
      <c r="K539" s="67"/>
      <c r="L539" s="67"/>
      <c r="M539" s="67"/>
      <c r="N539" s="99"/>
    </row>
    <row r="540" spans="1:14" x14ac:dyDescent="0.25">
      <c r="A540" s="37">
        <v>23224</v>
      </c>
      <c r="B540" s="51">
        <v>30.7</v>
      </c>
      <c r="C540" s="49">
        <f>((B540/B528)-1)*100</f>
        <v>1.3201320132013139</v>
      </c>
      <c r="D540" s="69">
        <v>31.6</v>
      </c>
      <c r="E540" s="49">
        <f>((D540/D528)-1)*100</f>
        <v>0</v>
      </c>
      <c r="F540" s="89">
        <f>(B540/F$1)*100</f>
        <v>127.56232686980609</v>
      </c>
      <c r="G540" s="89">
        <f>(D540/G$1)*100</f>
        <v>115.57451996342579</v>
      </c>
      <c r="H540" s="89"/>
      <c r="I540" s="89"/>
      <c r="J540" s="67"/>
      <c r="K540" s="67"/>
      <c r="L540" s="67"/>
      <c r="M540" s="67"/>
      <c r="N540" s="99"/>
    </row>
    <row r="541" spans="1:14" x14ac:dyDescent="0.25">
      <c r="A541" s="37">
        <v>23255</v>
      </c>
      <c r="B541" s="51">
        <v>30.7</v>
      </c>
      <c r="C541" s="49">
        <f>((B541/B529)-1)*100</f>
        <v>0.98684210526316374</v>
      </c>
      <c r="D541" s="69">
        <v>31.6</v>
      </c>
      <c r="E541" s="49">
        <f>((D541/D529)-1)*100</f>
        <v>-0.94043887147334804</v>
      </c>
      <c r="F541" s="89">
        <f>(B541/F$1)*100</f>
        <v>127.56232686980609</v>
      </c>
      <c r="G541" s="89">
        <f>(D541/G$1)*100</f>
        <v>115.57451996342579</v>
      </c>
      <c r="H541" s="89"/>
      <c r="I541" s="89"/>
      <c r="J541" s="67"/>
      <c r="K541" s="67"/>
      <c r="L541" s="67"/>
      <c r="M541" s="67"/>
      <c r="N541" s="99"/>
    </row>
    <row r="542" spans="1:14" x14ac:dyDescent="0.25">
      <c r="A542" s="37">
        <v>23285</v>
      </c>
      <c r="B542" s="51">
        <v>30.8</v>
      </c>
      <c r="C542" s="49">
        <f>((B542/B530)-1)*100</f>
        <v>1.3157894736842257</v>
      </c>
      <c r="D542" s="69">
        <v>31.6</v>
      </c>
      <c r="E542" s="49">
        <f>((D542/D530)-1)*100</f>
        <v>-0.3154574132492094</v>
      </c>
      <c r="F542" s="89">
        <f>(B542/F$1)*100</f>
        <v>127.97783933518005</v>
      </c>
      <c r="G542" s="89">
        <f>(D542/G$1)*100</f>
        <v>115.57451996342579</v>
      </c>
      <c r="H542" s="89"/>
      <c r="I542" s="89"/>
      <c r="J542" s="67"/>
      <c r="K542" s="67"/>
      <c r="L542" s="67"/>
      <c r="M542" s="67"/>
      <c r="N542" s="99"/>
    </row>
    <row r="543" spans="1:14" x14ac:dyDescent="0.25">
      <c r="A543" s="37">
        <v>23316</v>
      </c>
      <c r="B543" s="51">
        <v>30.8</v>
      </c>
      <c r="C543" s="49">
        <f>((B543/B531)-1)*100</f>
        <v>1.3157894736842257</v>
      </c>
      <c r="D543" s="69">
        <v>31.7</v>
      </c>
      <c r="E543" s="49">
        <f>((D543/D531)-1)*100</f>
        <v>0</v>
      </c>
      <c r="F543" s="89">
        <f>(B543/F$1)*100</f>
        <v>127.97783933518005</v>
      </c>
      <c r="G543" s="89">
        <f>(D543/G$1)*100</f>
        <v>115.94026211520875</v>
      </c>
      <c r="H543" s="89"/>
      <c r="I543" s="89"/>
      <c r="J543" s="67"/>
      <c r="K543" s="67"/>
      <c r="L543" s="67"/>
      <c r="M543" s="67"/>
      <c r="N543" s="99"/>
    </row>
    <row r="544" spans="1:14" x14ac:dyDescent="0.25">
      <c r="A544" s="37">
        <v>23346</v>
      </c>
      <c r="B544" s="51">
        <v>30.9</v>
      </c>
      <c r="C544" s="49">
        <f>((B544/B532)-1)*100</f>
        <v>1.6447368421052655</v>
      </c>
      <c r="D544" s="69">
        <v>31.6</v>
      </c>
      <c r="E544" s="49">
        <f>((D544/D532)-1)*100</f>
        <v>0</v>
      </c>
      <c r="F544" s="89">
        <f>(B544/F$1)*100</f>
        <v>128.393351800554</v>
      </c>
      <c r="G544" s="89">
        <f>(D544/G$1)*100</f>
        <v>115.57451996342579</v>
      </c>
      <c r="H544" s="89"/>
      <c r="I544" s="89"/>
      <c r="J544" s="67"/>
      <c r="K544" s="67"/>
      <c r="L544" s="67"/>
      <c r="M544" s="67"/>
      <c r="N544" s="99"/>
    </row>
    <row r="545" spans="1:14" x14ac:dyDescent="0.25">
      <c r="A545" s="37">
        <v>23377</v>
      </c>
      <c r="B545" s="51">
        <v>30.9</v>
      </c>
      <c r="C545" s="49">
        <f>((B545/B533)-1)*100</f>
        <v>1.6447368421052655</v>
      </c>
      <c r="D545" s="69">
        <v>31.8</v>
      </c>
      <c r="E545" s="49">
        <f>((D545/D533)-1)*100</f>
        <v>0.63291139240506666</v>
      </c>
      <c r="F545" s="89">
        <f>(B545/F$1)*100</f>
        <v>128.393351800554</v>
      </c>
      <c r="G545" s="89">
        <f>(D545/G$1)*100</f>
        <v>116.30600426699176</v>
      </c>
      <c r="H545" s="89"/>
      <c r="I545" s="89"/>
      <c r="J545" s="67"/>
      <c r="K545" s="67"/>
      <c r="L545" s="67"/>
      <c r="M545" s="67"/>
      <c r="N545" s="99"/>
    </row>
    <row r="546" spans="1:14" x14ac:dyDescent="0.25">
      <c r="A546" s="37">
        <v>23408</v>
      </c>
      <c r="B546" s="51">
        <v>30.9</v>
      </c>
      <c r="C546" s="49">
        <f>((B546/B534)-1)*100</f>
        <v>1.6447368421052655</v>
      </c>
      <c r="D546" s="69">
        <v>31.6</v>
      </c>
      <c r="E546" s="49">
        <f>((D546/D534)-1)*100</f>
        <v>0.31746031746031633</v>
      </c>
      <c r="F546" s="89">
        <f>(B546/F$1)*100</f>
        <v>128.393351800554</v>
      </c>
      <c r="G546" s="89">
        <f>(D546/G$1)*100</f>
        <v>115.57451996342579</v>
      </c>
      <c r="H546" s="89"/>
      <c r="I546" s="89"/>
      <c r="J546" s="67"/>
      <c r="K546" s="67"/>
      <c r="L546" s="67"/>
      <c r="M546" s="67"/>
      <c r="N546" s="99"/>
    </row>
    <row r="547" spans="1:14" x14ac:dyDescent="0.25">
      <c r="A547" s="37">
        <v>23437</v>
      </c>
      <c r="B547" s="51">
        <v>30.9</v>
      </c>
      <c r="C547" s="49">
        <f>((B547/B535)-1)*100</f>
        <v>1.3114754098360715</v>
      </c>
      <c r="D547" s="69">
        <v>31.6</v>
      </c>
      <c r="E547" s="49">
        <f>((D547/D535)-1)*100</f>
        <v>0.31746031746031633</v>
      </c>
      <c r="F547" s="89">
        <f>(B547/F$1)*100</f>
        <v>128.393351800554</v>
      </c>
      <c r="G547" s="89">
        <f>(D547/G$1)*100</f>
        <v>115.57451996342579</v>
      </c>
      <c r="H547" s="89"/>
      <c r="I547" s="89"/>
      <c r="J547" s="67"/>
      <c r="K547" s="67"/>
      <c r="L547" s="67"/>
      <c r="M547" s="67"/>
      <c r="N547" s="99"/>
    </row>
    <row r="548" spans="1:14" x14ac:dyDescent="0.25">
      <c r="A548" s="37">
        <v>23468</v>
      </c>
      <c r="B548" s="51">
        <v>30.9</v>
      </c>
      <c r="C548" s="49">
        <f>((B548/B536)-1)*100</f>
        <v>1.3114754098360715</v>
      </c>
      <c r="D548" s="69">
        <v>31.6</v>
      </c>
      <c r="E548" s="49">
        <f>((D548/D536)-1)*100</f>
        <v>0.63694267515923553</v>
      </c>
      <c r="F548" s="89">
        <f>(B548/F$1)*100</f>
        <v>128.393351800554</v>
      </c>
      <c r="G548" s="89">
        <f>(D548/G$1)*100</f>
        <v>115.57451996342579</v>
      </c>
      <c r="H548" s="89"/>
      <c r="I548" s="89"/>
      <c r="J548" s="67"/>
      <c r="K548" s="67"/>
      <c r="L548" s="67"/>
      <c r="M548" s="67"/>
      <c r="N548" s="99"/>
    </row>
    <row r="549" spans="1:14" x14ac:dyDescent="0.25">
      <c r="A549" s="37">
        <v>23498</v>
      </c>
      <c r="B549" s="51">
        <v>30.9</v>
      </c>
      <c r="C549" s="49">
        <f>((B549/B537)-1)*100</f>
        <v>1.3114754098360715</v>
      </c>
      <c r="D549" s="69">
        <v>31.5</v>
      </c>
      <c r="E549" s="49">
        <f>((D549/D537)-1)*100</f>
        <v>0</v>
      </c>
      <c r="F549" s="89">
        <f>(B549/F$1)*100</f>
        <v>128.393351800554</v>
      </c>
      <c r="G549" s="89">
        <f>(D549/G$1)*100</f>
        <v>115.20877781164278</v>
      </c>
      <c r="H549" s="89"/>
      <c r="I549" s="89"/>
      <c r="J549" s="67"/>
      <c r="K549" s="67"/>
      <c r="L549" s="67"/>
      <c r="M549" s="67"/>
      <c r="N549" s="99"/>
    </row>
    <row r="550" spans="1:14" x14ac:dyDescent="0.25">
      <c r="A550" s="37">
        <v>23529</v>
      </c>
      <c r="B550" s="51">
        <v>31</v>
      </c>
      <c r="C550" s="49">
        <f>((B550/B538)-1)*100</f>
        <v>1.3071895424836555</v>
      </c>
      <c r="D550" s="69">
        <v>31.5</v>
      </c>
      <c r="E550" s="49">
        <f>((D550/D538)-1)*100</f>
        <v>-0.31645569620253333</v>
      </c>
      <c r="F550" s="89">
        <f>(B550/F$1)*100</f>
        <v>128.80886426592798</v>
      </c>
      <c r="G550" s="89">
        <f>(D550/G$1)*100</f>
        <v>115.20877781164278</v>
      </c>
      <c r="H550" s="89"/>
      <c r="I550" s="89"/>
      <c r="J550" s="67"/>
      <c r="K550" s="67"/>
      <c r="L550" s="67"/>
      <c r="M550" s="67"/>
      <c r="N550" s="99"/>
    </row>
    <row r="551" spans="1:14" x14ac:dyDescent="0.25">
      <c r="A551" s="37">
        <v>23559</v>
      </c>
      <c r="B551" s="51">
        <v>31.1</v>
      </c>
      <c r="C551" s="49">
        <f>((B551/B539)-1)*100</f>
        <v>1.3029315960912058</v>
      </c>
      <c r="D551" s="69">
        <v>31.6</v>
      </c>
      <c r="E551" s="49">
        <f>((D551/D539)-1)*100</f>
        <v>-0.3154574132492094</v>
      </c>
      <c r="F551" s="89">
        <f>(B551/F$1)*100</f>
        <v>129.22437673130193</v>
      </c>
      <c r="G551" s="89">
        <f>(D551/G$1)*100</f>
        <v>115.57451996342579</v>
      </c>
      <c r="H551" s="89"/>
      <c r="I551" s="89"/>
      <c r="J551" s="67"/>
      <c r="K551" s="67"/>
      <c r="L551" s="67"/>
      <c r="M551" s="67"/>
      <c r="N551" s="99"/>
    </row>
    <row r="552" spans="1:14" x14ac:dyDescent="0.25">
      <c r="A552" s="37">
        <v>23590</v>
      </c>
      <c r="B552" s="51">
        <v>31</v>
      </c>
      <c r="C552" s="49">
        <f>((B552/B540)-1)*100</f>
        <v>0.97719869706840434</v>
      </c>
      <c r="D552" s="69">
        <v>31.6</v>
      </c>
      <c r="E552" s="49">
        <f>((D552/D540)-1)*100</f>
        <v>0</v>
      </c>
      <c r="F552" s="89">
        <f>(B552/F$1)*100</f>
        <v>128.80886426592798</v>
      </c>
      <c r="G552" s="89">
        <f>(D552/G$1)*100</f>
        <v>115.57451996342579</v>
      </c>
      <c r="H552" s="89"/>
      <c r="I552" s="89"/>
      <c r="J552" s="67"/>
      <c r="K552" s="67"/>
      <c r="L552" s="67"/>
      <c r="M552" s="67"/>
      <c r="N552" s="99"/>
    </row>
    <row r="553" spans="1:14" x14ac:dyDescent="0.25">
      <c r="A553" s="37">
        <v>23621</v>
      </c>
      <c r="B553" s="51">
        <v>31.1</v>
      </c>
      <c r="C553" s="49">
        <f>((B553/B541)-1)*100</f>
        <v>1.3029315960912058</v>
      </c>
      <c r="D553" s="69">
        <v>31.7</v>
      </c>
      <c r="E553" s="49">
        <f>((D553/D541)-1)*100</f>
        <v>0.31645569620253333</v>
      </c>
      <c r="F553" s="89">
        <f>(B553/F$1)*100</f>
        <v>129.22437673130193</v>
      </c>
      <c r="G553" s="89">
        <f>(D553/G$1)*100</f>
        <v>115.94026211520875</v>
      </c>
      <c r="H553" s="89"/>
      <c r="I553" s="89"/>
      <c r="J553" s="67"/>
      <c r="K553" s="67"/>
      <c r="L553" s="67"/>
      <c r="M553" s="67"/>
      <c r="N553" s="99"/>
    </row>
    <row r="554" spans="1:14" x14ac:dyDescent="0.25">
      <c r="A554" s="37">
        <v>23651</v>
      </c>
      <c r="B554" s="51">
        <v>31.1</v>
      </c>
      <c r="C554" s="49">
        <f>((B554/B542)-1)*100</f>
        <v>0.97402597402598268</v>
      </c>
      <c r="D554" s="69">
        <v>31.7</v>
      </c>
      <c r="E554" s="49">
        <f>((D554/D542)-1)*100</f>
        <v>0.31645569620253333</v>
      </c>
      <c r="F554" s="89">
        <f>(B554/F$1)*100</f>
        <v>129.22437673130193</v>
      </c>
      <c r="G554" s="89">
        <f>(D554/G$1)*100</f>
        <v>115.94026211520875</v>
      </c>
      <c r="H554" s="89"/>
      <c r="I554" s="89"/>
      <c r="J554" s="67"/>
      <c r="K554" s="67"/>
      <c r="L554" s="67"/>
      <c r="M554" s="67"/>
      <c r="N554" s="99"/>
    </row>
    <row r="555" spans="1:14" x14ac:dyDescent="0.25">
      <c r="A555" s="37">
        <v>23682</v>
      </c>
      <c r="B555" s="51">
        <v>31.2</v>
      </c>
      <c r="C555" s="49">
        <f>((B555/B543)-1)*100</f>
        <v>1.298701298701288</v>
      </c>
      <c r="D555" s="69">
        <v>31.7</v>
      </c>
      <c r="E555" s="49">
        <f>((D555/D543)-1)*100</f>
        <v>0</v>
      </c>
      <c r="F555" s="89">
        <f>(B555/F$1)*100</f>
        <v>129.63988919667591</v>
      </c>
      <c r="G555" s="89">
        <f>(D555/G$1)*100</f>
        <v>115.94026211520875</v>
      </c>
      <c r="H555" s="89"/>
      <c r="I555" s="89"/>
      <c r="J555" s="67"/>
      <c r="K555" s="67"/>
      <c r="L555" s="67"/>
      <c r="M555" s="67"/>
      <c r="N555" s="99"/>
    </row>
    <row r="556" spans="1:14" x14ac:dyDescent="0.25">
      <c r="A556" s="37">
        <v>23712</v>
      </c>
      <c r="B556" s="51">
        <v>31.2</v>
      </c>
      <c r="C556" s="49">
        <f>((B556/B544)-1)*100</f>
        <v>0.97087378640776656</v>
      </c>
      <c r="D556" s="69">
        <v>31.7</v>
      </c>
      <c r="E556" s="49">
        <f>((D556/D544)-1)*100</f>
        <v>0.31645569620253333</v>
      </c>
      <c r="F556" s="89">
        <f>(B556/F$1)*100</f>
        <v>129.63988919667591</v>
      </c>
      <c r="G556" s="89">
        <f>(D556/G$1)*100</f>
        <v>115.94026211520875</v>
      </c>
      <c r="H556" s="89"/>
      <c r="I556" s="89"/>
      <c r="J556" s="67"/>
      <c r="K556" s="67"/>
      <c r="L556" s="67"/>
      <c r="M556" s="67"/>
      <c r="N556" s="99"/>
    </row>
    <row r="557" spans="1:14" x14ac:dyDescent="0.25">
      <c r="A557" s="37">
        <v>23743</v>
      </c>
      <c r="B557" s="51">
        <v>31.2</v>
      </c>
      <c r="C557" s="49">
        <f>((B557/B545)-1)*100</f>
        <v>0.97087378640776656</v>
      </c>
      <c r="D557" s="69">
        <v>31.8</v>
      </c>
      <c r="E557" s="49">
        <f>((D557/D545)-1)*100</f>
        <v>0</v>
      </c>
      <c r="F557" s="89">
        <f>(B557/F$1)*100</f>
        <v>129.63988919667591</v>
      </c>
      <c r="G557" s="89">
        <f>(D557/G$1)*100</f>
        <v>116.30600426699176</v>
      </c>
      <c r="H557" s="89"/>
      <c r="I557" s="89"/>
      <c r="J557" s="67"/>
      <c r="K557" s="67"/>
      <c r="L557" s="67"/>
      <c r="M557" s="67"/>
      <c r="N557" s="99"/>
    </row>
    <row r="558" spans="1:14" x14ac:dyDescent="0.25">
      <c r="A558" s="37">
        <v>23774</v>
      </c>
      <c r="B558" s="51">
        <v>31.2</v>
      </c>
      <c r="C558" s="49">
        <f>((B558/B546)-1)*100</f>
        <v>0.97087378640776656</v>
      </c>
      <c r="D558" s="69">
        <v>31.9</v>
      </c>
      <c r="E558" s="49">
        <f>((D558/D546)-1)*100</f>
        <v>0.94936708860757779</v>
      </c>
      <c r="F558" s="89">
        <f>(B558/F$1)*100</f>
        <v>129.63988919667591</v>
      </c>
      <c r="G558" s="89">
        <f>(D558/G$1)*100</f>
        <v>116.67174641877476</v>
      </c>
      <c r="H558" s="89"/>
      <c r="I558" s="89"/>
      <c r="J558" s="67"/>
      <c r="K558" s="67"/>
      <c r="L558" s="67"/>
      <c r="M558" s="67"/>
      <c r="N558" s="99"/>
    </row>
    <row r="559" spans="1:14" x14ac:dyDescent="0.25">
      <c r="A559" s="37">
        <v>23802</v>
      </c>
      <c r="B559" s="51">
        <v>31.3</v>
      </c>
      <c r="C559" s="49">
        <f>((B559/B547)-1)*100</f>
        <v>1.2944983818770295</v>
      </c>
      <c r="D559" s="69">
        <v>31.9</v>
      </c>
      <c r="E559" s="49">
        <f>((D559/D547)-1)*100</f>
        <v>0.94936708860757779</v>
      </c>
      <c r="F559" s="89">
        <f>(B559/F$1)*100</f>
        <v>130.05540166204986</v>
      </c>
      <c r="G559" s="89">
        <f>(D559/G$1)*100</f>
        <v>116.67174641877476</v>
      </c>
      <c r="H559" s="89"/>
      <c r="I559" s="89"/>
      <c r="J559" s="67"/>
      <c r="K559" s="67"/>
      <c r="L559" s="67"/>
      <c r="M559" s="67"/>
      <c r="N559" s="99"/>
    </row>
    <row r="560" spans="1:14" x14ac:dyDescent="0.25">
      <c r="A560" s="37">
        <v>23833</v>
      </c>
      <c r="B560" s="51">
        <v>31.4</v>
      </c>
      <c r="C560" s="49">
        <f>((B560/B548)-1)*100</f>
        <v>1.6181229773462702</v>
      </c>
      <c r="D560" s="69">
        <v>32</v>
      </c>
      <c r="E560" s="49">
        <f>((D560/D548)-1)*100</f>
        <v>1.2658227848101111</v>
      </c>
      <c r="F560" s="89">
        <f>(B560/F$1)*100</f>
        <v>130.47091412742381</v>
      </c>
      <c r="G560" s="89">
        <f>(D560/G$1)*100</f>
        <v>117.03748857055776</v>
      </c>
      <c r="H560" s="89"/>
      <c r="I560" s="89"/>
      <c r="J560" s="67"/>
      <c r="K560" s="67"/>
      <c r="L560" s="67"/>
      <c r="M560" s="67"/>
      <c r="N560" s="99"/>
    </row>
    <row r="561" spans="1:14" x14ac:dyDescent="0.25">
      <c r="A561" s="37">
        <v>23863</v>
      </c>
      <c r="B561" s="51">
        <v>31.4</v>
      </c>
      <c r="C561" s="49">
        <f>((B561/B549)-1)*100</f>
        <v>1.6181229773462702</v>
      </c>
      <c r="D561" s="69">
        <v>32.1</v>
      </c>
      <c r="E561" s="49">
        <f>((D561/D549)-1)*100</f>
        <v>1.9047619047619202</v>
      </c>
      <c r="F561" s="89">
        <f>(B561/F$1)*100</f>
        <v>130.47091412742381</v>
      </c>
      <c r="G561" s="89">
        <f>(D561/G$1)*100</f>
        <v>117.40323072234075</v>
      </c>
      <c r="H561" s="89"/>
      <c r="I561" s="89"/>
      <c r="J561" s="67"/>
      <c r="K561" s="67"/>
      <c r="L561" s="67"/>
      <c r="M561" s="67"/>
      <c r="N561" s="99"/>
    </row>
    <row r="562" spans="1:14" x14ac:dyDescent="0.25">
      <c r="A562" s="37">
        <v>23894</v>
      </c>
      <c r="B562" s="51">
        <v>31.6</v>
      </c>
      <c r="C562" s="49">
        <f>((B562/B550)-1)*100</f>
        <v>1.9354838709677358</v>
      </c>
      <c r="D562" s="69">
        <v>32.4</v>
      </c>
      <c r="E562" s="49">
        <f>((D562/D550)-1)*100</f>
        <v>2.857142857142847</v>
      </c>
      <c r="F562" s="89">
        <f>(B562/F$1)*100</f>
        <v>131.30193905817177</v>
      </c>
      <c r="G562" s="89">
        <f>(D562/G$1)*100</f>
        <v>118.50045717768971</v>
      </c>
      <c r="H562" s="89"/>
      <c r="I562" s="89"/>
      <c r="J562" s="67"/>
      <c r="K562" s="67"/>
      <c r="L562" s="67"/>
      <c r="M562" s="67"/>
      <c r="N562" s="99"/>
    </row>
    <row r="563" spans="1:14" x14ac:dyDescent="0.25">
      <c r="A563" s="37">
        <v>23924</v>
      </c>
      <c r="B563" s="51">
        <v>31.6</v>
      </c>
      <c r="C563" s="49">
        <f>((B563/B551)-1)*100</f>
        <v>1.6077170418006492</v>
      </c>
      <c r="D563" s="69">
        <v>32.4</v>
      </c>
      <c r="E563" s="49">
        <f>((D563/D551)-1)*100</f>
        <v>2.5316455696202445</v>
      </c>
      <c r="F563" s="89">
        <f>(B563/F$1)*100</f>
        <v>131.30193905817177</v>
      </c>
      <c r="G563" s="89">
        <f>(D563/G$1)*100</f>
        <v>118.50045717768971</v>
      </c>
      <c r="H563" s="89"/>
      <c r="I563" s="89"/>
      <c r="J563" s="67"/>
      <c r="K563" s="67"/>
      <c r="L563" s="67"/>
      <c r="M563" s="67"/>
      <c r="N563" s="99"/>
    </row>
    <row r="564" spans="1:14" x14ac:dyDescent="0.25">
      <c r="A564" s="37">
        <v>23955</v>
      </c>
      <c r="B564" s="51">
        <v>31.6</v>
      </c>
      <c r="C564" s="49">
        <f>((B564/B552)-1)*100</f>
        <v>1.9354838709677358</v>
      </c>
      <c r="D564" s="69">
        <v>32.4</v>
      </c>
      <c r="E564" s="49">
        <f>((D564/D552)-1)*100</f>
        <v>2.5316455696202445</v>
      </c>
      <c r="F564" s="89">
        <f>(B564/F$1)*100</f>
        <v>131.30193905817177</v>
      </c>
      <c r="G564" s="89">
        <f>(D564/G$1)*100</f>
        <v>118.50045717768971</v>
      </c>
      <c r="H564" s="89"/>
      <c r="I564" s="89"/>
      <c r="J564" s="67"/>
      <c r="K564" s="67"/>
      <c r="L564" s="67"/>
      <c r="M564" s="67"/>
      <c r="N564" s="99"/>
    </row>
    <row r="565" spans="1:14" x14ac:dyDescent="0.25">
      <c r="A565" s="37">
        <v>23986</v>
      </c>
      <c r="B565" s="51">
        <v>31.6</v>
      </c>
      <c r="C565" s="49">
        <f>((B565/B553)-1)*100</f>
        <v>1.6077170418006492</v>
      </c>
      <c r="D565" s="69">
        <v>32.4</v>
      </c>
      <c r="E565" s="49">
        <f>((D565/D553)-1)*100</f>
        <v>2.208201892744488</v>
      </c>
      <c r="F565" s="89">
        <f>(B565/F$1)*100</f>
        <v>131.30193905817177</v>
      </c>
      <c r="G565" s="89">
        <f>(D565/G$1)*100</f>
        <v>118.50045717768971</v>
      </c>
      <c r="H565" s="89"/>
      <c r="I565" s="89"/>
      <c r="J565" s="67"/>
      <c r="K565" s="67"/>
      <c r="L565" s="67"/>
      <c r="M565" s="67"/>
      <c r="N565" s="99"/>
    </row>
    <row r="566" spans="1:14" x14ac:dyDescent="0.25">
      <c r="A566" s="37">
        <v>24016</v>
      </c>
      <c r="B566" s="51">
        <v>31.7</v>
      </c>
      <c r="C566" s="49">
        <f>((B566/B554)-1)*100</f>
        <v>1.9292604501607746</v>
      </c>
      <c r="D566" s="69">
        <v>32.5</v>
      </c>
      <c r="E566" s="49">
        <f>((D566/D554)-1)*100</f>
        <v>2.5236593059936974</v>
      </c>
      <c r="F566" s="89">
        <f>(B566/F$1)*100</f>
        <v>131.71745152354569</v>
      </c>
      <c r="G566" s="89">
        <f>(D566/G$1)*100</f>
        <v>118.86619932947271</v>
      </c>
      <c r="H566" s="89"/>
      <c r="I566" s="89"/>
      <c r="J566" s="67"/>
      <c r="K566" s="67"/>
      <c r="L566" s="67"/>
      <c r="M566" s="67"/>
      <c r="N566" s="99"/>
    </row>
    <row r="567" spans="1:14" x14ac:dyDescent="0.25">
      <c r="A567" s="37">
        <v>24047</v>
      </c>
      <c r="B567" s="51">
        <v>31.7</v>
      </c>
      <c r="C567" s="49">
        <f>((B567/B555)-1)*100</f>
        <v>1.6025641025640969</v>
      </c>
      <c r="D567" s="69">
        <v>32.6</v>
      </c>
      <c r="E567" s="49">
        <f>((D567/D555)-1)*100</f>
        <v>2.8391167192429068</v>
      </c>
      <c r="F567" s="89">
        <f>(B567/F$1)*100</f>
        <v>131.71745152354569</v>
      </c>
      <c r="G567" s="89">
        <f>(D567/G$1)*100</f>
        <v>119.23194148125572</v>
      </c>
      <c r="H567" s="89"/>
      <c r="I567" s="89"/>
      <c r="J567" s="67"/>
      <c r="K567" s="67"/>
      <c r="L567" s="67"/>
      <c r="M567" s="67"/>
      <c r="N567" s="99"/>
    </row>
    <row r="568" spans="1:14" x14ac:dyDescent="0.25">
      <c r="A568" s="37">
        <v>24077</v>
      </c>
      <c r="B568" s="51">
        <v>31.8</v>
      </c>
      <c r="C568" s="49">
        <f>((B568/B556)-1)*100</f>
        <v>1.9230769230769384</v>
      </c>
      <c r="D568" s="69">
        <v>32.799999999999997</v>
      </c>
      <c r="E568" s="49">
        <f>((D568/D556)-1)*100</f>
        <v>3.4700315457413256</v>
      </c>
      <c r="F568" s="89">
        <f>(B568/F$1)*100</f>
        <v>132.13296398891967</v>
      </c>
      <c r="G568" s="89">
        <f>(D568/G$1)*100</f>
        <v>119.96342578482168</v>
      </c>
      <c r="H568" s="89"/>
      <c r="I568" s="89"/>
      <c r="J568" s="67"/>
      <c r="K568" s="67"/>
      <c r="L568" s="67"/>
      <c r="M568" s="67"/>
      <c r="N568" s="99"/>
    </row>
    <row r="569" spans="1:14" x14ac:dyDescent="0.25">
      <c r="A569" s="37">
        <v>24108</v>
      </c>
      <c r="B569" s="51">
        <v>31.8</v>
      </c>
      <c r="C569" s="49">
        <f>((B569/B557)-1)*100</f>
        <v>1.9230769230769384</v>
      </c>
      <c r="D569" s="69">
        <v>32.9</v>
      </c>
      <c r="E569" s="49">
        <f>((D569/D557)-1)*100</f>
        <v>3.459119496855334</v>
      </c>
      <c r="F569" s="89">
        <f>(B569/F$1)*100</f>
        <v>132.13296398891967</v>
      </c>
      <c r="G569" s="89">
        <f>(D569/G$1)*100</f>
        <v>120.32916793660469</v>
      </c>
      <c r="H569" s="89"/>
      <c r="I569" s="89"/>
      <c r="J569" s="67"/>
      <c r="K569" s="67"/>
      <c r="L569" s="67"/>
      <c r="M569" s="67"/>
      <c r="N569" s="99"/>
    </row>
    <row r="570" spans="1:14" x14ac:dyDescent="0.25">
      <c r="A570" s="37">
        <v>24139</v>
      </c>
      <c r="B570" s="51">
        <v>32</v>
      </c>
      <c r="C570" s="49">
        <f>((B570/B558)-1)*100</f>
        <v>2.5641025641025772</v>
      </c>
      <c r="D570" s="69">
        <v>33.200000000000003</v>
      </c>
      <c r="E570" s="49">
        <f>((D570/D558)-1)*100</f>
        <v>4.0752351097178785</v>
      </c>
      <c r="F570" s="89">
        <f>(B570/F$1)*100</f>
        <v>132.9639889196676</v>
      </c>
      <c r="G570" s="89">
        <f>(D570/G$1)*100</f>
        <v>121.42639439195368</v>
      </c>
      <c r="H570" s="89"/>
      <c r="I570" s="89"/>
      <c r="J570" s="67"/>
      <c r="K570" s="67"/>
      <c r="L570" s="67"/>
      <c r="M570" s="67"/>
      <c r="N570" s="99"/>
    </row>
    <row r="571" spans="1:14" x14ac:dyDescent="0.25">
      <c r="A571" s="37">
        <v>24167</v>
      </c>
      <c r="B571" s="51">
        <v>32.1</v>
      </c>
      <c r="C571" s="49">
        <f>((B571/B559)-1)*100</f>
        <v>2.5559105431310014</v>
      </c>
      <c r="D571" s="69">
        <v>33.200000000000003</v>
      </c>
      <c r="E571" s="49">
        <f>((D571/D559)-1)*100</f>
        <v>4.0752351097178785</v>
      </c>
      <c r="F571" s="89">
        <f>(B571/F$1)*100</f>
        <v>133.37950138504155</v>
      </c>
      <c r="G571" s="89">
        <f>(D571/G$1)*100</f>
        <v>121.42639439195368</v>
      </c>
      <c r="H571" s="89"/>
      <c r="I571" s="89"/>
      <c r="J571" s="67"/>
      <c r="K571" s="67"/>
      <c r="L571" s="67"/>
      <c r="M571" s="67"/>
      <c r="N571" s="99"/>
    </row>
    <row r="572" spans="1:14" x14ac:dyDescent="0.25">
      <c r="A572" s="37">
        <v>24198</v>
      </c>
      <c r="B572" s="51">
        <v>32.299999999999997</v>
      </c>
      <c r="C572" s="49">
        <f>((B572/B560)-1)*100</f>
        <v>2.8662420382165488</v>
      </c>
      <c r="D572" s="69">
        <v>33.200000000000003</v>
      </c>
      <c r="E572" s="49">
        <f>((D572/D560)-1)*100</f>
        <v>3.7500000000000089</v>
      </c>
      <c r="F572" s="89">
        <f>(B572/F$1)*100</f>
        <v>134.21052631578948</v>
      </c>
      <c r="G572" s="89">
        <f>(D572/G$1)*100</f>
        <v>121.42639439195368</v>
      </c>
      <c r="H572" s="89"/>
      <c r="I572" s="89"/>
      <c r="J572" s="67"/>
      <c r="K572" s="67"/>
      <c r="L572" s="67"/>
      <c r="M572" s="67"/>
      <c r="N572" s="99"/>
    </row>
    <row r="573" spans="1:14" x14ac:dyDescent="0.25">
      <c r="A573" s="37">
        <v>24228</v>
      </c>
      <c r="B573" s="51">
        <v>32.299999999999997</v>
      </c>
      <c r="C573" s="49">
        <f>((B573/B561)-1)*100</f>
        <v>2.8662420382165488</v>
      </c>
      <c r="D573" s="69">
        <v>33.200000000000003</v>
      </c>
      <c r="E573" s="49">
        <f>((D573/D561)-1)*100</f>
        <v>3.4267912772585785</v>
      </c>
      <c r="F573" s="89">
        <f>(B573/F$1)*100</f>
        <v>134.21052631578948</v>
      </c>
      <c r="G573" s="89">
        <f>(D573/G$1)*100</f>
        <v>121.42639439195368</v>
      </c>
      <c r="H573" s="89"/>
      <c r="I573" s="89"/>
      <c r="J573" s="67"/>
      <c r="K573" s="67"/>
      <c r="L573" s="67"/>
      <c r="M573" s="67"/>
      <c r="N573" s="99"/>
    </row>
    <row r="574" spans="1:14" x14ac:dyDescent="0.25">
      <c r="A574" s="37">
        <v>24259</v>
      </c>
      <c r="B574" s="51">
        <v>32.4</v>
      </c>
      <c r="C574" s="49">
        <f>((B574/B562)-1)*100</f>
        <v>2.5316455696202445</v>
      </c>
      <c r="D574" s="69">
        <v>33.299999999999997</v>
      </c>
      <c r="E574" s="49">
        <f>((D574/D562)-1)*100</f>
        <v>2.7777777777777679</v>
      </c>
      <c r="F574" s="89">
        <f>(B574/F$1)*100</f>
        <v>134.62603878116343</v>
      </c>
      <c r="G574" s="89">
        <f>(D574/G$1)*100</f>
        <v>121.79213654373665</v>
      </c>
      <c r="H574" s="89"/>
      <c r="I574" s="89"/>
      <c r="J574" s="67"/>
      <c r="K574" s="67"/>
      <c r="L574" s="67"/>
      <c r="M574" s="67"/>
      <c r="N574" s="99"/>
    </row>
    <row r="575" spans="1:14" x14ac:dyDescent="0.25">
      <c r="A575" s="37">
        <v>24289</v>
      </c>
      <c r="B575" s="51">
        <v>32.5</v>
      </c>
      <c r="C575" s="49">
        <f>((B575/B563)-1)*100</f>
        <v>2.8481012658227778</v>
      </c>
      <c r="D575" s="69">
        <v>33.5</v>
      </c>
      <c r="E575" s="49">
        <f>((D575/D563)-1)*100</f>
        <v>3.3950617283950768</v>
      </c>
      <c r="F575" s="89">
        <f>(B575/F$1)*100</f>
        <v>135.04155124653741</v>
      </c>
      <c r="G575" s="89">
        <f>(D575/G$1)*100</f>
        <v>122.52362084730264</v>
      </c>
      <c r="H575" s="89"/>
      <c r="I575" s="89"/>
      <c r="J575" s="67"/>
      <c r="K575" s="67"/>
      <c r="L575" s="67"/>
      <c r="M575" s="67"/>
      <c r="N575" s="99"/>
    </row>
    <row r="576" spans="1:14" x14ac:dyDescent="0.25">
      <c r="A576" s="37">
        <v>24320</v>
      </c>
      <c r="B576" s="51">
        <v>32.700000000000003</v>
      </c>
      <c r="C576" s="49">
        <f>((B576/B564)-1)*100</f>
        <v>3.4810126582278444</v>
      </c>
      <c r="D576" s="69">
        <v>33.6</v>
      </c>
      <c r="E576" s="49">
        <f>((D576/D564)-1)*100</f>
        <v>3.7037037037037202</v>
      </c>
      <c r="F576" s="89">
        <f>(B576/F$1)*100</f>
        <v>135.87257617728534</v>
      </c>
      <c r="G576" s="89">
        <f>(D576/G$1)*100</f>
        <v>122.88936299908563</v>
      </c>
      <c r="H576" s="89"/>
      <c r="I576" s="89"/>
      <c r="J576" s="67"/>
      <c r="K576" s="67"/>
      <c r="L576" s="67"/>
      <c r="M576" s="67"/>
      <c r="N576" s="99"/>
    </row>
    <row r="577" spans="1:14" x14ac:dyDescent="0.25">
      <c r="A577" s="37">
        <v>24351</v>
      </c>
      <c r="B577" s="51">
        <v>32.700000000000003</v>
      </c>
      <c r="C577" s="49">
        <f>((B577/B565)-1)*100</f>
        <v>3.4810126582278444</v>
      </c>
      <c r="D577" s="69">
        <v>33.6</v>
      </c>
      <c r="E577" s="49">
        <f>((D577/D565)-1)*100</f>
        <v>3.7037037037037202</v>
      </c>
      <c r="F577" s="89">
        <f>(B577/F$1)*100</f>
        <v>135.87257617728534</v>
      </c>
      <c r="G577" s="89">
        <f>(D577/G$1)*100</f>
        <v>122.88936299908563</v>
      </c>
      <c r="H577" s="89"/>
      <c r="I577" s="89"/>
      <c r="J577" s="67"/>
      <c r="K577" s="67"/>
      <c r="L577" s="67"/>
      <c r="M577" s="67"/>
      <c r="N577" s="99"/>
    </row>
    <row r="578" spans="1:14" x14ac:dyDescent="0.25">
      <c r="A578" s="37">
        <v>24381</v>
      </c>
      <c r="B578" s="51">
        <v>32.9</v>
      </c>
      <c r="C578" s="49">
        <f>((B578/B566)-1)*100</f>
        <v>3.7854889589905349</v>
      </c>
      <c r="D578" s="69">
        <v>33.4</v>
      </c>
      <c r="E578" s="49">
        <f>((D578/D566)-1)*100</f>
        <v>2.7692307692307683</v>
      </c>
      <c r="F578" s="89">
        <f>(B578/F$1)*100</f>
        <v>136.70360110803324</v>
      </c>
      <c r="G578" s="89">
        <f>(D578/G$1)*100</f>
        <v>122.15787869551964</v>
      </c>
      <c r="H578" s="89"/>
      <c r="I578" s="89"/>
      <c r="J578" s="67"/>
      <c r="K578" s="67"/>
      <c r="L578" s="67"/>
      <c r="M578" s="67"/>
      <c r="N578" s="99"/>
    </row>
    <row r="579" spans="1:14" x14ac:dyDescent="0.25">
      <c r="A579" s="37">
        <v>24412</v>
      </c>
      <c r="B579" s="51">
        <v>32.9</v>
      </c>
      <c r="C579" s="49">
        <f>((B579/B567)-1)*100</f>
        <v>3.7854889589905349</v>
      </c>
      <c r="D579" s="69">
        <v>33.299999999999997</v>
      </c>
      <c r="E579" s="49">
        <f>((D579/D567)-1)*100</f>
        <v>2.1472392638036686</v>
      </c>
      <c r="F579" s="89">
        <f>(B579/F$1)*100</f>
        <v>136.70360110803324</v>
      </c>
      <c r="G579" s="89">
        <f>(D579/G$1)*100</f>
        <v>121.79213654373665</v>
      </c>
      <c r="H579" s="89"/>
      <c r="I579" s="89"/>
      <c r="J579" s="67"/>
      <c r="K579" s="67"/>
      <c r="L579" s="67"/>
      <c r="M579" s="67"/>
      <c r="N579" s="99"/>
    </row>
    <row r="580" spans="1:14" x14ac:dyDescent="0.25">
      <c r="A580" s="37">
        <v>24442</v>
      </c>
      <c r="B580" s="51">
        <v>32.9</v>
      </c>
      <c r="C580" s="49">
        <f>((B580/B568)-1)*100</f>
        <v>3.459119496855334</v>
      </c>
      <c r="D580" s="69">
        <v>33.299999999999997</v>
      </c>
      <c r="E580" s="49">
        <f>((D580/D568)-1)*100</f>
        <v>1.5243902439024293</v>
      </c>
      <c r="F580" s="89">
        <f>(B580/F$1)*100</f>
        <v>136.70360110803324</v>
      </c>
      <c r="G580" s="89">
        <f>(D580/G$1)*100</f>
        <v>121.79213654373665</v>
      </c>
      <c r="H580" s="89"/>
      <c r="I580" s="89"/>
      <c r="J580" s="67"/>
      <c r="K580" s="67"/>
      <c r="L580" s="67"/>
      <c r="M580" s="67"/>
      <c r="N580" s="99"/>
    </row>
    <row r="581" spans="1:14" x14ac:dyDescent="0.25">
      <c r="A581" s="37">
        <v>24473</v>
      </c>
      <c r="B581" s="51">
        <v>32.9</v>
      </c>
      <c r="C581" s="49">
        <f>((B581/B569)-1)*100</f>
        <v>3.459119496855334</v>
      </c>
      <c r="D581" s="69">
        <v>33.4</v>
      </c>
      <c r="E581" s="49">
        <f>((D581/D569)-1)*100</f>
        <v>1.5197568389057725</v>
      </c>
      <c r="F581" s="89">
        <f>(B581/F$1)*100</f>
        <v>136.70360110803324</v>
      </c>
      <c r="G581" s="89">
        <f>(D581/G$1)*100</f>
        <v>122.15787869551964</v>
      </c>
      <c r="H581" s="89"/>
      <c r="I581" s="89"/>
      <c r="J581" s="67"/>
      <c r="K581" s="67"/>
      <c r="L581" s="67"/>
      <c r="M581" s="67"/>
      <c r="N581" s="99"/>
    </row>
    <row r="582" spans="1:14" x14ac:dyDescent="0.25">
      <c r="A582" s="37">
        <v>24504</v>
      </c>
      <c r="B582" s="51">
        <v>32.9</v>
      </c>
      <c r="C582" s="49">
        <f>((B582/B570)-1)*100</f>
        <v>2.8124999999999956</v>
      </c>
      <c r="D582" s="69">
        <v>33.4</v>
      </c>
      <c r="E582" s="49">
        <f>((D582/D570)-1)*100</f>
        <v>0.60240963855420215</v>
      </c>
      <c r="F582" s="89">
        <f>(B582/F$1)*100</f>
        <v>136.70360110803324</v>
      </c>
      <c r="G582" s="89">
        <f>(D582/G$1)*100</f>
        <v>122.15787869551964</v>
      </c>
      <c r="H582" s="89"/>
      <c r="I582" s="89"/>
      <c r="J582" s="67"/>
      <c r="K582" s="67"/>
      <c r="L582" s="67"/>
      <c r="M582" s="67"/>
      <c r="N582" s="99"/>
    </row>
    <row r="583" spans="1:14" x14ac:dyDescent="0.25">
      <c r="A583" s="37">
        <v>24532</v>
      </c>
      <c r="B583" s="51">
        <v>33</v>
      </c>
      <c r="C583" s="49">
        <f>((B583/B571)-1)*100</f>
        <v>2.8037383177569986</v>
      </c>
      <c r="D583" s="69">
        <v>33.299999999999997</v>
      </c>
      <c r="E583" s="49">
        <f>((D583/D571)-1)*100</f>
        <v>0.30120481927708997</v>
      </c>
      <c r="F583" s="89">
        <f>(B583/F$1)*100</f>
        <v>137.11911357340719</v>
      </c>
      <c r="G583" s="89">
        <f>(D583/G$1)*100</f>
        <v>121.79213654373665</v>
      </c>
      <c r="H583" s="89"/>
      <c r="I583" s="89"/>
      <c r="J583" s="67"/>
      <c r="K583" s="67"/>
      <c r="L583" s="67"/>
      <c r="M583" s="67"/>
      <c r="N583" s="99"/>
    </row>
    <row r="584" spans="1:14" x14ac:dyDescent="0.25">
      <c r="A584" s="37">
        <v>24563</v>
      </c>
      <c r="B584" s="51">
        <v>33.1</v>
      </c>
      <c r="C584" s="49">
        <f>((B584/B572)-1)*100</f>
        <v>2.4767801857585203</v>
      </c>
      <c r="D584" s="69">
        <v>33.1</v>
      </c>
      <c r="E584" s="49">
        <f>((D584/D572)-1)*100</f>
        <v>-0.30120481927711218</v>
      </c>
      <c r="F584" s="89">
        <f>(B584/F$1)*100</f>
        <v>137.53462603878117</v>
      </c>
      <c r="G584" s="89">
        <f>(D584/G$1)*100</f>
        <v>121.06065224017068</v>
      </c>
      <c r="H584" s="89"/>
      <c r="I584" s="89"/>
      <c r="J584" s="67"/>
      <c r="K584" s="67"/>
      <c r="L584" s="67"/>
      <c r="M584" s="67"/>
      <c r="N584" s="99"/>
    </row>
    <row r="585" spans="1:14" x14ac:dyDescent="0.25">
      <c r="A585" s="37">
        <v>24593</v>
      </c>
      <c r="B585" s="51">
        <v>33.200000000000003</v>
      </c>
      <c r="C585" s="49">
        <f>((B585/B573)-1)*100</f>
        <v>2.7863777089783381</v>
      </c>
      <c r="D585" s="69">
        <v>33.299999999999997</v>
      </c>
      <c r="E585" s="49">
        <f>((D585/D573)-1)*100</f>
        <v>0.30120481927708997</v>
      </c>
      <c r="F585" s="89">
        <f>(B585/F$1)*100</f>
        <v>137.95013850415515</v>
      </c>
      <c r="G585" s="89">
        <f>(D585/G$1)*100</f>
        <v>121.79213654373665</v>
      </c>
      <c r="H585" s="89"/>
      <c r="I585" s="89"/>
      <c r="J585" s="67"/>
      <c r="K585" s="67"/>
      <c r="L585" s="67"/>
      <c r="M585" s="67"/>
      <c r="N585" s="99"/>
    </row>
    <row r="586" spans="1:14" x14ac:dyDescent="0.25">
      <c r="A586" s="37">
        <v>24624</v>
      </c>
      <c r="B586" s="51">
        <v>33.299999999999997</v>
      </c>
      <c r="C586" s="49">
        <f>((B586/B574)-1)*100</f>
        <v>2.7777777777777679</v>
      </c>
      <c r="D586" s="69">
        <v>33.5</v>
      </c>
      <c r="E586" s="49">
        <f>((D586/D574)-1)*100</f>
        <v>0.60060060060060927</v>
      </c>
      <c r="F586" s="89">
        <f>(B586/F$1)*100</f>
        <v>138.3656509695291</v>
      </c>
      <c r="G586" s="89">
        <f>(D586/G$1)*100</f>
        <v>122.52362084730264</v>
      </c>
      <c r="H586" s="89"/>
      <c r="I586" s="89"/>
      <c r="J586" s="67"/>
      <c r="K586" s="67"/>
      <c r="L586" s="67"/>
      <c r="M586" s="67"/>
      <c r="N586" s="99"/>
    </row>
    <row r="587" spans="1:14" x14ac:dyDescent="0.25">
      <c r="A587" s="37">
        <v>24654</v>
      </c>
      <c r="B587" s="51">
        <v>33.4</v>
      </c>
      <c r="C587" s="49">
        <f>((B587/B575)-1)*100</f>
        <v>2.7692307692307683</v>
      </c>
      <c r="D587" s="69">
        <v>33.5</v>
      </c>
      <c r="E587" s="49">
        <f>((D587/D575)-1)*100</f>
        <v>0</v>
      </c>
      <c r="F587" s="89">
        <f>(B587/F$1)*100</f>
        <v>138.78116343490302</v>
      </c>
      <c r="G587" s="89">
        <f>(D587/G$1)*100</f>
        <v>122.52362084730264</v>
      </c>
      <c r="H587" s="89"/>
      <c r="I587" s="89"/>
      <c r="J587" s="67"/>
      <c r="K587" s="67"/>
      <c r="L587" s="67"/>
      <c r="M587" s="67"/>
      <c r="N587" s="99"/>
    </row>
    <row r="588" spans="1:14" x14ac:dyDescent="0.25">
      <c r="A588" s="37">
        <v>24685</v>
      </c>
      <c r="B588" s="51">
        <v>33.5</v>
      </c>
      <c r="C588" s="49">
        <f>((B588/B576)-1)*100</f>
        <v>2.4464831804281273</v>
      </c>
      <c r="D588" s="69">
        <v>33.4</v>
      </c>
      <c r="E588" s="49">
        <f>((D588/D576)-1)*100</f>
        <v>-0.59523809523810423</v>
      </c>
      <c r="F588" s="89">
        <f>(B588/F$1)*100</f>
        <v>139.196675900277</v>
      </c>
      <c r="G588" s="89">
        <f>(D588/G$1)*100</f>
        <v>122.15787869551964</v>
      </c>
      <c r="H588" s="89"/>
      <c r="I588" s="89"/>
      <c r="J588" s="67"/>
      <c r="K588" s="67"/>
      <c r="L588" s="67"/>
      <c r="M588" s="67"/>
      <c r="N588" s="99"/>
    </row>
    <row r="589" spans="1:14" x14ac:dyDescent="0.25">
      <c r="A589" s="37">
        <v>24716</v>
      </c>
      <c r="B589" s="51">
        <v>33.6</v>
      </c>
      <c r="C589" s="49">
        <f>((B589/B577)-1)*100</f>
        <v>2.7522935779816571</v>
      </c>
      <c r="D589" s="69">
        <v>33.4</v>
      </c>
      <c r="E589" s="49">
        <f>((D589/D577)-1)*100</f>
        <v>-0.59523809523810423</v>
      </c>
      <c r="F589" s="89">
        <f>(B589/F$1)*100</f>
        <v>139.61218836565098</v>
      </c>
      <c r="G589" s="89">
        <f>(D589/G$1)*100</f>
        <v>122.15787869551964</v>
      </c>
      <c r="H589" s="89"/>
      <c r="I589" s="89"/>
      <c r="J589" s="67"/>
      <c r="K589" s="67"/>
      <c r="L589" s="67"/>
      <c r="M589" s="67"/>
      <c r="N589" s="99"/>
    </row>
    <row r="590" spans="1:14" x14ac:dyDescent="0.25">
      <c r="A590" s="37">
        <v>24746</v>
      </c>
      <c r="B590" s="51">
        <v>33.700000000000003</v>
      </c>
      <c r="C590" s="49">
        <f>((B590/B578)-1)*100</f>
        <v>2.4316109422492627</v>
      </c>
      <c r="D590" s="69">
        <v>33.4</v>
      </c>
      <c r="E590" s="49">
        <f>((D590/D578)-1)*100</f>
        <v>0</v>
      </c>
      <c r="F590" s="89">
        <f>(B590/F$1)*100</f>
        <v>140.02770083102493</v>
      </c>
      <c r="G590" s="89">
        <f>(D590/G$1)*100</f>
        <v>122.15787869551964</v>
      </c>
      <c r="H590" s="89"/>
      <c r="I590" s="89"/>
      <c r="J590" s="67"/>
      <c r="K590" s="67"/>
      <c r="L590" s="67"/>
      <c r="M590" s="67"/>
      <c r="N590" s="99"/>
    </row>
    <row r="591" spans="1:14" x14ac:dyDescent="0.25">
      <c r="A591" s="37">
        <v>24777</v>
      </c>
      <c r="B591" s="51">
        <v>33.799999999999997</v>
      </c>
      <c r="C591" s="49">
        <f>((B591/B579)-1)*100</f>
        <v>2.7355623100303816</v>
      </c>
      <c r="D591" s="69">
        <v>33.4</v>
      </c>
      <c r="E591" s="49">
        <f>((D591/D579)-1)*100</f>
        <v>0.30030030030030463</v>
      </c>
      <c r="F591" s="89">
        <f>(B591/F$1)*100</f>
        <v>140.44321329639888</v>
      </c>
      <c r="G591" s="89">
        <f>(D591/G$1)*100</f>
        <v>122.15787869551964</v>
      </c>
      <c r="H591" s="89"/>
      <c r="I591" s="89"/>
      <c r="J591" s="67"/>
      <c r="K591" s="67"/>
      <c r="L591" s="67"/>
      <c r="M591" s="67"/>
      <c r="N591" s="99"/>
    </row>
    <row r="592" spans="1:14" x14ac:dyDescent="0.25">
      <c r="A592" s="37">
        <v>24807</v>
      </c>
      <c r="B592" s="51">
        <v>33.9</v>
      </c>
      <c r="C592" s="49">
        <f>((B592/B580)-1)*100</f>
        <v>3.039513677811545</v>
      </c>
      <c r="D592" s="69">
        <v>33.700000000000003</v>
      </c>
      <c r="E592" s="49">
        <f>((D592/D580)-1)*100</f>
        <v>1.2012012012012185</v>
      </c>
      <c r="F592" s="89">
        <f>(B592/F$1)*100</f>
        <v>140.85872576177286</v>
      </c>
      <c r="G592" s="89">
        <f>(D592/G$1)*100</f>
        <v>123.25510515086864</v>
      </c>
      <c r="H592" s="89"/>
      <c r="I592" s="89"/>
      <c r="J592" s="67"/>
      <c r="K592" s="67"/>
      <c r="L592" s="67"/>
      <c r="M592" s="67"/>
      <c r="N592" s="99"/>
    </row>
    <row r="593" spans="1:14" x14ac:dyDescent="0.25">
      <c r="A593" s="37">
        <v>24838</v>
      </c>
      <c r="B593" s="51">
        <v>34.1</v>
      </c>
      <c r="C593" s="49">
        <f>((B593/B581)-1)*100</f>
        <v>3.6474164133738718</v>
      </c>
      <c r="D593" s="69">
        <v>33.799999999999997</v>
      </c>
      <c r="E593" s="49">
        <f>((D593/D581)-1)*100</f>
        <v>1.1976047904191489</v>
      </c>
      <c r="F593" s="89">
        <f>(B593/F$1)*100</f>
        <v>141.68975069252079</v>
      </c>
      <c r="G593" s="89">
        <f>(D593/G$1)*100</f>
        <v>123.62084730265161</v>
      </c>
      <c r="H593" s="89"/>
      <c r="I593" s="89"/>
      <c r="J593" s="67"/>
      <c r="K593" s="67"/>
      <c r="L593" s="67"/>
      <c r="M593" s="67"/>
      <c r="N593" s="99"/>
    </row>
    <row r="594" spans="1:14" x14ac:dyDescent="0.25">
      <c r="A594" s="37">
        <v>24869</v>
      </c>
      <c r="B594" s="51">
        <v>34.200000000000003</v>
      </c>
      <c r="C594" s="49">
        <f>((B594/B582)-1)*100</f>
        <v>3.9513677811550352</v>
      </c>
      <c r="D594" s="69">
        <v>34</v>
      </c>
      <c r="E594" s="49">
        <f>((D594/D582)-1)*100</f>
        <v>1.7964071856287456</v>
      </c>
      <c r="F594" s="89">
        <f>(B594/F$1)*100</f>
        <v>142.10526315789477</v>
      </c>
      <c r="G594" s="89">
        <f>(D594/G$1)*100</f>
        <v>124.35233160621762</v>
      </c>
      <c r="H594" s="89"/>
      <c r="I594" s="89"/>
      <c r="J594" s="67"/>
      <c r="K594" s="67"/>
      <c r="L594" s="67"/>
      <c r="M594" s="67"/>
      <c r="N594" s="99"/>
    </row>
    <row r="595" spans="1:14" x14ac:dyDescent="0.25">
      <c r="A595" s="37">
        <v>24898</v>
      </c>
      <c r="B595" s="51">
        <v>34.299999999999997</v>
      </c>
      <c r="C595" s="49">
        <f>((B595/B583)-1)*100</f>
        <v>3.9393939393939315</v>
      </c>
      <c r="D595" s="69">
        <v>34.1</v>
      </c>
      <c r="E595" s="49">
        <f>((D595/D583)-1)*100</f>
        <v>2.4024024024024149</v>
      </c>
      <c r="F595" s="89">
        <f>(B595/F$1)*100</f>
        <v>142.52077562326869</v>
      </c>
      <c r="G595" s="89">
        <f>(D595/G$1)*100</f>
        <v>124.71807375800061</v>
      </c>
      <c r="H595" s="89"/>
      <c r="I595" s="89"/>
      <c r="J595" s="67"/>
      <c r="K595" s="67"/>
      <c r="L595" s="67"/>
      <c r="M595" s="67"/>
      <c r="N595" s="99"/>
    </row>
    <row r="596" spans="1:14" x14ac:dyDescent="0.25">
      <c r="A596" s="37">
        <v>24929</v>
      </c>
      <c r="B596" s="51">
        <v>34.4</v>
      </c>
      <c r="C596" s="49">
        <f>((B596/B584)-1)*100</f>
        <v>3.92749244712991</v>
      </c>
      <c r="D596" s="69">
        <v>34.1</v>
      </c>
      <c r="E596" s="49">
        <f>((D596/D584)-1)*100</f>
        <v>3.0211480362537735</v>
      </c>
      <c r="F596" s="89">
        <f>(B596/F$1)*100</f>
        <v>142.93628808864264</v>
      </c>
      <c r="G596" s="89">
        <f>(D596/G$1)*100</f>
        <v>124.71807375800061</v>
      </c>
      <c r="H596" s="89"/>
      <c r="I596" s="89"/>
      <c r="J596" s="67"/>
      <c r="K596" s="67"/>
      <c r="L596" s="67"/>
      <c r="M596" s="67"/>
      <c r="N596" s="99"/>
    </row>
    <row r="597" spans="1:14" x14ac:dyDescent="0.25">
      <c r="A597" s="37">
        <v>24959</v>
      </c>
      <c r="B597" s="51">
        <v>34.5</v>
      </c>
      <c r="C597" s="49">
        <f>((B597/B585)-1)*100</f>
        <v>3.9156626506023917</v>
      </c>
      <c r="D597" s="69">
        <v>34.200000000000003</v>
      </c>
      <c r="E597" s="49">
        <f>((D597/D585)-1)*100</f>
        <v>2.7027027027027195</v>
      </c>
      <c r="F597" s="89">
        <f>(B597/F$1)*100</f>
        <v>143.35180055401662</v>
      </c>
      <c r="G597" s="89">
        <f>(D597/G$1)*100</f>
        <v>125.08381590978361</v>
      </c>
      <c r="H597" s="89"/>
      <c r="I597" s="89"/>
      <c r="J597" s="67"/>
      <c r="K597" s="67"/>
      <c r="L597" s="67"/>
      <c r="M597" s="67"/>
      <c r="N597" s="99"/>
    </row>
    <row r="598" spans="1:14" x14ac:dyDescent="0.25">
      <c r="A598" s="37">
        <v>24990</v>
      </c>
      <c r="B598" s="51">
        <v>34.700000000000003</v>
      </c>
      <c r="C598" s="49">
        <f>((B598/B586)-1)*100</f>
        <v>4.2042042042042205</v>
      </c>
      <c r="D598" s="69">
        <v>34.200000000000003</v>
      </c>
      <c r="E598" s="49">
        <f>((D598/D586)-1)*100</f>
        <v>2.0895522388059806</v>
      </c>
      <c r="F598" s="89">
        <f>(B598/F$1)*100</f>
        <v>144.18282548476455</v>
      </c>
      <c r="G598" s="89">
        <f>(D598/G$1)*100</f>
        <v>125.08381590978361</v>
      </c>
      <c r="H598" s="89"/>
      <c r="I598" s="89"/>
      <c r="J598" s="67"/>
      <c r="K598" s="67"/>
      <c r="L598" s="67"/>
      <c r="M598" s="67"/>
      <c r="N598" s="99"/>
    </row>
    <row r="599" spans="1:14" x14ac:dyDescent="0.25">
      <c r="A599" s="37">
        <v>25020</v>
      </c>
      <c r="B599" s="51">
        <v>34.9</v>
      </c>
      <c r="C599" s="49">
        <f>((B599/B587)-1)*100</f>
        <v>4.4910179640718528</v>
      </c>
      <c r="D599" s="69">
        <v>34.299999999999997</v>
      </c>
      <c r="E599" s="49">
        <f>((D599/D587)-1)*100</f>
        <v>2.3880597014925398</v>
      </c>
      <c r="F599" s="89">
        <f>(B599/F$1)*100</f>
        <v>145.01385041551248</v>
      </c>
      <c r="G599" s="89">
        <f>(D599/G$1)*100</f>
        <v>125.44955806156656</v>
      </c>
      <c r="H599" s="89"/>
      <c r="I599" s="89"/>
      <c r="J599" s="67"/>
      <c r="K599" s="67"/>
      <c r="L599" s="67"/>
      <c r="M599" s="67"/>
      <c r="N599" s="99"/>
    </row>
    <row r="600" spans="1:14" x14ac:dyDescent="0.25">
      <c r="A600" s="37">
        <v>25051</v>
      </c>
      <c r="B600" s="51">
        <v>35</v>
      </c>
      <c r="C600" s="49">
        <f>((B600/B588)-1)*100</f>
        <v>4.4776119402984982</v>
      </c>
      <c r="D600" s="69">
        <v>34.200000000000003</v>
      </c>
      <c r="E600" s="49">
        <f>((D600/D588)-1)*100</f>
        <v>2.3952095808383422</v>
      </c>
      <c r="F600" s="89">
        <f>(B600/F$1)*100</f>
        <v>145.42936288088643</v>
      </c>
      <c r="G600" s="89">
        <f>(D600/G$1)*100</f>
        <v>125.08381590978361</v>
      </c>
      <c r="H600" s="89"/>
      <c r="I600" s="89"/>
      <c r="J600" s="67"/>
      <c r="K600" s="67"/>
      <c r="L600" s="67"/>
      <c r="M600" s="67"/>
      <c r="N600" s="99"/>
    </row>
    <row r="601" spans="1:14" x14ac:dyDescent="0.25">
      <c r="A601" s="37">
        <v>25082</v>
      </c>
      <c r="B601" s="51">
        <v>35.1</v>
      </c>
      <c r="C601" s="49">
        <f>((B601/B589)-1)*100</f>
        <v>4.4642857142857206</v>
      </c>
      <c r="D601" s="69">
        <v>34.4</v>
      </c>
      <c r="E601" s="49">
        <f>((D601/D589)-1)*100</f>
        <v>2.9940119760478945</v>
      </c>
      <c r="F601" s="89">
        <f>(B601/F$1)*100</f>
        <v>145.84487534626041</v>
      </c>
      <c r="G601" s="89">
        <f>(D601/G$1)*100</f>
        <v>125.81530021334957</v>
      </c>
      <c r="H601" s="89"/>
      <c r="I601" s="89"/>
      <c r="J601" s="67"/>
      <c r="K601" s="67"/>
      <c r="L601" s="67"/>
      <c r="M601" s="67"/>
      <c r="N601" s="99"/>
    </row>
    <row r="602" spans="1:14" x14ac:dyDescent="0.25">
      <c r="A602" s="37">
        <v>25112</v>
      </c>
      <c r="B602" s="51">
        <v>35.299999999999997</v>
      </c>
      <c r="C602" s="49">
        <f>((B602/B590)-1)*100</f>
        <v>4.7477744807121525</v>
      </c>
      <c r="D602" s="69">
        <v>34.4</v>
      </c>
      <c r="E602" s="49">
        <f>((D602/D590)-1)*100</f>
        <v>2.9940119760478945</v>
      </c>
      <c r="F602" s="89">
        <f>(B602/F$1)*100</f>
        <v>146.67590027700831</v>
      </c>
      <c r="G602" s="89">
        <f>(D602/G$1)*100</f>
        <v>125.81530021334957</v>
      </c>
      <c r="H602" s="89"/>
      <c r="I602" s="89"/>
      <c r="J602" s="67"/>
      <c r="K602" s="67"/>
      <c r="L602" s="67"/>
      <c r="M602" s="67"/>
      <c r="N602" s="99"/>
    </row>
    <row r="603" spans="1:14" x14ac:dyDescent="0.25">
      <c r="A603" s="37">
        <v>25143</v>
      </c>
      <c r="B603" s="51">
        <v>35.4</v>
      </c>
      <c r="C603" s="49">
        <f>((B603/B591)-1)*100</f>
        <v>4.7337278106508895</v>
      </c>
      <c r="D603" s="69">
        <v>34.5</v>
      </c>
      <c r="E603" s="49">
        <f>((D603/D591)-1)*100</f>
        <v>3.2934131736527039</v>
      </c>
      <c r="F603" s="89">
        <f>(B603/F$1)*100</f>
        <v>147.09141274238226</v>
      </c>
      <c r="G603" s="89">
        <f>(D603/G$1)*100</f>
        <v>126.18104236513257</v>
      </c>
      <c r="H603" s="89"/>
      <c r="I603" s="89"/>
      <c r="J603" s="67"/>
      <c r="K603" s="67"/>
      <c r="L603" s="67"/>
      <c r="M603" s="67"/>
      <c r="N603" s="99"/>
    </row>
    <row r="604" spans="1:14" x14ac:dyDescent="0.25">
      <c r="A604" s="37">
        <v>25173</v>
      </c>
      <c r="B604" s="51">
        <v>35.5</v>
      </c>
      <c r="C604" s="49">
        <f>((B604/B592)-1)*100</f>
        <v>4.71976401179941</v>
      </c>
      <c r="D604" s="69">
        <v>34.6</v>
      </c>
      <c r="E604" s="49">
        <f>((D604/D592)-1)*100</f>
        <v>2.6706231454005858</v>
      </c>
      <c r="F604" s="89">
        <f>(B604/F$1)*100</f>
        <v>147.50692520775624</v>
      </c>
      <c r="G604" s="89">
        <f>(D604/G$1)*100</f>
        <v>126.54678451691557</v>
      </c>
      <c r="H604" s="89"/>
      <c r="I604" s="89"/>
      <c r="J604" s="67"/>
      <c r="K604" s="67"/>
      <c r="L604" s="67"/>
      <c r="M604" s="67"/>
      <c r="N604" s="99"/>
    </row>
    <row r="605" spans="1:14" x14ac:dyDescent="0.25">
      <c r="A605" s="37">
        <v>25204</v>
      </c>
      <c r="B605" s="86">
        <v>35.6</v>
      </c>
      <c r="C605" s="87">
        <f>((B605/B593)-1)*100</f>
        <v>4.3988269794721369</v>
      </c>
      <c r="D605" s="120">
        <v>34.799999999999997</v>
      </c>
      <c r="E605" s="87">
        <f>((D605/D593)-1)*100</f>
        <v>2.9585798816567976</v>
      </c>
      <c r="F605" s="121">
        <f>(B605/F$1)*100</f>
        <v>147.92243767313019</v>
      </c>
      <c r="G605" s="121">
        <f>(D605/G$1)*100</f>
        <v>127.27826882048154</v>
      </c>
      <c r="H605" s="121"/>
      <c r="I605" s="121"/>
      <c r="J605" s="67"/>
      <c r="K605" s="67"/>
      <c r="L605" s="67"/>
      <c r="M605" s="67"/>
      <c r="N605" s="99"/>
    </row>
    <row r="606" spans="1:14" x14ac:dyDescent="0.25">
      <c r="A606" s="37">
        <v>25235</v>
      </c>
      <c r="B606" s="51">
        <v>35.799999999999997</v>
      </c>
      <c r="C606" s="49">
        <f>((B606/B594)-1)*100</f>
        <v>4.6783625730993927</v>
      </c>
      <c r="D606" s="69">
        <v>35</v>
      </c>
      <c r="E606" s="49">
        <f>((D606/D594)-1)*100</f>
        <v>2.9411764705882248</v>
      </c>
      <c r="F606" s="89">
        <f>(B606/F$1)*100</f>
        <v>148.75346260387809</v>
      </c>
      <c r="G606" s="89">
        <f>(D606/G$1)*100</f>
        <v>128.00975312404753</v>
      </c>
      <c r="H606" s="89"/>
      <c r="I606" s="89"/>
      <c r="J606" s="67"/>
      <c r="K606" s="67"/>
      <c r="L606" s="67"/>
      <c r="M606" s="67"/>
      <c r="N606" s="125"/>
    </row>
    <row r="607" spans="1:14" x14ac:dyDescent="0.25">
      <c r="A607" s="37">
        <v>25263</v>
      </c>
      <c r="B607" s="51">
        <v>36.1</v>
      </c>
      <c r="C607" s="49">
        <f>((B607/B595)-1)*100</f>
        <v>5.2478134110787389</v>
      </c>
      <c r="D607" s="69">
        <v>35.200000000000003</v>
      </c>
      <c r="E607" s="49">
        <f>((D607/D595)-1)*100</f>
        <v>3.2258064516129004</v>
      </c>
      <c r="F607" s="89">
        <f>(B607/F$1)*100</f>
        <v>150</v>
      </c>
      <c r="G607" s="89">
        <f>(D607/G$1)*100</f>
        <v>128.74123742761356</v>
      </c>
      <c r="H607" s="89"/>
      <c r="I607" s="89"/>
      <c r="J607" s="67"/>
      <c r="K607" s="67"/>
      <c r="L607" s="67"/>
      <c r="M607" s="67"/>
      <c r="N607" s="99"/>
    </row>
    <row r="608" spans="1:14" x14ac:dyDescent="0.25">
      <c r="A608" s="37">
        <v>25294</v>
      </c>
      <c r="B608" s="51">
        <v>36.299999999999997</v>
      </c>
      <c r="C608" s="49">
        <f>((B608/B596)-1)*100</f>
        <v>5.523255813953476</v>
      </c>
      <c r="D608" s="69">
        <v>35.299999999999997</v>
      </c>
      <c r="E608" s="49">
        <f>((D608/D596)-1)*100</f>
        <v>3.5190615835777095</v>
      </c>
      <c r="F608" s="89">
        <f>(B608/F$1)*100</f>
        <v>150.8310249307479</v>
      </c>
      <c r="G608" s="89">
        <f>(D608/G$1)*100</f>
        <v>129.10697957939649</v>
      </c>
      <c r="H608" s="89"/>
      <c r="I608" s="89"/>
      <c r="J608" s="67"/>
      <c r="K608" s="67"/>
      <c r="L608" s="67"/>
      <c r="M608" s="67"/>
      <c r="N608" s="99"/>
    </row>
    <row r="609" spans="1:14" x14ac:dyDescent="0.25">
      <c r="A609" s="37">
        <v>25324</v>
      </c>
      <c r="B609" s="51">
        <v>36.4</v>
      </c>
      <c r="C609" s="49">
        <f>((B609/B597)-1)*100</f>
        <v>5.507246376811592</v>
      </c>
      <c r="D609" s="69">
        <v>35.5</v>
      </c>
      <c r="E609" s="49">
        <f>((D609/D597)-1)*100</f>
        <v>3.8011695906432719</v>
      </c>
      <c r="F609" s="89">
        <f>(B609/F$1)*100</f>
        <v>151.24653739612188</v>
      </c>
      <c r="G609" s="89">
        <f>(D609/G$1)*100</f>
        <v>129.83846388296249</v>
      </c>
      <c r="H609" s="89"/>
      <c r="I609" s="89"/>
      <c r="J609" s="67"/>
      <c r="K609" s="67"/>
      <c r="L609" s="67"/>
      <c r="M609" s="67"/>
      <c r="N609" s="99"/>
    </row>
    <row r="610" spans="1:14" x14ac:dyDescent="0.25">
      <c r="A610" s="37">
        <v>25355</v>
      </c>
      <c r="B610" s="51">
        <v>36.6</v>
      </c>
      <c r="C610" s="49">
        <f>((B610/B598)-1)*100</f>
        <v>5.4755043227665556</v>
      </c>
      <c r="D610" s="69">
        <v>35.700000000000003</v>
      </c>
      <c r="E610" s="49">
        <f>((D610/D598)-1)*100</f>
        <v>4.3859649122806932</v>
      </c>
      <c r="F610" s="89">
        <f>(B610/F$1)*100</f>
        <v>152.07756232686981</v>
      </c>
      <c r="G610" s="89">
        <f>(D610/G$1)*100</f>
        <v>130.56994818652851</v>
      </c>
      <c r="H610" s="89"/>
      <c r="I610" s="89"/>
      <c r="J610" s="67"/>
      <c r="K610" s="67"/>
      <c r="L610" s="67"/>
      <c r="M610" s="67"/>
      <c r="N610" s="99"/>
    </row>
    <row r="611" spans="1:14" x14ac:dyDescent="0.25">
      <c r="A611" s="37">
        <v>25385</v>
      </c>
      <c r="B611" s="51">
        <v>36.799999999999997</v>
      </c>
      <c r="C611" s="49">
        <f>((B611/B599)-1)*100</f>
        <v>5.4441260744985565</v>
      </c>
      <c r="D611" s="69">
        <v>35.799999999999997</v>
      </c>
      <c r="E611" s="49">
        <f>((D611/D599)-1)*100</f>
        <v>4.3731778425655898</v>
      </c>
      <c r="F611" s="89">
        <f>(B611/F$1)*100</f>
        <v>152.90858725761771</v>
      </c>
      <c r="G611" s="89">
        <f>(D611/G$1)*100</f>
        <v>130.93569033831147</v>
      </c>
      <c r="H611" s="89"/>
      <c r="I611" s="89"/>
      <c r="J611" s="67"/>
      <c r="K611" s="67"/>
      <c r="L611" s="67"/>
      <c r="M611" s="67"/>
      <c r="N611" s="99"/>
    </row>
    <row r="612" spans="1:14" x14ac:dyDescent="0.25">
      <c r="A612" s="37">
        <v>25416</v>
      </c>
      <c r="B612" s="51">
        <v>37</v>
      </c>
      <c r="C612" s="49">
        <f>((B612/B600)-1)*100</f>
        <v>5.7142857142857162</v>
      </c>
      <c r="D612" s="69">
        <v>35.700000000000003</v>
      </c>
      <c r="E612" s="49">
        <f>((D612/D600)-1)*100</f>
        <v>4.3859649122806932</v>
      </c>
      <c r="F612" s="89">
        <f>(B612/F$1)*100</f>
        <v>153.73961218836564</v>
      </c>
      <c r="G612" s="89">
        <f>(D612/G$1)*100</f>
        <v>130.56994818652851</v>
      </c>
      <c r="H612" s="89"/>
      <c r="I612" s="89"/>
      <c r="J612" s="67"/>
      <c r="K612" s="67"/>
      <c r="L612" s="67"/>
      <c r="M612" s="67"/>
      <c r="N612" s="99"/>
    </row>
    <row r="613" spans="1:14" x14ac:dyDescent="0.25">
      <c r="A613" s="37">
        <v>25447</v>
      </c>
      <c r="B613" s="51">
        <v>37.1</v>
      </c>
      <c r="C613" s="49">
        <f>((B613/B601)-1)*100</f>
        <v>5.6980056980056926</v>
      </c>
      <c r="D613" s="69">
        <v>35.799999999999997</v>
      </c>
      <c r="E613" s="49">
        <f>((D613/D601)-1)*100</f>
        <v>4.0697674418604501</v>
      </c>
      <c r="F613" s="89">
        <f>(B613/F$1)*100</f>
        <v>154.15512465373962</v>
      </c>
      <c r="G613" s="89">
        <f>(D613/G$1)*100</f>
        <v>130.93569033831147</v>
      </c>
      <c r="H613" s="89"/>
      <c r="I613" s="89"/>
      <c r="J613" s="67"/>
      <c r="K613" s="67"/>
      <c r="L613" s="67"/>
      <c r="M613" s="67"/>
      <c r="N613" s="99"/>
    </row>
    <row r="614" spans="1:14" x14ac:dyDescent="0.25">
      <c r="A614" s="37">
        <v>25477</v>
      </c>
      <c r="B614" s="51">
        <v>37.299999999999997</v>
      </c>
      <c r="C614" s="49">
        <f>((B614/B602)-1)*100</f>
        <v>5.6657223796034106</v>
      </c>
      <c r="D614" s="69">
        <v>35.9</v>
      </c>
      <c r="E614" s="49">
        <f>((D614/D602)-1)*100</f>
        <v>4.3604651162790775</v>
      </c>
      <c r="F614" s="89">
        <f>(B614/F$1)*100</f>
        <v>154.98614958448752</v>
      </c>
      <c r="G614" s="89">
        <f>(D614/G$1)*100</f>
        <v>131.30143249009447</v>
      </c>
      <c r="H614" s="89"/>
      <c r="I614" s="89"/>
      <c r="J614" s="67"/>
      <c r="K614" s="67"/>
      <c r="L614" s="67"/>
      <c r="M614" s="67"/>
      <c r="N614" s="99"/>
    </row>
    <row r="615" spans="1:14" x14ac:dyDescent="0.25">
      <c r="A615" s="37">
        <v>25508</v>
      </c>
      <c r="B615" s="51">
        <v>37.5</v>
      </c>
      <c r="C615" s="49">
        <f>((B615/B603)-1)*100</f>
        <v>5.9322033898305149</v>
      </c>
      <c r="D615" s="69">
        <v>36.1</v>
      </c>
      <c r="E615" s="49">
        <f>((D615/D603)-1)*100</f>
        <v>4.6376811594202927</v>
      </c>
      <c r="F615" s="89">
        <f>(B615/F$1)*100</f>
        <v>155.81717451523548</v>
      </c>
      <c r="G615" s="89">
        <f>(D615/G$1)*100</f>
        <v>132.03291679366046</v>
      </c>
      <c r="H615" s="89"/>
      <c r="I615" s="89"/>
      <c r="J615" s="67"/>
      <c r="K615" s="67"/>
      <c r="L615" s="67"/>
      <c r="M615" s="67"/>
      <c r="N615" s="99"/>
    </row>
    <row r="616" spans="1:14" x14ac:dyDescent="0.25">
      <c r="A616" s="37">
        <v>25538</v>
      </c>
      <c r="B616" s="51">
        <v>37.700000000000003</v>
      </c>
      <c r="C616" s="49">
        <f>((B616/B604)-1)*100</f>
        <v>6.1971830985915632</v>
      </c>
      <c r="D616" s="69">
        <v>36.299999999999997</v>
      </c>
      <c r="E616" s="49">
        <f>((D616/D604)-1)*100</f>
        <v>4.9132947976878505</v>
      </c>
      <c r="F616" s="89">
        <f>(B616/F$1)*100</f>
        <v>156.64819944598338</v>
      </c>
      <c r="G616" s="89">
        <f>(D616/G$1)*100</f>
        <v>132.76440109722643</v>
      </c>
      <c r="H616" s="89"/>
      <c r="I616" s="89"/>
      <c r="J616" s="67"/>
      <c r="K616" s="67"/>
      <c r="L616" s="67"/>
      <c r="M616" s="67"/>
      <c r="N616" s="99"/>
    </row>
    <row r="617" spans="1:14" x14ac:dyDescent="0.25">
      <c r="A617" s="37">
        <v>25569</v>
      </c>
      <c r="B617" s="51">
        <v>37.799999999999997</v>
      </c>
      <c r="C617" s="49">
        <f>((B617/B605)-1)*100</f>
        <v>6.1797752808988582</v>
      </c>
      <c r="D617" s="69">
        <v>36.5</v>
      </c>
      <c r="E617" s="49">
        <f>((D617/D605)-1)*100</f>
        <v>4.8850574712643757</v>
      </c>
      <c r="F617" s="89">
        <f>(B617/F$1)*100</f>
        <v>157.06371191135733</v>
      </c>
      <c r="G617" s="89">
        <f>(D617/G$1)*100</f>
        <v>133.49588540079242</v>
      </c>
      <c r="H617" s="89"/>
      <c r="I617" s="89"/>
      <c r="J617" s="67"/>
      <c r="K617" s="67"/>
      <c r="L617" s="67"/>
      <c r="M617" s="67"/>
      <c r="N617" s="99"/>
    </row>
    <row r="618" spans="1:14" x14ac:dyDescent="0.25">
      <c r="A618" s="37">
        <v>25600</v>
      </c>
      <c r="B618" s="51">
        <v>38</v>
      </c>
      <c r="C618" s="49">
        <f>((B618/B606)-1)*100</f>
        <v>6.1452513966480549</v>
      </c>
      <c r="D618" s="69">
        <v>36.700000000000003</v>
      </c>
      <c r="E618" s="49">
        <f>((D618/D606)-1)*100</f>
        <v>4.857142857142871</v>
      </c>
      <c r="F618" s="89">
        <f>(B618/F$1)*100</f>
        <v>157.89473684210526</v>
      </c>
      <c r="G618" s="89">
        <f>(D618/G$1)*100</f>
        <v>134.22736970435841</v>
      </c>
      <c r="H618" s="89"/>
      <c r="I618" s="89"/>
      <c r="J618" s="67"/>
      <c r="K618" s="67"/>
      <c r="L618" s="67"/>
      <c r="M618" s="67"/>
      <c r="N618" s="99"/>
    </row>
    <row r="619" spans="1:14" x14ac:dyDescent="0.25">
      <c r="A619" s="37">
        <v>25628</v>
      </c>
      <c r="B619" s="51">
        <v>38.200000000000003</v>
      </c>
      <c r="C619" s="49">
        <f>((B619/B607)-1)*100</f>
        <v>5.8171745152354681</v>
      </c>
      <c r="D619" s="69">
        <v>36.700000000000003</v>
      </c>
      <c r="E619" s="49">
        <f>((D619/D607)-1)*100</f>
        <v>4.2613636363636465</v>
      </c>
      <c r="F619" s="89">
        <f>(B619/F$1)*100</f>
        <v>158.72576177285319</v>
      </c>
      <c r="G619" s="89">
        <f>(D619/G$1)*100</f>
        <v>134.22736970435841</v>
      </c>
      <c r="H619" s="89"/>
      <c r="I619" s="89"/>
      <c r="J619" s="67"/>
      <c r="K619" s="67"/>
      <c r="L619" s="67"/>
      <c r="M619" s="67"/>
      <c r="N619" s="99"/>
    </row>
    <row r="620" spans="1:14" x14ac:dyDescent="0.25">
      <c r="A620" s="37">
        <v>25659</v>
      </c>
      <c r="B620" s="51">
        <v>38.5</v>
      </c>
      <c r="C620" s="49">
        <f>((B620/B608)-1)*100</f>
        <v>6.0606060606060774</v>
      </c>
      <c r="D620" s="69">
        <v>36.799999999999997</v>
      </c>
      <c r="E620" s="49">
        <f>((D620/D608)-1)*100</f>
        <v>4.2492917847025469</v>
      </c>
      <c r="F620" s="89">
        <f>(B620/F$1)*100</f>
        <v>159.97229916897507</v>
      </c>
      <c r="G620" s="89">
        <f>(D620/G$1)*100</f>
        <v>134.59311185614141</v>
      </c>
      <c r="H620" s="89"/>
      <c r="I620" s="89"/>
      <c r="J620" s="67"/>
      <c r="K620" s="67"/>
      <c r="L620" s="67"/>
      <c r="M620" s="67"/>
      <c r="N620" s="99"/>
    </row>
    <row r="621" spans="1:14" x14ac:dyDescent="0.25">
      <c r="A621" s="37">
        <v>25689</v>
      </c>
      <c r="B621" s="51">
        <v>38.6</v>
      </c>
      <c r="C621" s="49">
        <f>((B621/B609)-1)*100</f>
        <v>6.0439560439560447</v>
      </c>
      <c r="D621" s="69">
        <v>36.799999999999997</v>
      </c>
      <c r="E621" s="49">
        <f>((D621/D609)-1)*100</f>
        <v>3.6619718309859106</v>
      </c>
      <c r="F621" s="89">
        <f>(B621/F$1)*100</f>
        <v>160.38781163434902</v>
      </c>
      <c r="G621" s="89">
        <f>(D621/G$1)*100</f>
        <v>134.59311185614141</v>
      </c>
      <c r="H621" s="89"/>
      <c r="I621" s="89"/>
      <c r="J621" s="67"/>
      <c r="K621" s="67"/>
      <c r="L621" s="67"/>
      <c r="M621" s="67"/>
      <c r="N621" s="99"/>
    </row>
    <row r="622" spans="1:14" x14ac:dyDescent="0.25">
      <c r="A622" s="37">
        <v>25720</v>
      </c>
      <c r="B622" s="51">
        <v>38.799999999999997</v>
      </c>
      <c r="C622" s="49">
        <f>((B622/B610)-1)*100</f>
        <v>6.0109289617486183</v>
      </c>
      <c r="D622" s="69">
        <v>36.9</v>
      </c>
      <c r="E622" s="49">
        <f>((D622/D610)-1)*100</f>
        <v>3.3613445378151141</v>
      </c>
      <c r="F622" s="89">
        <f>(B622/F$1)*100</f>
        <v>161.21883656509695</v>
      </c>
      <c r="G622" s="89">
        <f>(D622/G$1)*100</f>
        <v>134.9588540079244</v>
      </c>
      <c r="H622" s="89"/>
      <c r="I622" s="89"/>
      <c r="J622" s="67"/>
      <c r="K622" s="67"/>
      <c r="L622" s="67"/>
      <c r="M622" s="67"/>
      <c r="N622" s="99"/>
    </row>
    <row r="623" spans="1:14" x14ac:dyDescent="0.25">
      <c r="A623" s="37">
        <v>25750</v>
      </c>
      <c r="B623" s="51">
        <v>39</v>
      </c>
      <c r="C623" s="49">
        <f>((B623/B611)-1)*100</f>
        <v>5.9782608695652328</v>
      </c>
      <c r="D623" s="69">
        <v>37.1</v>
      </c>
      <c r="E623" s="49">
        <f>((D623/D611)-1)*100</f>
        <v>3.6312849162011274</v>
      </c>
      <c r="F623" s="89">
        <f>(B623/F$1)*100</f>
        <v>162.04986149584488</v>
      </c>
      <c r="G623" s="89">
        <f>(D623/G$1)*100</f>
        <v>135.69033831149039</v>
      </c>
      <c r="H623" s="89"/>
      <c r="I623" s="89"/>
      <c r="J623" s="67"/>
      <c r="K623" s="67"/>
      <c r="L623" s="67"/>
      <c r="M623" s="67"/>
      <c r="N623" s="99"/>
    </row>
    <row r="624" spans="1:14" x14ac:dyDescent="0.25">
      <c r="A624" s="37">
        <v>25781</v>
      </c>
      <c r="B624" s="51">
        <v>39</v>
      </c>
      <c r="C624" s="49">
        <f>((B624/B612)-1)*100</f>
        <v>5.4054054054053946</v>
      </c>
      <c r="D624" s="69">
        <v>36.9</v>
      </c>
      <c r="E624" s="49">
        <f>((D624/D612)-1)*100</f>
        <v>3.3613445378151141</v>
      </c>
      <c r="F624" s="89">
        <f>(B624/F$1)*100</f>
        <v>162.04986149584488</v>
      </c>
      <c r="G624" s="89">
        <f>(D624/G$1)*100</f>
        <v>134.9588540079244</v>
      </c>
      <c r="H624" s="89"/>
      <c r="I624" s="89"/>
      <c r="J624" s="67"/>
      <c r="K624" s="67"/>
      <c r="L624" s="67"/>
      <c r="M624" s="67"/>
      <c r="N624" s="99"/>
    </row>
    <row r="625" spans="1:14" x14ac:dyDescent="0.25">
      <c r="A625" s="37">
        <v>25812</v>
      </c>
      <c r="B625" s="51">
        <v>39.200000000000003</v>
      </c>
      <c r="C625" s="49">
        <f>((B625/B613)-1)*100</f>
        <v>5.6603773584905648</v>
      </c>
      <c r="D625" s="69">
        <v>37.1</v>
      </c>
      <c r="E625" s="49">
        <f>((D625/D613)-1)*100</f>
        <v>3.6312849162011274</v>
      </c>
      <c r="F625" s="89">
        <f>(B625/F$1)*100</f>
        <v>162.88088642659281</v>
      </c>
      <c r="G625" s="89">
        <f>(D625/G$1)*100</f>
        <v>135.69033831149039</v>
      </c>
      <c r="H625" s="89"/>
      <c r="I625" s="89"/>
      <c r="J625" s="67"/>
      <c r="K625" s="67"/>
      <c r="L625" s="67"/>
      <c r="M625" s="67"/>
      <c r="N625" s="99"/>
    </row>
    <row r="626" spans="1:14" x14ac:dyDescent="0.25">
      <c r="A626" s="37">
        <v>25842</v>
      </c>
      <c r="B626" s="51">
        <v>39.4</v>
      </c>
      <c r="C626" s="49">
        <f>((B626/B614)-1)*100</f>
        <v>5.6300268096514783</v>
      </c>
      <c r="D626" s="69">
        <v>37.1</v>
      </c>
      <c r="E626" s="49">
        <f>((D626/D614)-1)*100</f>
        <v>3.3426183844011303</v>
      </c>
      <c r="F626" s="89">
        <f>(B626/F$1)*100</f>
        <v>163.71191135734071</v>
      </c>
      <c r="G626" s="89">
        <f>(D626/G$1)*100</f>
        <v>135.69033831149039</v>
      </c>
      <c r="H626" s="89"/>
      <c r="I626" s="89"/>
      <c r="J626" s="67"/>
      <c r="K626" s="67"/>
      <c r="L626" s="67"/>
      <c r="M626" s="67"/>
      <c r="N626" s="99"/>
    </row>
    <row r="627" spans="1:14" x14ac:dyDescent="0.25">
      <c r="A627" s="37">
        <v>25873</v>
      </c>
      <c r="B627" s="51">
        <v>39.6</v>
      </c>
      <c r="C627" s="49">
        <f>((B627/B615)-1)*100</f>
        <v>5.600000000000005</v>
      </c>
      <c r="D627" s="69">
        <v>37.1</v>
      </c>
      <c r="E627" s="49">
        <f>((D627/D615)-1)*100</f>
        <v>2.7700831024930705</v>
      </c>
      <c r="F627" s="89">
        <f>(B627/F$1)*100</f>
        <v>164.54293628808864</v>
      </c>
      <c r="G627" s="89">
        <f>(D627/G$1)*100</f>
        <v>135.69033831149039</v>
      </c>
      <c r="H627" s="89"/>
      <c r="I627" s="89"/>
      <c r="J627" s="67"/>
      <c r="K627" s="67"/>
      <c r="L627" s="67"/>
      <c r="M627" s="67"/>
      <c r="N627" s="99"/>
    </row>
    <row r="628" spans="1:14" x14ac:dyDescent="0.25">
      <c r="A628" s="37">
        <v>25903</v>
      </c>
      <c r="B628" s="51">
        <v>39.799999999999997</v>
      </c>
      <c r="C628" s="49">
        <f>((B628/B616)-1)*100</f>
        <v>5.5702917771883076</v>
      </c>
      <c r="D628" s="69">
        <v>37.1</v>
      </c>
      <c r="E628" s="49">
        <f>((D628/D616)-1)*100</f>
        <v>2.203856749311317</v>
      </c>
      <c r="F628" s="89">
        <f>(B628/F$1)*100</f>
        <v>165.37396121883657</v>
      </c>
      <c r="G628" s="89">
        <f>(D628/G$1)*100</f>
        <v>135.69033831149039</v>
      </c>
      <c r="H628" s="89"/>
      <c r="I628" s="89"/>
      <c r="J628" s="67"/>
      <c r="K628" s="67"/>
      <c r="L628" s="67"/>
      <c r="M628" s="67"/>
      <c r="N628" s="99"/>
    </row>
    <row r="629" spans="1:14" x14ac:dyDescent="0.25">
      <c r="A629" s="37">
        <v>25934</v>
      </c>
      <c r="B629" s="51">
        <v>39.799999999999997</v>
      </c>
      <c r="C629" s="49">
        <f>((B629/B617)-1)*100</f>
        <v>5.2910052910053018</v>
      </c>
      <c r="D629" s="69">
        <v>37.299999999999997</v>
      </c>
      <c r="E629" s="49">
        <f>((D629/D617)-1)*100</f>
        <v>2.1917808219177992</v>
      </c>
      <c r="F629" s="89">
        <f>(B629/F$1)*100</f>
        <v>165.37396121883657</v>
      </c>
      <c r="G629" s="89">
        <f>(D629/G$1)*100</f>
        <v>136.42182261505639</v>
      </c>
      <c r="H629" s="89"/>
      <c r="I629" s="89"/>
      <c r="J629" s="67"/>
      <c r="K629" s="67"/>
      <c r="L629" s="67"/>
      <c r="M629" s="67"/>
      <c r="N629" s="99"/>
    </row>
    <row r="630" spans="1:14" x14ac:dyDescent="0.25">
      <c r="A630" s="37">
        <v>25965</v>
      </c>
      <c r="B630" s="51">
        <v>39.9</v>
      </c>
      <c r="C630" s="49">
        <f>((B630/B618)-1)*100</f>
        <v>5.0000000000000044</v>
      </c>
      <c r="D630" s="69">
        <v>37.700000000000003</v>
      </c>
      <c r="E630" s="49">
        <f>((D630/D618)-1)*100</f>
        <v>2.7247956403269713</v>
      </c>
      <c r="F630" s="89">
        <f>(B630/F$1)*100</f>
        <v>165.78947368421052</v>
      </c>
      <c r="G630" s="89">
        <f>(D630/G$1)*100</f>
        <v>137.88479122218834</v>
      </c>
      <c r="H630" s="89"/>
      <c r="I630" s="89"/>
      <c r="J630" s="67"/>
      <c r="K630" s="67"/>
      <c r="L630" s="67"/>
      <c r="M630" s="67"/>
      <c r="N630" s="99"/>
    </row>
    <row r="631" spans="1:14" x14ac:dyDescent="0.25">
      <c r="A631" s="37">
        <v>25993</v>
      </c>
      <c r="B631" s="51">
        <v>40</v>
      </c>
      <c r="C631" s="49">
        <f>((B631/B619)-1)*100</f>
        <v>4.7120418848167533</v>
      </c>
      <c r="D631" s="69">
        <v>37.799999999999997</v>
      </c>
      <c r="E631" s="49">
        <f>((D631/D619)-1)*100</f>
        <v>2.9972752043596618</v>
      </c>
      <c r="F631" s="89">
        <f>(B631/F$1)*100</f>
        <v>166.2049861495845</v>
      </c>
      <c r="G631" s="89">
        <f>(D631/G$1)*100</f>
        <v>138.25053337397134</v>
      </c>
      <c r="H631" s="89"/>
      <c r="I631" s="89"/>
      <c r="J631" s="67"/>
      <c r="K631" s="67"/>
      <c r="L631" s="67"/>
      <c r="M631" s="67"/>
      <c r="N631" s="99"/>
    </row>
    <row r="632" spans="1:14" x14ac:dyDescent="0.25">
      <c r="A632" s="37">
        <v>26024</v>
      </c>
      <c r="B632" s="51">
        <v>40.1</v>
      </c>
      <c r="C632" s="49">
        <f>((B632/B620)-1)*100</f>
        <v>4.1558441558441572</v>
      </c>
      <c r="D632" s="69">
        <v>37.9</v>
      </c>
      <c r="E632" s="49">
        <f>((D632/D620)-1)*100</f>
        <v>2.9891304347826164</v>
      </c>
      <c r="F632" s="89">
        <f>(B632/F$1)*100</f>
        <v>166.62049861495845</v>
      </c>
      <c r="G632" s="89">
        <f>(D632/G$1)*100</f>
        <v>138.61627552575433</v>
      </c>
      <c r="H632" s="89"/>
      <c r="I632" s="89"/>
      <c r="J632" s="67"/>
      <c r="K632" s="67"/>
      <c r="L632" s="67"/>
      <c r="M632" s="67"/>
      <c r="N632" s="99"/>
    </row>
    <row r="633" spans="1:14" x14ac:dyDescent="0.25">
      <c r="A633" s="37">
        <v>26054</v>
      </c>
      <c r="B633" s="51">
        <v>40.299999999999997</v>
      </c>
      <c r="C633" s="49">
        <f>((B633/B621)-1)*100</f>
        <v>4.4041450777202007</v>
      </c>
      <c r="D633" s="69">
        <v>38.1</v>
      </c>
      <c r="E633" s="49">
        <f>((D633/D621)-1)*100</f>
        <v>3.5326086956521952</v>
      </c>
      <c r="F633" s="89">
        <f>(B633/F$1)*100</f>
        <v>167.45152354570635</v>
      </c>
      <c r="G633" s="89">
        <f>(D633/G$1)*100</f>
        <v>139.34775982932032</v>
      </c>
      <c r="H633" s="89"/>
      <c r="I633" s="89"/>
      <c r="J633" s="67"/>
      <c r="K633" s="67"/>
      <c r="L633" s="67"/>
      <c r="M633" s="67"/>
      <c r="N633" s="99"/>
    </row>
    <row r="634" spans="1:14" x14ac:dyDescent="0.25">
      <c r="A634" s="37">
        <v>26085</v>
      </c>
      <c r="B634" s="51">
        <v>40.6</v>
      </c>
      <c r="C634" s="49">
        <f>((B634/B622)-1)*100</f>
        <v>4.6391752577319645</v>
      </c>
      <c r="D634" s="69">
        <v>38.200000000000003</v>
      </c>
      <c r="E634" s="49">
        <f>((D634/D622)-1)*100</f>
        <v>3.5230352303523116</v>
      </c>
      <c r="F634" s="89">
        <f>(B634/F$1)*100</f>
        <v>168.69806094182826</v>
      </c>
      <c r="G634" s="89">
        <f>(D634/G$1)*100</f>
        <v>139.71350198110332</v>
      </c>
      <c r="H634" s="89"/>
      <c r="I634" s="89"/>
      <c r="J634" s="67"/>
      <c r="K634" s="67"/>
      <c r="L634" s="67"/>
      <c r="M634" s="67"/>
      <c r="N634" s="99"/>
    </row>
    <row r="635" spans="1:14" x14ac:dyDescent="0.25">
      <c r="A635" s="37">
        <v>26115</v>
      </c>
      <c r="B635" s="51">
        <v>40.700000000000003</v>
      </c>
      <c r="C635" s="49">
        <f>((B635/B623)-1)*100</f>
        <v>4.3589743589743657</v>
      </c>
      <c r="D635" s="69">
        <v>38.299999999999997</v>
      </c>
      <c r="E635" s="49">
        <f>((D635/D623)-1)*100</f>
        <v>3.2345013477088846</v>
      </c>
      <c r="F635" s="89">
        <f>(B635/F$1)*100</f>
        <v>169.11357340720224</v>
      </c>
      <c r="G635" s="89">
        <f>(D635/G$1)*100</f>
        <v>140.07924413288632</v>
      </c>
      <c r="H635" s="89"/>
      <c r="I635" s="89"/>
      <c r="J635" s="67"/>
      <c r="K635" s="67"/>
      <c r="L635" s="67"/>
      <c r="M635" s="67"/>
      <c r="N635" s="99"/>
    </row>
    <row r="636" spans="1:14" x14ac:dyDescent="0.25">
      <c r="A636" s="37">
        <v>26146</v>
      </c>
      <c r="B636" s="51">
        <v>40.799999999999997</v>
      </c>
      <c r="C636" s="49">
        <f>((B636/B624)-1)*100</f>
        <v>4.615384615384599</v>
      </c>
      <c r="D636" s="69">
        <v>38.5</v>
      </c>
      <c r="E636" s="49">
        <f>((D636/D624)-1)*100</f>
        <v>4.3360433604336057</v>
      </c>
      <c r="F636" s="89">
        <f>(B636/F$1)*100</f>
        <v>169.52908587257616</v>
      </c>
      <c r="G636" s="89">
        <f>(D636/G$1)*100</f>
        <v>140.81072843645228</v>
      </c>
      <c r="H636" s="89"/>
      <c r="I636" s="89"/>
      <c r="J636" s="67"/>
      <c r="K636" s="67"/>
      <c r="L636" s="67"/>
      <c r="M636" s="67"/>
      <c r="N636" s="99"/>
    </row>
    <row r="637" spans="1:14" x14ac:dyDescent="0.25">
      <c r="A637" s="37">
        <v>26177</v>
      </c>
      <c r="B637" s="51">
        <v>40.799999999999997</v>
      </c>
      <c r="C637" s="49">
        <f>((B637/B625)-1)*100</f>
        <v>4.0816326530612068</v>
      </c>
      <c r="D637" s="69">
        <v>38.299999999999997</v>
      </c>
      <c r="E637" s="49">
        <f>((D637/D625)-1)*100</f>
        <v>3.2345013477088846</v>
      </c>
      <c r="F637" s="89">
        <f>(B637/F$1)*100</f>
        <v>169.52908587257616</v>
      </c>
      <c r="G637" s="89">
        <f>(D637/G$1)*100</f>
        <v>140.07924413288632</v>
      </c>
      <c r="H637" s="89"/>
      <c r="I637" s="89"/>
      <c r="J637" s="67"/>
      <c r="K637" s="67"/>
      <c r="L637" s="67"/>
      <c r="M637" s="67"/>
      <c r="N637" s="99"/>
    </row>
    <row r="638" spans="1:14" x14ac:dyDescent="0.25">
      <c r="A638" s="37">
        <v>26207</v>
      </c>
      <c r="B638" s="51">
        <v>40.9</v>
      </c>
      <c r="C638" s="49">
        <f>((B638/B626)-1)*100</f>
        <v>3.8071065989847774</v>
      </c>
      <c r="D638" s="69">
        <v>38.299999999999997</v>
      </c>
      <c r="E638" s="49">
        <f>((D638/D626)-1)*100</f>
        <v>3.2345013477088846</v>
      </c>
      <c r="F638" s="89">
        <f>(B638/F$1)*100</f>
        <v>169.94459833795014</v>
      </c>
      <c r="G638" s="89">
        <f>(D638/G$1)*100</f>
        <v>140.07924413288632</v>
      </c>
      <c r="H638" s="89"/>
      <c r="I638" s="89"/>
      <c r="J638" s="67"/>
      <c r="K638" s="67"/>
      <c r="L638" s="67"/>
      <c r="M638" s="67"/>
      <c r="N638" s="99"/>
    </row>
    <row r="639" spans="1:14" x14ac:dyDescent="0.25">
      <c r="A639" s="37">
        <v>26238</v>
      </c>
      <c r="B639" s="51">
        <v>40.9</v>
      </c>
      <c r="C639" s="49">
        <f>((B639/B627)-1)*100</f>
        <v>3.2828282828282651</v>
      </c>
      <c r="D639" s="69">
        <v>38.299999999999997</v>
      </c>
      <c r="E639" s="49">
        <f>((D639/D627)-1)*100</f>
        <v>3.2345013477088846</v>
      </c>
      <c r="F639" s="89">
        <f>(B639/F$1)*100</f>
        <v>169.94459833795014</v>
      </c>
      <c r="G639" s="89">
        <f>(D639/G$1)*100</f>
        <v>140.07924413288632</v>
      </c>
      <c r="H639" s="89"/>
      <c r="I639" s="89"/>
      <c r="J639" s="67"/>
      <c r="K639" s="67"/>
      <c r="L639" s="67"/>
      <c r="M639" s="67"/>
      <c r="N639" s="99"/>
    </row>
    <row r="640" spans="1:14" x14ac:dyDescent="0.25">
      <c r="A640" s="37">
        <v>26268</v>
      </c>
      <c r="B640" s="51">
        <v>41.1</v>
      </c>
      <c r="C640" s="49">
        <f>((B640/B628)-1)*100</f>
        <v>3.2663316582914659</v>
      </c>
      <c r="D640" s="69">
        <v>38.6</v>
      </c>
      <c r="E640" s="49">
        <f>((D640/D628)-1)*100</f>
        <v>4.0431266846361114</v>
      </c>
      <c r="F640" s="89">
        <f>(B640/F$1)*100</f>
        <v>170.77562326869807</v>
      </c>
      <c r="G640" s="89">
        <f>(D640/G$1)*100</f>
        <v>141.17647058823528</v>
      </c>
      <c r="H640" s="89"/>
      <c r="I640" s="89"/>
      <c r="J640" s="67"/>
      <c r="K640" s="67"/>
      <c r="L640" s="67"/>
      <c r="M640" s="67"/>
      <c r="N640" s="99"/>
    </row>
    <row r="641" spans="1:14" x14ac:dyDescent="0.25">
      <c r="A641" s="37">
        <v>26299</v>
      </c>
      <c r="B641" s="51">
        <v>41.1</v>
      </c>
      <c r="C641" s="49">
        <f>((B641/B629)-1)*100</f>
        <v>3.2663316582914659</v>
      </c>
      <c r="D641" s="69">
        <v>38.799999999999997</v>
      </c>
      <c r="E641" s="49">
        <f>((D641/D629)-1)*100</f>
        <v>4.0214477211796273</v>
      </c>
      <c r="F641" s="89">
        <f>(B641/F$1)*100</f>
        <v>170.77562326869807</v>
      </c>
      <c r="G641" s="89">
        <f>(D641/G$1)*100</f>
        <v>141.90795489180127</v>
      </c>
      <c r="H641" s="89"/>
      <c r="I641" s="89"/>
      <c r="J641" s="67"/>
      <c r="K641" s="67"/>
      <c r="L641" s="67"/>
      <c r="M641" s="67"/>
      <c r="N641" s="99"/>
    </row>
    <row r="642" spans="1:14" x14ac:dyDescent="0.25">
      <c r="A642" s="37">
        <v>26330</v>
      </c>
      <c r="B642" s="51">
        <v>41.3</v>
      </c>
      <c r="C642" s="49">
        <f>((B642/B630)-1)*100</f>
        <v>3.5087719298245501</v>
      </c>
      <c r="D642" s="69">
        <v>39.200000000000003</v>
      </c>
      <c r="E642" s="49">
        <f>((D642/D630)-1)*100</f>
        <v>3.9787798408488007</v>
      </c>
      <c r="F642" s="89">
        <f>(B642/F$1)*100</f>
        <v>171.60664819944597</v>
      </c>
      <c r="G642" s="89">
        <f>(D642/G$1)*100</f>
        <v>143.37092349893325</v>
      </c>
      <c r="H642" s="89"/>
      <c r="I642" s="89"/>
      <c r="J642" s="67"/>
      <c r="K642" s="67"/>
      <c r="L642" s="67"/>
      <c r="M642" s="67"/>
      <c r="N642" s="99"/>
    </row>
    <row r="643" spans="1:14" x14ac:dyDescent="0.25">
      <c r="A643" s="37">
        <v>26359</v>
      </c>
      <c r="B643" s="51">
        <v>41.4</v>
      </c>
      <c r="C643" s="49">
        <f>((B643/B631)-1)*100</f>
        <v>3.499999999999992</v>
      </c>
      <c r="D643" s="69">
        <v>39.200000000000003</v>
      </c>
      <c r="E643" s="49">
        <f>((D643/D631)-1)*100</f>
        <v>3.7037037037037202</v>
      </c>
      <c r="F643" s="89">
        <f>(B643/F$1)*100</f>
        <v>172.02216066481995</v>
      </c>
      <c r="G643" s="89">
        <f>(D643/G$1)*100</f>
        <v>143.37092349893325</v>
      </c>
      <c r="H643" s="89"/>
      <c r="I643" s="89"/>
      <c r="J643" s="67"/>
      <c r="K643" s="67"/>
      <c r="L643" s="67"/>
      <c r="M643" s="67"/>
      <c r="N643" s="99"/>
    </row>
    <row r="644" spans="1:14" x14ac:dyDescent="0.25">
      <c r="A644" s="37">
        <v>26390</v>
      </c>
      <c r="B644" s="51">
        <v>41.5</v>
      </c>
      <c r="C644" s="49">
        <f>((B644/B632)-1)*100</f>
        <v>3.4912718204488824</v>
      </c>
      <c r="D644" s="69">
        <v>39.299999999999997</v>
      </c>
      <c r="E644" s="49">
        <f>((D644/D632)-1)*100</f>
        <v>3.693931398416872</v>
      </c>
      <c r="F644" s="89">
        <f>(B644/F$1)*100</f>
        <v>172.4376731301939</v>
      </c>
      <c r="G644" s="89">
        <f>(D644/G$1)*100</f>
        <v>143.73666565071625</v>
      </c>
      <c r="H644" s="89"/>
      <c r="I644" s="89"/>
      <c r="J644" s="67"/>
      <c r="K644" s="67"/>
      <c r="L644" s="67"/>
      <c r="M644" s="67"/>
      <c r="N644" s="99"/>
    </row>
    <row r="645" spans="1:14" x14ac:dyDescent="0.25">
      <c r="A645" s="37">
        <v>26420</v>
      </c>
      <c r="B645" s="51">
        <v>41.6</v>
      </c>
      <c r="C645" s="49">
        <f>((B645/B633)-1)*100</f>
        <v>3.2258064516129226</v>
      </c>
      <c r="D645" s="69">
        <v>39.5</v>
      </c>
      <c r="E645" s="49">
        <f>((D645/D633)-1)*100</f>
        <v>3.6745406824146842</v>
      </c>
      <c r="F645" s="89">
        <f>(B645/F$1)*100</f>
        <v>172.85318559556788</v>
      </c>
      <c r="G645" s="89">
        <f>(D645/G$1)*100</f>
        <v>144.46814995428221</v>
      </c>
      <c r="H645" s="89"/>
      <c r="I645" s="89"/>
      <c r="J645" s="67"/>
      <c r="K645" s="67"/>
      <c r="L645" s="67"/>
      <c r="M645" s="67"/>
      <c r="N645" s="99"/>
    </row>
    <row r="646" spans="1:14" x14ac:dyDescent="0.25">
      <c r="A646" s="37">
        <v>26451</v>
      </c>
      <c r="B646" s="51">
        <v>41.7</v>
      </c>
      <c r="C646" s="49">
        <f>((B646/B634)-1)*100</f>
        <v>2.7093596059113434</v>
      </c>
      <c r="D646" s="69">
        <v>39.700000000000003</v>
      </c>
      <c r="E646" s="49">
        <f>((D646/D634)-1)*100</f>
        <v>3.9267015706806241</v>
      </c>
      <c r="F646" s="89">
        <f>(B646/F$1)*100</f>
        <v>173.26869806094186</v>
      </c>
      <c r="G646" s="89">
        <f>(D646/G$1)*100</f>
        <v>145.1996342578482</v>
      </c>
      <c r="H646" s="89"/>
      <c r="I646" s="89"/>
      <c r="J646" s="67"/>
      <c r="K646" s="67"/>
      <c r="L646" s="67"/>
      <c r="M646" s="67"/>
      <c r="N646" s="99"/>
    </row>
    <row r="647" spans="1:14" x14ac:dyDescent="0.25">
      <c r="A647" s="37">
        <v>26481</v>
      </c>
      <c r="B647" s="51">
        <v>41.9</v>
      </c>
      <c r="C647" s="49">
        <f>((B647/B635)-1)*100</f>
        <v>2.9484029484029284</v>
      </c>
      <c r="D647" s="69">
        <v>40</v>
      </c>
      <c r="E647" s="49">
        <f>((D647/D635)-1)*100</f>
        <v>4.4386422976501416</v>
      </c>
      <c r="F647" s="89">
        <f>(B647/F$1)*100</f>
        <v>174.09972299168973</v>
      </c>
      <c r="G647" s="89">
        <f>(D647/G$1)*100</f>
        <v>146.29686071319719</v>
      </c>
      <c r="H647" s="89"/>
      <c r="I647" s="89"/>
      <c r="J647" s="67"/>
      <c r="K647" s="67"/>
      <c r="L647" s="67"/>
      <c r="M647" s="67"/>
      <c r="N647" s="99"/>
    </row>
    <row r="648" spans="1:14" x14ac:dyDescent="0.25">
      <c r="A648" s="37">
        <v>26512</v>
      </c>
      <c r="B648" s="51">
        <v>42</v>
      </c>
      <c r="C648" s="49">
        <f>((B648/B636)-1)*100</f>
        <v>2.941176470588247</v>
      </c>
      <c r="D648" s="69">
        <v>40.1</v>
      </c>
      <c r="E648" s="49">
        <f>((D648/D636)-1)*100</f>
        <v>4.1558441558441572</v>
      </c>
      <c r="F648" s="89">
        <f>(B648/F$1)*100</f>
        <v>174.51523545706371</v>
      </c>
      <c r="G648" s="89">
        <f>(D648/G$1)*100</f>
        <v>146.66260286498019</v>
      </c>
      <c r="H648" s="89"/>
      <c r="I648" s="89"/>
      <c r="J648" s="67"/>
      <c r="K648" s="67"/>
      <c r="L648" s="67"/>
      <c r="M648" s="67"/>
      <c r="N648" s="99"/>
    </row>
    <row r="649" spans="1:14" x14ac:dyDescent="0.25">
      <c r="A649" s="37">
        <v>26543</v>
      </c>
      <c r="B649" s="51">
        <v>42.1</v>
      </c>
      <c r="C649" s="49">
        <f>((B649/B637)-1)*100</f>
        <v>3.1862745098039325</v>
      </c>
      <c r="D649" s="69">
        <v>40.200000000000003</v>
      </c>
      <c r="E649" s="49">
        <f>((D649/D637)-1)*100</f>
        <v>4.9608355091383949</v>
      </c>
      <c r="F649" s="89">
        <f>(B649/F$1)*100</f>
        <v>174.93074792243769</v>
      </c>
      <c r="G649" s="89">
        <f>(D649/G$1)*100</f>
        <v>147.02834501676318</v>
      </c>
      <c r="H649" s="89"/>
      <c r="I649" s="89"/>
      <c r="J649" s="67"/>
      <c r="K649" s="67"/>
      <c r="L649" s="67"/>
      <c r="M649" s="67"/>
      <c r="N649" s="99"/>
    </row>
    <row r="650" spans="1:14" x14ac:dyDescent="0.25">
      <c r="A650" s="37">
        <v>26573</v>
      </c>
      <c r="B650" s="51">
        <v>42.3</v>
      </c>
      <c r="C650" s="49">
        <f>((B650/B638)-1)*100</f>
        <v>3.4229828850855792</v>
      </c>
      <c r="D650" s="69">
        <v>40.1</v>
      </c>
      <c r="E650" s="49">
        <f>((D650/D638)-1)*100</f>
        <v>4.6997389033942572</v>
      </c>
      <c r="F650" s="89">
        <f>(B650/F$1)*100</f>
        <v>175.76177285318559</v>
      </c>
      <c r="G650" s="89">
        <f>(D650/G$1)*100</f>
        <v>146.66260286498019</v>
      </c>
      <c r="H650" s="89"/>
      <c r="I650" s="89"/>
      <c r="J650" s="67"/>
      <c r="K650" s="67"/>
      <c r="L650" s="67"/>
      <c r="M650" s="67"/>
      <c r="N650" s="99"/>
    </row>
    <row r="651" spans="1:14" x14ac:dyDescent="0.25">
      <c r="A651" s="37">
        <v>26604</v>
      </c>
      <c r="B651" s="51">
        <v>42.4</v>
      </c>
      <c r="C651" s="49">
        <f>((B651/B639)-1)*100</f>
        <v>3.6674816625916762</v>
      </c>
      <c r="D651" s="69">
        <v>40.299999999999997</v>
      </c>
      <c r="E651" s="49">
        <f>((D651/D639)-1)*100</f>
        <v>5.2219321148825104</v>
      </c>
      <c r="F651" s="89">
        <f>(B651/F$1)*100</f>
        <v>176.17728531855957</v>
      </c>
      <c r="G651" s="89">
        <f>(D651/G$1)*100</f>
        <v>147.39408716854615</v>
      </c>
      <c r="H651" s="89"/>
      <c r="I651" s="89"/>
      <c r="J651" s="67"/>
      <c r="K651" s="67"/>
      <c r="L651" s="67"/>
      <c r="M651" s="67"/>
      <c r="N651" s="99"/>
    </row>
    <row r="652" spans="1:14" x14ac:dyDescent="0.25">
      <c r="A652" s="37">
        <v>26634</v>
      </c>
      <c r="B652" s="51">
        <v>42.5</v>
      </c>
      <c r="C652" s="49">
        <f>((B652/B640)-1)*100</f>
        <v>3.4063260340632562</v>
      </c>
      <c r="D652" s="69">
        <v>41.1</v>
      </c>
      <c r="E652" s="49">
        <f>((D652/D640)-1)*100</f>
        <v>6.476683937823835</v>
      </c>
      <c r="F652" s="89">
        <f>(B652/F$1)*100</f>
        <v>176.59279778393352</v>
      </c>
      <c r="G652" s="89">
        <f>(D652/G$1)*100</f>
        <v>150.32002438281012</v>
      </c>
      <c r="H652" s="89"/>
      <c r="I652" s="89"/>
      <c r="J652" s="67"/>
      <c r="K652" s="67"/>
      <c r="L652" s="67"/>
      <c r="M652" s="67"/>
      <c r="N652" s="99"/>
    </row>
    <row r="653" spans="1:14" x14ac:dyDescent="0.25">
      <c r="A653" s="37">
        <v>26665</v>
      </c>
      <c r="B653" s="51">
        <v>42.6</v>
      </c>
      <c r="C653" s="49">
        <f>((B653/B641)-1)*100</f>
        <v>3.649635036496357</v>
      </c>
      <c r="D653" s="69">
        <v>41.6</v>
      </c>
      <c r="E653" s="49">
        <f>((D653/D641)-1)*100</f>
        <v>7.2164948453608435</v>
      </c>
      <c r="F653" s="89">
        <f>(B653/F$1)*100</f>
        <v>177.00831024930747</v>
      </c>
      <c r="G653" s="89">
        <f>(D653/G$1)*100</f>
        <v>152.1487351417251</v>
      </c>
      <c r="H653" s="89"/>
      <c r="I653" s="89"/>
      <c r="J653" s="67"/>
      <c r="K653" s="67"/>
      <c r="L653" s="67"/>
      <c r="M653" s="67"/>
      <c r="N653" s="99"/>
    </row>
    <row r="654" spans="1:14" x14ac:dyDescent="0.25">
      <c r="A654" s="37">
        <v>26696</v>
      </c>
      <c r="B654" s="51">
        <v>42.9</v>
      </c>
      <c r="C654" s="49">
        <f>((B654/B642)-1)*100</f>
        <v>3.874092009685226</v>
      </c>
      <c r="D654" s="69">
        <v>42.4</v>
      </c>
      <c r="E654" s="49">
        <f>((D654/D642)-1)*100</f>
        <v>8.1632653061224367</v>
      </c>
      <c r="F654" s="89">
        <f>(B654/F$1)*100</f>
        <v>178.25484764542935</v>
      </c>
      <c r="G654" s="89">
        <f>(D654/G$1)*100</f>
        <v>155.07467235598901</v>
      </c>
      <c r="H654" s="89"/>
      <c r="I654" s="89"/>
      <c r="J654" s="67"/>
      <c r="K654" s="67"/>
      <c r="L654" s="67"/>
      <c r="M654" s="67"/>
      <c r="N654" s="99"/>
    </row>
    <row r="655" spans="1:14" x14ac:dyDescent="0.25">
      <c r="A655" s="37">
        <v>26724</v>
      </c>
      <c r="B655" s="51">
        <v>43.3</v>
      </c>
      <c r="C655" s="49">
        <f>((B655/B643)-1)*100</f>
        <v>4.5893719806763267</v>
      </c>
      <c r="D655" s="69">
        <v>43.4</v>
      </c>
      <c r="E655" s="49">
        <f>((D655/D643)-1)*100</f>
        <v>10.714285714285698</v>
      </c>
      <c r="F655" s="89">
        <f>(B655/F$1)*100</f>
        <v>179.91689750692518</v>
      </c>
      <c r="G655" s="89">
        <f>(D655/G$1)*100</f>
        <v>158.73209387381894</v>
      </c>
      <c r="H655" s="89"/>
      <c r="I655" s="89"/>
      <c r="J655" s="67"/>
      <c r="K655" s="67"/>
      <c r="L655" s="67"/>
      <c r="M655" s="67"/>
      <c r="N655" s="99"/>
    </row>
    <row r="656" spans="1:14" x14ac:dyDescent="0.25">
      <c r="A656" s="37">
        <v>26755</v>
      </c>
      <c r="B656" s="51">
        <v>43.6</v>
      </c>
      <c r="C656" s="49">
        <f>((B656/B644)-1)*100</f>
        <v>5.0602409638554224</v>
      </c>
      <c r="D656" s="69">
        <v>43.6</v>
      </c>
      <c r="E656" s="49">
        <f>((D656/D644)-1)*100</f>
        <v>10.941475826972024</v>
      </c>
      <c r="F656" s="89">
        <f>(B656/F$1)*100</f>
        <v>181.16343490304709</v>
      </c>
      <c r="G656" s="89">
        <f>(D656/G$1)*100</f>
        <v>159.46357817738493</v>
      </c>
      <c r="H656" s="89"/>
      <c r="I656" s="89"/>
      <c r="J656" s="67"/>
      <c r="K656" s="67"/>
      <c r="L656" s="67"/>
      <c r="M656" s="67"/>
      <c r="N656" s="99"/>
    </row>
    <row r="657" spans="1:14" x14ac:dyDescent="0.25">
      <c r="A657" s="37">
        <v>26785</v>
      </c>
      <c r="B657" s="51">
        <v>43.9</v>
      </c>
      <c r="C657" s="49">
        <f>((B657/B645)-1)*100</f>
        <v>5.5288461538461453</v>
      </c>
      <c r="D657" s="69">
        <v>44.5</v>
      </c>
      <c r="E657" s="49">
        <f>((D657/D645)-1)*100</f>
        <v>12.658227848101266</v>
      </c>
      <c r="F657" s="89">
        <f>(B657/F$1)*100</f>
        <v>182.40997229916897</v>
      </c>
      <c r="G657" s="89">
        <f>(D657/G$1)*100</f>
        <v>162.75525754343187</v>
      </c>
      <c r="H657" s="89"/>
      <c r="I657" s="89"/>
      <c r="J657" s="67"/>
      <c r="K657" s="67"/>
      <c r="L657" s="67"/>
      <c r="M657" s="67"/>
      <c r="N657" s="99"/>
    </row>
    <row r="658" spans="1:14" x14ac:dyDescent="0.25">
      <c r="A658" s="37">
        <v>26816</v>
      </c>
      <c r="B658" s="51">
        <v>44.2</v>
      </c>
      <c r="C658" s="49">
        <f>((B658/B646)-1)*100</f>
        <v>5.9952038369304628</v>
      </c>
      <c r="D658" s="69">
        <v>45.5</v>
      </c>
      <c r="E658" s="49">
        <f>((D658/D646)-1)*100</f>
        <v>14.609571788413088</v>
      </c>
      <c r="F658" s="89">
        <f>(B658/F$1)*100</f>
        <v>183.65650969529088</v>
      </c>
      <c r="G658" s="89">
        <f>(D658/G$1)*100</f>
        <v>166.4126790612618</v>
      </c>
      <c r="H658" s="89"/>
      <c r="I658" s="89"/>
      <c r="J658" s="67"/>
      <c r="K658" s="67"/>
      <c r="L658" s="67"/>
      <c r="M658" s="67"/>
      <c r="N658" s="99"/>
    </row>
    <row r="659" spans="1:14" x14ac:dyDescent="0.25">
      <c r="A659" s="37">
        <v>26846</v>
      </c>
      <c r="B659" s="51">
        <v>44.3</v>
      </c>
      <c r="C659" s="49">
        <f>((B659/B647)-1)*100</f>
        <v>5.7279236276849721</v>
      </c>
      <c r="D659" s="69">
        <v>44.9</v>
      </c>
      <c r="E659" s="49">
        <f>((D659/D647)-1)*100</f>
        <v>12.250000000000005</v>
      </c>
      <c r="F659" s="89">
        <f>(B659/F$1)*100</f>
        <v>184.0720221606648</v>
      </c>
      <c r="G659" s="89">
        <f>(D659/G$1)*100</f>
        <v>164.21822615056382</v>
      </c>
      <c r="H659" s="89"/>
      <c r="I659" s="89"/>
      <c r="J659" s="67"/>
      <c r="K659" s="67"/>
      <c r="L659" s="67"/>
      <c r="M659" s="67"/>
      <c r="N659" s="99"/>
    </row>
    <row r="660" spans="1:14" x14ac:dyDescent="0.25">
      <c r="A660" s="37">
        <v>26877</v>
      </c>
      <c r="B660" s="51">
        <v>45.1</v>
      </c>
      <c r="C660" s="49">
        <f>((B660/B648)-1)*100</f>
        <v>7.3809523809523769</v>
      </c>
      <c r="D660" s="69">
        <v>47.5</v>
      </c>
      <c r="E660" s="49">
        <f>((D660/D648)-1)*100</f>
        <v>18.45386533665836</v>
      </c>
      <c r="F660" s="89">
        <f>(B660/F$1)*100</f>
        <v>187.39612188365652</v>
      </c>
      <c r="G660" s="89">
        <f>(D660/G$1)*100</f>
        <v>173.72752209692166</v>
      </c>
      <c r="H660" s="89"/>
      <c r="I660" s="89"/>
      <c r="J660" s="67"/>
      <c r="K660" s="67"/>
      <c r="L660" s="67"/>
      <c r="M660" s="67"/>
      <c r="N660" s="99"/>
    </row>
    <row r="661" spans="1:14" x14ac:dyDescent="0.25">
      <c r="A661" s="37">
        <v>26908</v>
      </c>
      <c r="B661" s="51">
        <v>45.2</v>
      </c>
      <c r="C661" s="49">
        <f>((B661/B649)-1)*100</f>
        <v>7.3634204275534465</v>
      </c>
      <c r="D661" s="69">
        <v>46.7</v>
      </c>
      <c r="E661" s="49">
        <f>((D661/D649)-1)*100</f>
        <v>16.169154228855721</v>
      </c>
      <c r="F661" s="89">
        <f>(B661/F$1)*100</f>
        <v>187.81163434903047</v>
      </c>
      <c r="G661" s="89">
        <f>(D661/G$1)*100</f>
        <v>170.80158488265772</v>
      </c>
      <c r="H661" s="89"/>
      <c r="I661" s="89"/>
      <c r="J661" s="67"/>
      <c r="K661" s="67"/>
      <c r="L661" s="67"/>
      <c r="M661" s="67"/>
      <c r="N661" s="99"/>
    </row>
    <row r="662" spans="1:14" x14ac:dyDescent="0.25">
      <c r="A662" s="37">
        <v>26938</v>
      </c>
      <c r="B662" s="51">
        <v>45.6</v>
      </c>
      <c r="C662" s="49">
        <f>((B662/B650)-1)*100</f>
        <v>7.8014184397163122</v>
      </c>
      <c r="D662" s="69">
        <v>46.3</v>
      </c>
      <c r="E662" s="49">
        <f>((D662/D650)-1)*100</f>
        <v>15.461346633416451</v>
      </c>
      <c r="F662" s="89">
        <f>(B662/F$1)*100</f>
        <v>189.47368421052633</v>
      </c>
      <c r="G662" s="89">
        <f>(D662/G$1)*100</f>
        <v>169.33861627552574</v>
      </c>
      <c r="H662" s="89"/>
      <c r="I662" s="89"/>
      <c r="J662" s="67"/>
      <c r="K662" s="67"/>
      <c r="L662" s="67"/>
      <c r="M662" s="67"/>
      <c r="N662" s="99"/>
    </row>
    <row r="663" spans="1:14" x14ac:dyDescent="0.25">
      <c r="A663" s="37">
        <v>26969</v>
      </c>
      <c r="B663" s="51">
        <v>45.9</v>
      </c>
      <c r="C663" s="49">
        <f>((B663/B651)-1)*100</f>
        <v>8.25471698113207</v>
      </c>
      <c r="D663" s="69">
        <v>46.5</v>
      </c>
      <c r="E663" s="49">
        <f>((D663/D651)-1)*100</f>
        <v>15.384615384615397</v>
      </c>
      <c r="F663" s="89">
        <f>(B663/F$1)*100</f>
        <v>190.72022160664818</v>
      </c>
      <c r="G663" s="89">
        <f>(D663/G$1)*100</f>
        <v>170.07010057909173</v>
      </c>
      <c r="H663" s="89"/>
      <c r="I663" s="89"/>
      <c r="J663" s="67"/>
      <c r="K663" s="67"/>
      <c r="L663" s="67"/>
      <c r="M663" s="67"/>
      <c r="N663" s="99"/>
    </row>
    <row r="664" spans="1:14" x14ac:dyDescent="0.25">
      <c r="A664" s="37">
        <v>26999</v>
      </c>
      <c r="B664" s="51">
        <v>46.2</v>
      </c>
      <c r="C664" s="49">
        <f>((B664/B652)-1)*100</f>
        <v>8.7058823529411846</v>
      </c>
      <c r="D664" s="69">
        <v>47.4</v>
      </c>
      <c r="E664" s="49">
        <f>((D664/D652)-1)*100</f>
        <v>15.328467153284663</v>
      </c>
      <c r="F664" s="89">
        <f>(B664/F$1)*100</f>
        <v>191.96675900277009</v>
      </c>
      <c r="G664" s="89">
        <f>(D664/G$1)*100</f>
        <v>173.36177994513866</v>
      </c>
      <c r="H664" s="89"/>
      <c r="I664" s="89"/>
      <c r="J664" s="67"/>
      <c r="K664" s="67"/>
      <c r="L664" s="67"/>
      <c r="M664" s="67"/>
      <c r="N664" s="99"/>
    </row>
    <row r="665" spans="1:14" x14ac:dyDescent="0.25">
      <c r="A665" s="37">
        <v>27030</v>
      </c>
      <c r="B665" s="51">
        <v>46.6</v>
      </c>
      <c r="C665" s="49">
        <f>((B665/B653)-1)*100</f>
        <v>9.3896713615023497</v>
      </c>
      <c r="D665" s="69">
        <v>49</v>
      </c>
      <c r="E665" s="49">
        <f>((D665/D653)-1)*100</f>
        <v>17.78846153846154</v>
      </c>
      <c r="F665" s="89">
        <f>(B665/F$1)*100</f>
        <v>193.62880886426595</v>
      </c>
      <c r="G665" s="89">
        <f>(D665/G$1)*100</f>
        <v>179.21365437366654</v>
      </c>
      <c r="H665" s="89"/>
      <c r="I665" s="89"/>
      <c r="J665" s="67"/>
      <c r="K665" s="67"/>
      <c r="L665" s="67"/>
      <c r="M665" s="67"/>
      <c r="N665" s="99"/>
    </row>
    <row r="666" spans="1:14" x14ac:dyDescent="0.25">
      <c r="A666" s="37">
        <v>27061</v>
      </c>
      <c r="B666" s="51">
        <v>47.2</v>
      </c>
      <c r="C666" s="49">
        <f>((B666/B654)-1)*100</f>
        <v>10.023310023310028</v>
      </c>
      <c r="D666" s="69">
        <v>50</v>
      </c>
      <c r="E666" s="49">
        <f>((D666/D654)-1)*100</f>
        <v>17.924528301886799</v>
      </c>
      <c r="F666" s="89">
        <f>(B666/F$1)*100</f>
        <v>196.12188365650971</v>
      </c>
      <c r="G666" s="89">
        <f>(D666/G$1)*100</f>
        <v>182.8710758914965</v>
      </c>
      <c r="H666" s="89"/>
      <c r="I666" s="89"/>
      <c r="J666" s="67"/>
      <c r="K666" s="67"/>
      <c r="L666" s="67"/>
      <c r="M666" s="67"/>
      <c r="N666" s="99"/>
    </row>
    <row r="667" spans="1:14" x14ac:dyDescent="0.25">
      <c r="A667" s="37">
        <v>27089</v>
      </c>
      <c r="B667" s="51">
        <v>47.8</v>
      </c>
      <c r="C667" s="49">
        <f>((B667/B655)-1)*100</f>
        <v>10.39260969976905</v>
      </c>
      <c r="D667" s="69">
        <v>50.6</v>
      </c>
      <c r="E667" s="49">
        <f>((D667/D655)-1)*100</f>
        <v>16.589861751152092</v>
      </c>
      <c r="F667" s="89">
        <f>(B667/F$1)*100</f>
        <v>198.61495844875344</v>
      </c>
      <c r="G667" s="89">
        <f>(D667/G$1)*100</f>
        <v>185.06552880219445</v>
      </c>
      <c r="H667" s="89"/>
      <c r="I667" s="89"/>
      <c r="J667" s="67"/>
      <c r="K667" s="67"/>
      <c r="L667" s="67"/>
      <c r="M667" s="67"/>
      <c r="N667" s="99"/>
    </row>
    <row r="668" spans="1:14" x14ac:dyDescent="0.25">
      <c r="A668" s="37">
        <v>27120</v>
      </c>
      <c r="B668" s="51">
        <v>48</v>
      </c>
      <c r="C668" s="49">
        <f>((B668/B656)-1)*100</f>
        <v>10.091743119266061</v>
      </c>
      <c r="D668" s="69">
        <v>51</v>
      </c>
      <c r="E668" s="49">
        <f>((D668/D656)-1)*100</f>
        <v>16.972477064220183</v>
      </c>
      <c r="F668" s="89">
        <f>(B668/F$1)*100</f>
        <v>199.4459833795014</v>
      </c>
      <c r="G668" s="89">
        <f>(D668/G$1)*100</f>
        <v>186.52849740932643</v>
      </c>
      <c r="H668" s="89"/>
      <c r="I668" s="89"/>
      <c r="J668" s="67"/>
      <c r="K668" s="67"/>
      <c r="L668" s="67"/>
      <c r="M668" s="67"/>
      <c r="N668" s="99"/>
    </row>
    <row r="669" spans="1:14" x14ac:dyDescent="0.25">
      <c r="A669" s="37">
        <v>27150</v>
      </c>
      <c r="B669" s="51">
        <v>48.6</v>
      </c>
      <c r="C669" s="49">
        <f>((B669/B657)-1)*100</f>
        <v>10.70615034168565</v>
      </c>
      <c r="D669" s="69">
        <v>51.8</v>
      </c>
      <c r="E669" s="49">
        <f>((D669/D657)-1)*100</f>
        <v>16.40449438202247</v>
      </c>
      <c r="F669" s="89">
        <f>(B669/F$1)*100</f>
        <v>201.93905817174516</v>
      </c>
      <c r="G669" s="89">
        <f>(D669/G$1)*100</f>
        <v>189.45443462359034</v>
      </c>
      <c r="H669" s="89"/>
      <c r="I669" s="89"/>
      <c r="J669" s="67"/>
      <c r="K669" s="67"/>
      <c r="L669" s="67"/>
      <c r="M669" s="67"/>
      <c r="N669" s="99"/>
    </row>
    <row r="670" spans="1:14" x14ac:dyDescent="0.25">
      <c r="A670" s="37">
        <v>27181</v>
      </c>
      <c r="B670" s="51">
        <v>49</v>
      </c>
      <c r="C670" s="49">
        <f>((B670/B658)-1)*100</f>
        <v>10.859728506787313</v>
      </c>
      <c r="D670" s="69">
        <v>52</v>
      </c>
      <c r="E670" s="49">
        <f>((D670/D658)-1)*100</f>
        <v>14.285714285714279</v>
      </c>
      <c r="F670" s="89">
        <f>(B670/F$1)*100</f>
        <v>203.60110803324099</v>
      </c>
      <c r="G670" s="89">
        <f>(D670/G$1)*100</f>
        <v>190.18591892715634</v>
      </c>
      <c r="H670" s="89"/>
      <c r="I670" s="89"/>
      <c r="J670" s="67"/>
      <c r="K670" s="67"/>
      <c r="L670" s="67"/>
      <c r="M670" s="67"/>
      <c r="N670" s="99"/>
    </row>
    <row r="671" spans="1:14" x14ac:dyDescent="0.25">
      <c r="A671" s="37">
        <v>27211</v>
      </c>
      <c r="B671" s="51">
        <v>49.4</v>
      </c>
      <c r="C671" s="49">
        <f>((B671/B659)-1)*100</f>
        <v>11.512415349887139</v>
      </c>
      <c r="D671" s="69">
        <v>54</v>
      </c>
      <c r="E671" s="49">
        <f>((D671/D659)-1)*100</f>
        <v>20.267260579064583</v>
      </c>
      <c r="F671" s="89">
        <f>(B671/F$1)*100</f>
        <v>205.26315789473685</v>
      </c>
      <c r="G671" s="89">
        <f>(D671/G$1)*100</f>
        <v>197.5007619628162</v>
      </c>
      <c r="H671" s="89"/>
      <c r="I671" s="89"/>
      <c r="J671" s="67"/>
      <c r="K671" s="67"/>
      <c r="L671" s="67"/>
      <c r="M671" s="67"/>
      <c r="N671" s="99"/>
    </row>
    <row r="672" spans="1:14" x14ac:dyDescent="0.25">
      <c r="A672" s="37">
        <v>27242</v>
      </c>
      <c r="B672" s="51">
        <v>50</v>
      </c>
      <c r="C672" s="49">
        <f>((B672/B660)-1)*100</f>
        <v>10.864745011086473</v>
      </c>
      <c r="D672" s="69">
        <v>55.9</v>
      </c>
      <c r="E672" s="49">
        <f>((D672/D660)-1)*100</f>
        <v>17.684210526315791</v>
      </c>
      <c r="F672" s="89">
        <f>(B672/F$1)*100</f>
        <v>207.75623268698064</v>
      </c>
      <c r="G672" s="89">
        <f>(D672/G$1)*100</f>
        <v>204.44986284669304</v>
      </c>
      <c r="H672" s="89"/>
      <c r="I672" s="89"/>
      <c r="J672" s="67"/>
      <c r="K672" s="67"/>
      <c r="L672" s="67"/>
      <c r="M672" s="67"/>
      <c r="N672" s="99"/>
    </row>
    <row r="673" spans="1:14" x14ac:dyDescent="0.25">
      <c r="A673" s="37">
        <v>27273</v>
      </c>
      <c r="B673" s="51">
        <v>50.6</v>
      </c>
      <c r="C673" s="49">
        <f>((B673/B661)-1)*100</f>
        <v>11.946902654867241</v>
      </c>
      <c r="D673" s="69">
        <v>55.9</v>
      </c>
      <c r="E673" s="49">
        <f>((D673/D661)-1)*100</f>
        <v>19.700214132762305</v>
      </c>
      <c r="F673" s="89">
        <f>(B673/F$1)*100</f>
        <v>210.2493074792244</v>
      </c>
      <c r="G673" s="89">
        <f>(D673/G$1)*100</f>
        <v>204.44986284669304</v>
      </c>
      <c r="H673" s="89"/>
      <c r="I673" s="89"/>
      <c r="J673" s="67"/>
      <c r="K673" s="67"/>
      <c r="L673" s="67"/>
      <c r="M673" s="67"/>
      <c r="N673" s="99"/>
    </row>
    <row r="674" spans="1:14" x14ac:dyDescent="0.25">
      <c r="A674" s="37">
        <v>27303</v>
      </c>
      <c r="B674" s="51">
        <v>51.1</v>
      </c>
      <c r="C674" s="49">
        <f>((B674/B662)-1)*100</f>
        <v>12.061403508771939</v>
      </c>
      <c r="D674" s="69">
        <v>56.9</v>
      </c>
      <c r="E674" s="49">
        <f>((D674/D662)-1)*100</f>
        <v>22.894168466522679</v>
      </c>
      <c r="F674" s="89">
        <f>(B674/F$1)*100</f>
        <v>212.32686980609418</v>
      </c>
      <c r="G674" s="89">
        <f>(D674/G$1)*100</f>
        <v>208.107284364523</v>
      </c>
      <c r="H674" s="89"/>
      <c r="I674" s="89"/>
      <c r="J674" s="67"/>
      <c r="K674" s="67"/>
      <c r="L674" s="67"/>
      <c r="M674" s="67"/>
      <c r="N674" s="99"/>
    </row>
    <row r="675" spans="1:14" x14ac:dyDescent="0.25">
      <c r="A675" s="37">
        <v>27334</v>
      </c>
      <c r="B675" s="51">
        <v>51.5</v>
      </c>
      <c r="C675" s="49">
        <f>((B675/B663)-1)*100</f>
        <v>12.200435729847502</v>
      </c>
      <c r="D675" s="69">
        <v>57.4</v>
      </c>
      <c r="E675" s="49">
        <f>((D675/D663)-1)*100</f>
        <v>23.44086021505376</v>
      </c>
      <c r="F675" s="89">
        <f>(B675/F$1)*100</f>
        <v>213.98891966759001</v>
      </c>
      <c r="G675" s="89">
        <f>(D675/G$1)*100</f>
        <v>209.93599512343795</v>
      </c>
      <c r="H675" s="89"/>
      <c r="I675" s="89"/>
      <c r="J675" s="67"/>
      <c r="K675" s="67"/>
      <c r="L675" s="67"/>
      <c r="M675" s="67"/>
      <c r="N675" s="99"/>
    </row>
    <row r="676" spans="1:14" x14ac:dyDescent="0.25">
      <c r="A676" s="37">
        <v>27364</v>
      </c>
      <c r="B676" s="51">
        <v>51.9</v>
      </c>
      <c r="C676" s="49">
        <f>((B676/B664)-1)*100</f>
        <v>12.337662337662337</v>
      </c>
      <c r="D676" s="69">
        <v>57.3</v>
      </c>
      <c r="E676" s="49">
        <f>((D676/D664)-1)*100</f>
        <v>20.88607594936709</v>
      </c>
      <c r="F676" s="89">
        <f>(B676/F$1)*100</f>
        <v>215.6509695290859</v>
      </c>
      <c r="G676" s="89">
        <f>(D676/G$1)*100</f>
        <v>209.57025297165495</v>
      </c>
      <c r="H676" s="89"/>
      <c r="I676" s="89"/>
      <c r="J676" s="67"/>
      <c r="K676" s="67"/>
      <c r="L676" s="67"/>
      <c r="M676" s="67"/>
      <c r="N676" s="99"/>
    </row>
    <row r="677" spans="1:14" x14ac:dyDescent="0.25">
      <c r="A677" s="37">
        <v>27395</v>
      </c>
      <c r="B677" s="51">
        <v>52.1</v>
      </c>
      <c r="C677" s="49">
        <f>((B677/B665)-1)*100</f>
        <v>11.802575107296143</v>
      </c>
      <c r="D677" s="69">
        <v>57.4</v>
      </c>
      <c r="E677" s="49">
        <f>((D677/D665)-1)*100</f>
        <v>17.142857142857149</v>
      </c>
      <c r="F677" s="89">
        <f>(B677/F$1)*100</f>
        <v>216.48199445983377</v>
      </c>
      <c r="G677" s="89">
        <f>(D677/G$1)*100</f>
        <v>209.93599512343795</v>
      </c>
      <c r="H677" s="89"/>
      <c r="I677" s="89"/>
      <c r="J677" s="67"/>
      <c r="K677" s="67"/>
      <c r="L677" s="67"/>
      <c r="M677" s="67"/>
      <c r="N677" s="99"/>
    </row>
    <row r="678" spans="1:14" x14ac:dyDescent="0.25">
      <c r="A678" s="37">
        <v>27426</v>
      </c>
      <c r="B678" s="51">
        <v>52.5</v>
      </c>
      <c r="C678" s="49">
        <f>((B678/B666)-1)*100</f>
        <v>11.228813559322038</v>
      </c>
      <c r="D678" s="69">
        <v>57.2</v>
      </c>
      <c r="E678" s="49">
        <f>((D678/D666)-1)*100</f>
        <v>14.400000000000013</v>
      </c>
      <c r="F678" s="89">
        <f>(B678/F$1)*100</f>
        <v>218.14404432132966</v>
      </c>
      <c r="G678" s="89">
        <f>(D678/G$1)*100</f>
        <v>209.20451081987198</v>
      </c>
      <c r="H678" s="89"/>
      <c r="I678" s="89"/>
      <c r="J678" s="67"/>
      <c r="K678" s="67"/>
      <c r="L678" s="67"/>
      <c r="M678" s="67"/>
      <c r="N678" s="99"/>
    </row>
    <row r="679" spans="1:14" x14ac:dyDescent="0.25">
      <c r="A679" s="37">
        <v>27454</v>
      </c>
      <c r="B679" s="51">
        <v>52.7</v>
      </c>
      <c r="C679" s="49">
        <f>((B679/B667)-1)*100</f>
        <v>10.251046025104603</v>
      </c>
      <c r="D679" s="69">
        <v>56.9</v>
      </c>
      <c r="E679" s="49">
        <f>((D679/D667)-1)*100</f>
        <v>12.450592885375489</v>
      </c>
      <c r="F679" s="89">
        <f>(B679/F$1)*100</f>
        <v>218.97506925207759</v>
      </c>
      <c r="G679" s="89">
        <f>(D679/G$1)*100</f>
        <v>208.107284364523</v>
      </c>
      <c r="H679" s="89"/>
      <c r="I679" s="89"/>
      <c r="J679" s="67"/>
      <c r="K679" s="67"/>
      <c r="L679" s="67"/>
      <c r="M679" s="67"/>
      <c r="N679" s="99"/>
    </row>
    <row r="680" spans="1:14" x14ac:dyDescent="0.25">
      <c r="A680" s="37">
        <v>27485</v>
      </c>
      <c r="B680" s="51">
        <v>52.9</v>
      </c>
      <c r="C680" s="49">
        <f>((B680/B668)-1)*100</f>
        <v>10.20833333333333</v>
      </c>
      <c r="D680" s="69">
        <v>57.5</v>
      </c>
      <c r="E680" s="49">
        <f>((D680/D668)-1)*100</f>
        <v>12.745098039215685</v>
      </c>
      <c r="F680" s="89">
        <f>(B680/F$1)*100</f>
        <v>219.80609418282549</v>
      </c>
      <c r="G680" s="89">
        <f>(D680/G$1)*100</f>
        <v>210.30173727522094</v>
      </c>
      <c r="H680" s="89"/>
      <c r="I680" s="89"/>
      <c r="J680" s="67"/>
      <c r="K680" s="67"/>
      <c r="L680" s="67"/>
      <c r="M680" s="67"/>
      <c r="N680" s="99"/>
    </row>
    <row r="681" spans="1:14" x14ac:dyDescent="0.25">
      <c r="A681" s="37">
        <v>27515</v>
      </c>
      <c r="B681" s="51">
        <v>53.2</v>
      </c>
      <c r="C681" s="49">
        <f>((B681/B669)-1)*100</f>
        <v>9.4650205761316997</v>
      </c>
      <c r="D681" s="69">
        <v>57.9</v>
      </c>
      <c r="E681" s="49">
        <f>((D681/D669)-1)*100</f>
        <v>11.776061776061786</v>
      </c>
      <c r="F681" s="89">
        <f>(B681/F$1)*100</f>
        <v>221.0526315789474</v>
      </c>
      <c r="G681" s="89">
        <f>(D681/G$1)*100</f>
        <v>211.7647058823529</v>
      </c>
      <c r="H681" s="89"/>
      <c r="I681" s="89"/>
      <c r="J681" s="67"/>
      <c r="K681" s="67"/>
      <c r="L681" s="67"/>
      <c r="M681" s="67"/>
      <c r="N681" s="99"/>
    </row>
    <row r="682" spans="1:14" x14ac:dyDescent="0.25">
      <c r="A682" s="37">
        <v>27546</v>
      </c>
      <c r="B682" s="51">
        <v>53.6</v>
      </c>
      <c r="C682" s="49">
        <f>((B682/B670)-1)*100</f>
        <v>9.387755102040817</v>
      </c>
      <c r="D682" s="69">
        <v>58</v>
      </c>
      <c r="E682" s="49">
        <f>((D682/D670)-1)*100</f>
        <v>11.538461538461542</v>
      </c>
      <c r="F682" s="89">
        <f>(B682/F$1)*100</f>
        <v>222.71468144044323</v>
      </c>
      <c r="G682" s="89">
        <f>(D682/G$1)*100</f>
        <v>212.1304480341359</v>
      </c>
      <c r="H682" s="89"/>
      <c r="I682" s="89"/>
      <c r="J682" s="67"/>
      <c r="K682" s="67"/>
      <c r="L682" s="67"/>
      <c r="M682" s="67"/>
      <c r="N682" s="99"/>
    </row>
    <row r="683" spans="1:14" x14ac:dyDescent="0.25">
      <c r="A683" s="37">
        <v>27576</v>
      </c>
      <c r="B683" s="51">
        <v>54.2</v>
      </c>
      <c r="C683" s="49">
        <f>((B683/B671)-1)*100</f>
        <v>9.7165991902834037</v>
      </c>
      <c r="D683" s="69">
        <v>58.7</v>
      </c>
      <c r="E683" s="49">
        <f>((D683/D671)-1)*100</f>
        <v>8.7037037037037024</v>
      </c>
      <c r="F683" s="89">
        <f>(B683/F$1)*100</f>
        <v>225.20775623268699</v>
      </c>
      <c r="G683" s="89">
        <f>(D683/G$1)*100</f>
        <v>214.6906430966169</v>
      </c>
      <c r="H683" s="89"/>
      <c r="I683" s="89"/>
      <c r="J683" s="67"/>
      <c r="K683" s="67"/>
      <c r="L683" s="67"/>
      <c r="M683" s="67"/>
      <c r="N683" s="99"/>
    </row>
    <row r="684" spans="1:14" x14ac:dyDescent="0.25">
      <c r="A684" s="37">
        <v>27607</v>
      </c>
      <c r="B684" s="51">
        <v>54.3</v>
      </c>
      <c r="C684" s="49">
        <f>((B684/B672)-1)*100</f>
        <v>8.5999999999999854</v>
      </c>
      <c r="D684" s="69">
        <v>59</v>
      </c>
      <c r="E684" s="49">
        <f>((D684/D672)-1)*100</f>
        <v>5.5456171735241533</v>
      </c>
      <c r="F684" s="89">
        <f>(B684/F$1)*100</f>
        <v>225.62326869806094</v>
      </c>
      <c r="G684" s="89">
        <f>(D684/G$1)*100</f>
        <v>215.78786955196585</v>
      </c>
      <c r="H684" s="89"/>
      <c r="I684" s="89"/>
      <c r="J684" s="67"/>
      <c r="K684" s="67"/>
      <c r="L684" s="67"/>
      <c r="M684" s="67"/>
      <c r="N684" s="99"/>
    </row>
    <row r="685" spans="1:14" x14ac:dyDescent="0.25">
      <c r="A685" s="37">
        <v>27638</v>
      </c>
      <c r="B685" s="51">
        <v>54.6</v>
      </c>
      <c r="C685" s="49">
        <f>((B685/B673)-1)*100</f>
        <v>7.9051383399209474</v>
      </c>
      <c r="D685" s="69">
        <v>59.4</v>
      </c>
      <c r="E685" s="49">
        <f>((D685/D673)-1)*100</f>
        <v>6.2611806797853387</v>
      </c>
      <c r="F685" s="89">
        <f>(B685/F$1)*100</f>
        <v>226.86980609418282</v>
      </c>
      <c r="G685" s="89">
        <f>(D685/G$1)*100</f>
        <v>217.25083815909781</v>
      </c>
      <c r="H685" s="89"/>
      <c r="I685" s="89"/>
      <c r="J685" s="67"/>
      <c r="K685" s="67"/>
      <c r="L685" s="67"/>
      <c r="M685" s="67"/>
      <c r="N685" s="99"/>
    </row>
    <row r="686" spans="1:14" x14ac:dyDescent="0.25">
      <c r="A686" s="37">
        <v>27668</v>
      </c>
      <c r="B686" s="51">
        <v>54.9</v>
      </c>
      <c r="C686" s="49">
        <f>((B686/B674)-1)*100</f>
        <v>7.4363992172211235</v>
      </c>
      <c r="D686" s="69">
        <v>59.8</v>
      </c>
      <c r="E686" s="49">
        <f>((D686/D674)-1)*100</f>
        <v>5.0966608084358489</v>
      </c>
      <c r="F686" s="89">
        <f>(B686/F$1)*100</f>
        <v>228.11634349030473</v>
      </c>
      <c r="G686" s="89">
        <f>(D686/G$1)*100</f>
        <v>218.71380676622979</v>
      </c>
      <c r="H686" s="89"/>
      <c r="I686" s="89"/>
      <c r="J686" s="67"/>
      <c r="K686" s="67"/>
      <c r="L686" s="67"/>
      <c r="M686" s="67"/>
      <c r="N686" s="99"/>
    </row>
    <row r="687" spans="1:14" x14ac:dyDescent="0.25">
      <c r="A687" s="37">
        <v>27699</v>
      </c>
      <c r="B687" s="51">
        <v>55.3</v>
      </c>
      <c r="C687" s="49">
        <f>((B687/B675)-1)*100</f>
        <v>7.3786407766990303</v>
      </c>
      <c r="D687" s="69">
        <v>59.5</v>
      </c>
      <c r="E687" s="49">
        <f>((D687/D675)-1)*100</f>
        <v>3.6585365853658569</v>
      </c>
      <c r="F687" s="89">
        <f>(B687/F$1)*100</f>
        <v>229.77839335180056</v>
      </c>
      <c r="G687" s="89">
        <f>(D687/G$1)*100</f>
        <v>217.61658031088081</v>
      </c>
      <c r="H687" s="89"/>
      <c r="I687" s="89"/>
      <c r="J687" s="67"/>
      <c r="K687" s="67"/>
      <c r="L687" s="67"/>
      <c r="M687" s="67"/>
      <c r="N687" s="99"/>
    </row>
    <row r="688" spans="1:14" x14ac:dyDescent="0.25">
      <c r="A688" s="37">
        <v>27729</v>
      </c>
      <c r="B688" s="51">
        <v>55.5</v>
      </c>
      <c r="C688" s="49">
        <f>((B688/B676)-1)*100</f>
        <v>6.9364161849710948</v>
      </c>
      <c r="D688" s="69">
        <v>59.7</v>
      </c>
      <c r="E688" s="49">
        <f>((D688/D676)-1)*100</f>
        <v>4.1884816753926746</v>
      </c>
      <c r="F688" s="89">
        <f>(B688/F$1)*100</f>
        <v>230.60941828254849</v>
      </c>
      <c r="G688" s="89">
        <f>(D688/G$1)*100</f>
        <v>218.3480646144468</v>
      </c>
      <c r="H688" s="89"/>
      <c r="I688" s="89"/>
      <c r="J688" s="67"/>
      <c r="K688" s="67"/>
      <c r="L688" s="67"/>
      <c r="M688" s="67"/>
      <c r="N688" s="99"/>
    </row>
    <row r="689" spans="1:14" x14ac:dyDescent="0.25">
      <c r="A689" s="37">
        <v>27760</v>
      </c>
      <c r="B689" s="51">
        <v>55.6</v>
      </c>
      <c r="C689" s="49">
        <f>((B689/B677)-1)*100</f>
        <v>6.7178502879078783</v>
      </c>
      <c r="D689" s="69">
        <v>59.9</v>
      </c>
      <c r="E689" s="49">
        <f>((D689/D677)-1)*100</f>
        <v>4.355400696864109</v>
      </c>
      <c r="F689" s="89">
        <f>(B689/F$1)*100</f>
        <v>231.02493074792244</v>
      </c>
      <c r="G689" s="89">
        <f>(D689/G$1)*100</f>
        <v>219.07954891801279</v>
      </c>
      <c r="H689" s="89"/>
      <c r="I689" s="89"/>
      <c r="J689" s="67"/>
      <c r="K689" s="67"/>
      <c r="L689" s="67"/>
      <c r="M689" s="67"/>
      <c r="N689" s="99"/>
    </row>
    <row r="690" spans="1:14" x14ac:dyDescent="0.25">
      <c r="A690" s="37">
        <v>27791</v>
      </c>
      <c r="B690" s="51">
        <v>55.8</v>
      </c>
      <c r="C690" s="49">
        <f>((B690/B678)-1)*100</f>
        <v>6.2857142857142723</v>
      </c>
      <c r="D690" s="69">
        <v>59.9</v>
      </c>
      <c r="E690" s="49">
        <f>((D690/D678)-1)*100</f>
        <v>4.7202797202797075</v>
      </c>
      <c r="F690" s="89">
        <f>(B690/F$1)*100</f>
        <v>231.85595567867034</v>
      </c>
      <c r="G690" s="89">
        <f>(D690/G$1)*100</f>
        <v>219.07954891801279</v>
      </c>
      <c r="H690" s="89"/>
      <c r="I690" s="89"/>
      <c r="J690" s="67"/>
      <c r="K690" s="67"/>
      <c r="L690" s="67"/>
      <c r="M690" s="67"/>
      <c r="N690" s="99"/>
    </row>
    <row r="691" spans="1:14" x14ac:dyDescent="0.25">
      <c r="A691" s="37">
        <v>27820</v>
      </c>
      <c r="B691" s="51">
        <v>55.9</v>
      </c>
      <c r="C691" s="49">
        <f>((B691/B679)-1)*100</f>
        <v>6.0721062618595667</v>
      </c>
      <c r="D691" s="69">
        <v>60</v>
      </c>
      <c r="E691" s="49">
        <f>((D691/D679)-1)*100</f>
        <v>5.4481546572934914</v>
      </c>
      <c r="F691" s="89">
        <f>(B691/F$1)*100</f>
        <v>232.27146814404432</v>
      </c>
      <c r="G691" s="89">
        <f>(D691/G$1)*100</f>
        <v>219.44529106979581</v>
      </c>
      <c r="H691" s="89"/>
      <c r="I691" s="89"/>
      <c r="J691" s="67"/>
      <c r="K691" s="67"/>
      <c r="L691" s="67"/>
      <c r="M691" s="67"/>
      <c r="N691" s="99"/>
    </row>
    <row r="692" spans="1:14" x14ac:dyDescent="0.25">
      <c r="A692" s="37">
        <v>27851</v>
      </c>
      <c r="B692" s="51">
        <v>56.1</v>
      </c>
      <c r="C692" s="49">
        <f>((B692/B680)-1)*100</f>
        <v>6.0491493383743045</v>
      </c>
      <c r="D692" s="69">
        <v>60.6</v>
      </c>
      <c r="E692" s="49">
        <f>((D692/D680)-1)*100</f>
        <v>5.3913043478260869</v>
      </c>
      <c r="F692" s="89">
        <f>(B692/F$1)*100</f>
        <v>233.10249307479225</v>
      </c>
      <c r="G692" s="89">
        <f>(D692/G$1)*100</f>
        <v>221.63974398049376</v>
      </c>
      <c r="H692" s="89"/>
      <c r="I692" s="89"/>
      <c r="J692" s="67"/>
      <c r="K692" s="67"/>
      <c r="L692" s="67"/>
      <c r="M692" s="67"/>
      <c r="N692" s="99"/>
    </row>
    <row r="693" spans="1:14" x14ac:dyDescent="0.25">
      <c r="A693" s="37">
        <v>27881</v>
      </c>
      <c r="B693" s="51">
        <v>56.5</v>
      </c>
      <c r="C693" s="49">
        <f>((B693/B681)-1)*100</f>
        <v>6.203007518796988</v>
      </c>
      <c r="D693" s="69">
        <v>60.8</v>
      </c>
      <c r="E693" s="49">
        <f>((D693/D681)-1)*100</f>
        <v>5.0086355785837533</v>
      </c>
      <c r="F693" s="89">
        <f>(B693/F$1)*100</f>
        <v>234.76454293628808</v>
      </c>
      <c r="G693" s="89">
        <f>(D693/G$1)*100</f>
        <v>222.3712282840597</v>
      </c>
      <c r="H693" s="89"/>
      <c r="I693" s="89"/>
      <c r="J693" s="67"/>
      <c r="K693" s="67"/>
      <c r="L693" s="67"/>
      <c r="M693" s="67"/>
      <c r="N693" s="99"/>
    </row>
    <row r="694" spans="1:14" x14ac:dyDescent="0.25">
      <c r="A694" s="37">
        <v>27912</v>
      </c>
      <c r="B694" s="51">
        <v>56.8</v>
      </c>
      <c r="C694" s="49">
        <f>((B694/B682)-1)*100</f>
        <v>5.9701492537313383</v>
      </c>
      <c r="D694" s="69">
        <v>61.2</v>
      </c>
      <c r="E694" s="49">
        <f>((D694/D682)-1)*100</f>
        <v>5.5172413793103559</v>
      </c>
      <c r="F694" s="89">
        <f>(B694/F$1)*100</f>
        <v>236.01108033240999</v>
      </c>
      <c r="G694" s="89">
        <f>(D694/G$1)*100</f>
        <v>223.83419689119171</v>
      </c>
      <c r="H694" s="89"/>
      <c r="I694" s="89"/>
      <c r="J694" s="67"/>
      <c r="K694" s="67"/>
      <c r="L694" s="67"/>
      <c r="M694" s="67"/>
      <c r="N694" s="99"/>
    </row>
    <row r="695" spans="1:14" x14ac:dyDescent="0.25">
      <c r="A695" s="37">
        <v>27942</v>
      </c>
      <c r="B695" s="51">
        <v>57.1</v>
      </c>
      <c r="C695" s="49">
        <f>((B695/B683)-1)*100</f>
        <v>5.3505535055350606</v>
      </c>
      <c r="D695" s="69">
        <v>61.6</v>
      </c>
      <c r="E695" s="49">
        <f>((D695/D683)-1)*100</f>
        <v>4.9403747870528036</v>
      </c>
      <c r="F695" s="89">
        <f>(B695/F$1)*100</f>
        <v>237.25761772853184</v>
      </c>
      <c r="G695" s="89">
        <f>(D695/G$1)*100</f>
        <v>225.29716549832366</v>
      </c>
      <c r="H695" s="89"/>
      <c r="I695" s="89"/>
      <c r="J695" s="67"/>
      <c r="K695" s="67"/>
      <c r="L695" s="67"/>
      <c r="M695" s="67"/>
      <c r="N695" s="99"/>
    </row>
    <row r="696" spans="1:14" x14ac:dyDescent="0.25">
      <c r="A696" s="37">
        <v>27973</v>
      </c>
      <c r="B696" s="51">
        <v>57.4</v>
      </c>
      <c r="C696" s="49">
        <f>((B696/B684)-1)*100</f>
        <v>5.7090239410681365</v>
      </c>
      <c r="D696" s="69">
        <v>61.4</v>
      </c>
      <c r="E696" s="49">
        <f>((D696/D684)-1)*100</f>
        <v>4.067796610169494</v>
      </c>
      <c r="F696" s="89">
        <f>(B696/F$1)*100</f>
        <v>238.50415512465375</v>
      </c>
      <c r="G696" s="89">
        <f>(D696/G$1)*100</f>
        <v>224.56568119475767</v>
      </c>
      <c r="H696" s="89"/>
      <c r="I696" s="89"/>
      <c r="J696" s="67"/>
      <c r="K696" s="67"/>
      <c r="L696" s="67"/>
      <c r="M696" s="67"/>
      <c r="N696" s="99"/>
    </row>
    <row r="697" spans="1:14" x14ac:dyDescent="0.25">
      <c r="A697" s="37">
        <v>28004</v>
      </c>
      <c r="B697" s="51">
        <v>57.6</v>
      </c>
      <c r="C697" s="49">
        <f>((B697/B685)-1)*100</f>
        <v>5.4945054945054972</v>
      </c>
      <c r="D697" s="69">
        <v>61.8</v>
      </c>
      <c r="E697" s="49">
        <f>((D697/D685)-1)*100</f>
        <v>4.0404040404040442</v>
      </c>
      <c r="F697" s="89">
        <f>(B697/F$1)*100</f>
        <v>239.33518005540168</v>
      </c>
      <c r="G697" s="89">
        <f>(D697/G$1)*100</f>
        <v>226.02864980188966</v>
      </c>
      <c r="H697" s="89"/>
      <c r="I697" s="89"/>
      <c r="J697" s="67"/>
      <c r="K697" s="67"/>
      <c r="L697" s="67"/>
      <c r="M697" s="67"/>
      <c r="N697" s="99"/>
    </row>
    <row r="698" spans="1:14" x14ac:dyDescent="0.25">
      <c r="A698" s="37">
        <v>28034</v>
      </c>
      <c r="B698" s="51">
        <v>57.9</v>
      </c>
      <c r="C698" s="49">
        <f>((B698/B686)-1)*100</f>
        <v>5.464480874316946</v>
      </c>
      <c r="D698" s="69">
        <v>61.9</v>
      </c>
      <c r="E698" s="49">
        <f>((D698/D686)-1)*100</f>
        <v>3.5117056856187379</v>
      </c>
      <c r="F698" s="89">
        <f>(B698/F$1)*100</f>
        <v>240.58171745152356</v>
      </c>
      <c r="G698" s="89">
        <f>(D698/G$1)*100</f>
        <v>226.39439195367265</v>
      </c>
      <c r="H698" s="89"/>
      <c r="I698" s="89"/>
      <c r="J698" s="67"/>
      <c r="K698" s="67"/>
      <c r="L698" s="67"/>
      <c r="M698" s="67"/>
      <c r="N698" s="99"/>
    </row>
    <row r="699" spans="1:14" x14ac:dyDescent="0.25">
      <c r="A699" s="37">
        <v>28065</v>
      </c>
      <c r="B699" s="51">
        <v>58</v>
      </c>
      <c r="C699" s="49">
        <f>((B699/B687)-1)*100</f>
        <v>4.8824593128390603</v>
      </c>
      <c r="D699" s="69">
        <v>62</v>
      </c>
      <c r="E699" s="49">
        <f>((D699/D687)-1)*100</f>
        <v>4.2016806722689148</v>
      </c>
      <c r="F699" s="89">
        <f>(B699/F$1)*100</f>
        <v>240.99722991689751</v>
      </c>
      <c r="G699" s="89">
        <f>(D699/G$1)*100</f>
        <v>226.76013410545565</v>
      </c>
      <c r="H699" s="89"/>
      <c r="I699" s="89"/>
      <c r="J699" s="67"/>
      <c r="K699" s="67"/>
      <c r="L699" s="67"/>
      <c r="M699" s="67"/>
      <c r="N699" s="99"/>
    </row>
    <row r="700" spans="1:14" x14ac:dyDescent="0.25">
      <c r="A700" s="37">
        <v>28095</v>
      </c>
      <c r="B700" s="51">
        <v>58.2</v>
      </c>
      <c r="C700" s="49">
        <f>((B700/B688)-1)*100</f>
        <v>4.8648648648648596</v>
      </c>
      <c r="D700" s="69">
        <v>62.5</v>
      </c>
      <c r="E700" s="49">
        <f>((D700/D688)-1)*100</f>
        <v>4.690117252931314</v>
      </c>
      <c r="F700" s="89">
        <f>(B700/F$1)*100</f>
        <v>241.82825484764544</v>
      </c>
      <c r="G700" s="89">
        <f>(D700/G$1)*100</f>
        <v>228.5888448643706</v>
      </c>
      <c r="H700" s="89"/>
      <c r="I700" s="89"/>
      <c r="J700" s="67"/>
      <c r="K700" s="67"/>
      <c r="L700" s="67"/>
      <c r="M700" s="67"/>
      <c r="N700" s="99"/>
    </row>
    <row r="701" spans="1:14" x14ac:dyDescent="0.25">
      <c r="A701" s="37">
        <v>28126</v>
      </c>
      <c r="B701" s="51">
        <v>58.5</v>
      </c>
      <c r="C701" s="49">
        <f>((B701/B689)-1)*100</f>
        <v>5.2158273381294862</v>
      </c>
      <c r="D701" s="69">
        <v>62.8</v>
      </c>
      <c r="E701" s="49">
        <f>((D701/D689)-1)*100</f>
        <v>4.8414023372287174</v>
      </c>
      <c r="F701" s="89">
        <f>(B701/F$1)*100</f>
        <v>243.07479224376732</v>
      </c>
      <c r="G701" s="89">
        <f>(D701/G$1)*100</f>
        <v>229.68607131971956</v>
      </c>
      <c r="H701" s="89"/>
      <c r="I701" s="89"/>
      <c r="J701" s="67"/>
      <c r="K701" s="67"/>
      <c r="L701" s="67"/>
      <c r="M701" s="67"/>
      <c r="N701" s="99"/>
    </row>
    <row r="702" spans="1:14" x14ac:dyDescent="0.25">
      <c r="A702" s="37">
        <v>28157</v>
      </c>
      <c r="B702" s="51">
        <v>59.1</v>
      </c>
      <c r="C702" s="49">
        <f>((B702/B690)-1)*100</f>
        <v>5.9139784946236729</v>
      </c>
      <c r="D702" s="69">
        <v>63.5</v>
      </c>
      <c r="E702" s="49">
        <f>((D702/D690)-1)*100</f>
        <v>6.0100166944908162</v>
      </c>
      <c r="F702" s="89">
        <f>(B702/F$1)*100</f>
        <v>245.56786703601108</v>
      </c>
      <c r="G702" s="89">
        <f>(D702/G$1)*100</f>
        <v>232.24626638220053</v>
      </c>
      <c r="H702" s="89"/>
      <c r="I702" s="89"/>
      <c r="J702" s="67"/>
      <c r="K702" s="67"/>
      <c r="L702" s="67"/>
      <c r="M702" s="67"/>
      <c r="N702" s="99"/>
    </row>
    <row r="703" spans="1:14" x14ac:dyDescent="0.25">
      <c r="A703" s="37">
        <v>28185</v>
      </c>
      <c r="B703" s="51">
        <v>59.5</v>
      </c>
      <c r="C703" s="49">
        <f>((B703/B691)-1)*100</f>
        <v>6.4400715563506239</v>
      </c>
      <c r="D703" s="69">
        <v>64.099999999999994</v>
      </c>
      <c r="E703" s="49">
        <f>((D703/D691)-1)*100</f>
        <v>6.8333333333333135</v>
      </c>
      <c r="F703" s="89">
        <f>(B703/F$1)*100</f>
        <v>247.22991689750691</v>
      </c>
      <c r="G703" s="89">
        <f>(D703/G$1)*100</f>
        <v>234.44071929289848</v>
      </c>
      <c r="H703" s="89"/>
      <c r="I703" s="89"/>
      <c r="J703" s="67"/>
      <c r="K703" s="67"/>
      <c r="L703" s="67"/>
      <c r="M703" s="67"/>
      <c r="N703" s="99"/>
    </row>
    <row r="704" spans="1:14" x14ac:dyDescent="0.25">
      <c r="A704" s="37">
        <v>28216</v>
      </c>
      <c r="B704" s="51">
        <v>60</v>
      </c>
      <c r="C704" s="49">
        <f>((B704/B692)-1)*100</f>
        <v>6.9518716577540163</v>
      </c>
      <c r="D704" s="69">
        <v>64.900000000000006</v>
      </c>
      <c r="E704" s="49">
        <f>((D704/D692)-1)*100</f>
        <v>7.0957095709571094</v>
      </c>
      <c r="F704" s="89">
        <f>(B704/F$1)*100</f>
        <v>249.30747922437675</v>
      </c>
      <c r="G704" s="89">
        <f>(D704/G$1)*100</f>
        <v>237.36665650716247</v>
      </c>
      <c r="H704" s="89"/>
      <c r="I704" s="89"/>
      <c r="J704" s="67"/>
      <c r="K704" s="67"/>
      <c r="L704" s="67"/>
      <c r="M704" s="67"/>
      <c r="N704" s="99"/>
    </row>
    <row r="705" spans="1:14" x14ac:dyDescent="0.25">
      <c r="A705" s="37">
        <v>28246</v>
      </c>
      <c r="B705" s="51">
        <v>60.3</v>
      </c>
      <c r="C705" s="49">
        <f>((B705/B693)-1)*100</f>
        <v>6.7256637168141564</v>
      </c>
      <c r="D705" s="69">
        <v>65.2</v>
      </c>
      <c r="E705" s="49">
        <f>((D705/D693)-1)*100</f>
        <v>7.2368421052631637</v>
      </c>
      <c r="F705" s="89">
        <f>(B705/F$1)*100</f>
        <v>250.5540166204986</v>
      </c>
      <c r="G705" s="89">
        <f>(D705/G$1)*100</f>
        <v>238.46388296251143</v>
      </c>
      <c r="H705" s="89"/>
      <c r="I705" s="89"/>
      <c r="J705" s="67"/>
      <c r="K705" s="67"/>
      <c r="L705" s="67"/>
      <c r="M705" s="67"/>
      <c r="N705" s="99"/>
    </row>
    <row r="706" spans="1:14" x14ac:dyDescent="0.25">
      <c r="A706" s="37">
        <v>28277</v>
      </c>
      <c r="B706" s="51">
        <v>60.7</v>
      </c>
      <c r="C706" s="49">
        <f>((B706/B694)-1)*100</f>
        <v>6.8661971830985991</v>
      </c>
      <c r="D706" s="69">
        <v>65</v>
      </c>
      <c r="E706" s="49">
        <f>((D706/D694)-1)*100</f>
        <v>6.2091503267973858</v>
      </c>
      <c r="F706" s="89">
        <f>(B706/F$1)*100</f>
        <v>252.21606648199449</v>
      </c>
      <c r="G706" s="89">
        <f>(D706/G$1)*100</f>
        <v>237.73239865894541</v>
      </c>
      <c r="H706" s="89"/>
      <c r="I706" s="89"/>
      <c r="J706" s="67"/>
      <c r="K706" s="67"/>
      <c r="L706" s="67"/>
      <c r="M706" s="67"/>
      <c r="N706" s="99"/>
    </row>
    <row r="707" spans="1:14" x14ac:dyDescent="0.25">
      <c r="A707" s="37">
        <v>28307</v>
      </c>
      <c r="B707" s="51">
        <v>61</v>
      </c>
      <c r="C707" s="49">
        <f>((B707/B695)-1)*100</f>
        <v>6.8301225919439545</v>
      </c>
      <c r="D707" s="69">
        <v>65.099999999999994</v>
      </c>
      <c r="E707" s="49">
        <f>((D707/D695)-1)*100</f>
        <v>5.6818181818181657</v>
      </c>
      <c r="F707" s="89">
        <f>(B707/F$1)*100</f>
        <v>253.46260387811634</v>
      </c>
      <c r="G707" s="89">
        <f>(D707/G$1)*100</f>
        <v>238.09814081072841</v>
      </c>
      <c r="H707" s="89"/>
      <c r="I707" s="89"/>
      <c r="J707" s="67"/>
      <c r="K707" s="67"/>
      <c r="L707" s="67"/>
      <c r="M707" s="67"/>
      <c r="N707" s="99"/>
    </row>
    <row r="708" spans="1:14" x14ac:dyDescent="0.25">
      <c r="A708" s="37">
        <v>28338</v>
      </c>
      <c r="B708" s="51">
        <v>61.2</v>
      </c>
      <c r="C708" s="49">
        <f>((B708/B696)-1)*100</f>
        <v>6.6202090592334617</v>
      </c>
      <c r="D708" s="69">
        <v>65</v>
      </c>
      <c r="E708" s="49">
        <f>((D708/D696)-1)*100</f>
        <v>5.8631921824104261</v>
      </c>
      <c r="F708" s="89">
        <f>(B708/F$1)*100</f>
        <v>254.29362880886427</v>
      </c>
      <c r="G708" s="89">
        <f>(D708/G$1)*100</f>
        <v>237.73239865894541</v>
      </c>
      <c r="H708" s="89"/>
      <c r="I708" s="89"/>
      <c r="J708" s="67"/>
      <c r="K708" s="67"/>
      <c r="L708" s="67"/>
      <c r="M708" s="67"/>
      <c r="N708" s="99"/>
    </row>
    <row r="709" spans="1:14" x14ac:dyDescent="0.25">
      <c r="A709" s="37">
        <v>28369</v>
      </c>
      <c r="B709" s="51">
        <v>61.4</v>
      </c>
      <c r="C709" s="49">
        <f>((B709/B697)-1)*100</f>
        <v>6.5972222222222099</v>
      </c>
      <c r="D709" s="69">
        <v>65.3</v>
      </c>
      <c r="E709" s="49">
        <f>((D709/D697)-1)*100</f>
        <v>5.663430420711979</v>
      </c>
      <c r="F709" s="89">
        <f>(B709/F$1)*100</f>
        <v>255.12465373961217</v>
      </c>
      <c r="G709" s="89">
        <f>(D709/G$1)*100</f>
        <v>238.82962511429437</v>
      </c>
      <c r="H709" s="89"/>
      <c r="I709" s="89"/>
      <c r="J709" s="67"/>
      <c r="K709" s="67"/>
      <c r="L709" s="67"/>
      <c r="M709" s="67"/>
      <c r="N709" s="99"/>
    </row>
    <row r="710" spans="1:14" x14ac:dyDescent="0.25">
      <c r="A710" s="37">
        <v>28399</v>
      </c>
      <c r="B710" s="51">
        <v>61.6</v>
      </c>
      <c r="C710" s="49">
        <f>((B710/B698)-1)*100</f>
        <v>6.390328151986191</v>
      </c>
      <c r="D710" s="69">
        <v>65.599999999999994</v>
      </c>
      <c r="E710" s="49">
        <f>((D710/D698)-1)*100</f>
        <v>5.9773828756058078</v>
      </c>
      <c r="F710" s="89">
        <f>(B710/F$1)*100</f>
        <v>255.9556786703601</v>
      </c>
      <c r="G710" s="89">
        <f>(D710/G$1)*100</f>
        <v>239.92685156964336</v>
      </c>
      <c r="H710" s="89"/>
      <c r="I710" s="89"/>
      <c r="J710" s="67"/>
      <c r="K710" s="67"/>
      <c r="L710" s="67"/>
      <c r="M710" s="67"/>
      <c r="N710" s="99"/>
    </row>
    <row r="711" spans="1:14" x14ac:dyDescent="0.25">
      <c r="A711" s="37">
        <v>28430</v>
      </c>
      <c r="B711" s="51">
        <v>61.9</v>
      </c>
      <c r="C711" s="49">
        <f>((B711/B699)-1)*100</f>
        <v>6.7241379310344795</v>
      </c>
      <c r="D711" s="69">
        <v>65.8</v>
      </c>
      <c r="E711" s="49">
        <f>((D711/D699)-1)*100</f>
        <v>6.1290322580645151</v>
      </c>
      <c r="F711" s="89">
        <f>(B711/F$1)*100</f>
        <v>257.20221606648198</v>
      </c>
      <c r="G711" s="89">
        <f>(D711/G$1)*100</f>
        <v>240.65833587320938</v>
      </c>
      <c r="H711" s="89"/>
      <c r="I711" s="89"/>
      <c r="J711" s="67"/>
      <c r="K711" s="67"/>
      <c r="L711" s="67"/>
      <c r="M711" s="67"/>
      <c r="N711" s="99"/>
    </row>
    <row r="712" spans="1:14" x14ac:dyDescent="0.25">
      <c r="A712" s="37">
        <v>28460</v>
      </c>
      <c r="B712" s="51">
        <v>62.1</v>
      </c>
      <c r="C712" s="49">
        <f>((B712/B700)-1)*100</f>
        <v>6.7010309278350499</v>
      </c>
      <c r="D712" s="69">
        <v>66.2</v>
      </c>
      <c r="E712" s="49">
        <f>((D712/D700)-1)*100</f>
        <v>5.9200000000000141</v>
      </c>
      <c r="F712" s="89">
        <f>(B712/F$1)*100</f>
        <v>258.03324099722988</v>
      </c>
      <c r="G712" s="89">
        <f>(D712/G$1)*100</f>
        <v>242.12130448034137</v>
      </c>
      <c r="H712" s="89"/>
      <c r="I712" s="89"/>
      <c r="J712" s="67"/>
      <c r="K712" s="67"/>
      <c r="L712" s="67"/>
      <c r="M712" s="67"/>
      <c r="N712" s="99"/>
    </row>
    <row r="713" spans="1:14" x14ac:dyDescent="0.25">
      <c r="A713" s="37">
        <v>28491</v>
      </c>
      <c r="B713" s="51">
        <v>62.5</v>
      </c>
      <c r="C713" s="49">
        <f>((B713/B701)-1)*100</f>
        <v>6.8376068376068355</v>
      </c>
      <c r="D713" s="69">
        <v>66.8</v>
      </c>
      <c r="E713" s="49">
        <f>((D713/D701)-1)*100</f>
        <v>6.3694267515923553</v>
      </c>
      <c r="F713" s="89">
        <f>(B713/F$1)*100</f>
        <v>259.6952908587258</v>
      </c>
      <c r="G713" s="89">
        <f>(D713/G$1)*100</f>
        <v>244.31575739103928</v>
      </c>
      <c r="H713" s="89"/>
      <c r="I713" s="89"/>
      <c r="J713" s="67"/>
      <c r="K713" s="67"/>
      <c r="L713" s="67"/>
      <c r="M713" s="67"/>
      <c r="N713" s="99"/>
    </row>
    <row r="714" spans="1:14" x14ac:dyDescent="0.25">
      <c r="A714" s="37">
        <v>28522</v>
      </c>
      <c r="B714" s="51">
        <v>62.9</v>
      </c>
      <c r="C714" s="49">
        <f>((B714/B702)-1)*100</f>
        <v>6.4297800338409372</v>
      </c>
      <c r="D714" s="69">
        <v>67.5</v>
      </c>
      <c r="E714" s="49">
        <f>((D714/D702)-1)*100</f>
        <v>6.2992125984252079</v>
      </c>
      <c r="F714" s="89">
        <f>(B714/F$1)*100</f>
        <v>261.3573407202216</v>
      </c>
      <c r="G714" s="89">
        <f>(D714/G$1)*100</f>
        <v>246.87595245352023</v>
      </c>
      <c r="H714" s="89"/>
      <c r="I714" s="89"/>
      <c r="J714" s="67"/>
      <c r="K714" s="67"/>
      <c r="L714" s="67"/>
      <c r="M714" s="67"/>
      <c r="N714" s="99"/>
    </row>
    <row r="715" spans="1:14" x14ac:dyDescent="0.25">
      <c r="A715" s="37">
        <v>28550</v>
      </c>
      <c r="B715" s="51">
        <v>63.4</v>
      </c>
      <c r="C715" s="49">
        <f>((B715/B703)-1)*100</f>
        <v>6.5546218487394947</v>
      </c>
      <c r="D715" s="69">
        <v>68.099999999999994</v>
      </c>
      <c r="E715" s="49">
        <f>((D715/D703)-1)*100</f>
        <v>6.240249609984394</v>
      </c>
      <c r="F715" s="89">
        <f>(B715/F$1)*100</f>
        <v>263.43490304709138</v>
      </c>
      <c r="G715" s="89">
        <f>(D715/G$1)*100</f>
        <v>249.07040536421817</v>
      </c>
      <c r="H715" s="89"/>
      <c r="I715" s="89"/>
      <c r="J715" s="67"/>
      <c r="K715" s="67"/>
      <c r="L715" s="67"/>
      <c r="M715" s="67"/>
      <c r="N715" s="99"/>
    </row>
    <row r="716" spans="1:14" x14ac:dyDescent="0.25">
      <c r="A716" s="37">
        <v>28581</v>
      </c>
      <c r="B716" s="51">
        <v>63.9</v>
      </c>
      <c r="C716" s="49">
        <f>((B716/B704)-1)*100</f>
        <v>6.4999999999999947</v>
      </c>
      <c r="D716" s="69">
        <v>69</v>
      </c>
      <c r="E716" s="49">
        <f>((D716/D704)-1)*100</f>
        <v>6.3174114021571581</v>
      </c>
      <c r="F716" s="89">
        <f>(B716/F$1)*100</f>
        <v>265.51246537396122</v>
      </c>
      <c r="G716" s="89">
        <f>(D716/G$1)*100</f>
        <v>252.36208473026514</v>
      </c>
      <c r="H716" s="89"/>
      <c r="I716" s="89"/>
      <c r="J716" s="67"/>
      <c r="K716" s="67"/>
      <c r="L716" s="67"/>
      <c r="M716" s="67"/>
      <c r="N716" s="99"/>
    </row>
    <row r="717" spans="1:14" x14ac:dyDescent="0.25">
      <c r="A717" s="37">
        <v>28611</v>
      </c>
      <c r="B717" s="51">
        <v>64.5</v>
      </c>
      <c r="C717" s="49">
        <f>((B717/B705)-1)*100</f>
        <v>6.9651741293532465</v>
      </c>
      <c r="D717" s="69">
        <v>69.5</v>
      </c>
      <c r="E717" s="49">
        <f>((D717/D705)-1)*100</f>
        <v>6.5950920245398725</v>
      </c>
      <c r="F717" s="89">
        <f>(B717/F$1)*100</f>
        <v>268.00554016620498</v>
      </c>
      <c r="G717" s="89">
        <f>(D717/G$1)*100</f>
        <v>254.19079548918012</v>
      </c>
      <c r="H717" s="89"/>
      <c r="I717" s="89"/>
      <c r="J717" s="67"/>
      <c r="K717" s="67"/>
      <c r="L717" s="67"/>
      <c r="M717" s="67"/>
      <c r="N717" s="99"/>
    </row>
    <row r="718" spans="1:14" x14ac:dyDescent="0.25">
      <c r="A718" s="37">
        <v>28642</v>
      </c>
      <c r="B718" s="51">
        <v>65.2</v>
      </c>
      <c r="C718" s="49">
        <f>((B718/B706)-1)*100</f>
        <v>7.4135090609555254</v>
      </c>
      <c r="D718" s="69">
        <v>70</v>
      </c>
      <c r="E718" s="49">
        <f>((D718/D706)-1)*100</f>
        <v>7.6923076923076872</v>
      </c>
      <c r="F718" s="89">
        <f>(B718/F$1)*100</f>
        <v>270.91412742382272</v>
      </c>
      <c r="G718" s="89">
        <f>(D718/G$1)*100</f>
        <v>256.01950624809507</v>
      </c>
      <c r="H718" s="89"/>
      <c r="I718" s="89"/>
      <c r="J718" s="67"/>
      <c r="K718" s="67"/>
      <c r="L718" s="67"/>
      <c r="M718" s="67"/>
      <c r="N718" s="99"/>
    </row>
    <row r="719" spans="1:14" x14ac:dyDescent="0.25">
      <c r="A719" s="37">
        <v>28672</v>
      </c>
      <c r="B719" s="51">
        <v>65.7</v>
      </c>
      <c r="C719" s="49">
        <f>((B719/B707)-1)*100</f>
        <v>7.7049180327869005</v>
      </c>
      <c r="D719" s="69">
        <v>70.400000000000006</v>
      </c>
      <c r="E719" s="49">
        <f>((D719/D707)-1)*100</f>
        <v>8.1413210445468778</v>
      </c>
      <c r="F719" s="89">
        <f>(B719/F$1)*100</f>
        <v>272.99168975069256</v>
      </c>
      <c r="G719" s="89">
        <f>(D719/G$1)*100</f>
        <v>257.48247485522711</v>
      </c>
      <c r="H719" s="89"/>
      <c r="I719" s="89"/>
      <c r="J719" s="67"/>
      <c r="K719" s="67"/>
      <c r="L719" s="67"/>
      <c r="M719" s="67"/>
      <c r="N719" s="99"/>
    </row>
    <row r="720" spans="1:14" x14ac:dyDescent="0.25">
      <c r="A720" s="37">
        <v>28703</v>
      </c>
      <c r="B720" s="51">
        <v>66</v>
      </c>
      <c r="C720" s="49">
        <f>((B720/B708)-1)*100</f>
        <v>7.8431372549019551</v>
      </c>
      <c r="D720" s="69">
        <v>70.400000000000006</v>
      </c>
      <c r="E720" s="49">
        <f>((D720/D708)-1)*100</f>
        <v>8.3076923076923279</v>
      </c>
      <c r="F720" s="89">
        <f>(B720/F$1)*100</f>
        <v>274.23822714681438</v>
      </c>
      <c r="G720" s="89">
        <f>(D720/G$1)*100</f>
        <v>257.48247485522711</v>
      </c>
      <c r="H720" s="89"/>
      <c r="I720" s="89"/>
      <c r="J720" s="67"/>
      <c r="K720" s="67"/>
      <c r="L720" s="67"/>
      <c r="M720" s="67"/>
      <c r="N720" s="99"/>
    </row>
    <row r="721" spans="1:14" x14ac:dyDescent="0.25">
      <c r="A721" s="37">
        <v>28734</v>
      </c>
      <c r="B721" s="51">
        <v>66.5</v>
      </c>
      <c r="C721" s="49">
        <f>((B721/B709)-1)*100</f>
        <v>8.306188925081436</v>
      </c>
      <c r="D721" s="69">
        <v>71</v>
      </c>
      <c r="E721" s="49">
        <f>((D721/D709)-1)*100</f>
        <v>8.7289433384379898</v>
      </c>
      <c r="F721" s="89">
        <f>(B721/F$1)*100</f>
        <v>276.31578947368422</v>
      </c>
      <c r="G721" s="89">
        <f>(D721/G$1)*100</f>
        <v>259.67692776592497</v>
      </c>
      <c r="H721" s="89"/>
      <c r="I721" s="89"/>
      <c r="J721" s="67"/>
      <c r="K721" s="67"/>
      <c r="L721" s="67"/>
      <c r="M721" s="67"/>
      <c r="N721" s="99"/>
    </row>
    <row r="722" spans="1:14" x14ac:dyDescent="0.25">
      <c r="A722" s="37">
        <v>28764</v>
      </c>
      <c r="B722" s="51">
        <v>67.099999999999994</v>
      </c>
      <c r="C722" s="49">
        <f>((B722/B710)-1)*100</f>
        <v>8.9285714285714199</v>
      </c>
      <c r="D722" s="69">
        <v>71.8</v>
      </c>
      <c r="E722" s="49">
        <f>((D722/D710)-1)*100</f>
        <v>9.4512195121951201</v>
      </c>
      <c r="F722" s="89">
        <f>(B722/F$1)*100</f>
        <v>278.80886426592798</v>
      </c>
      <c r="G722" s="89">
        <f>(D722/G$1)*100</f>
        <v>262.60286498018894</v>
      </c>
      <c r="H722" s="89"/>
      <c r="I722" s="89"/>
      <c r="J722" s="67"/>
      <c r="K722" s="67"/>
      <c r="L722" s="67"/>
      <c r="M722" s="67"/>
      <c r="N722" s="99"/>
    </row>
    <row r="723" spans="1:14" x14ac:dyDescent="0.25">
      <c r="A723" s="37">
        <v>28795</v>
      </c>
      <c r="B723" s="51">
        <v>67.400000000000006</v>
      </c>
      <c r="C723" s="49">
        <f>((B723/B711)-1)*100</f>
        <v>8.8852988691437993</v>
      </c>
      <c r="D723" s="69">
        <v>72.099999999999994</v>
      </c>
      <c r="E723" s="49">
        <f>((D723/D711)-1)*100</f>
        <v>9.5744680851063801</v>
      </c>
      <c r="F723" s="89">
        <f>(B723/F$1)*100</f>
        <v>280.05540166204986</v>
      </c>
      <c r="G723" s="89">
        <f>(D723/G$1)*100</f>
        <v>263.7000914355379</v>
      </c>
      <c r="H723" s="89"/>
      <c r="I723" s="89"/>
      <c r="J723" s="67"/>
      <c r="K723" s="67"/>
      <c r="L723" s="67"/>
      <c r="M723" s="67"/>
      <c r="N723" s="99"/>
    </row>
    <row r="724" spans="1:14" x14ac:dyDescent="0.25">
      <c r="A724" s="37">
        <v>28825</v>
      </c>
      <c r="B724" s="51">
        <v>67.7</v>
      </c>
      <c r="C724" s="49">
        <f>((B724/B712)-1)*100</f>
        <v>9.0177133655394481</v>
      </c>
      <c r="D724" s="69">
        <v>72.7</v>
      </c>
      <c r="E724" s="49">
        <f>((D724/D712)-1)*100</f>
        <v>9.8187311178247647</v>
      </c>
      <c r="F724" s="89">
        <f>(B724/F$1)*100</f>
        <v>281.3019390581718</v>
      </c>
      <c r="G724" s="89">
        <f>(D724/G$1)*100</f>
        <v>265.89454434623588</v>
      </c>
      <c r="H724" s="89"/>
      <c r="I724" s="89"/>
      <c r="J724" s="67"/>
      <c r="K724" s="67"/>
      <c r="L724" s="67"/>
      <c r="M724" s="67"/>
      <c r="N724" s="99"/>
    </row>
    <row r="725" spans="1:14" x14ac:dyDescent="0.25">
      <c r="A725" s="37">
        <v>28856</v>
      </c>
      <c r="B725" s="51">
        <v>68.3</v>
      </c>
      <c r="C725" s="49">
        <f>((B725/B713)-1)*100</f>
        <v>9.2799999999999994</v>
      </c>
      <c r="D725" s="69">
        <v>73.8</v>
      </c>
      <c r="E725" s="49">
        <f>((D725/D713)-1)*100</f>
        <v>10.479041916167663</v>
      </c>
      <c r="F725" s="89">
        <f>(B725/F$1)*100</f>
        <v>283.7950138504155</v>
      </c>
      <c r="G725" s="89">
        <f>(D725/G$1)*100</f>
        <v>269.9177080158488</v>
      </c>
      <c r="H725" s="89"/>
      <c r="I725" s="89"/>
      <c r="J725" s="67"/>
      <c r="K725" s="67"/>
      <c r="L725" s="67"/>
      <c r="M725" s="67"/>
      <c r="N725" s="99"/>
    </row>
    <row r="726" spans="1:14" x14ac:dyDescent="0.25">
      <c r="A726" s="37">
        <v>28887</v>
      </c>
      <c r="B726" s="51">
        <v>69.099999999999994</v>
      </c>
      <c r="C726" s="49">
        <f>((B726/B714)-1)*100</f>
        <v>9.856915739268679</v>
      </c>
      <c r="D726" s="69">
        <v>74.900000000000006</v>
      </c>
      <c r="E726" s="49">
        <f>((D726/D714)-1)*100</f>
        <v>10.962962962962974</v>
      </c>
      <c r="F726" s="89">
        <f>(B726/F$1)*100</f>
        <v>287.11911357340722</v>
      </c>
      <c r="G726" s="89">
        <f>(D726/G$1)*100</f>
        <v>273.94087168546173</v>
      </c>
      <c r="H726" s="89"/>
      <c r="I726" s="89"/>
      <c r="J726" s="67"/>
      <c r="K726" s="67"/>
      <c r="L726" s="67"/>
      <c r="M726" s="67"/>
      <c r="N726" s="99"/>
    </row>
    <row r="727" spans="1:14" x14ac:dyDescent="0.25">
      <c r="A727" s="37">
        <v>28915</v>
      </c>
      <c r="B727" s="51">
        <v>69.8</v>
      </c>
      <c r="C727" s="49">
        <f>((B727/B715)-1)*100</f>
        <v>10.094637223974768</v>
      </c>
      <c r="D727" s="69">
        <v>75.8</v>
      </c>
      <c r="E727" s="49">
        <f>((D727/D715)-1)*100</f>
        <v>11.306901615271659</v>
      </c>
      <c r="F727" s="89">
        <f>(B727/F$1)*100</f>
        <v>290.02770083102496</v>
      </c>
      <c r="G727" s="89">
        <f>(D727/G$1)*100</f>
        <v>277.23255105150866</v>
      </c>
      <c r="H727" s="89"/>
      <c r="I727" s="89"/>
      <c r="J727" s="67"/>
      <c r="K727" s="67"/>
      <c r="L727" s="67"/>
      <c r="M727" s="67"/>
      <c r="N727" s="99"/>
    </row>
    <row r="728" spans="1:14" x14ac:dyDescent="0.25">
      <c r="A728" s="37">
        <v>28946</v>
      </c>
      <c r="B728" s="51">
        <v>70.599999999999994</v>
      </c>
      <c r="C728" s="49">
        <f>((B728/B716)-1)*100</f>
        <v>10.485133020344284</v>
      </c>
      <c r="D728" s="69">
        <v>76.900000000000006</v>
      </c>
      <c r="E728" s="49">
        <f>((D728/D716)-1)*100</f>
        <v>11.449275362318856</v>
      </c>
      <c r="F728" s="89">
        <f>(B728/F$1)*100</f>
        <v>293.35180055401662</v>
      </c>
      <c r="G728" s="89">
        <f>(D728/G$1)*100</f>
        <v>281.25571472112159</v>
      </c>
      <c r="H728" s="89"/>
      <c r="I728" s="89"/>
      <c r="J728" s="67"/>
      <c r="K728" s="67"/>
      <c r="L728" s="67"/>
      <c r="M728" s="67"/>
      <c r="N728" s="99"/>
    </row>
    <row r="729" spans="1:14" x14ac:dyDescent="0.25">
      <c r="A729" s="37">
        <v>28976</v>
      </c>
      <c r="B729" s="51">
        <v>71.5</v>
      </c>
      <c r="C729" s="49">
        <f>((B729/B717)-1)*100</f>
        <v>10.852713178294572</v>
      </c>
      <c r="D729" s="69">
        <v>77.5</v>
      </c>
      <c r="E729" s="49">
        <f>((D729/D717)-1)*100</f>
        <v>11.510791366906471</v>
      </c>
      <c r="F729" s="89">
        <f>(B729/F$1)*100</f>
        <v>297.09141274238226</v>
      </c>
      <c r="G729" s="89">
        <f>(D729/G$1)*100</f>
        <v>283.45016763181957</v>
      </c>
      <c r="H729" s="89"/>
      <c r="I729" s="89"/>
      <c r="J729" s="67"/>
      <c r="K729" s="67"/>
      <c r="L729" s="67"/>
      <c r="M729" s="67"/>
      <c r="N729" s="99"/>
    </row>
    <row r="730" spans="1:14" x14ac:dyDescent="0.25">
      <c r="A730" s="37">
        <v>29007</v>
      </c>
      <c r="B730" s="51">
        <v>72.3</v>
      </c>
      <c r="C730" s="49">
        <f>((B730/B718)-1)*100</f>
        <v>10.889570552147232</v>
      </c>
      <c r="D730" s="69">
        <v>78</v>
      </c>
      <c r="E730" s="49">
        <f>((D730/D718)-1)*100</f>
        <v>11.428571428571432</v>
      </c>
      <c r="F730" s="89">
        <f>(B730/F$1)*100</f>
        <v>300.41551246537398</v>
      </c>
      <c r="G730" s="89">
        <f>(D730/G$1)*100</f>
        <v>285.27887839073452</v>
      </c>
      <c r="H730" s="89"/>
      <c r="I730" s="89"/>
      <c r="J730" s="67"/>
      <c r="K730" s="67"/>
      <c r="L730" s="67"/>
      <c r="M730" s="67"/>
      <c r="N730" s="99"/>
    </row>
    <row r="731" spans="1:14" x14ac:dyDescent="0.25">
      <c r="A731" s="37">
        <v>29037</v>
      </c>
      <c r="B731" s="51">
        <v>73.099999999999994</v>
      </c>
      <c r="C731" s="49">
        <f>((B731/B719)-1)*100</f>
        <v>11.263318112633169</v>
      </c>
      <c r="D731" s="69">
        <v>79.2</v>
      </c>
      <c r="E731" s="49">
        <f>((D731/D719)-1)*100</f>
        <v>12.5</v>
      </c>
      <c r="F731" s="89">
        <f>(B731/F$1)*100</f>
        <v>303.73961218836564</v>
      </c>
      <c r="G731" s="89">
        <f>(D731/G$1)*100</f>
        <v>289.66778421213041</v>
      </c>
      <c r="H731" s="89"/>
      <c r="I731" s="89"/>
      <c r="J731" s="67"/>
      <c r="K731" s="67"/>
      <c r="L731" s="67"/>
      <c r="M731" s="67"/>
      <c r="N731" s="99"/>
    </row>
    <row r="732" spans="1:14" x14ac:dyDescent="0.25">
      <c r="A732" s="37">
        <v>29068</v>
      </c>
      <c r="B732" s="51">
        <v>73.8</v>
      </c>
      <c r="C732" s="49">
        <f>((B732/B720)-1)*100</f>
        <v>11.818181818181817</v>
      </c>
      <c r="D732" s="69">
        <v>79.599999999999994</v>
      </c>
      <c r="E732" s="49">
        <f>((D732/D720)-1)*100</f>
        <v>13.06818181818179</v>
      </c>
      <c r="F732" s="89">
        <f>(B732/F$1)*100</f>
        <v>306.64819944598338</v>
      </c>
      <c r="G732" s="89">
        <f>(D732/G$1)*100</f>
        <v>291.1307528192624</v>
      </c>
      <c r="H732" s="89"/>
      <c r="I732" s="89"/>
      <c r="J732" s="67"/>
      <c r="K732" s="67"/>
      <c r="L732" s="67"/>
      <c r="M732" s="67"/>
      <c r="N732" s="99"/>
    </row>
    <row r="733" spans="1:14" x14ac:dyDescent="0.25">
      <c r="A733" s="37">
        <v>29099</v>
      </c>
      <c r="B733" s="51">
        <v>74.599999999999994</v>
      </c>
      <c r="C733" s="49">
        <f>((B733/B721)-1)*100</f>
        <v>12.180451127819536</v>
      </c>
      <c r="D733" s="69">
        <v>80.900000000000006</v>
      </c>
      <c r="E733" s="49">
        <f>((D733/D721)-1)*100</f>
        <v>13.94366197183099</v>
      </c>
      <c r="F733" s="89">
        <f>(B733/F$1)*100</f>
        <v>309.97229916897504</v>
      </c>
      <c r="G733" s="89">
        <f>(D733/G$1)*100</f>
        <v>295.88540079244132</v>
      </c>
      <c r="H733" s="89"/>
      <c r="I733" s="89"/>
      <c r="J733" s="67"/>
      <c r="K733" s="67"/>
      <c r="L733" s="67"/>
      <c r="M733" s="67"/>
      <c r="N733" s="99"/>
    </row>
    <row r="734" spans="1:14" x14ac:dyDescent="0.25">
      <c r="A734" s="37">
        <v>29129</v>
      </c>
      <c r="B734" s="51">
        <v>75.2</v>
      </c>
      <c r="C734" s="49">
        <f>((B734/B722)-1)*100</f>
        <v>12.071535022354718</v>
      </c>
      <c r="D734" s="69">
        <v>82.1</v>
      </c>
      <c r="E734" s="49">
        <f>((D734/D722)-1)*100</f>
        <v>14.345403899721454</v>
      </c>
      <c r="F734" s="89">
        <f>(B734/F$1)*100</f>
        <v>312.46537396121886</v>
      </c>
      <c r="G734" s="89">
        <f>(D734/G$1)*100</f>
        <v>300.27430661383721</v>
      </c>
      <c r="H734" s="89"/>
      <c r="I734" s="89"/>
      <c r="J734" s="67"/>
      <c r="K734" s="67"/>
      <c r="L734" s="67"/>
      <c r="M734" s="67"/>
      <c r="N734" s="99"/>
    </row>
    <row r="735" spans="1:14" x14ac:dyDescent="0.25">
      <c r="A735" s="37">
        <v>29160</v>
      </c>
      <c r="B735" s="51">
        <v>75.900000000000006</v>
      </c>
      <c r="C735" s="49">
        <f>((B735/B723)-1)*100</f>
        <v>12.611275964391687</v>
      </c>
      <c r="D735" s="69">
        <v>82.6</v>
      </c>
      <c r="E735" s="49">
        <f>((D735/D723)-1)*100</f>
        <v>14.563106796116498</v>
      </c>
      <c r="F735" s="89">
        <f>(B735/F$1)*100</f>
        <v>315.3739612188366</v>
      </c>
      <c r="G735" s="89">
        <f>(D735/G$1)*100</f>
        <v>302.10301737275216</v>
      </c>
      <c r="H735" s="89"/>
      <c r="I735" s="89"/>
      <c r="J735" s="67"/>
      <c r="K735" s="67"/>
      <c r="L735" s="67"/>
      <c r="M735" s="67"/>
      <c r="N735" s="99"/>
    </row>
    <row r="736" spans="1:14" x14ac:dyDescent="0.25">
      <c r="A736" s="37">
        <v>29190</v>
      </c>
      <c r="B736" s="51">
        <v>76.7</v>
      </c>
      <c r="C736" s="49">
        <f>((B736/B724)-1)*100</f>
        <v>13.293943870014768</v>
      </c>
      <c r="D736" s="69">
        <v>83.4</v>
      </c>
      <c r="E736" s="49">
        <f>((D736/D724)-1)*100</f>
        <v>14.718019257221471</v>
      </c>
      <c r="F736" s="89">
        <f>(B736/F$1)*100</f>
        <v>318.69806094182826</v>
      </c>
      <c r="G736" s="89">
        <f>(D736/G$1)*100</f>
        <v>305.02895458701613</v>
      </c>
      <c r="H736" s="89"/>
      <c r="I736" s="89"/>
      <c r="J736" s="67"/>
      <c r="K736" s="67"/>
      <c r="L736" s="67"/>
      <c r="M736" s="67"/>
      <c r="N736" s="99"/>
    </row>
    <row r="737" spans="1:14" x14ac:dyDescent="0.25">
      <c r="A737" s="37">
        <v>29221</v>
      </c>
      <c r="B737" s="51">
        <v>77.8</v>
      </c>
      <c r="C737" s="49">
        <f>((B737/B725)-1)*100</f>
        <v>13.909224011713039</v>
      </c>
      <c r="D737" s="69">
        <v>85.2</v>
      </c>
      <c r="E737" s="49">
        <f>((D737/D725)-1)*100</f>
        <v>15.447154471544721</v>
      </c>
      <c r="F737" s="89">
        <f>(B737/F$1)*100</f>
        <v>323.2686980609418</v>
      </c>
      <c r="G737" s="89">
        <f>(D737/G$1)*100</f>
        <v>311.61231331911006</v>
      </c>
      <c r="H737" s="89"/>
      <c r="I737" s="89"/>
      <c r="J737" s="67"/>
      <c r="K737" s="67"/>
      <c r="L737" s="67"/>
      <c r="M737" s="67"/>
      <c r="N737" s="99"/>
    </row>
    <row r="738" spans="1:14" x14ac:dyDescent="0.25">
      <c r="A738" s="37">
        <v>29252</v>
      </c>
      <c r="B738" s="51">
        <v>78.900000000000006</v>
      </c>
      <c r="C738" s="49">
        <f>((B738/B726)-1)*100</f>
        <v>14.182344428364701</v>
      </c>
      <c r="D738" s="69">
        <v>86.9</v>
      </c>
      <c r="E738" s="49">
        <f>((D738/D726)-1)*100</f>
        <v>16.021361815754332</v>
      </c>
      <c r="F738" s="89">
        <f>(B738/F$1)*100</f>
        <v>327.83933518005546</v>
      </c>
      <c r="G738" s="89">
        <f>(D738/G$1)*100</f>
        <v>317.8299298994209</v>
      </c>
      <c r="H738" s="89"/>
      <c r="I738" s="89"/>
      <c r="J738" s="67"/>
      <c r="K738" s="67"/>
      <c r="L738" s="67"/>
      <c r="M738" s="67"/>
      <c r="N738" s="99"/>
    </row>
    <row r="739" spans="1:14" x14ac:dyDescent="0.25">
      <c r="A739" s="37">
        <v>29281</v>
      </c>
      <c r="B739" s="51">
        <v>80.099999999999994</v>
      </c>
      <c r="C739" s="49">
        <f>((B739/B727)-1)*100</f>
        <v>14.756446991404015</v>
      </c>
      <c r="D739" s="69">
        <v>87.5</v>
      </c>
      <c r="E739" s="49">
        <f>((D739/D727)-1)*100</f>
        <v>15.435356200527718</v>
      </c>
      <c r="F739" s="89">
        <f>(B739/F$1)*100</f>
        <v>332.82548476454292</v>
      </c>
      <c r="G739" s="89">
        <f>(D739/G$1)*100</f>
        <v>320.02438281011882</v>
      </c>
      <c r="H739" s="89"/>
      <c r="I739" s="89"/>
      <c r="J739" s="67"/>
      <c r="K739" s="67"/>
      <c r="L739" s="67"/>
      <c r="M739" s="67"/>
      <c r="N739" s="99"/>
    </row>
    <row r="740" spans="1:14" x14ac:dyDescent="0.25">
      <c r="A740" s="37">
        <v>29312</v>
      </c>
      <c r="B740" s="51">
        <v>81</v>
      </c>
      <c r="C740" s="49">
        <f>((B740/B728)-1)*100</f>
        <v>14.730878186968855</v>
      </c>
      <c r="D740" s="69">
        <v>87.8</v>
      </c>
      <c r="E740" s="49">
        <f>((D740/D728)-1)*100</f>
        <v>14.174252275682697</v>
      </c>
      <c r="F740" s="89">
        <f>(B740/F$1)*100</f>
        <v>336.56509695290862</v>
      </c>
      <c r="G740" s="89">
        <f>(D740/G$1)*100</f>
        <v>321.12160926546778</v>
      </c>
      <c r="H740" s="89"/>
      <c r="I740" s="89"/>
      <c r="J740" s="67"/>
      <c r="K740" s="67"/>
      <c r="L740" s="67"/>
      <c r="M740" s="67"/>
      <c r="N740" s="99"/>
    </row>
    <row r="741" spans="1:14" x14ac:dyDescent="0.25">
      <c r="A741" s="37">
        <v>29342</v>
      </c>
      <c r="B741" s="51">
        <v>81.8</v>
      </c>
      <c r="C741" s="49">
        <f>((B741/B729)-1)*100</f>
        <v>14.405594405594391</v>
      </c>
      <c r="D741" s="69">
        <v>88.3</v>
      </c>
      <c r="E741" s="49">
        <f>((D741/D729)-1)*100</f>
        <v>13.935483870967747</v>
      </c>
      <c r="F741" s="89">
        <f>(B741/F$1)*100</f>
        <v>339.88919667590028</v>
      </c>
      <c r="G741" s="89">
        <f>(D741/G$1)*100</f>
        <v>322.95032002438279</v>
      </c>
      <c r="H741" s="89"/>
      <c r="I741" s="89"/>
      <c r="J741" s="67"/>
      <c r="K741" s="67"/>
      <c r="L741" s="67"/>
      <c r="M741" s="67"/>
      <c r="N741" s="99"/>
    </row>
    <row r="742" spans="1:14" x14ac:dyDescent="0.25">
      <c r="A742" s="37">
        <v>29373</v>
      </c>
      <c r="B742" s="51">
        <v>82.7</v>
      </c>
      <c r="C742" s="49">
        <f>((B742/B730)-1)*100</f>
        <v>14.384508990318135</v>
      </c>
      <c r="D742" s="69">
        <v>88.7</v>
      </c>
      <c r="E742" s="49">
        <f>((D742/D730)-1)*100</f>
        <v>13.717948717948714</v>
      </c>
      <c r="F742" s="89">
        <f>(B742/F$1)*100</f>
        <v>343.62880886426592</v>
      </c>
      <c r="G742" s="89">
        <f>(D742/G$1)*100</f>
        <v>324.41328863151477</v>
      </c>
      <c r="H742" s="89"/>
      <c r="I742" s="89"/>
      <c r="J742" s="67"/>
      <c r="K742" s="67"/>
      <c r="L742" s="67"/>
      <c r="M742" s="67"/>
      <c r="N742" s="99"/>
    </row>
    <row r="743" spans="1:14" x14ac:dyDescent="0.25">
      <c r="A743" s="37">
        <v>29403</v>
      </c>
      <c r="B743" s="51">
        <v>82.7</v>
      </c>
      <c r="C743" s="49">
        <f>((B743/B731)-1)*100</f>
        <v>13.132694938440515</v>
      </c>
      <c r="D743" s="69">
        <v>90.3</v>
      </c>
      <c r="E743" s="49">
        <f>((D743/D731)-1)*100</f>
        <v>14.015151515151514</v>
      </c>
      <c r="F743" s="89">
        <f>(B743/F$1)*100</f>
        <v>343.62880886426592</v>
      </c>
      <c r="G743" s="89">
        <f>(D743/G$1)*100</f>
        <v>330.26516306004265</v>
      </c>
      <c r="H743" s="89"/>
      <c r="I743" s="89"/>
      <c r="J743" s="67"/>
      <c r="K743" s="67"/>
      <c r="L743" s="67"/>
      <c r="M743" s="67"/>
      <c r="N743" s="99"/>
    </row>
    <row r="744" spans="1:14" x14ac:dyDescent="0.25">
      <c r="A744" s="37">
        <v>29434</v>
      </c>
      <c r="B744" s="51">
        <v>83.3</v>
      </c>
      <c r="C744" s="49">
        <f>((B744/B732)-1)*100</f>
        <v>12.872628726287271</v>
      </c>
      <c r="D744" s="69">
        <v>91.5</v>
      </c>
      <c r="E744" s="49">
        <f>((D744/D732)-1)*100</f>
        <v>14.949748743718594</v>
      </c>
      <c r="F744" s="89">
        <f>(B744/F$1)*100</f>
        <v>346.12188365650968</v>
      </c>
      <c r="G744" s="89">
        <f>(D744/G$1)*100</f>
        <v>334.65406888143855</v>
      </c>
      <c r="H744" s="89"/>
      <c r="I744" s="89"/>
      <c r="J744" s="67"/>
      <c r="K744" s="67"/>
      <c r="L744" s="67"/>
      <c r="M744" s="67"/>
      <c r="N744" s="99"/>
    </row>
    <row r="745" spans="1:14" x14ac:dyDescent="0.25">
      <c r="A745" s="37">
        <v>29465</v>
      </c>
      <c r="B745" s="51">
        <v>84</v>
      </c>
      <c r="C745" s="49">
        <f>((B745/B733)-1)*100</f>
        <v>12.600536193029498</v>
      </c>
      <c r="D745" s="69">
        <v>91.7</v>
      </c>
      <c r="E745" s="49">
        <f>((D745/D733)-1)*100</f>
        <v>13.349814585908515</v>
      </c>
      <c r="F745" s="89">
        <f>(B745/F$1)*100</f>
        <v>349.03047091412742</v>
      </c>
      <c r="G745" s="89">
        <f>(D745/G$1)*100</f>
        <v>335.38555318500454</v>
      </c>
      <c r="H745" s="89"/>
      <c r="I745" s="89"/>
      <c r="J745" s="67"/>
      <c r="K745" s="67"/>
      <c r="L745" s="67"/>
      <c r="M745" s="67"/>
      <c r="N745" s="99"/>
    </row>
    <row r="746" spans="1:14" x14ac:dyDescent="0.25">
      <c r="A746" s="37">
        <v>29495</v>
      </c>
      <c r="B746" s="51">
        <v>84.8</v>
      </c>
      <c r="C746" s="49">
        <f>((B746/B734)-1)*100</f>
        <v>12.765957446808507</v>
      </c>
      <c r="D746" s="69">
        <v>92.8</v>
      </c>
      <c r="E746" s="49">
        <f>((D746/D734)-1)*100</f>
        <v>13.03288672350793</v>
      </c>
      <c r="F746" s="89">
        <f>(B746/F$1)*100</f>
        <v>352.35457063711914</v>
      </c>
      <c r="G746" s="89">
        <f>(D746/G$1)*100</f>
        <v>339.40871685461747</v>
      </c>
      <c r="H746" s="89"/>
      <c r="I746" s="89"/>
      <c r="J746" s="67"/>
      <c r="K746" s="67"/>
      <c r="L746" s="67"/>
      <c r="M746" s="67"/>
      <c r="N746" s="99"/>
    </row>
    <row r="747" spans="1:14" x14ac:dyDescent="0.25">
      <c r="A747" s="37">
        <v>29526</v>
      </c>
      <c r="B747" s="51">
        <v>85.5</v>
      </c>
      <c r="C747" s="49">
        <f>((B747/B735)-1)*100</f>
        <v>12.648221343873512</v>
      </c>
      <c r="D747" s="69">
        <v>93.2</v>
      </c>
      <c r="E747" s="49">
        <f>((D747/D735)-1)*100</f>
        <v>12.832929782082324</v>
      </c>
      <c r="F747" s="89">
        <f>(B747/F$1)*100</f>
        <v>355.26315789473688</v>
      </c>
      <c r="G747" s="89">
        <f>(D747/G$1)*100</f>
        <v>340.87168546174945</v>
      </c>
      <c r="H747" s="89"/>
      <c r="I747" s="89"/>
      <c r="J747" s="67"/>
      <c r="K747" s="67"/>
      <c r="L747" s="67"/>
      <c r="M747" s="67"/>
      <c r="N747" s="99"/>
    </row>
    <row r="748" spans="1:14" x14ac:dyDescent="0.25">
      <c r="A748" s="37">
        <v>29556</v>
      </c>
      <c r="B748" s="51">
        <v>86.3</v>
      </c>
      <c r="C748" s="49">
        <f>((B748/B736)-1)*100</f>
        <v>12.516297262059961</v>
      </c>
      <c r="D748" s="69">
        <v>93.8</v>
      </c>
      <c r="E748" s="49">
        <f>((D748/D736)-1)*100</f>
        <v>12.470023980815338</v>
      </c>
      <c r="F748" s="89">
        <f>(B748/F$1)*100</f>
        <v>358.58725761772854</v>
      </c>
      <c r="G748" s="89">
        <f>(D748/G$1)*100</f>
        <v>343.06613837244737</v>
      </c>
      <c r="H748" s="89"/>
      <c r="I748" s="89"/>
      <c r="J748" s="67"/>
      <c r="K748" s="67"/>
      <c r="L748" s="67"/>
      <c r="M748" s="67"/>
      <c r="N748" s="99"/>
    </row>
    <row r="749" spans="1:14" x14ac:dyDescent="0.25">
      <c r="A749" s="37">
        <v>29587</v>
      </c>
      <c r="B749" s="51">
        <v>87</v>
      </c>
      <c r="C749" s="49">
        <f>((B749/B737)-1)*100</f>
        <v>11.825192802056561</v>
      </c>
      <c r="D749" s="69">
        <v>95.2</v>
      </c>
      <c r="E749" s="49">
        <f>((D749/D737)-1)*100</f>
        <v>11.737089201877925</v>
      </c>
      <c r="F749" s="89">
        <f>(B749/F$1)*100</f>
        <v>361.49584487534628</v>
      </c>
      <c r="G749" s="89">
        <f>(D749/G$1)*100</f>
        <v>348.18652849740931</v>
      </c>
      <c r="H749" s="89"/>
      <c r="I749" s="89"/>
      <c r="J749" s="67"/>
      <c r="K749" s="67"/>
      <c r="L749" s="67"/>
      <c r="M749" s="67"/>
      <c r="N749" s="99"/>
    </row>
    <row r="750" spans="1:14" x14ac:dyDescent="0.25">
      <c r="A750" s="37">
        <v>29618</v>
      </c>
      <c r="B750" s="51">
        <v>87.9</v>
      </c>
      <c r="C750" s="49">
        <f>((B750/B738)-1)*100</f>
        <v>11.406844106463886</v>
      </c>
      <c r="D750" s="69">
        <v>96.1</v>
      </c>
      <c r="E750" s="49">
        <f>((D750/D738)-1)*100</f>
        <v>10.58688147295741</v>
      </c>
      <c r="F750" s="89">
        <f>(B750/F$1)*100</f>
        <v>365.23545706371192</v>
      </c>
      <c r="G750" s="89">
        <f>(D750/G$1)*100</f>
        <v>351.47820786345625</v>
      </c>
      <c r="H750" s="89"/>
      <c r="I750" s="89"/>
      <c r="J750" s="67"/>
      <c r="K750" s="67"/>
      <c r="L750" s="67"/>
      <c r="M750" s="67"/>
      <c r="N750" s="99"/>
    </row>
    <row r="751" spans="1:14" x14ac:dyDescent="0.25">
      <c r="A751" s="37">
        <v>29646</v>
      </c>
      <c r="B751" s="51">
        <v>88.5</v>
      </c>
      <c r="C751" s="49">
        <f>((B751/B739)-1)*100</f>
        <v>10.486891385767795</v>
      </c>
      <c r="D751" s="69">
        <v>97</v>
      </c>
      <c r="E751" s="49">
        <f>((D751/D739)-1)*100</f>
        <v>10.857142857142854</v>
      </c>
      <c r="F751" s="89">
        <f>(B751/F$1)*100</f>
        <v>367.72853185595568</v>
      </c>
      <c r="G751" s="89">
        <f>(D751/G$1)*100</f>
        <v>354.76988722950318</v>
      </c>
      <c r="H751" s="89"/>
      <c r="I751" s="89"/>
      <c r="J751" s="67"/>
      <c r="K751" s="67"/>
      <c r="L751" s="67"/>
      <c r="M751" s="67"/>
      <c r="N751" s="99"/>
    </row>
    <row r="752" spans="1:14" x14ac:dyDescent="0.25">
      <c r="A752" s="37">
        <v>29677</v>
      </c>
      <c r="B752" s="51">
        <v>89.1</v>
      </c>
      <c r="C752" s="49">
        <f>((B752/B740)-1)*100</f>
        <v>9.9999999999999858</v>
      </c>
      <c r="D752" s="69">
        <v>98</v>
      </c>
      <c r="E752" s="49">
        <f>((D752/D740)-1)*100</f>
        <v>11.617312072892938</v>
      </c>
      <c r="F752" s="89">
        <f>(B752/F$1)*100</f>
        <v>370.22160664819938</v>
      </c>
      <c r="G752" s="89">
        <f>(D752/G$1)*100</f>
        <v>358.42730874733309</v>
      </c>
      <c r="H752" s="89"/>
      <c r="I752" s="89"/>
      <c r="J752" s="67"/>
      <c r="K752" s="67"/>
      <c r="L752" s="67"/>
      <c r="M752" s="67"/>
      <c r="N752" s="99"/>
    </row>
    <row r="753" spans="1:14" x14ac:dyDescent="0.25">
      <c r="A753" s="37">
        <v>29707</v>
      </c>
      <c r="B753" s="51">
        <v>89.8</v>
      </c>
      <c r="C753" s="49">
        <f>((B753/B741)-1)*100</f>
        <v>9.7799511002444994</v>
      </c>
      <c r="D753" s="69">
        <v>98.3</v>
      </c>
      <c r="E753" s="49">
        <f>((D753/D741)-1)*100</f>
        <v>11.325028312570783</v>
      </c>
      <c r="F753" s="89">
        <f>(B753/F$1)*100</f>
        <v>373.13019390581718</v>
      </c>
      <c r="G753" s="89">
        <f>(D753/G$1)*100</f>
        <v>359.5245352026821</v>
      </c>
      <c r="H753" s="89"/>
      <c r="I753" s="89"/>
      <c r="J753" s="67"/>
      <c r="K753" s="67"/>
      <c r="L753" s="67"/>
      <c r="M753" s="67"/>
      <c r="N753" s="99"/>
    </row>
    <row r="754" spans="1:14" x14ac:dyDescent="0.25">
      <c r="A754" s="37">
        <v>29738</v>
      </c>
      <c r="B754" s="51">
        <v>90.6</v>
      </c>
      <c r="C754" s="49">
        <f>((B754/B742)-1)*100</f>
        <v>9.5525997581620281</v>
      </c>
      <c r="D754" s="69">
        <v>98.5</v>
      </c>
      <c r="E754" s="49">
        <f>((D754/D742)-1)*100</f>
        <v>11.048478015783548</v>
      </c>
      <c r="F754" s="89">
        <f>(B754/F$1)*100</f>
        <v>376.45429362880884</v>
      </c>
      <c r="G754" s="89">
        <f>(D754/G$1)*100</f>
        <v>360.25601950624809</v>
      </c>
      <c r="H754" s="89"/>
      <c r="I754" s="89"/>
      <c r="J754" s="67"/>
      <c r="K754" s="67"/>
      <c r="L754" s="67"/>
      <c r="M754" s="67"/>
      <c r="N754" s="99"/>
    </row>
    <row r="755" spans="1:14" x14ac:dyDescent="0.25">
      <c r="A755" s="37">
        <v>29768</v>
      </c>
      <c r="B755" s="51">
        <v>91.6</v>
      </c>
      <c r="C755" s="49">
        <f>((B755/B743)-1)*100</f>
        <v>10.761789600967342</v>
      </c>
      <c r="D755" s="69">
        <v>99</v>
      </c>
      <c r="E755" s="49">
        <f>((D755/D743)-1)*100</f>
        <v>9.6345514950166198</v>
      </c>
      <c r="F755" s="89">
        <f>(B755/F$1)*100</f>
        <v>380.60941828254846</v>
      </c>
      <c r="G755" s="89">
        <f>(D755/G$1)*100</f>
        <v>362.08473026516305</v>
      </c>
      <c r="H755" s="89"/>
      <c r="I755" s="89"/>
      <c r="J755" s="67"/>
      <c r="K755" s="67"/>
      <c r="L755" s="67"/>
      <c r="M755" s="67"/>
      <c r="N755" s="99"/>
    </row>
    <row r="756" spans="1:14" x14ac:dyDescent="0.25">
      <c r="A756" s="37">
        <v>29799</v>
      </c>
      <c r="B756" s="51">
        <v>92.3</v>
      </c>
      <c r="C756" s="49">
        <f>((B756/B744)-1)*100</f>
        <v>10.80432172869148</v>
      </c>
      <c r="D756" s="69">
        <v>99</v>
      </c>
      <c r="E756" s="49">
        <f>((D756/D744)-1)*100</f>
        <v>8.196721311475418</v>
      </c>
      <c r="F756" s="89">
        <f>(B756/F$1)*100</f>
        <v>383.5180055401662</v>
      </c>
      <c r="G756" s="89">
        <f>(D756/G$1)*100</f>
        <v>362.08473026516305</v>
      </c>
      <c r="H756" s="89"/>
      <c r="I756" s="89"/>
      <c r="J756" s="67"/>
      <c r="K756" s="67"/>
      <c r="L756" s="67"/>
      <c r="M756" s="67"/>
      <c r="N756" s="99"/>
    </row>
    <row r="757" spans="1:14" x14ac:dyDescent="0.25">
      <c r="A757" s="37">
        <v>29830</v>
      </c>
      <c r="B757" s="51">
        <v>93.2</v>
      </c>
      <c r="C757" s="49">
        <f>((B757/B745)-1)*100</f>
        <v>10.952380952380958</v>
      </c>
      <c r="D757" s="69">
        <v>98.8</v>
      </c>
      <c r="E757" s="49">
        <f>((D757/D745)-1)*100</f>
        <v>7.7426390403489531</v>
      </c>
      <c r="F757" s="89">
        <f>(B757/F$1)*100</f>
        <v>387.2576177285319</v>
      </c>
      <c r="G757" s="89">
        <f>(D757/G$1)*100</f>
        <v>361.35324596159705</v>
      </c>
      <c r="H757" s="89"/>
      <c r="I757" s="89"/>
      <c r="J757" s="67"/>
      <c r="K757" s="67"/>
      <c r="L757" s="67"/>
      <c r="M757" s="67"/>
      <c r="N757" s="99"/>
    </row>
    <row r="758" spans="1:14" x14ac:dyDescent="0.25">
      <c r="A758" s="37">
        <v>29860</v>
      </c>
      <c r="B758" s="51">
        <v>93.4</v>
      </c>
      <c r="C758" s="49">
        <f>((B758/B746)-1)*100</f>
        <v>10.14150943396228</v>
      </c>
      <c r="D758" s="69">
        <v>98.9</v>
      </c>
      <c r="E758" s="49">
        <f>((D758/D746)-1)*100</f>
        <v>6.5732758620689724</v>
      </c>
      <c r="F758" s="89">
        <f>(B758/F$1)*100</f>
        <v>388.0886426592798</v>
      </c>
      <c r="G758" s="89">
        <f>(D758/G$1)*100</f>
        <v>361.71898811338008</v>
      </c>
      <c r="H758" s="89"/>
      <c r="I758" s="89"/>
      <c r="J758" s="67"/>
      <c r="K758" s="67"/>
      <c r="L758" s="67"/>
      <c r="M758" s="67"/>
      <c r="N758" s="99"/>
    </row>
    <row r="759" spans="1:14" x14ac:dyDescent="0.25">
      <c r="A759" s="37">
        <v>29891</v>
      </c>
      <c r="B759" s="51">
        <v>93.7</v>
      </c>
      <c r="C759" s="49">
        <f>((B759/B747)-1)*100</f>
        <v>9.5906432748537931</v>
      </c>
      <c r="D759" s="69">
        <v>98.8</v>
      </c>
      <c r="E759" s="49">
        <f>((D759/D747)-1)*100</f>
        <v>6.0085836909871126</v>
      </c>
      <c r="F759" s="89">
        <f>(B759/F$1)*100</f>
        <v>389.33518005540168</v>
      </c>
      <c r="G759" s="89">
        <f>(D759/G$1)*100</f>
        <v>361.35324596159705</v>
      </c>
      <c r="H759" s="89"/>
      <c r="I759" s="89"/>
      <c r="J759" s="67"/>
      <c r="K759" s="67"/>
      <c r="L759" s="67"/>
      <c r="M759" s="67"/>
      <c r="N759" s="99"/>
    </row>
    <row r="760" spans="1:14" x14ac:dyDescent="0.25">
      <c r="A760" s="37">
        <v>29921</v>
      </c>
      <c r="B760" s="51">
        <v>94</v>
      </c>
      <c r="C760" s="49">
        <f>((B760/B748)-1)*100</f>
        <v>8.9223638470451903</v>
      </c>
      <c r="D760" s="69">
        <v>98.8</v>
      </c>
      <c r="E760" s="49">
        <f>((D760/D748)-1)*100</f>
        <v>5.3304904051172608</v>
      </c>
      <c r="F760" s="89">
        <f>(B760/F$1)*100</f>
        <v>390.58171745152356</v>
      </c>
      <c r="G760" s="89">
        <f>(D760/G$1)*100</f>
        <v>361.35324596159705</v>
      </c>
      <c r="H760" s="89"/>
      <c r="I760" s="89"/>
      <c r="J760" s="67"/>
      <c r="K760" s="67"/>
      <c r="L760" s="67"/>
      <c r="M760" s="67"/>
      <c r="N760" s="99"/>
    </row>
    <row r="761" spans="1:14" x14ac:dyDescent="0.25">
      <c r="A761" s="37">
        <v>29952</v>
      </c>
      <c r="B761" s="51">
        <v>94.3</v>
      </c>
      <c r="C761" s="49">
        <f>((B761/B749)-1)*100</f>
        <v>8.3908045977011412</v>
      </c>
      <c r="D761" s="69">
        <v>99.7</v>
      </c>
      <c r="E761" s="49">
        <f>((D761/D749)-1)*100</f>
        <v>4.7268907563025264</v>
      </c>
      <c r="F761" s="89">
        <f>(B761/F$1)*100</f>
        <v>391.82825484764538</v>
      </c>
      <c r="G761" s="89">
        <f>(D761/G$1)*100</f>
        <v>364.64492532764399</v>
      </c>
      <c r="H761" s="89"/>
      <c r="I761" s="89"/>
      <c r="J761" s="67"/>
      <c r="K761" s="67"/>
      <c r="L761" s="67"/>
      <c r="M761" s="67"/>
      <c r="N761" s="99"/>
    </row>
    <row r="762" spans="1:14" x14ac:dyDescent="0.25">
      <c r="A762" s="37">
        <v>29983</v>
      </c>
      <c r="B762" s="51">
        <v>94.6</v>
      </c>
      <c r="C762" s="49">
        <f>((B762/B750)-1)*100</f>
        <v>7.6222980659840678</v>
      </c>
      <c r="D762" s="69">
        <v>99.8</v>
      </c>
      <c r="E762" s="49">
        <f>((D762/D750)-1)*100</f>
        <v>3.8501560874089513</v>
      </c>
      <c r="F762" s="89">
        <f>(B762/F$1)*100</f>
        <v>393.07479224376732</v>
      </c>
      <c r="G762" s="89">
        <f>(D762/G$1)*100</f>
        <v>365.01066747942701</v>
      </c>
      <c r="H762" s="89"/>
      <c r="I762" s="89"/>
      <c r="J762" s="67"/>
      <c r="K762" s="67"/>
      <c r="L762" s="67"/>
      <c r="M762" s="67"/>
      <c r="N762" s="99"/>
    </row>
    <row r="763" spans="1:14" x14ac:dyDescent="0.25">
      <c r="A763" s="37">
        <v>30011</v>
      </c>
      <c r="B763" s="51">
        <v>94.5</v>
      </c>
      <c r="C763" s="49">
        <f>((B763/B751)-1)*100</f>
        <v>6.7796610169491567</v>
      </c>
      <c r="D763" s="69">
        <v>99.6</v>
      </c>
      <c r="E763" s="49">
        <f>((D763/D751)-1)*100</f>
        <v>2.6804123711340111</v>
      </c>
      <c r="F763" s="89">
        <f>(B763/F$1)*100</f>
        <v>392.65927977839334</v>
      </c>
      <c r="G763" s="89">
        <f>(D763/G$1)*100</f>
        <v>364.27918317586096</v>
      </c>
      <c r="H763" s="89"/>
      <c r="I763" s="89"/>
      <c r="J763" s="67"/>
      <c r="K763" s="67"/>
      <c r="L763" s="67"/>
      <c r="M763" s="67"/>
      <c r="N763" s="99"/>
    </row>
    <row r="764" spans="1:14" x14ac:dyDescent="0.25">
      <c r="A764" s="37">
        <v>30042</v>
      </c>
      <c r="B764" s="51">
        <v>94.9</v>
      </c>
      <c r="C764" s="49">
        <f>((B764/B752)-1)*100</f>
        <v>6.509539842873191</v>
      </c>
      <c r="D764" s="69">
        <v>99.6</v>
      </c>
      <c r="E764" s="49">
        <f>((D764/D752)-1)*100</f>
        <v>1.6326530612244872</v>
      </c>
      <c r="F764" s="89">
        <f>(B764/F$1)*100</f>
        <v>394.3213296398892</v>
      </c>
      <c r="G764" s="89">
        <f>(D764/G$1)*100</f>
        <v>364.27918317586096</v>
      </c>
      <c r="H764" s="89"/>
      <c r="I764" s="89"/>
      <c r="J764" s="67"/>
      <c r="K764" s="67"/>
      <c r="L764" s="67"/>
      <c r="M764" s="67"/>
      <c r="N764" s="99"/>
    </row>
    <row r="765" spans="1:14" x14ac:dyDescent="0.25">
      <c r="A765" s="37">
        <v>30072</v>
      </c>
      <c r="B765" s="51">
        <v>95.8</v>
      </c>
      <c r="C765" s="49">
        <f>((B765/B753)-1)*100</f>
        <v>6.6815144766146917</v>
      </c>
      <c r="D765" s="69">
        <v>99.8</v>
      </c>
      <c r="E765" s="49">
        <f>((D765/D753)-1)*100</f>
        <v>1.5259409969481164</v>
      </c>
      <c r="F765" s="89">
        <f>(B765/F$1)*100</f>
        <v>398.06094182825484</v>
      </c>
      <c r="G765" s="89">
        <f>(D765/G$1)*100</f>
        <v>365.01066747942701</v>
      </c>
      <c r="H765" s="89"/>
      <c r="I765" s="89"/>
      <c r="J765" s="67"/>
      <c r="K765" s="67"/>
      <c r="L765" s="67"/>
      <c r="M765" s="67"/>
      <c r="N765" s="99"/>
    </row>
    <row r="766" spans="1:14" x14ac:dyDescent="0.25">
      <c r="A766" s="37">
        <v>30103</v>
      </c>
      <c r="B766" s="51">
        <v>97</v>
      </c>
      <c r="C766" s="49">
        <f>((B766/B754)-1)*100</f>
        <v>7.064017660044164</v>
      </c>
      <c r="D766" s="69">
        <v>100</v>
      </c>
      <c r="E766" s="49">
        <f>((D766/D754)-1)*100</f>
        <v>1.5228426395939021</v>
      </c>
      <c r="F766" s="89">
        <f>(B766/F$1)*100</f>
        <v>403.04709141274236</v>
      </c>
      <c r="G766" s="89">
        <f>(D766/G$1)*100</f>
        <v>365.74215178299301</v>
      </c>
      <c r="H766" s="89"/>
      <c r="I766" s="89"/>
      <c r="J766" s="67"/>
      <c r="K766" s="67"/>
      <c r="L766" s="67"/>
      <c r="M766" s="67"/>
      <c r="N766" s="99"/>
    </row>
    <row r="767" spans="1:14" x14ac:dyDescent="0.25">
      <c r="A767" s="37">
        <v>30133</v>
      </c>
      <c r="B767" s="51">
        <v>97.5</v>
      </c>
      <c r="C767" s="49">
        <f>((B767/B755)-1)*100</f>
        <v>6.4410480349345045</v>
      </c>
      <c r="D767" s="69">
        <v>100.4</v>
      </c>
      <c r="E767" s="49">
        <f>((D767/D755)-1)*100</f>
        <v>1.4141414141414232</v>
      </c>
      <c r="F767" s="89">
        <f>(B767/F$1)*100</f>
        <v>405.1246537396122</v>
      </c>
      <c r="G767" s="89">
        <f>(D767/G$1)*100</f>
        <v>367.20512039012493</v>
      </c>
      <c r="H767" s="89"/>
      <c r="I767" s="89"/>
      <c r="J767" s="67"/>
      <c r="K767" s="67"/>
      <c r="L767" s="67"/>
      <c r="M767" s="67"/>
      <c r="N767" s="99"/>
    </row>
    <row r="768" spans="1:14" x14ac:dyDescent="0.25">
      <c r="A768" s="37">
        <v>30164</v>
      </c>
      <c r="B768" s="51">
        <v>97.7</v>
      </c>
      <c r="C768" s="49">
        <f>((B768/B756)-1)*100</f>
        <v>5.8504875406284018</v>
      </c>
      <c r="D768" s="69">
        <v>100.3</v>
      </c>
      <c r="E768" s="49">
        <f>((D768/D756)-1)*100</f>
        <v>1.3131313131313105</v>
      </c>
      <c r="F768" s="89">
        <f>(B768/F$1)*100</f>
        <v>405.95567867036016</v>
      </c>
      <c r="G768" s="89">
        <f>(D768/G$1)*100</f>
        <v>366.83937823834196</v>
      </c>
      <c r="H768" s="89"/>
      <c r="I768" s="89"/>
      <c r="J768" s="67"/>
      <c r="K768" s="67"/>
      <c r="L768" s="67"/>
      <c r="M768" s="67"/>
      <c r="N768" s="99"/>
    </row>
    <row r="769" spans="1:14" x14ac:dyDescent="0.25">
      <c r="A769" s="37">
        <v>30195</v>
      </c>
      <c r="B769" s="51">
        <v>97.9</v>
      </c>
      <c r="C769" s="49">
        <f>((B769/B757)-1)*100</f>
        <v>5.0429184549356298</v>
      </c>
      <c r="D769" s="69">
        <v>100</v>
      </c>
      <c r="E769" s="49">
        <f>((D769/D757)-1)*100</f>
        <v>1.2145748987854255</v>
      </c>
      <c r="F769" s="89">
        <f>(B769/F$1)*100</f>
        <v>406.78670360110812</v>
      </c>
      <c r="G769" s="89">
        <f>(D769/G$1)*100</f>
        <v>365.74215178299301</v>
      </c>
      <c r="H769" s="89"/>
      <c r="I769" s="89"/>
      <c r="J769" s="67"/>
      <c r="K769" s="67"/>
      <c r="L769" s="67"/>
      <c r="M769" s="67"/>
      <c r="N769" s="99"/>
    </row>
    <row r="770" spans="1:14" x14ac:dyDescent="0.25">
      <c r="A770" s="37">
        <v>30225</v>
      </c>
      <c r="B770" s="51">
        <v>98.2</v>
      </c>
      <c r="C770" s="49">
        <f>((B770/B758)-1)*100</f>
        <v>5.1391862955032064</v>
      </c>
      <c r="D770" s="69">
        <v>100.2</v>
      </c>
      <c r="E770" s="49">
        <f>((D770/D758)-1)*100</f>
        <v>1.3144590495449915</v>
      </c>
      <c r="F770" s="89">
        <f>(B770/F$1)*100</f>
        <v>408.03324099722988</v>
      </c>
      <c r="G770" s="89">
        <f>(D770/G$1)*100</f>
        <v>366.47363608655894</v>
      </c>
      <c r="H770" s="89"/>
      <c r="I770" s="89"/>
      <c r="J770" s="67"/>
      <c r="K770" s="67"/>
      <c r="L770" s="67"/>
      <c r="M770" s="67"/>
      <c r="N770" s="99"/>
    </row>
    <row r="771" spans="1:14" x14ac:dyDescent="0.25">
      <c r="A771" s="37">
        <v>30256</v>
      </c>
      <c r="B771" s="51">
        <v>98</v>
      </c>
      <c r="C771" s="49">
        <f>((B771/B759)-1)*100</f>
        <v>4.5891141942369318</v>
      </c>
      <c r="D771" s="69">
        <v>100.3</v>
      </c>
      <c r="E771" s="49">
        <f>((D771/D759)-1)*100</f>
        <v>1.5182186234817818</v>
      </c>
      <c r="F771" s="89">
        <f>(B771/F$1)*100</f>
        <v>407.20221606648198</v>
      </c>
      <c r="G771" s="89">
        <f>(D771/G$1)*100</f>
        <v>366.83937823834196</v>
      </c>
      <c r="H771" s="89"/>
      <c r="I771" s="89"/>
      <c r="J771" s="67"/>
      <c r="K771" s="67"/>
      <c r="L771" s="67"/>
      <c r="M771" s="67"/>
      <c r="N771" s="99"/>
    </row>
    <row r="772" spans="1:14" x14ac:dyDescent="0.25">
      <c r="A772" s="37">
        <v>30286</v>
      </c>
      <c r="B772" s="51">
        <v>97.6</v>
      </c>
      <c r="C772" s="49">
        <f>((B772/B760)-1)*100</f>
        <v>3.8297872340425476</v>
      </c>
      <c r="D772" s="69">
        <v>100.5</v>
      </c>
      <c r="E772" s="49">
        <f>((D772/D760)-1)*100</f>
        <v>1.7206477732793601</v>
      </c>
      <c r="F772" s="89">
        <f>(B772/F$1)*100</f>
        <v>405.54016620498612</v>
      </c>
      <c r="G772" s="89">
        <f>(D772/G$1)*100</f>
        <v>367.57086254190796</v>
      </c>
      <c r="H772" s="89"/>
      <c r="I772" s="89"/>
      <c r="J772" s="67"/>
      <c r="K772" s="67"/>
      <c r="L772" s="67"/>
      <c r="M772" s="67"/>
      <c r="N772" s="99"/>
    </row>
    <row r="773" spans="1:14" x14ac:dyDescent="0.25">
      <c r="A773" s="37">
        <v>30317</v>
      </c>
      <c r="B773" s="51">
        <v>97.8</v>
      </c>
      <c r="C773" s="49">
        <f>((B773/B761)-1)*100</f>
        <v>3.7115588547189882</v>
      </c>
      <c r="D773" s="69">
        <v>100.2</v>
      </c>
      <c r="E773" s="49">
        <f>((D773/D761)-1)*100</f>
        <v>0.5015045135406293</v>
      </c>
      <c r="F773" s="89">
        <f>(B773/F$1)*100</f>
        <v>406.37119113573402</v>
      </c>
      <c r="G773" s="89">
        <f>(D773/G$1)*100</f>
        <v>366.47363608655894</v>
      </c>
      <c r="H773" s="89"/>
      <c r="I773" s="89"/>
      <c r="J773" s="67"/>
      <c r="K773" s="67"/>
      <c r="L773" s="67"/>
      <c r="M773" s="67"/>
      <c r="N773" s="99"/>
    </row>
    <row r="774" spans="1:14" x14ac:dyDescent="0.25">
      <c r="A774" s="37">
        <v>30348</v>
      </c>
      <c r="B774" s="51">
        <v>97.9</v>
      </c>
      <c r="C774" s="49">
        <f>((B774/B762)-1)*100</f>
        <v>3.488372093023262</v>
      </c>
      <c r="D774" s="69">
        <v>100.5</v>
      </c>
      <c r="E774" s="49">
        <f>((D774/D762)-1)*100</f>
        <v>0.70140280561121759</v>
      </c>
      <c r="F774" s="89">
        <f>(B774/F$1)*100</f>
        <v>406.78670360110812</v>
      </c>
      <c r="G774" s="89">
        <f>(D774/G$1)*100</f>
        <v>367.57086254190796</v>
      </c>
      <c r="H774" s="89"/>
      <c r="I774" s="89"/>
      <c r="J774" s="67"/>
      <c r="K774" s="67"/>
      <c r="L774" s="67"/>
      <c r="M774" s="67"/>
      <c r="N774" s="99"/>
    </row>
    <row r="775" spans="1:14" x14ac:dyDescent="0.25">
      <c r="A775" s="37">
        <v>30376</v>
      </c>
      <c r="B775" s="51">
        <v>97.9</v>
      </c>
      <c r="C775" s="49">
        <f>((B775/B763)-1)*100</f>
        <v>3.5978835978835999</v>
      </c>
      <c r="D775" s="69">
        <v>100.4</v>
      </c>
      <c r="E775" s="49">
        <f>((D775/D763)-1)*100</f>
        <v>0.80321285140563248</v>
      </c>
      <c r="F775" s="89">
        <f>(B775/F$1)*100</f>
        <v>406.78670360110812</v>
      </c>
      <c r="G775" s="89">
        <f>(D775/G$1)*100</f>
        <v>367.20512039012493</v>
      </c>
      <c r="H775" s="89"/>
      <c r="I775" s="89"/>
      <c r="J775" s="67"/>
      <c r="K775" s="67"/>
      <c r="L775" s="67"/>
      <c r="M775" s="67"/>
      <c r="N775" s="99"/>
    </row>
    <row r="776" spans="1:14" x14ac:dyDescent="0.25">
      <c r="A776" s="37">
        <v>30407</v>
      </c>
      <c r="B776" s="51">
        <v>98.6</v>
      </c>
      <c r="C776" s="49">
        <f>((B776/B764)-1)*100</f>
        <v>3.8988408851422518</v>
      </c>
      <c r="D776" s="69">
        <v>100.4</v>
      </c>
      <c r="E776" s="49">
        <f>((D776/D764)-1)*100</f>
        <v>0.80321285140563248</v>
      </c>
      <c r="F776" s="89">
        <f>(B776/F$1)*100</f>
        <v>409.6952908587258</v>
      </c>
      <c r="G776" s="89">
        <f>(D776/G$1)*100</f>
        <v>367.20512039012493</v>
      </c>
      <c r="H776" s="89"/>
      <c r="I776" s="89"/>
      <c r="J776" s="67"/>
      <c r="K776" s="67"/>
      <c r="L776" s="67"/>
      <c r="M776" s="67"/>
      <c r="N776" s="99"/>
    </row>
    <row r="777" spans="1:14" x14ac:dyDescent="0.25">
      <c r="A777" s="37">
        <v>30437</v>
      </c>
      <c r="B777" s="51">
        <v>99.2</v>
      </c>
      <c r="C777" s="49">
        <f>((B777/B765)-1)*100</f>
        <v>3.5490605427975108</v>
      </c>
      <c r="D777" s="69">
        <v>100.8</v>
      </c>
      <c r="E777" s="49">
        <f>((D777/D765)-1)*100</f>
        <v>1.002004008016022</v>
      </c>
      <c r="F777" s="89">
        <f>(B777/F$1)*100</f>
        <v>412.1883656509695</v>
      </c>
      <c r="G777" s="89">
        <f>(D777/G$1)*100</f>
        <v>368.66808899725692</v>
      </c>
      <c r="H777" s="89"/>
      <c r="I777" s="89"/>
      <c r="J777" s="67"/>
      <c r="K777" s="67"/>
      <c r="L777" s="67"/>
      <c r="M777" s="67"/>
      <c r="N777" s="99"/>
    </row>
    <row r="778" spans="1:14" x14ac:dyDescent="0.25">
      <c r="A778" s="37">
        <v>30468</v>
      </c>
      <c r="B778" s="51">
        <v>99.5</v>
      </c>
      <c r="C778" s="49">
        <f>((B778/B766)-1)*100</f>
        <v>2.5773195876288568</v>
      </c>
      <c r="D778" s="69">
        <v>101</v>
      </c>
      <c r="E778" s="49">
        <f>((D778/D766)-1)*100</f>
        <v>1.0000000000000009</v>
      </c>
      <c r="F778" s="89">
        <f>(B778/F$1)*100</f>
        <v>413.43490304709138</v>
      </c>
      <c r="G778" s="89">
        <f>(D778/G$1)*100</f>
        <v>369.39957330082291</v>
      </c>
      <c r="H778" s="89"/>
      <c r="I778" s="89"/>
      <c r="J778" s="67"/>
      <c r="K778" s="67"/>
      <c r="L778" s="67"/>
      <c r="M778" s="67"/>
      <c r="N778" s="99"/>
    </row>
    <row r="779" spans="1:14" x14ac:dyDescent="0.25">
      <c r="A779" s="37">
        <v>30498</v>
      </c>
      <c r="B779" s="51">
        <v>99.9</v>
      </c>
      <c r="C779" s="49">
        <f>((B779/B767)-1)*100</f>
        <v>2.4615384615384706</v>
      </c>
      <c r="D779" s="69">
        <v>101.3</v>
      </c>
      <c r="E779" s="49">
        <f>((D779/D767)-1)*100</f>
        <v>0.89641434262948128</v>
      </c>
      <c r="F779" s="89">
        <f>(B779/F$1)*100</f>
        <v>415.0969529085873</v>
      </c>
      <c r="G779" s="89">
        <f>(D779/G$1)*100</f>
        <v>370.49679975617187</v>
      </c>
      <c r="H779" s="89"/>
      <c r="I779" s="89"/>
      <c r="J779" s="67"/>
      <c r="K779" s="67"/>
      <c r="L779" s="67"/>
      <c r="M779" s="67"/>
      <c r="N779" s="99"/>
    </row>
    <row r="780" spans="1:14" x14ac:dyDescent="0.25">
      <c r="A780" s="37">
        <v>30529</v>
      </c>
      <c r="B780" s="51">
        <v>100.2</v>
      </c>
      <c r="C780" s="49">
        <f>((B780/B768)-1)*100</f>
        <v>2.5588536335721557</v>
      </c>
      <c r="D780" s="69">
        <v>101.8</v>
      </c>
      <c r="E780" s="49">
        <f>((D780/D768)-1)*100</f>
        <v>1.4955134596211339</v>
      </c>
      <c r="F780" s="89">
        <f>(B780/F$1)*100</f>
        <v>416.34349030470918</v>
      </c>
      <c r="G780" s="89">
        <f>(D780/G$1)*100</f>
        <v>372.32551051508682</v>
      </c>
      <c r="H780" s="89"/>
      <c r="I780" s="89"/>
      <c r="J780" s="67"/>
      <c r="K780" s="67"/>
      <c r="L780" s="67"/>
      <c r="M780" s="67"/>
      <c r="N780" s="99"/>
    </row>
    <row r="781" spans="1:14" x14ac:dyDescent="0.25">
      <c r="A781" s="37">
        <v>30560</v>
      </c>
      <c r="B781" s="51">
        <v>100.7</v>
      </c>
      <c r="C781" s="49">
        <f>((B781/B769)-1)*100</f>
        <v>2.8600612870275821</v>
      </c>
      <c r="D781" s="69">
        <v>102</v>
      </c>
      <c r="E781" s="49">
        <f>((D781/D769)-1)*100</f>
        <v>2.0000000000000018</v>
      </c>
      <c r="F781" s="89">
        <f>(B781/F$1)*100</f>
        <v>418.42105263157896</v>
      </c>
      <c r="G781" s="89">
        <f>(D781/G$1)*100</f>
        <v>373.05699481865287</v>
      </c>
      <c r="H781" s="89"/>
      <c r="I781" s="89"/>
      <c r="J781" s="67"/>
      <c r="K781" s="67"/>
      <c r="L781" s="67"/>
      <c r="M781" s="67"/>
      <c r="N781" s="99"/>
    </row>
    <row r="782" spans="1:14" x14ac:dyDescent="0.25">
      <c r="A782" s="37">
        <v>30590</v>
      </c>
      <c r="B782" s="51">
        <v>101</v>
      </c>
      <c r="C782" s="49">
        <f>((B782/B770)-1)*100</f>
        <v>2.8513238289205711</v>
      </c>
      <c r="D782" s="69">
        <v>102.2</v>
      </c>
      <c r="E782" s="49">
        <f>((D782/D770)-1)*100</f>
        <v>1.9960079840319445</v>
      </c>
      <c r="F782" s="89">
        <f>(B782/F$1)*100</f>
        <v>419.66759002770084</v>
      </c>
      <c r="G782" s="89">
        <f>(D782/G$1)*100</f>
        <v>373.78847912221886</v>
      </c>
      <c r="H782" s="89"/>
      <c r="I782" s="89"/>
      <c r="J782" s="67"/>
      <c r="K782" s="67"/>
      <c r="L782" s="67"/>
      <c r="M782" s="67"/>
      <c r="N782" s="99"/>
    </row>
    <row r="783" spans="1:14" x14ac:dyDescent="0.25">
      <c r="A783" s="37">
        <v>30621</v>
      </c>
      <c r="B783" s="51">
        <v>101.2</v>
      </c>
      <c r="C783" s="49">
        <f>((B783/B771)-1)*100</f>
        <v>3.2653061224489743</v>
      </c>
      <c r="D783" s="69">
        <v>102.1</v>
      </c>
      <c r="E783" s="49">
        <f>((D783/D771)-1)*100</f>
        <v>1.7946161515453696</v>
      </c>
      <c r="F783" s="89">
        <f>(B783/F$1)*100</f>
        <v>420.4986149584488</v>
      </c>
      <c r="G783" s="89">
        <f>(D783/G$1)*100</f>
        <v>373.42273697043578</v>
      </c>
      <c r="H783" s="89"/>
      <c r="I783" s="89"/>
      <c r="J783" s="67"/>
      <c r="K783" s="67"/>
      <c r="L783" s="67"/>
      <c r="M783" s="67"/>
      <c r="N783" s="99"/>
    </row>
    <row r="784" spans="1:14" x14ac:dyDescent="0.25">
      <c r="A784" s="37">
        <v>30651</v>
      </c>
      <c r="B784" s="51">
        <v>101.3</v>
      </c>
      <c r="C784" s="49">
        <f>((B784/B772)-1)*100</f>
        <v>3.7909836065573854</v>
      </c>
      <c r="D784" s="69">
        <v>102.3</v>
      </c>
      <c r="E784" s="49">
        <f>((D784/D772)-1)*100</f>
        <v>1.7910447761193993</v>
      </c>
      <c r="F784" s="89">
        <f>(B784/F$1)*100</f>
        <v>420.91412742382272</v>
      </c>
      <c r="G784" s="89">
        <f>(D784/G$1)*100</f>
        <v>374.15422127400177</v>
      </c>
      <c r="H784" s="89"/>
      <c r="I784" s="89"/>
      <c r="J784" s="67"/>
      <c r="K784" s="67"/>
      <c r="L784" s="67"/>
      <c r="M784" s="67"/>
      <c r="N784" s="99"/>
    </row>
    <row r="785" spans="1:14" x14ac:dyDescent="0.25">
      <c r="A785" s="37">
        <v>30682</v>
      </c>
      <c r="B785" s="51">
        <v>101.9</v>
      </c>
      <c r="C785" s="49">
        <f>((B785/B773)-1)*100</f>
        <v>4.1922290388548111</v>
      </c>
      <c r="D785" s="69">
        <v>102.9</v>
      </c>
      <c r="E785" s="49">
        <f>((D785/D773)-1)*100</f>
        <v>2.6946107784431073</v>
      </c>
      <c r="F785" s="89">
        <f>(B785/F$1)*100</f>
        <v>423.40720221606648</v>
      </c>
      <c r="G785" s="89">
        <f>(D785/G$1)*100</f>
        <v>376.3486741846998</v>
      </c>
      <c r="H785" s="89"/>
      <c r="I785" s="89"/>
      <c r="J785" s="67"/>
      <c r="K785" s="67"/>
      <c r="L785" s="67"/>
      <c r="M785" s="67"/>
      <c r="N785" s="99"/>
    </row>
    <row r="786" spans="1:14" x14ac:dyDescent="0.25">
      <c r="A786" s="37">
        <v>30713</v>
      </c>
      <c r="B786" s="51">
        <v>102.4</v>
      </c>
      <c r="C786" s="49">
        <f>((B786/B774)-1)*100</f>
        <v>4.5965270684371839</v>
      </c>
      <c r="D786" s="69">
        <v>103.2</v>
      </c>
      <c r="E786" s="49">
        <f>((D786/D774)-1)*100</f>
        <v>2.6865671641790989</v>
      </c>
      <c r="F786" s="89">
        <f>(B786/F$1)*100</f>
        <v>425.48476454293632</v>
      </c>
      <c r="G786" s="89">
        <f>(D786/G$1)*100</f>
        <v>377.44590064004876</v>
      </c>
      <c r="H786" s="89"/>
      <c r="I786" s="89"/>
      <c r="J786" s="67"/>
      <c r="K786" s="67"/>
      <c r="L786" s="67"/>
      <c r="M786" s="67"/>
      <c r="N786" s="99"/>
    </row>
    <row r="787" spans="1:14" x14ac:dyDescent="0.25">
      <c r="A787" s="37">
        <v>30742</v>
      </c>
      <c r="B787" s="51">
        <v>102.6</v>
      </c>
      <c r="C787" s="49">
        <f>((B787/B775)-1)*100</f>
        <v>4.8008171603677097</v>
      </c>
      <c r="D787" s="69">
        <v>103.9</v>
      </c>
      <c r="E787" s="49">
        <f>((D787/D775)-1)*100</f>
        <v>3.4860557768924272</v>
      </c>
      <c r="F787" s="89">
        <f>(B787/F$1)*100</f>
        <v>426.31578947368416</v>
      </c>
      <c r="G787" s="89">
        <f>(D787/G$1)*100</f>
        <v>380.00609570252971</v>
      </c>
      <c r="H787" s="89"/>
      <c r="I787" s="89"/>
      <c r="J787" s="67"/>
      <c r="K787" s="67"/>
      <c r="L787" s="67"/>
      <c r="M787" s="67"/>
      <c r="N787" s="99"/>
    </row>
    <row r="788" spans="1:14" x14ac:dyDescent="0.25">
      <c r="A788" s="37">
        <v>30773</v>
      </c>
      <c r="B788" s="51">
        <v>103.1</v>
      </c>
      <c r="C788" s="49">
        <f>((B788/B776)-1)*100</f>
        <v>4.5638945233265726</v>
      </c>
      <c r="D788" s="69">
        <v>104</v>
      </c>
      <c r="E788" s="49">
        <f>((D788/D776)-1)*100</f>
        <v>3.5856573705179251</v>
      </c>
      <c r="F788" s="89">
        <f>(B788/F$1)*100</f>
        <v>428.393351800554</v>
      </c>
      <c r="G788" s="89">
        <f>(D788/G$1)*100</f>
        <v>380.37183785431267</v>
      </c>
      <c r="H788" s="89"/>
      <c r="I788" s="89"/>
      <c r="J788" s="67"/>
      <c r="K788" s="67"/>
      <c r="L788" s="67"/>
      <c r="M788" s="67"/>
      <c r="N788" s="99"/>
    </row>
    <row r="789" spans="1:14" x14ac:dyDescent="0.25">
      <c r="A789" s="37">
        <v>30803</v>
      </c>
      <c r="B789" s="51">
        <v>103.4</v>
      </c>
      <c r="C789" s="49">
        <f>((B789/B777)-1)*100</f>
        <v>4.2338709677419484</v>
      </c>
      <c r="D789" s="69">
        <v>104.1</v>
      </c>
      <c r="E789" s="49">
        <f>((D789/D777)-1)*100</f>
        <v>3.2738095238095122</v>
      </c>
      <c r="F789" s="89">
        <f>(B789/F$1)*100</f>
        <v>429.63988919667588</v>
      </c>
      <c r="G789" s="89">
        <f>(D789/G$1)*100</f>
        <v>380.73758000609564</v>
      </c>
      <c r="H789" s="89"/>
      <c r="I789" s="89"/>
      <c r="J789" s="67"/>
      <c r="K789" s="67"/>
      <c r="L789" s="67"/>
      <c r="M789" s="67"/>
      <c r="N789" s="99"/>
    </row>
    <row r="790" spans="1:14" x14ac:dyDescent="0.25">
      <c r="A790" s="37">
        <v>30834</v>
      </c>
      <c r="B790" s="51">
        <v>103.7</v>
      </c>
      <c r="C790" s="49">
        <f>((B790/B778)-1)*100</f>
        <v>4.2211055276381915</v>
      </c>
      <c r="D790" s="69">
        <v>104</v>
      </c>
      <c r="E790" s="49">
        <f>((D790/D778)-1)*100</f>
        <v>2.9702970297029729</v>
      </c>
      <c r="F790" s="89">
        <f>(B790/F$1)*100</f>
        <v>430.88642659279782</v>
      </c>
      <c r="G790" s="89">
        <f>(D790/G$1)*100</f>
        <v>380.37183785431267</v>
      </c>
      <c r="H790" s="89"/>
      <c r="I790" s="89"/>
      <c r="J790" s="67"/>
      <c r="K790" s="67"/>
      <c r="L790" s="67"/>
      <c r="M790" s="67"/>
      <c r="N790" s="99"/>
    </row>
    <row r="791" spans="1:14" x14ac:dyDescent="0.25">
      <c r="A791" s="37">
        <v>30864</v>
      </c>
      <c r="B791" s="51">
        <v>104.1</v>
      </c>
      <c r="C791" s="49">
        <f>((B791/B779)-1)*100</f>
        <v>4.2042042042041983</v>
      </c>
      <c r="D791" s="69">
        <v>104.2</v>
      </c>
      <c r="E791" s="49">
        <f>((D791/D779)-1)*100</f>
        <v>2.8627838104639647</v>
      </c>
      <c r="F791" s="89">
        <f>(B791/F$1)*100</f>
        <v>432.54847645429362</v>
      </c>
      <c r="G791" s="89">
        <f>(D791/G$1)*100</f>
        <v>381.10332215787872</v>
      </c>
      <c r="H791" s="89"/>
      <c r="I791" s="89"/>
      <c r="J791" s="67"/>
      <c r="K791" s="67"/>
      <c r="L791" s="67"/>
      <c r="M791" s="67"/>
      <c r="N791" s="99"/>
    </row>
    <row r="792" spans="1:14" x14ac:dyDescent="0.25">
      <c r="A792" s="37">
        <v>30895</v>
      </c>
      <c r="B792" s="51">
        <v>104.5</v>
      </c>
      <c r="C792" s="49">
        <f>((B792/B780)-1)*100</f>
        <v>4.2914171656686539</v>
      </c>
      <c r="D792" s="69">
        <v>103.8</v>
      </c>
      <c r="E792" s="49">
        <f>((D792/D780)-1)*100</f>
        <v>1.9646365422396839</v>
      </c>
      <c r="F792" s="89">
        <f>(B792/F$1)*100</f>
        <v>434.21052631578948</v>
      </c>
      <c r="G792" s="89">
        <f>(D792/G$1)*100</f>
        <v>379.64035355074668</v>
      </c>
      <c r="H792" s="89"/>
      <c r="I792" s="89"/>
      <c r="J792" s="67"/>
      <c r="K792" s="67"/>
      <c r="L792" s="67"/>
      <c r="M792" s="67"/>
      <c r="N792" s="99"/>
    </row>
    <row r="793" spans="1:14" x14ac:dyDescent="0.25">
      <c r="A793" s="37">
        <v>30926</v>
      </c>
      <c r="B793" s="51">
        <v>105</v>
      </c>
      <c r="C793" s="49">
        <f>((B793/B781)-1)*100</f>
        <v>4.2701092353525372</v>
      </c>
      <c r="D793" s="69">
        <v>103.4</v>
      </c>
      <c r="E793" s="49">
        <f>((D793/D781)-1)*100</f>
        <v>1.3725490196078383</v>
      </c>
      <c r="F793" s="89">
        <f>(B793/F$1)*100</f>
        <v>436.28808864265932</v>
      </c>
      <c r="G793" s="89">
        <f>(D793/G$1)*100</f>
        <v>378.17738494361475</v>
      </c>
      <c r="H793" s="89"/>
      <c r="I793" s="89"/>
      <c r="J793" s="67"/>
      <c r="K793" s="67"/>
      <c r="L793" s="67"/>
      <c r="M793" s="67"/>
      <c r="N793" s="99"/>
    </row>
    <row r="794" spans="1:14" x14ac:dyDescent="0.25">
      <c r="A794" s="37">
        <v>30956</v>
      </c>
      <c r="B794" s="51">
        <v>105.3</v>
      </c>
      <c r="C794" s="49">
        <f>((B794/B782)-1)*100</f>
        <v>4.2574257425742612</v>
      </c>
      <c r="D794" s="69">
        <v>103.4</v>
      </c>
      <c r="E794" s="49">
        <f>((D794/D782)-1)*100</f>
        <v>1.1741682974559797</v>
      </c>
      <c r="F794" s="89">
        <f>(B794/F$1)*100</f>
        <v>437.53462603878114</v>
      </c>
      <c r="G794" s="89">
        <f>(D794/G$1)*100</f>
        <v>378.17738494361475</v>
      </c>
      <c r="H794" s="89"/>
      <c r="I794" s="89"/>
      <c r="J794" s="67"/>
      <c r="K794" s="67"/>
      <c r="L794" s="67"/>
      <c r="M794" s="67"/>
      <c r="N794" s="99"/>
    </row>
    <row r="795" spans="1:14" x14ac:dyDescent="0.25">
      <c r="A795" s="37">
        <v>30987</v>
      </c>
      <c r="B795" s="51">
        <v>105.3</v>
      </c>
      <c r="C795" s="49">
        <f>((B795/B783)-1)*100</f>
        <v>4.0513833992094739</v>
      </c>
      <c r="D795" s="69">
        <v>103.7</v>
      </c>
      <c r="E795" s="49">
        <f>((D795/D783)-1)*100</f>
        <v>1.5670910871694588</v>
      </c>
      <c r="F795" s="89">
        <f>(B795/F$1)*100</f>
        <v>437.53462603878114</v>
      </c>
      <c r="G795" s="89">
        <f>(D795/G$1)*100</f>
        <v>379.27461139896371</v>
      </c>
      <c r="H795" s="89"/>
      <c r="I795" s="89"/>
      <c r="J795" s="67"/>
      <c r="K795" s="67"/>
      <c r="L795" s="67"/>
      <c r="M795" s="67"/>
      <c r="N795" s="99"/>
    </row>
    <row r="796" spans="1:14" x14ac:dyDescent="0.25">
      <c r="A796" s="37">
        <v>31017</v>
      </c>
      <c r="B796" s="51">
        <v>105.3</v>
      </c>
      <c r="C796" s="49">
        <f>((B796/B784)-1)*100</f>
        <v>3.948667324777877</v>
      </c>
      <c r="D796" s="69">
        <v>103.5</v>
      </c>
      <c r="E796" s="49">
        <f>((D796/D784)-1)*100</f>
        <v>1.1730205278592365</v>
      </c>
      <c r="F796" s="89">
        <f>(B796/F$1)*100</f>
        <v>437.53462603878114</v>
      </c>
      <c r="G796" s="89">
        <f>(D796/G$1)*100</f>
        <v>378.54312709539772</v>
      </c>
      <c r="H796" s="89"/>
      <c r="I796" s="89"/>
      <c r="J796" s="67"/>
      <c r="K796" s="67"/>
      <c r="L796" s="67"/>
      <c r="M796" s="67"/>
      <c r="N796" s="99"/>
    </row>
    <row r="797" spans="1:14" x14ac:dyDescent="0.25">
      <c r="A797" s="37">
        <v>31048</v>
      </c>
      <c r="B797" s="51">
        <v>105.5</v>
      </c>
      <c r="C797" s="49">
        <f>((B797/B785)-1)*100</f>
        <v>3.5328753680078373</v>
      </c>
      <c r="D797" s="69">
        <v>103.4</v>
      </c>
      <c r="E797" s="49">
        <f>((D797/D785)-1)*100</f>
        <v>0.48590864917394949</v>
      </c>
      <c r="F797" s="89">
        <f>(B797/F$1)*100</f>
        <v>438.36565096952904</v>
      </c>
      <c r="G797" s="89">
        <f>(D797/G$1)*100</f>
        <v>378.17738494361475</v>
      </c>
      <c r="H797" s="89"/>
      <c r="I797" s="89"/>
      <c r="J797" s="67"/>
      <c r="K797" s="67"/>
      <c r="L797" s="67"/>
      <c r="M797" s="67"/>
      <c r="N797" s="99"/>
    </row>
    <row r="798" spans="1:14" x14ac:dyDescent="0.25">
      <c r="A798" s="37">
        <v>31079</v>
      </c>
      <c r="B798" s="51">
        <v>106</v>
      </c>
      <c r="C798" s="49">
        <f>((B798/B786)-1)*100</f>
        <v>3.515625</v>
      </c>
      <c r="D798" s="69">
        <v>103.3</v>
      </c>
      <c r="E798" s="49">
        <f>((D798/D786)-1)*100</f>
        <v>9.6899224806201723E-2</v>
      </c>
      <c r="F798" s="89">
        <f>(B798/F$1)*100</f>
        <v>440.44321329639888</v>
      </c>
      <c r="G798" s="89">
        <f>(D798/G$1)*100</f>
        <v>377.81164279183173</v>
      </c>
      <c r="H798" s="89"/>
      <c r="I798" s="89"/>
      <c r="J798" s="67"/>
      <c r="K798" s="67"/>
      <c r="L798" s="67"/>
      <c r="M798" s="67"/>
      <c r="N798" s="99"/>
    </row>
    <row r="799" spans="1:14" x14ac:dyDescent="0.25">
      <c r="A799" s="37">
        <v>31107</v>
      </c>
      <c r="B799" s="51">
        <v>106.4</v>
      </c>
      <c r="C799" s="49">
        <f>((B799/B787)-1)*100</f>
        <v>3.7037037037037202</v>
      </c>
      <c r="D799" s="69">
        <v>103.1</v>
      </c>
      <c r="E799" s="49">
        <f>((D799/D787)-1)*100</f>
        <v>-0.76997112608278018</v>
      </c>
      <c r="F799" s="89">
        <f>(B799/F$1)*100</f>
        <v>442.1052631578948</v>
      </c>
      <c r="G799" s="89">
        <f>(D799/G$1)*100</f>
        <v>377.08015848826568</v>
      </c>
      <c r="H799" s="89"/>
      <c r="I799" s="89"/>
      <c r="J799" s="67"/>
      <c r="K799" s="67"/>
      <c r="L799" s="67"/>
      <c r="M799" s="67"/>
      <c r="N799" s="99"/>
    </row>
    <row r="800" spans="1:14" x14ac:dyDescent="0.25">
      <c r="A800" s="37">
        <v>31138</v>
      </c>
      <c r="B800" s="51">
        <v>106.9</v>
      </c>
      <c r="C800" s="49">
        <f>((B800/B788)-1)*100</f>
        <v>3.6857419980601547</v>
      </c>
      <c r="D800" s="69">
        <v>103.3</v>
      </c>
      <c r="E800" s="49">
        <f>((D800/D788)-1)*100</f>
        <v>-0.67307692307692069</v>
      </c>
      <c r="F800" s="89">
        <f>(B800/F$1)*100</f>
        <v>444.18282548476452</v>
      </c>
      <c r="G800" s="89">
        <f>(D800/G$1)*100</f>
        <v>377.81164279183173</v>
      </c>
      <c r="H800" s="89"/>
      <c r="I800" s="89"/>
      <c r="J800" s="67"/>
      <c r="K800" s="67"/>
      <c r="L800" s="67"/>
      <c r="M800" s="67"/>
      <c r="N800" s="99"/>
    </row>
    <row r="801" spans="1:14" x14ac:dyDescent="0.25">
      <c r="A801" s="37">
        <v>31168</v>
      </c>
      <c r="B801" s="51">
        <v>107.3</v>
      </c>
      <c r="C801" s="49">
        <f>((B801/B789)-1)*100</f>
        <v>3.771760154738879</v>
      </c>
      <c r="D801" s="69">
        <v>103.5</v>
      </c>
      <c r="E801" s="49">
        <f>((D801/D789)-1)*100</f>
        <v>-0.57636887608069065</v>
      </c>
      <c r="F801" s="89">
        <f>(B801/F$1)*100</f>
        <v>445.84487534626038</v>
      </c>
      <c r="G801" s="89">
        <f>(D801/G$1)*100</f>
        <v>378.54312709539772</v>
      </c>
      <c r="H801" s="89"/>
      <c r="I801" s="89"/>
      <c r="J801" s="67"/>
      <c r="K801" s="67"/>
      <c r="L801" s="67"/>
      <c r="M801" s="67"/>
      <c r="N801" s="99"/>
    </row>
    <row r="802" spans="1:14" x14ac:dyDescent="0.25">
      <c r="A802" s="37">
        <v>31199</v>
      </c>
      <c r="B802" s="51">
        <v>107.6</v>
      </c>
      <c r="C802" s="49">
        <f>((B802/B790)-1)*100</f>
        <v>3.7608486017357778</v>
      </c>
      <c r="D802" s="69">
        <v>103.3</v>
      </c>
      <c r="E802" s="49">
        <f>((D802/D790)-1)*100</f>
        <v>-0.67307692307692069</v>
      </c>
      <c r="F802" s="89">
        <f>(B802/F$1)*100</f>
        <v>447.0914127423822</v>
      </c>
      <c r="G802" s="89">
        <f>(D802/G$1)*100</f>
        <v>377.81164279183173</v>
      </c>
      <c r="H802" s="89"/>
      <c r="I802" s="89"/>
      <c r="J802" s="67"/>
      <c r="K802" s="67"/>
      <c r="L802" s="67"/>
      <c r="M802" s="67"/>
      <c r="N802" s="99"/>
    </row>
    <row r="803" spans="1:14" x14ac:dyDescent="0.25">
      <c r="A803" s="37">
        <v>31229</v>
      </c>
      <c r="B803" s="51">
        <v>107.8</v>
      </c>
      <c r="C803" s="49">
        <f>((B803/B791)-1)*100</f>
        <v>3.5542747358309423</v>
      </c>
      <c r="D803" s="69">
        <v>103.2</v>
      </c>
      <c r="E803" s="49">
        <f>((D803/D791)-1)*100</f>
        <v>-0.95969289827255722</v>
      </c>
      <c r="F803" s="89">
        <f>(B803/F$1)*100</f>
        <v>447.92243767313016</v>
      </c>
      <c r="G803" s="89">
        <f>(D803/G$1)*100</f>
        <v>377.44590064004876</v>
      </c>
      <c r="H803" s="89"/>
      <c r="I803" s="89"/>
      <c r="J803" s="67"/>
      <c r="K803" s="67"/>
      <c r="L803" s="67"/>
      <c r="M803" s="67"/>
      <c r="N803" s="99"/>
    </row>
    <row r="804" spans="1:14" x14ac:dyDescent="0.25">
      <c r="A804" s="37">
        <v>31260</v>
      </c>
      <c r="B804" s="51">
        <v>108</v>
      </c>
      <c r="C804" s="49">
        <f>((B804/B792)-1)*100</f>
        <v>3.3492822966507241</v>
      </c>
      <c r="D804" s="69">
        <v>102.7</v>
      </c>
      <c r="E804" s="49">
        <f>((D804/D792)-1)*100</f>
        <v>-1.0597302504816941</v>
      </c>
      <c r="F804" s="89">
        <f>(B804/F$1)*100</f>
        <v>448.75346260387812</v>
      </c>
      <c r="G804" s="89">
        <f>(D804/G$1)*100</f>
        <v>375.61718988113381</v>
      </c>
      <c r="H804" s="89"/>
      <c r="I804" s="89"/>
      <c r="J804" s="67"/>
      <c r="K804" s="67"/>
      <c r="L804" s="67"/>
      <c r="M804" s="67"/>
      <c r="N804" s="99"/>
    </row>
    <row r="805" spans="1:14" x14ac:dyDescent="0.25">
      <c r="A805" s="37">
        <v>31291</v>
      </c>
      <c r="B805" s="51">
        <v>108.3</v>
      </c>
      <c r="C805" s="49">
        <f>((B805/B793)-1)*100</f>
        <v>3.1428571428571361</v>
      </c>
      <c r="D805" s="69">
        <v>102.1</v>
      </c>
      <c r="E805" s="49">
        <f>((D805/D793)-1)*100</f>
        <v>-1.2572533849129708</v>
      </c>
      <c r="F805" s="89">
        <f>(B805/F$1)*100</f>
        <v>450</v>
      </c>
      <c r="G805" s="89">
        <f>(D805/G$1)*100</f>
        <v>373.42273697043578</v>
      </c>
      <c r="H805" s="89"/>
      <c r="I805" s="89"/>
      <c r="J805" s="67"/>
      <c r="K805" s="67"/>
      <c r="L805" s="67"/>
      <c r="M805" s="67"/>
      <c r="N805" s="99"/>
    </row>
    <row r="806" spans="1:14" x14ac:dyDescent="0.25">
      <c r="A806" s="37">
        <v>31321</v>
      </c>
      <c r="B806" s="51">
        <v>108.7</v>
      </c>
      <c r="C806" s="49">
        <f>((B806/B794)-1)*100</f>
        <v>3.228869895536568</v>
      </c>
      <c r="D806" s="69">
        <v>102.9</v>
      </c>
      <c r="E806" s="49">
        <f>((D806/D794)-1)*100</f>
        <v>-0.48355899419729731</v>
      </c>
      <c r="F806" s="89">
        <f>(B806/F$1)*100</f>
        <v>451.66204986149586</v>
      </c>
      <c r="G806" s="89">
        <f>(D806/G$1)*100</f>
        <v>376.3486741846998</v>
      </c>
      <c r="H806" s="89"/>
      <c r="I806" s="89"/>
      <c r="J806" s="67"/>
      <c r="K806" s="67"/>
      <c r="L806" s="67"/>
      <c r="M806" s="67"/>
      <c r="N806" s="99"/>
    </row>
    <row r="807" spans="1:14" x14ac:dyDescent="0.25">
      <c r="A807" s="37">
        <v>31352</v>
      </c>
      <c r="B807" s="51">
        <v>109</v>
      </c>
      <c r="C807" s="49">
        <f>((B807/B795)-1)*100</f>
        <v>3.5137701804368593</v>
      </c>
      <c r="D807" s="69">
        <v>103.4</v>
      </c>
      <c r="E807" s="49">
        <f>((D807/D795)-1)*100</f>
        <v>-0.28929604628736838</v>
      </c>
      <c r="F807" s="89">
        <f>(B807/F$1)*100</f>
        <v>452.90858725761768</v>
      </c>
      <c r="G807" s="89">
        <f>(D807/G$1)*100</f>
        <v>378.17738494361475</v>
      </c>
      <c r="H807" s="89"/>
      <c r="I807" s="89"/>
      <c r="J807" s="67"/>
      <c r="K807" s="67"/>
      <c r="L807" s="67"/>
      <c r="M807" s="67"/>
      <c r="N807" s="99"/>
    </row>
    <row r="808" spans="1:14" x14ac:dyDescent="0.25">
      <c r="A808" s="37">
        <v>31382</v>
      </c>
      <c r="B808" s="51">
        <v>109.3</v>
      </c>
      <c r="C808" s="49">
        <f>((B808/B796)-1)*100</f>
        <v>3.7986704653371284</v>
      </c>
      <c r="D808" s="69">
        <v>103.6</v>
      </c>
      <c r="E808" s="49">
        <f>((D808/D796)-1)*100</f>
        <v>9.6618357487909812E-2</v>
      </c>
      <c r="F808" s="89">
        <f>(B808/F$1)*100</f>
        <v>454.15512465373962</v>
      </c>
      <c r="G808" s="89">
        <f>(D808/G$1)*100</f>
        <v>378.90886924718069</v>
      </c>
      <c r="H808" s="89"/>
      <c r="I808" s="89"/>
      <c r="J808" s="67"/>
      <c r="K808" s="67"/>
      <c r="L808" s="67"/>
      <c r="M808" s="67"/>
      <c r="N808" s="99"/>
    </row>
    <row r="809" spans="1:14" x14ac:dyDescent="0.25">
      <c r="A809" s="37">
        <v>31413</v>
      </c>
      <c r="B809" s="51">
        <v>109.6</v>
      </c>
      <c r="C809" s="49">
        <f>((B809/B797)-1)*100</f>
        <v>3.8862559241706007</v>
      </c>
      <c r="D809" s="69">
        <v>103.2</v>
      </c>
      <c r="E809" s="49">
        <f>((D809/D797)-1)*100</f>
        <v>-0.19342359767892114</v>
      </c>
      <c r="F809" s="89">
        <f>(B809/F$1)*100</f>
        <v>455.4016620498615</v>
      </c>
      <c r="G809" s="89">
        <f>(D809/G$1)*100</f>
        <v>377.44590064004876</v>
      </c>
      <c r="H809" s="89"/>
      <c r="I809" s="89"/>
      <c r="J809" s="67"/>
      <c r="K809" s="67"/>
      <c r="L809" s="67"/>
      <c r="M809" s="67"/>
      <c r="N809" s="99"/>
    </row>
    <row r="810" spans="1:14" x14ac:dyDescent="0.25">
      <c r="A810" s="37">
        <v>31444</v>
      </c>
      <c r="B810" s="51">
        <v>109.3</v>
      </c>
      <c r="C810" s="49">
        <f>((B810/B798)-1)*100</f>
        <v>3.1132075471698162</v>
      </c>
      <c r="D810" s="69">
        <v>101.7</v>
      </c>
      <c r="E810" s="49">
        <f>((D810/D798)-1)*100</f>
        <v>-1.5488867376573068</v>
      </c>
      <c r="F810" s="89">
        <f>(B810/F$1)*100</f>
        <v>454.15512465373962</v>
      </c>
      <c r="G810" s="89">
        <f>(D810/G$1)*100</f>
        <v>371.95976836330385</v>
      </c>
      <c r="H810" s="89"/>
      <c r="I810" s="89"/>
      <c r="J810" s="67"/>
      <c r="K810" s="67"/>
      <c r="L810" s="67"/>
      <c r="M810" s="67"/>
      <c r="N810" s="99"/>
    </row>
    <row r="811" spans="1:14" x14ac:dyDescent="0.25">
      <c r="A811" s="37">
        <v>31472</v>
      </c>
      <c r="B811" s="51">
        <v>108.8</v>
      </c>
      <c r="C811" s="49">
        <f>((B811/B799)-1)*100</f>
        <v>2.2556390977443552</v>
      </c>
      <c r="D811" s="69">
        <v>100.3</v>
      </c>
      <c r="E811" s="49">
        <f>((D811/D799)-1)*100</f>
        <v>-2.7158098933074637</v>
      </c>
      <c r="F811" s="89">
        <f>(B811/F$1)*100</f>
        <v>452.07756232686984</v>
      </c>
      <c r="G811" s="89">
        <f>(D811/G$1)*100</f>
        <v>366.83937823834196</v>
      </c>
      <c r="H811" s="89"/>
      <c r="I811" s="89"/>
      <c r="J811" s="67"/>
      <c r="K811" s="67"/>
      <c r="L811" s="67"/>
      <c r="M811" s="67"/>
      <c r="N811" s="99"/>
    </row>
    <row r="812" spans="1:14" x14ac:dyDescent="0.25">
      <c r="A812" s="37">
        <v>31503</v>
      </c>
      <c r="B812" s="51">
        <v>108.6</v>
      </c>
      <c r="C812" s="49">
        <f>((B812/B800)-1)*100</f>
        <v>1.5902712815715425</v>
      </c>
      <c r="D812" s="69">
        <v>99.6</v>
      </c>
      <c r="E812" s="49">
        <f>((D812/D800)-1)*100</f>
        <v>-3.5818005808325282</v>
      </c>
      <c r="F812" s="89">
        <f>(B812/F$1)*100</f>
        <v>451.24653739612188</v>
      </c>
      <c r="G812" s="89">
        <f>(D812/G$1)*100</f>
        <v>364.27918317586096</v>
      </c>
      <c r="H812" s="89"/>
      <c r="I812" s="89"/>
      <c r="J812" s="67"/>
      <c r="K812" s="67"/>
      <c r="L812" s="67"/>
      <c r="M812" s="67"/>
      <c r="N812" s="99"/>
    </row>
    <row r="813" spans="1:14" x14ac:dyDescent="0.25">
      <c r="A813" s="37">
        <v>31533</v>
      </c>
      <c r="B813" s="51">
        <v>108.9</v>
      </c>
      <c r="C813" s="49">
        <f>((B813/B801)-1)*100</f>
        <v>1.491146318732528</v>
      </c>
      <c r="D813" s="69">
        <v>100</v>
      </c>
      <c r="E813" s="49">
        <f>((D813/D801)-1)*100</f>
        <v>-3.3816425120772986</v>
      </c>
      <c r="F813" s="89">
        <f>(B813/F$1)*100</f>
        <v>452.49307479224382</v>
      </c>
      <c r="G813" s="89">
        <f>(D813/G$1)*100</f>
        <v>365.74215178299301</v>
      </c>
      <c r="H813" s="89"/>
      <c r="I813" s="89"/>
      <c r="J813" s="67"/>
      <c r="K813" s="67"/>
      <c r="L813" s="67"/>
      <c r="M813" s="67"/>
      <c r="N813" s="99"/>
    </row>
    <row r="814" spans="1:14" x14ac:dyDescent="0.25">
      <c r="A814" s="37">
        <v>31564</v>
      </c>
      <c r="B814" s="51">
        <v>109.5</v>
      </c>
      <c r="C814" s="49">
        <f>((B814/B802)-1)*100</f>
        <v>1.7657992565055736</v>
      </c>
      <c r="D814" s="69">
        <v>99.9</v>
      </c>
      <c r="E814" s="49">
        <f>((D814/D802)-1)*100</f>
        <v>-3.2913843175217727</v>
      </c>
      <c r="F814" s="89">
        <f>(B814/F$1)*100</f>
        <v>454.98614958448752</v>
      </c>
      <c r="G814" s="89">
        <f>(D814/G$1)*100</f>
        <v>365.37640963120998</v>
      </c>
      <c r="H814" s="89"/>
      <c r="I814" s="89"/>
      <c r="J814" s="67"/>
      <c r="K814" s="67"/>
      <c r="L814" s="67"/>
      <c r="M814" s="67"/>
      <c r="N814" s="99"/>
    </row>
    <row r="815" spans="1:14" x14ac:dyDescent="0.25">
      <c r="A815" s="37">
        <v>31594</v>
      </c>
      <c r="B815" s="51">
        <v>109.5</v>
      </c>
      <c r="C815" s="49">
        <f>((B815/B803)-1)*100</f>
        <v>1.5769944341373021</v>
      </c>
      <c r="D815" s="69">
        <v>99.4</v>
      </c>
      <c r="E815" s="49">
        <f>((D815/D803)-1)*100</f>
        <v>-3.6821705426356544</v>
      </c>
      <c r="F815" s="89">
        <f>(B815/F$1)*100</f>
        <v>454.98614958448752</v>
      </c>
      <c r="G815" s="89">
        <f>(D815/G$1)*100</f>
        <v>363.54769887229503</v>
      </c>
      <c r="H815" s="89"/>
      <c r="I815" s="89"/>
      <c r="J815" s="67"/>
      <c r="K815" s="67"/>
      <c r="L815" s="67"/>
      <c r="M815" s="67"/>
      <c r="N815" s="99"/>
    </row>
    <row r="816" spans="1:14" x14ac:dyDescent="0.25">
      <c r="A816" s="37">
        <v>31625</v>
      </c>
      <c r="B816" s="51">
        <v>109.7</v>
      </c>
      <c r="C816" s="49">
        <f>((B816/B804)-1)*100</f>
        <v>1.5740740740740833</v>
      </c>
      <c r="D816" s="69">
        <v>99.3</v>
      </c>
      <c r="E816" s="49">
        <f>((D816/D804)-1)*100</f>
        <v>-3.3106134371957197</v>
      </c>
      <c r="F816" s="89">
        <f>(B816/F$1)*100</f>
        <v>455.81717451523548</v>
      </c>
      <c r="G816" s="89">
        <f>(D816/G$1)*100</f>
        <v>363.18195672051201</v>
      </c>
      <c r="H816" s="89"/>
      <c r="I816" s="89"/>
      <c r="J816" s="67"/>
      <c r="K816" s="67"/>
      <c r="L816" s="67"/>
      <c r="M816" s="67"/>
      <c r="N816" s="99"/>
    </row>
    <row r="817" spans="1:14" x14ac:dyDescent="0.25">
      <c r="A817" s="37">
        <v>31656</v>
      </c>
      <c r="B817" s="51">
        <v>110.2</v>
      </c>
      <c r="C817" s="49">
        <f>((B817/B805)-1)*100</f>
        <v>1.7543859649122862</v>
      </c>
      <c r="D817" s="69">
        <v>99.4</v>
      </c>
      <c r="E817" s="49">
        <f>((D817/D805)-1)*100</f>
        <v>-2.6444662095984173</v>
      </c>
      <c r="F817" s="89">
        <f>(B817/F$1)*100</f>
        <v>457.89473684210532</v>
      </c>
      <c r="G817" s="89">
        <f>(D817/G$1)*100</f>
        <v>363.54769887229503</v>
      </c>
      <c r="H817" s="89"/>
      <c r="I817" s="89"/>
      <c r="J817" s="67"/>
      <c r="K817" s="67"/>
      <c r="L817" s="67"/>
      <c r="M817" s="67"/>
      <c r="N817" s="99"/>
    </row>
    <row r="818" spans="1:14" x14ac:dyDescent="0.25">
      <c r="A818" s="37">
        <v>31686</v>
      </c>
      <c r="B818" s="51">
        <v>110.3</v>
      </c>
      <c r="C818" s="49">
        <f>((B818/B806)-1)*100</f>
        <v>1.4719411223550916</v>
      </c>
      <c r="D818" s="69">
        <v>99.7</v>
      </c>
      <c r="E818" s="49">
        <f>((D818/D806)-1)*100</f>
        <v>-3.1098153547133189</v>
      </c>
      <c r="F818" s="89">
        <f>(B818/F$1)*100</f>
        <v>458.31024930747918</v>
      </c>
      <c r="G818" s="89">
        <f>(D818/G$1)*100</f>
        <v>364.64492532764399</v>
      </c>
      <c r="H818" s="89"/>
      <c r="I818" s="89"/>
      <c r="J818" s="67"/>
      <c r="K818" s="67"/>
      <c r="L818" s="67"/>
      <c r="M818" s="67"/>
      <c r="N818" s="99"/>
    </row>
    <row r="819" spans="1:14" x14ac:dyDescent="0.25">
      <c r="A819" s="37">
        <v>31717</v>
      </c>
      <c r="B819" s="51">
        <v>110.4</v>
      </c>
      <c r="C819" s="49">
        <f>((B819/B807)-1)*100</f>
        <v>1.2844036697247763</v>
      </c>
      <c r="D819" s="69">
        <v>99.8</v>
      </c>
      <c r="E819" s="49">
        <f>((D819/D807)-1)*100</f>
        <v>-3.481624758220514</v>
      </c>
      <c r="F819" s="89">
        <f>(B819/F$1)*100</f>
        <v>458.72576177285328</v>
      </c>
      <c r="G819" s="89">
        <f>(D819/G$1)*100</f>
        <v>365.01066747942701</v>
      </c>
      <c r="H819" s="89"/>
      <c r="I819" s="89"/>
      <c r="J819" s="67"/>
      <c r="K819" s="67"/>
      <c r="L819" s="67"/>
      <c r="M819" s="67"/>
      <c r="N819" s="99"/>
    </row>
    <row r="820" spans="1:14" x14ac:dyDescent="0.25">
      <c r="A820" s="37">
        <v>31747</v>
      </c>
      <c r="B820" s="51">
        <v>110.5</v>
      </c>
      <c r="C820" s="49">
        <f>((B820/B808)-1)*100</f>
        <v>1.0978956999085021</v>
      </c>
      <c r="D820" s="69">
        <v>99.7</v>
      </c>
      <c r="E820" s="49">
        <f>((D820/D808)-1)*100</f>
        <v>-3.7644787644787514</v>
      </c>
      <c r="F820" s="89">
        <f>(B820/F$1)*100</f>
        <v>459.14127423822714</v>
      </c>
      <c r="G820" s="89">
        <f>(D820/G$1)*100</f>
        <v>364.64492532764399</v>
      </c>
      <c r="H820" s="89"/>
      <c r="I820" s="89"/>
      <c r="J820" s="67"/>
      <c r="K820" s="67"/>
      <c r="L820" s="67"/>
      <c r="M820" s="67"/>
      <c r="N820" s="99"/>
    </row>
    <row r="821" spans="1:14" x14ac:dyDescent="0.25">
      <c r="A821" s="37">
        <v>31778</v>
      </c>
      <c r="B821" s="51">
        <v>111.2</v>
      </c>
      <c r="C821" s="49">
        <f>((B821/B809)-1)*100</f>
        <v>1.4598540145985384</v>
      </c>
      <c r="D821" s="69">
        <v>100.5</v>
      </c>
      <c r="E821" s="49">
        <f>((D821/D809)-1)*100</f>
        <v>-2.6162790697674465</v>
      </c>
      <c r="F821" s="89">
        <f>(B821/F$1)*100</f>
        <v>462.04986149584488</v>
      </c>
      <c r="G821" s="89">
        <f>(D821/G$1)*100</f>
        <v>367.57086254190796</v>
      </c>
      <c r="H821" s="89"/>
      <c r="I821" s="89"/>
      <c r="J821" s="67"/>
      <c r="K821" s="67"/>
      <c r="L821" s="67"/>
      <c r="M821" s="67"/>
      <c r="N821" s="99"/>
    </row>
    <row r="822" spans="1:14" x14ac:dyDescent="0.25">
      <c r="A822" s="37">
        <v>31809</v>
      </c>
      <c r="B822" s="51">
        <v>111.6</v>
      </c>
      <c r="C822" s="49">
        <f>((B822/B810)-1)*100</f>
        <v>2.1043000914912957</v>
      </c>
      <c r="D822" s="69">
        <v>101</v>
      </c>
      <c r="E822" s="49">
        <f>((D822/D810)-1)*100</f>
        <v>-0.68829891838741997</v>
      </c>
      <c r="F822" s="89">
        <f>(B822/F$1)*100</f>
        <v>463.71191135734068</v>
      </c>
      <c r="G822" s="89">
        <f>(D822/G$1)*100</f>
        <v>369.39957330082291</v>
      </c>
      <c r="H822" s="89"/>
      <c r="I822" s="89"/>
      <c r="J822" s="67"/>
      <c r="K822" s="67"/>
      <c r="L822" s="67"/>
      <c r="M822" s="67"/>
      <c r="N822" s="99"/>
    </row>
    <row r="823" spans="1:14" x14ac:dyDescent="0.25">
      <c r="A823" s="37">
        <v>31837</v>
      </c>
      <c r="B823" s="51">
        <v>112.1</v>
      </c>
      <c r="C823" s="49">
        <f>((B823/B811)-1)*100</f>
        <v>3.0330882352941124</v>
      </c>
      <c r="D823" s="69">
        <v>101.2</v>
      </c>
      <c r="E823" s="49">
        <f>((D823/D811)-1)*100</f>
        <v>0.89730807577268479</v>
      </c>
      <c r="F823" s="89">
        <f>(B823/F$1)*100</f>
        <v>465.78947368421052</v>
      </c>
      <c r="G823" s="89">
        <f>(D823/G$1)*100</f>
        <v>370.1310576043889</v>
      </c>
      <c r="H823" s="89"/>
      <c r="I823" s="89"/>
      <c r="J823" s="67"/>
      <c r="K823" s="67"/>
      <c r="L823" s="67"/>
      <c r="M823" s="67"/>
      <c r="N823" s="99"/>
    </row>
    <row r="824" spans="1:14" x14ac:dyDescent="0.25">
      <c r="A824" s="37">
        <v>31868</v>
      </c>
      <c r="B824" s="51">
        <v>112.7</v>
      </c>
      <c r="C824" s="49">
        <f>((B824/B812)-1)*100</f>
        <v>3.7753222836095945</v>
      </c>
      <c r="D824" s="69">
        <v>101.9</v>
      </c>
      <c r="E824" s="49">
        <f>((D824/D812)-1)*100</f>
        <v>2.3092369477911712</v>
      </c>
      <c r="F824" s="89">
        <f>(B824/F$1)*100</f>
        <v>468.28254847645434</v>
      </c>
      <c r="G824" s="89">
        <f>(D824/G$1)*100</f>
        <v>372.69125266686984</v>
      </c>
      <c r="H824" s="89"/>
      <c r="I824" s="89"/>
      <c r="J824" s="67"/>
      <c r="K824" s="67"/>
      <c r="L824" s="67"/>
      <c r="M824" s="67"/>
      <c r="N824" s="99"/>
    </row>
    <row r="825" spans="1:14" x14ac:dyDescent="0.25">
      <c r="A825" s="37">
        <v>31898</v>
      </c>
      <c r="B825" s="51">
        <v>113.1</v>
      </c>
      <c r="C825" s="49">
        <f>((B825/B813)-1)*100</f>
        <v>3.8567493112947604</v>
      </c>
      <c r="D825" s="69">
        <v>102.6</v>
      </c>
      <c r="E825" s="49">
        <f>((D825/D813)-1)*100</f>
        <v>2.6000000000000023</v>
      </c>
      <c r="F825" s="89">
        <f>(B825/F$1)*100</f>
        <v>469.94459833795014</v>
      </c>
      <c r="G825" s="89">
        <f>(D825/G$1)*100</f>
        <v>375.25144772935073</v>
      </c>
      <c r="H825" s="89"/>
      <c r="I825" s="89"/>
      <c r="J825" s="67"/>
      <c r="K825" s="67"/>
      <c r="L825" s="67"/>
      <c r="M825" s="67"/>
      <c r="N825" s="99"/>
    </row>
    <row r="826" spans="1:14" x14ac:dyDescent="0.25">
      <c r="A826" s="37">
        <v>31929</v>
      </c>
      <c r="B826" s="51">
        <v>113.5</v>
      </c>
      <c r="C826" s="49">
        <f>((B826/B814)-1)*100</f>
        <v>3.6529680365296802</v>
      </c>
      <c r="D826" s="69">
        <v>103</v>
      </c>
      <c r="E826" s="49">
        <f>((D826/D814)-1)*100</f>
        <v>3.1031031031030887</v>
      </c>
      <c r="F826" s="89">
        <f>(B826/F$1)*100</f>
        <v>471.606648199446</v>
      </c>
      <c r="G826" s="89">
        <f>(D826/G$1)*100</f>
        <v>376.71441633648277</v>
      </c>
      <c r="H826" s="89"/>
      <c r="I826" s="89"/>
      <c r="J826" s="67"/>
      <c r="K826" s="67"/>
      <c r="L826" s="67"/>
      <c r="M826" s="67"/>
      <c r="N826" s="99"/>
    </row>
    <row r="827" spans="1:14" x14ac:dyDescent="0.25">
      <c r="A827" s="37">
        <v>31959</v>
      </c>
      <c r="B827" s="51">
        <v>113.8</v>
      </c>
      <c r="C827" s="49">
        <f>((B827/B815)-1)*100</f>
        <v>3.926940639269394</v>
      </c>
      <c r="D827" s="69">
        <v>103.5</v>
      </c>
      <c r="E827" s="49">
        <f>((D827/D815)-1)*100</f>
        <v>4.1247484909456622</v>
      </c>
      <c r="F827" s="89">
        <f>(B827/F$1)*100</f>
        <v>472.85318559556788</v>
      </c>
      <c r="G827" s="89">
        <f>(D827/G$1)*100</f>
        <v>378.54312709539772</v>
      </c>
      <c r="H827" s="89"/>
      <c r="I827" s="89"/>
      <c r="J827" s="67"/>
      <c r="K827" s="67"/>
      <c r="L827" s="67"/>
      <c r="M827" s="67"/>
      <c r="N827" s="99"/>
    </row>
    <row r="828" spans="1:14" x14ac:dyDescent="0.25">
      <c r="A828" s="37">
        <v>31990</v>
      </c>
      <c r="B828" s="51">
        <v>114.4</v>
      </c>
      <c r="C828" s="49">
        <f>((B828/B816)-1)*100</f>
        <v>4.2844120328167756</v>
      </c>
      <c r="D828" s="69">
        <v>103.8</v>
      </c>
      <c r="E828" s="49">
        <f>((D828/D816)-1)*100</f>
        <v>4.5317220543806602</v>
      </c>
      <c r="F828" s="89">
        <f>(B828/F$1)*100</f>
        <v>475.34626038781164</v>
      </c>
      <c r="G828" s="89">
        <f>(D828/G$1)*100</f>
        <v>379.64035355074668</v>
      </c>
      <c r="H828" s="89"/>
      <c r="I828" s="89"/>
      <c r="J828" s="67"/>
      <c r="K828" s="67"/>
      <c r="L828" s="67"/>
      <c r="M828" s="67"/>
      <c r="N828" s="99"/>
    </row>
    <row r="829" spans="1:14" x14ac:dyDescent="0.25">
      <c r="A829" s="37">
        <v>32021</v>
      </c>
      <c r="B829" s="51">
        <v>115</v>
      </c>
      <c r="C829" s="49">
        <f>((B829/B817)-1)*100</f>
        <v>4.3557168784029043</v>
      </c>
      <c r="D829" s="69">
        <v>103.7</v>
      </c>
      <c r="E829" s="49">
        <f>((D829/D817)-1)*100</f>
        <v>4.3259557344064392</v>
      </c>
      <c r="F829" s="89">
        <f>(B829/F$1)*100</f>
        <v>477.83933518005546</v>
      </c>
      <c r="G829" s="89">
        <f>(D829/G$1)*100</f>
        <v>379.27461139896371</v>
      </c>
      <c r="H829" s="89"/>
      <c r="I829" s="89"/>
      <c r="J829" s="67"/>
      <c r="K829" s="67"/>
      <c r="L829" s="67"/>
      <c r="M829" s="67"/>
      <c r="N829" s="99"/>
    </row>
    <row r="830" spans="1:14" x14ac:dyDescent="0.25">
      <c r="A830" s="37">
        <v>32051</v>
      </c>
      <c r="B830" s="51">
        <v>115.3</v>
      </c>
      <c r="C830" s="49">
        <f>((B830/B818)-1)*100</f>
        <v>4.5330915684496764</v>
      </c>
      <c r="D830" s="69">
        <v>104.1</v>
      </c>
      <c r="E830" s="49">
        <f>((D830/D818)-1)*100</f>
        <v>4.4132397191574579</v>
      </c>
      <c r="F830" s="89">
        <f>(B830/F$1)*100</f>
        <v>479.08587257617728</v>
      </c>
      <c r="G830" s="89">
        <f>(D830/G$1)*100</f>
        <v>380.73758000609564</v>
      </c>
      <c r="H830" s="89"/>
      <c r="I830" s="89"/>
      <c r="J830" s="67"/>
      <c r="K830" s="67"/>
      <c r="L830" s="67"/>
      <c r="M830" s="67"/>
      <c r="N830" s="99"/>
    </row>
    <row r="831" spans="1:14" x14ac:dyDescent="0.25">
      <c r="A831" s="37">
        <v>32082</v>
      </c>
      <c r="B831" s="51">
        <v>115.4</v>
      </c>
      <c r="C831" s="49">
        <f>((B831/B819)-1)*100</f>
        <v>4.5289855072463858</v>
      </c>
      <c r="D831" s="69">
        <v>104.2</v>
      </c>
      <c r="E831" s="49">
        <f>((D831/D819)-1)*100</f>
        <v>4.4088176352705455</v>
      </c>
      <c r="F831" s="89">
        <f>(B831/F$1)*100</f>
        <v>479.50138504155132</v>
      </c>
      <c r="G831" s="89">
        <f>(D831/G$1)*100</f>
        <v>381.10332215787872</v>
      </c>
      <c r="H831" s="89"/>
      <c r="I831" s="89"/>
      <c r="J831" s="67"/>
      <c r="K831" s="67"/>
      <c r="L831" s="67"/>
      <c r="M831" s="67"/>
      <c r="N831" s="99"/>
    </row>
    <row r="832" spans="1:14" x14ac:dyDescent="0.25">
      <c r="A832" s="37">
        <v>32112</v>
      </c>
      <c r="B832" s="51">
        <v>115.4</v>
      </c>
      <c r="C832" s="49">
        <f>((B832/B820)-1)*100</f>
        <v>4.4343891402714997</v>
      </c>
      <c r="D832" s="69">
        <v>104.2</v>
      </c>
      <c r="E832" s="49">
        <f>((D832/D820)-1)*100</f>
        <v>4.5135406218655971</v>
      </c>
      <c r="F832" s="89">
        <f>(B832/F$1)*100</f>
        <v>479.50138504155132</v>
      </c>
      <c r="G832" s="89">
        <f>(D832/G$1)*100</f>
        <v>381.10332215787872</v>
      </c>
      <c r="H832" s="89"/>
      <c r="I832" s="89"/>
      <c r="J832" s="67"/>
      <c r="K832" s="67"/>
      <c r="L832" s="67"/>
      <c r="M832" s="67"/>
      <c r="N832" s="99"/>
    </row>
    <row r="833" spans="1:14" x14ac:dyDescent="0.25">
      <c r="A833" s="37">
        <v>32143</v>
      </c>
      <c r="B833" s="51">
        <v>115.7</v>
      </c>
      <c r="C833" s="49">
        <f>((B833/B821)-1)*100</f>
        <v>4.0467625899280657</v>
      </c>
      <c r="D833" s="69">
        <v>104.6</v>
      </c>
      <c r="E833" s="49">
        <f>((D833/D821)-1)*100</f>
        <v>4.0796019900497527</v>
      </c>
      <c r="F833" s="89">
        <f>(B833/F$1)*100</f>
        <v>480.74792243767314</v>
      </c>
      <c r="G833" s="89">
        <f>(D833/G$1)*100</f>
        <v>382.56629076501059</v>
      </c>
      <c r="H833" s="89"/>
      <c r="I833" s="89"/>
      <c r="J833" s="67"/>
      <c r="K833" s="67"/>
      <c r="L833" s="67"/>
      <c r="M833" s="67"/>
      <c r="N833" s="99"/>
    </row>
    <row r="834" spans="1:14" x14ac:dyDescent="0.25">
      <c r="A834" s="37">
        <v>32174</v>
      </c>
      <c r="B834" s="51">
        <v>116</v>
      </c>
      <c r="C834" s="49">
        <f>((B834/B822)-1)*100</f>
        <v>3.9426523297491078</v>
      </c>
      <c r="D834" s="69">
        <v>104.8</v>
      </c>
      <c r="E834" s="49">
        <f>((D834/D822)-1)*100</f>
        <v>3.7623762376237657</v>
      </c>
      <c r="F834" s="89">
        <f>(B834/F$1)*100</f>
        <v>481.99445983379502</v>
      </c>
      <c r="G834" s="89">
        <f>(D834/G$1)*100</f>
        <v>383.29777506857658</v>
      </c>
      <c r="H834" s="89"/>
      <c r="I834" s="89"/>
      <c r="J834" s="67"/>
      <c r="K834" s="67"/>
      <c r="L834" s="67"/>
      <c r="M834" s="67"/>
      <c r="N834" s="99"/>
    </row>
    <row r="835" spans="1:14" x14ac:dyDescent="0.25">
      <c r="A835" s="37">
        <v>32203</v>
      </c>
      <c r="B835" s="51">
        <v>116.5</v>
      </c>
      <c r="C835" s="49">
        <f>((B835/B823)-1)*100</f>
        <v>3.9250669045495234</v>
      </c>
      <c r="D835" s="69">
        <v>104.9</v>
      </c>
      <c r="E835" s="49">
        <f>((D835/D823)-1)*100</f>
        <v>3.6561264822134509</v>
      </c>
      <c r="F835" s="89">
        <f>(B835/F$1)*100</f>
        <v>484.0720221606648</v>
      </c>
      <c r="G835" s="89">
        <f>(D835/G$1)*100</f>
        <v>383.66351722035967</v>
      </c>
      <c r="H835" s="89"/>
      <c r="I835" s="89"/>
      <c r="J835" s="67"/>
      <c r="K835" s="67"/>
      <c r="L835" s="67"/>
      <c r="M835" s="67"/>
      <c r="N835" s="99"/>
    </row>
    <row r="836" spans="1:14" x14ac:dyDescent="0.25">
      <c r="A836" s="37">
        <v>32234</v>
      </c>
      <c r="B836" s="51">
        <v>117.1</v>
      </c>
      <c r="C836" s="49">
        <f>((B836/B824)-1)*100</f>
        <v>3.9041703637976877</v>
      </c>
      <c r="D836" s="69">
        <v>105.8</v>
      </c>
      <c r="E836" s="49">
        <f>((D836/D824)-1)*100</f>
        <v>3.8272816486751626</v>
      </c>
      <c r="F836" s="89">
        <f>(B836/F$1)*100</f>
        <v>486.56509695290862</v>
      </c>
      <c r="G836" s="89">
        <f>(D836/G$1)*100</f>
        <v>386.95519658640654</v>
      </c>
      <c r="H836" s="89"/>
      <c r="I836" s="89"/>
      <c r="J836" s="67"/>
      <c r="K836" s="67"/>
      <c r="L836" s="67"/>
      <c r="M836" s="67"/>
      <c r="N836" s="99"/>
    </row>
    <row r="837" spans="1:14" x14ac:dyDescent="0.25">
      <c r="A837" s="37">
        <v>32264</v>
      </c>
      <c r="B837" s="51">
        <v>117.5</v>
      </c>
      <c r="C837" s="49">
        <f>((B837/B825)-1)*100</f>
        <v>3.89036251105217</v>
      </c>
      <c r="D837" s="69">
        <v>106.5</v>
      </c>
      <c r="E837" s="49">
        <f>((D837/D825)-1)*100</f>
        <v>3.8011695906432719</v>
      </c>
      <c r="F837" s="89">
        <f>(B837/F$1)*100</f>
        <v>488.22714681440448</v>
      </c>
      <c r="G837" s="89">
        <f>(D837/G$1)*100</f>
        <v>389.51539164888749</v>
      </c>
      <c r="H837" s="89"/>
      <c r="I837" s="89"/>
      <c r="J837" s="67"/>
      <c r="K837" s="67"/>
      <c r="L837" s="67"/>
      <c r="M837" s="67"/>
      <c r="N837" s="99"/>
    </row>
    <row r="838" spans="1:14" x14ac:dyDescent="0.25">
      <c r="A838" s="37">
        <v>32295</v>
      </c>
      <c r="B838" s="51">
        <v>118</v>
      </c>
      <c r="C838" s="49">
        <f>((B838/B826)-1)*100</f>
        <v>3.9647577092511099</v>
      </c>
      <c r="D838" s="69">
        <v>107.2</v>
      </c>
      <c r="E838" s="49">
        <f>((D838/D826)-1)*100</f>
        <v>4.0776699029126284</v>
      </c>
      <c r="F838" s="89">
        <f>(B838/F$1)*100</f>
        <v>490.3047091412742</v>
      </c>
      <c r="G838" s="89">
        <f>(D838/G$1)*100</f>
        <v>392.07558671136849</v>
      </c>
      <c r="H838" s="89"/>
      <c r="I838" s="89"/>
      <c r="J838" s="67"/>
      <c r="K838" s="67"/>
      <c r="L838" s="67"/>
      <c r="M838" s="67"/>
      <c r="N838" s="99"/>
    </row>
    <row r="839" spans="1:14" x14ac:dyDescent="0.25">
      <c r="A839" s="37">
        <v>32325</v>
      </c>
      <c r="B839" s="51">
        <v>118.5</v>
      </c>
      <c r="C839" s="49">
        <f>((B839/B827)-1)*100</f>
        <v>4.1300527240773377</v>
      </c>
      <c r="D839" s="69">
        <v>107.9</v>
      </c>
      <c r="E839" s="49">
        <f>((D839/D827)-1)*100</f>
        <v>4.251207729468609</v>
      </c>
      <c r="F839" s="89">
        <f>(B839/F$1)*100</f>
        <v>492.38227146814404</v>
      </c>
      <c r="G839" s="89">
        <f>(D839/G$1)*100</f>
        <v>394.63578177384943</v>
      </c>
      <c r="H839" s="89"/>
      <c r="I839" s="89"/>
      <c r="J839" s="67"/>
      <c r="K839" s="67"/>
      <c r="L839" s="67"/>
      <c r="M839" s="67"/>
      <c r="N839" s="99"/>
    </row>
    <row r="840" spans="1:14" x14ac:dyDescent="0.25">
      <c r="A840" s="37">
        <v>32356</v>
      </c>
      <c r="B840" s="51">
        <v>119</v>
      </c>
      <c r="C840" s="49">
        <f>((B840/B828)-1)*100</f>
        <v>4.0209790209790208</v>
      </c>
      <c r="D840" s="69">
        <v>108</v>
      </c>
      <c r="E840" s="49">
        <f>((D840/D828)-1)*100</f>
        <v>4.0462427745664664</v>
      </c>
      <c r="F840" s="89">
        <f>(B840/F$1)*100</f>
        <v>494.45983379501382</v>
      </c>
      <c r="G840" s="89">
        <f>(D840/G$1)*100</f>
        <v>395.0015239256324</v>
      </c>
      <c r="H840" s="89"/>
      <c r="I840" s="89"/>
      <c r="J840" s="67"/>
      <c r="K840" s="67"/>
      <c r="L840" s="67"/>
      <c r="M840" s="67"/>
      <c r="N840" s="99"/>
    </row>
    <row r="841" spans="1:14" x14ac:dyDescent="0.25">
      <c r="A841" s="37">
        <v>32387</v>
      </c>
      <c r="B841" s="51">
        <v>119.8</v>
      </c>
      <c r="C841" s="49">
        <f>((B841/B829)-1)*100</f>
        <v>4.1739130434782501</v>
      </c>
      <c r="D841" s="69">
        <v>108.1</v>
      </c>
      <c r="E841" s="49">
        <f>((D841/D829)-1)*100</f>
        <v>4.2430086788813881</v>
      </c>
      <c r="F841" s="89">
        <f>(B841/F$1)*100</f>
        <v>497.78393351800554</v>
      </c>
      <c r="G841" s="89">
        <f>(D841/G$1)*100</f>
        <v>395.36726607741537</v>
      </c>
      <c r="H841" s="89"/>
      <c r="I841" s="89"/>
      <c r="J841" s="67"/>
      <c r="K841" s="67"/>
      <c r="L841" s="67"/>
      <c r="M841" s="67"/>
      <c r="N841" s="99"/>
    </row>
    <row r="842" spans="1:14" x14ac:dyDescent="0.25">
      <c r="A842" s="37">
        <v>32417</v>
      </c>
      <c r="B842" s="51">
        <v>120.2</v>
      </c>
      <c r="C842" s="49">
        <f>((B842/B830)-1)*100</f>
        <v>4.249783174327848</v>
      </c>
      <c r="D842" s="69">
        <v>108.2</v>
      </c>
      <c r="E842" s="49">
        <f>((D842/D830)-1)*100</f>
        <v>3.9385206532180694</v>
      </c>
      <c r="F842" s="89">
        <f>(B842/F$1)*100</f>
        <v>499.44598337950146</v>
      </c>
      <c r="G842" s="89">
        <f>(D842/G$1)*100</f>
        <v>395.73300822919839</v>
      </c>
      <c r="H842" s="89"/>
      <c r="I842" s="89"/>
      <c r="J842" s="67"/>
      <c r="K842" s="67"/>
      <c r="L842" s="67"/>
      <c r="M842" s="67"/>
      <c r="N842" s="99"/>
    </row>
    <row r="843" spans="1:14" x14ac:dyDescent="0.25">
      <c r="A843" s="37">
        <v>32448</v>
      </c>
      <c r="B843" s="51">
        <v>120.3</v>
      </c>
      <c r="C843" s="49">
        <f>((B843/B831)-1)*100</f>
        <v>4.2461005199306623</v>
      </c>
      <c r="D843" s="69">
        <v>108.3</v>
      </c>
      <c r="E843" s="49">
        <f>((D843/D831)-1)*100</f>
        <v>3.9347408829174535</v>
      </c>
      <c r="F843" s="89">
        <f>(B843/F$1)*100</f>
        <v>499.86149584487532</v>
      </c>
      <c r="G843" s="89">
        <f>(D843/G$1)*100</f>
        <v>396.09875038098136</v>
      </c>
      <c r="H843" s="89"/>
      <c r="I843" s="89"/>
      <c r="J843" s="67"/>
      <c r="K843" s="67"/>
      <c r="L843" s="67"/>
      <c r="M843" s="67"/>
      <c r="N843" s="99"/>
    </row>
    <row r="844" spans="1:14" x14ac:dyDescent="0.25">
      <c r="A844" s="37">
        <v>32478</v>
      </c>
      <c r="B844" s="51">
        <v>120.5</v>
      </c>
      <c r="C844" s="49">
        <f>((B844/B832)-1)*100</f>
        <v>4.4194107452339537</v>
      </c>
      <c r="D844" s="69">
        <v>109</v>
      </c>
      <c r="E844" s="49">
        <f>((D844/D832)-1)*100</f>
        <v>4.606525911708248</v>
      </c>
      <c r="F844" s="89">
        <f>(B844/F$1)*100</f>
        <v>500.69252077562328</v>
      </c>
      <c r="G844" s="89">
        <f>(D844/G$1)*100</f>
        <v>398.6589454434623</v>
      </c>
      <c r="H844" s="89"/>
      <c r="I844" s="89"/>
      <c r="J844" s="67"/>
      <c r="K844" s="67"/>
      <c r="L844" s="67"/>
      <c r="M844" s="67"/>
      <c r="N844" s="99"/>
    </row>
    <row r="845" spans="1:14" x14ac:dyDescent="0.25">
      <c r="A845" s="37">
        <v>32509</v>
      </c>
      <c r="B845" s="51">
        <v>121.1</v>
      </c>
      <c r="C845" s="49">
        <f>((B845/B833)-1)*100</f>
        <v>4.6672428694900514</v>
      </c>
      <c r="D845" s="69">
        <v>110.5</v>
      </c>
      <c r="E845" s="49">
        <f>((D845/D833)-1)*100</f>
        <v>5.6405353728489649</v>
      </c>
      <c r="F845" s="89">
        <f>(B845/F$1)*100</f>
        <v>503.18559556786704</v>
      </c>
      <c r="G845" s="89">
        <f>(D845/G$1)*100</f>
        <v>404.14507772020727</v>
      </c>
      <c r="H845" s="89"/>
      <c r="I845" s="89"/>
      <c r="J845" s="67"/>
      <c r="K845" s="67"/>
      <c r="L845" s="67"/>
      <c r="M845" s="67"/>
      <c r="N845" s="99"/>
    </row>
    <row r="846" spans="1:14" x14ac:dyDescent="0.25">
      <c r="A846" s="37">
        <v>32540</v>
      </c>
      <c r="B846" s="51">
        <v>121.6</v>
      </c>
      <c r="C846" s="49">
        <f>((B846/B834)-1)*100</f>
        <v>4.8275862068965392</v>
      </c>
      <c r="D846" s="69">
        <v>110.8</v>
      </c>
      <c r="E846" s="49">
        <f>((D846/D834)-1)*100</f>
        <v>5.7251908396946494</v>
      </c>
      <c r="F846" s="89">
        <f>(B846/F$1)*100</f>
        <v>505.26315789473682</v>
      </c>
      <c r="G846" s="89">
        <f>(D846/G$1)*100</f>
        <v>405.24230417555617</v>
      </c>
      <c r="H846" s="89"/>
      <c r="I846" s="89"/>
      <c r="J846" s="67"/>
      <c r="K846" s="67"/>
      <c r="L846" s="67"/>
      <c r="M846" s="67"/>
      <c r="N846" s="99"/>
    </row>
    <row r="847" spans="1:14" x14ac:dyDescent="0.25">
      <c r="A847" s="37">
        <v>32568</v>
      </c>
      <c r="B847" s="51">
        <v>122.3</v>
      </c>
      <c r="C847" s="49">
        <f>((B847/B835)-1)*100</f>
        <v>4.9785407725321917</v>
      </c>
      <c r="D847" s="69">
        <v>111.5</v>
      </c>
      <c r="E847" s="49">
        <f>((D847/D835)-1)*100</f>
        <v>6.2917063870352674</v>
      </c>
      <c r="F847" s="89">
        <f>(B847/F$1)*100</f>
        <v>508.17174515235462</v>
      </c>
      <c r="G847" s="89">
        <f>(D847/G$1)*100</f>
        <v>407.80249923803717</v>
      </c>
      <c r="H847" s="89"/>
      <c r="I847" s="89"/>
      <c r="J847" s="67"/>
      <c r="K847" s="67"/>
      <c r="L847" s="67"/>
      <c r="M847" s="67"/>
      <c r="N847" s="99"/>
    </row>
    <row r="848" spans="1:14" x14ac:dyDescent="0.25">
      <c r="A848" s="37">
        <v>32599</v>
      </c>
      <c r="B848" s="51">
        <v>123.1</v>
      </c>
      <c r="C848" s="49">
        <f>((B848/B836)-1)*100</f>
        <v>5.1238257899231421</v>
      </c>
      <c r="D848" s="69">
        <v>112.3</v>
      </c>
      <c r="E848" s="49">
        <f>((D848/D836)-1)*100</f>
        <v>6.1436672967863926</v>
      </c>
      <c r="F848" s="89">
        <f>(B848/F$1)*100</f>
        <v>511.49584487534628</v>
      </c>
      <c r="G848" s="89">
        <f>(D848/G$1)*100</f>
        <v>410.72843645230108</v>
      </c>
      <c r="H848" s="89"/>
      <c r="I848" s="89"/>
      <c r="J848" s="67"/>
      <c r="K848" s="67"/>
      <c r="L848" s="67"/>
      <c r="M848" s="67"/>
      <c r="N848" s="99"/>
    </row>
    <row r="849" spans="1:14" x14ac:dyDescent="0.25">
      <c r="A849" s="37">
        <v>32629</v>
      </c>
      <c r="B849" s="51">
        <v>123.8</v>
      </c>
      <c r="C849" s="49">
        <f>((B849/B837)-1)*100</f>
        <v>5.3617021276595622</v>
      </c>
      <c r="D849" s="69">
        <v>113.2</v>
      </c>
      <c r="E849" s="49">
        <f>((D849/D837)-1)*100</f>
        <v>6.2910798122065792</v>
      </c>
      <c r="F849" s="89">
        <f>(B849/F$1)*100</f>
        <v>514.40443213296396</v>
      </c>
      <c r="G849" s="89">
        <f>(D849/G$1)*100</f>
        <v>414.02011581834807</v>
      </c>
      <c r="H849" s="89"/>
      <c r="I849" s="89"/>
      <c r="J849" s="67"/>
      <c r="K849" s="67"/>
      <c r="L849" s="67"/>
      <c r="M849" s="67"/>
      <c r="N849" s="99"/>
    </row>
    <row r="850" spans="1:14" x14ac:dyDescent="0.25">
      <c r="A850" s="37">
        <v>32660</v>
      </c>
      <c r="B850" s="51">
        <v>124.1</v>
      </c>
      <c r="C850" s="49">
        <f>((B850/B838)-1)*100</f>
        <v>5.1694915254237195</v>
      </c>
      <c r="D850" s="69">
        <v>112.9</v>
      </c>
      <c r="E850" s="49">
        <f>((D850/D838)-1)*100</f>
        <v>5.3171641791044832</v>
      </c>
      <c r="F850" s="89">
        <f>(B850/F$1)*100</f>
        <v>515.65096952908584</v>
      </c>
      <c r="G850" s="89">
        <f>(D850/G$1)*100</f>
        <v>412.92288936299906</v>
      </c>
      <c r="H850" s="89"/>
      <c r="I850" s="89"/>
      <c r="J850" s="67"/>
      <c r="K850" s="67"/>
      <c r="L850" s="67"/>
      <c r="M850" s="67"/>
      <c r="N850" s="99"/>
    </row>
    <row r="851" spans="1:14" x14ac:dyDescent="0.25">
      <c r="A851" s="37">
        <v>32690</v>
      </c>
      <c r="B851" s="51">
        <v>124.4</v>
      </c>
      <c r="C851" s="49">
        <f>((B851/B839)-1)*100</f>
        <v>4.9789029535864948</v>
      </c>
      <c r="D851" s="69">
        <v>112.8</v>
      </c>
      <c r="E851" s="49">
        <f>((D851/D839)-1)*100</f>
        <v>4.5412418906394691</v>
      </c>
      <c r="F851" s="89">
        <f>(B851/F$1)*100</f>
        <v>516.89750692520772</v>
      </c>
      <c r="G851" s="89">
        <f>(D851/G$1)*100</f>
        <v>412.55714721121609</v>
      </c>
      <c r="H851" s="89"/>
      <c r="I851" s="89"/>
      <c r="J851" s="67"/>
      <c r="K851" s="67"/>
      <c r="L851" s="67"/>
      <c r="M851" s="67"/>
      <c r="N851" s="99"/>
    </row>
    <row r="852" spans="1:14" x14ac:dyDescent="0.25">
      <c r="A852" s="37">
        <v>32721</v>
      </c>
      <c r="B852" s="51">
        <v>124.6</v>
      </c>
      <c r="C852" s="49">
        <f>((B852/B840)-1)*100</f>
        <v>4.705882352941182</v>
      </c>
      <c r="D852" s="69">
        <v>112</v>
      </c>
      <c r="E852" s="49">
        <f>((D852/D840)-1)*100</f>
        <v>3.7037037037036979</v>
      </c>
      <c r="F852" s="89">
        <f>(B852/F$1)*100</f>
        <v>517.72853185595568</v>
      </c>
      <c r="G852" s="89">
        <f>(D852/G$1)*100</f>
        <v>409.63120999695207</v>
      </c>
      <c r="H852" s="89"/>
      <c r="I852" s="89"/>
      <c r="J852" s="67"/>
      <c r="K852" s="67"/>
      <c r="L852" s="67"/>
      <c r="M852" s="67"/>
      <c r="N852" s="99"/>
    </row>
    <row r="853" spans="1:14" x14ac:dyDescent="0.25">
      <c r="A853" s="37">
        <v>32752</v>
      </c>
      <c r="B853" s="51">
        <v>125</v>
      </c>
      <c r="C853" s="49">
        <f>((B853/B841)-1)*100</f>
        <v>4.3405676126878179</v>
      </c>
      <c r="D853" s="69">
        <v>112.4</v>
      </c>
      <c r="E853" s="49">
        <f>((D853/D841)-1)*100</f>
        <v>3.9777983348751267</v>
      </c>
      <c r="F853" s="89">
        <f>(B853/F$1)*100</f>
        <v>519.3905817174516</v>
      </c>
      <c r="G853" s="89">
        <f>(D853/G$1)*100</f>
        <v>411.09417860408411</v>
      </c>
      <c r="H853" s="89"/>
      <c r="I853" s="89"/>
      <c r="J853" s="67"/>
      <c r="K853" s="67"/>
      <c r="L853" s="67"/>
      <c r="M853" s="67"/>
      <c r="N853" s="99"/>
    </row>
    <row r="854" spans="1:14" x14ac:dyDescent="0.25">
      <c r="A854" s="37">
        <v>32782</v>
      </c>
      <c r="B854" s="51">
        <v>125.6</v>
      </c>
      <c r="C854" s="49">
        <f>((B854/B842)-1)*100</f>
        <v>4.4925124792013271</v>
      </c>
      <c r="D854" s="69">
        <v>112.8</v>
      </c>
      <c r="E854" s="49">
        <f>((D854/D842)-1)*100</f>
        <v>4.2513863216266046</v>
      </c>
      <c r="F854" s="89">
        <f>(B854/F$1)*100</f>
        <v>521.88365650969524</v>
      </c>
      <c r="G854" s="89">
        <f>(D854/G$1)*100</f>
        <v>412.55714721121609</v>
      </c>
      <c r="H854" s="89"/>
      <c r="I854" s="89"/>
      <c r="J854" s="67"/>
      <c r="K854" s="67"/>
      <c r="L854" s="67"/>
      <c r="M854" s="67"/>
      <c r="N854" s="99"/>
    </row>
    <row r="855" spans="1:14" x14ac:dyDescent="0.25">
      <c r="A855" s="37">
        <v>32813</v>
      </c>
      <c r="B855" s="51">
        <v>125.9</v>
      </c>
      <c r="C855" s="49">
        <f>((B855/B843)-1)*100</f>
        <v>4.6550290939318506</v>
      </c>
      <c r="D855" s="69">
        <v>112.7</v>
      </c>
      <c r="E855" s="49">
        <f>((D855/D843)-1)*100</f>
        <v>4.062788550323182</v>
      </c>
      <c r="F855" s="89">
        <f>(B855/F$1)*100</f>
        <v>523.13019390581724</v>
      </c>
      <c r="G855" s="89">
        <f>(D855/G$1)*100</f>
        <v>412.19140505943307</v>
      </c>
      <c r="H855" s="89"/>
      <c r="I855" s="89"/>
      <c r="J855" s="67"/>
      <c r="K855" s="67"/>
      <c r="L855" s="67"/>
      <c r="M855" s="67"/>
      <c r="N855" s="99"/>
    </row>
    <row r="856" spans="1:14" x14ac:dyDescent="0.25">
      <c r="A856" s="37">
        <v>32843</v>
      </c>
      <c r="B856" s="51">
        <v>126.1</v>
      </c>
      <c r="C856" s="49">
        <f>((B856/B844)-1)*100</f>
        <v>4.647302904564321</v>
      </c>
      <c r="D856" s="69">
        <v>113</v>
      </c>
      <c r="E856" s="49">
        <f>((D856/D844)-1)*100</f>
        <v>3.669724770642202</v>
      </c>
      <c r="F856" s="89">
        <f>(B856/F$1)*100</f>
        <v>523.96121883656508</v>
      </c>
      <c r="G856" s="89">
        <f>(D856/G$1)*100</f>
        <v>413.28863151478208</v>
      </c>
      <c r="H856" s="89"/>
      <c r="I856" s="89"/>
      <c r="J856" s="67"/>
      <c r="K856" s="67"/>
      <c r="L856" s="67"/>
      <c r="M856" s="67"/>
      <c r="N856" s="99"/>
    </row>
    <row r="857" spans="1:14" x14ac:dyDescent="0.25">
      <c r="A857" s="37">
        <v>32874</v>
      </c>
      <c r="B857" s="51">
        <v>127.4</v>
      </c>
      <c r="C857" s="49">
        <f>((B857/B845)-1)*100</f>
        <v>5.2023121387283267</v>
      </c>
      <c r="D857" s="69">
        <v>114.9</v>
      </c>
      <c r="E857" s="49">
        <f>((D857/D845)-1)*100</f>
        <v>3.9819004524886958</v>
      </c>
      <c r="F857" s="89">
        <f>(B857/F$1)*100</f>
        <v>529.36288088642664</v>
      </c>
      <c r="G857" s="89">
        <f>(D857/G$1)*100</f>
        <v>420.23773239865898</v>
      </c>
      <c r="H857" s="89"/>
      <c r="I857" s="89"/>
      <c r="J857" s="67"/>
      <c r="K857" s="67"/>
      <c r="L857" s="67"/>
      <c r="M857" s="67"/>
      <c r="N857" s="99"/>
    </row>
    <row r="858" spans="1:14" x14ac:dyDescent="0.25">
      <c r="A858" s="37">
        <v>32905</v>
      </c>
      <c r="B858" s="51">
        <v>128</v>
      </c>
      <c r="C858" s="49">
        <f>((B858/B846)-1)*100</f>
        <v>5.2631578947368363</v>
      </c>
      <c r="D858" s="69">
        <v>114.4</v>
      </c>
      <c r="E858" s="49">
        <f>((D858/D846)-1)*100</f>
        <v>3.2490974729241895</v>
      </c>
      <c r="F858" s="89">
        <f>(B858/F$1)*100</f>
        <v>531.8559556786704</v>
      </c>
      <c r="G858" s="89">
        <f>(D858/G$1)*100</f>
        <v>418.40902163974397</v>
      </c>
      <c r="H858" s="89"/>
      <c r="I858" s="89"/>
      <c r="J858" s="67"/>
      <c r="K858" s="67"/>
      <c r="L858" s="67"/>
      <c r="M858" s="67"/>
      <c r="N858" s="99"/>
    </row>
    <row r="859" spans="1:14" x14ac:dyDescent="0.25">
      <c r="A859" s="37">
        <v>32933</v>
      </c>
      <c r="B859" s="51">
        <v>128.69999999999999</v>
      </c>
      <c r="C859" s="49">
        <f>((B859/B847)-1)*100</f>
        <v>5.2330335241210113</v>
      </c>
      <c r="D859" s="69">
        <v>114.2</v>
      </c>
      <c r="E859" s="49">
        <f>((D859/D847)-1)*100</f>
        <v>2.4215246636771326</v>
      </c>
      <c r="F859" s="89">
        <f>(B859/F$1)*100</f>
        <v>534.76454293628808</v>
      </c>
      <c r="G859" s="89">
        <f>(D859/G$1)*100</f>
        <v>417.67753733617798</v>
      </c>
      <c r="H859" s="89"/>
      <c r="I859" s="89"/>
      <c r="J859" s="67"/>
      <c r="K859" s="67"/>
      <c r="L859" s="67"/>
      <c r="M859" s="67"/>
      <c r="N859" s="99"/>
    </row>
    <row r="860" spans="1:14" x14ac:dyDescent="0.25">
      <c r="A860" s="37">
        <v>32964</v>
      </c>
      <c r="B860" s="51">
        <v>128.9</v>
      </c>
      <c r="C860" s="49">
        <f>((B860/B848)-1)*100</f>
        <v>4.7116165718927849</v>
      </c>
      <c r="D860" s="69">
        <v>114.1</v>
      </c>
      <c r="E860" s="49">
        <f>((D860/D848)-1)*100</f>
        <v>1.6028495102404339</v>
      </c>
      <c r="F860" s="89">
        <f>(B860/F$1)*100</f>
        <v>535.59556786703604</v>
      </c>
      <c r="G860" s="89">
        <f>(D860/G$1)*100</f>
        <v>417.31179518439501</v>
      </c>
      <c r="H860" s="89"/>
      <c r="I860" s="89"/>
      <c r="J860" s="67"/>
      <c r="K860" s="67"/>
      <c r="L860" s="67"/>
      <c r="M860" s="67"/>
      <c r="N860" s="99"/>
    </row>
    <row r="861" spans="1:14" x14ac:dyDescent="0.25">
      <c r="A861" s="37">
        <v>32994</v>
      </c>
      <c r="B861" s="51">
        <v>129.19999999999999</v>
      </c>
      <c r="C861" s="49">
        <f>((B861/B849)-1)*100</f>
        <v>4.3618739903069415</v>
      </c>
      <c r="D861" s="69">
        <v>114.6</v>
      </c>
      <c r="E861" s="49">
        <f>((D861/D849)-1)*100</f>
        <v>1.2367491166077604</v>
      </c>
      <c r="F861" s="89">
        <f>(B861/F$1)*100</f>
        <v>536.84210526315792</v>
      </c>
      <c r="G861" s="89">
        <f>(D861/G$1)*100</f>
        <v>419.1405059433099</v>
      </c>
      <c r="H861" s="89"/>
      <c r="I861" s="89"/>
      <c r="J861" s="67"/>
      <c r="K861" s="67"/>
      <c r="L861" s="67"/>
      <c r="M861" s="67"/>
      <c r="N861" s="99"/>
    </row>
    <row r="862" spans="1:14" x14ac:dyDescent="0.25">
      <c r="A862" s="37">
        <v>33025</v>
      </c>
      <c r="B862" s="51">
        <v>129.9</v>
      </c>
      <c r="C862" s="49">
        <f>((B862/B850)-1)*100</f>
        <v>4.6736502820306391</v>
      </c>
      <c r="D862" s="69">
        <v>114.3</v>
      </c>
      <c r="E862" s="49">
        <f>((D862/D850)-1)*100</f>
        <v>1.2400354295836857</v>
      </c>
      <c r="F862" s="89">
        <f>(B862/F$1)*100</f>
        <v>539.7506925207756</v>
      </c>
      <c r="G862" s="89">
        <f>(D862/G$1)*100</f>
        <v>418.043279487961</v>
      </c>
      <c r="H862" s="89"/>
      <c r="I862" s="89"/>
      <c r="J862" s="67"/>
      <c r="K862" s="67"/>
      <c r="L862" s="67"/>
      <c r="M862" s="67"/>
      <c r="N862" s="99"/>
    </row>
    <row r="863" spans="1:14" x14ac:dyDescent="0.25">
      <c r="A863" s="37">
        <v>33055</v>
      </c>
      <c r="B863" s="51">
        <v>130.4</v>
      </c>
      <c r="C863" s="49">
        <f>((B863/B851)-1)*100</f>
        <v>4.8231511254019255</v>
      </c>
      <c r="D863" s="69">
        <v>114.5</v>
      </c>
      <c r="E863" s="49">
        <f>((D863/D851)-1)*100</f>
        <v>1.5070921985815611</v>
      </c>
      <c r="F863" s="89">
        <f>(B863/F$1)*100</f>
        <v>541.82825484764544</v>
      </c>
      <c r="G863" s="89">
        <f>(D863/G$1)*100</f>
        <v>418.77476379152699</v>
      </c>
      <c r="H863" s="89"/>
      <c r="I863" s="89"/>
      <c r="J863" s="67"/>
      <c r="K863" s="67"/>
      <c r="L863" s="67"/>
      <c r="M863" s="67"/>
      <c r="N863" s="99"/>
    </row>
    <row r="864" spans="1:14" x14ac:dyDescent="0.25">
      <c r="A864" s="37">
        <v>33086</v>
      </c>
      <c r="B864" s="51">
        <v>131.6</v>
      </c>
      <c r="C864" s="49">
        <f>((B864/B852)-1)*100</f>
        <v>5.6179775280898792</v>
      </c>
      <c r="D864" s="69">
        <v>116.5</v>
      </c>
      <c r="E864" s="49">
        <f>((D864/D852)-1)*100</f>
        <v>4.0178571428571397</v>
      </c>
      <c r="F864" s="89">
        <f>(B864/F$1)*100</f>
        <v>546.81440443213296</v>
      </c>
      <c r="G864" s="89">
        <f>(D864/G$1)*100</f>
        <v>426.0896068271868</v>
      </c>
      <c r="H864" s="89"/>
      <c r="I864" s="89"/>
      <c r="J864" s="67"/>
      <c r="K864" s="67"/>
      <c r="L864" s="67"/>
      <c r="M864" s="67"/>
      <c r="N864" s="99"/>
    </row>
    <row r="865" spans="1:14" x14ac:dyDescent="0.25">
      <c r="A865" s="37">
        <v>33117</v>
      </c>
      <c r="B865" s="51">
        <v>132.69999999999999</v>
      </c>
      <c r="C865" s="49">
        <f>((B865/B853)-1)*100</f>
        <v>6.1599999999999877</v>
      </c>
      <c r="D865" s="69">
        <v>118.4</v>
      </c>
      <c r="E865" s="49">
        <f>((D865/D853)-1)*100</f>
        <v>5.3380782918149405</v>
      </c>
      <c r="F865" s="89">
        <f>(B865/F$1)*100</f>
        <v>551.38504155124656</v>
      </c>
      <c r="G865" s="89">
        <f>(D865/G$1)*100</f>
        <v>433.03870771106369</v>
      </c>
      <c r="H865" s="89"/>
      <c r="I865" s="89"/>
      <c r="J865" s="67"/>
      <c r="K865" s="67"/>
      <c r="L865" s="67"/>
      <c r="M865" s="67"/>
      <c r="N865" s="99"/>
    </row>
    <row r="866" spans="1:14" x14ac:dyDescent="0.25">
      <c r="A866" s="37">
        <v>33147</v>
      </c>
      <c r="B866" s="51">
        <v>133.5</v>
      </c>
      <c r="C866" s="49">
        <f>((B866/B854)-1)*100</f>
        <v>6.2898089171974592</v>
      </c>
      <c r="D866" s="69">
        <v>120.8</v>
      </c>
      <c r="E866" s="49">
        <f>((D866/D854)-1)*100</f>
        <v>7.0921985815602939</v>
      </c>
      <c r="F866" s="89">
        <f>(B866/F$1)*100</f>
        <v>554.70914127423828</v>
      </c>
      <c r="G866" s="89">
        <f>(D866/G$1)*100</f>
        <v>441.81651935385548</v>
      </c>
      <c r="H866" s="89"/>
      <c r="I866" s="89"/>
      <c r="J866" s="67"/>
      <c r="K866" s="67"/>
      <c r="L866" s="67"/>
      <c r="M866" s="67"/>
      <c r="N866" s="99"/>
    </row>
    <row r="867" spans="1:14" x14ac:dyDescent="0.25">
      <c r="A867" s="37">
        <v>33178</v>
      </c>
      <c r="B867" s="51">
        <v>133.80000000000001</v>
      </c>
      <c r="C867" s="49">
        <f>((B867/B855)-1)*100</f>
        <v>6.2748212867355102</v>
      </c>
      <c r="D867" s="69">
        <v>120.1</v>
      </c>
      <c r="E867" s="49">
        <f>((D867/D855)-1)*100</f>
        <v>6.5661047027506525</v>
      </c>
      <c r="F867" s="89">
        <f>(B867/F$1)*100</f>
        <v>555.95567867036016</v>
      </c>
      <c r="G867" s="89">
        <f>(D867/G$1)*100</f>
        <v>439.25632429137454</v>
      </c>
      <c r="H867" s="89"/>
      <c r="I867" s="89"/>
      <c r="J867" s="67"/>
      <c r="K867" s="67"/>
      <c r="L867" s="67"/>
      <c r="M867" s="67"/>
      <c r="N867" s="99"/>
    </row>
    <row r="868" spans="1:14" x14ac:dyDescent="0.25">
      <c r="A868" s="124">
        <v>33208</v>
      </c>
      <c r="B868" s="108">
        <v>133.80000000000001</v>
      </c>
      <c r="C868" s="110">
        <f>((B868/B856)-1)*100</f>
        <v>6.1062648691514898</v>
      </c>
      <c r="D868" s="122">
        <v>118.7</v>
      </c>
      <c r="E868" s="110">
        <f>((D868/D856)-1)*100</f>
        <v>5.0442477876106118</v>
      </c>
      <c r="F868" s="123">
        <f>(B868/F$1)*100</f>
        <v>555.95567867036016</v>
      </c>
      <c r="G868" s="123">
        <f>(D868/G$1)*100</f>
        <v>434.13593416641271</v>
      </c>
      <c r="H868" s="217"/>
      <c r="I868" s="217"/>
      <c r="J868" s="67"/>
      <c r="K868" s="67"/>
      <c r="L868" s="67"/>
      <c r="M868" s="67"/>
      <c r="N868" s="99"/>
    </row>
    <row r="869" spans="1:14" ht="15.75" customHeight="1" x14ac:dyDescent="0.25">
      <c r="A869" s="94"/>
      <c r="B869" s="181" t="s">
        <v>276</v>
      </c>
      <c r="C869" s="181"/>
      <c r="D869" s="181"/>
      <c r="E869" s="74"/>
      <c r="F869" s="52"/>
    </row>
    <row r="870" spans="1:14" ht="16.5" customHeight="1" x14ac:dyDescent="0.25">
      <c r="A870" s="94"/>
      <c r="B870" s="181" t="s">
        <v>277</v>
      </c>
      <c r="C870" s="181"/>
      <c r="D870" s="181"/>
      <c r="E870" s="74"/>
      <c r="F870" s="52"/>
    </row>
    <row r="871" spans="1:14" ht="15.75" customHeight="1" x14ac:dyDescent="0.25">
      <c r="A871" s="31"/>
      <c r="B871" s="180" t="s">
        <v>278</v>
      </c>
      <c r="C871" s="181"/>
      <c r="D871" s="181"/>
      <c r="E871" s="74"/>
      <c r="F871" s="52"/>
    </row>
    <row r="872" spans="1:14" ht="19.5" customHeight="1" x14ac:dyDescent="0.25">
      <c r="A872" s="31"/>
      <c r="B872" s="180" t="s">
        <v>279</v>
      </c>
      <c r="C872" s="181"/>
      <c r="D872" s="181"/>
      <c r="E872" s="74"/>
      <c r="F872" s="52"/>
    </row>
    <row r="873" spans="1:14" ht="15.75" customHeight="1" x14ac:dyDescent="0.25">
      <c r="B873" s="180" t="s">
        <v>280</v>
      </c>
      <c r="C873" s="181"/>
      <c r="D873" s="181"/>
      <c r="E873" s="74"/>
      <c r="F873" s="52"/>
    </row>
    <row r="874" spans="1:14" ht="18" customHeight="1" x14ac:dyDescent="0.25">
      <c r="B874" s="180" t="s">
        <v>281</v>
      </c>
      <c r="C874" s="181"/>
      <c r="D874" s="181"/>
      <c r="E874" s="74"/>
      <c r="F874" s="52"/>
    </row>
    <row r="875" spans="1:14" x14ac:dyDescent="0.25">
      <c r="D875" s="52"/>
      <c r="E875" s="52"/>
      <c r="F875" s="52"/>
    </row>
    <row r="947" spans="3:5" x14ac:dyDescent="0.25">
      <c r="C947" s="68"/>
      <c r="D947" s="69"/>
      <c r="E947" s="49"/>
    </row>
  </sheetData>
  <mergeCells count="21">
    <mergeCell ref="B874:D874"/>
    <mergeCell ref="O2:O4"/>
    <mergeCell ref="P2:P4"/>
    <mergeCell ref="Q2:Q4"/>
    <mergeCell ref="B869:D869"/>
    <mergeCell ref="B870:D870"/>
    <mergeCell ref="B871:D871"/>
    <mergeCell ref="B872:D872"/>
    <mergeCell ref="B873:D873"/>
    <mergeCell ref="N2:N4"/>
    <mergeCell ref="G2:G4"/>
    <mergeCell ref="J2:J4"/>
    <mergeCell ref="K2:K4"/>
    <mergeCell ref="L2:L4"/>
    <mergeCell ref="M2:M4"/>
    <mergeCell ref="A2:A4"/>
    <mergeCell ref="C2:C4"/>
    <mergeCell ref="D2:D4"/>
    <mergeCell ref="F2:F4"/>
    <mergeCell ref="E2:E4"/>
    <mergeCell ref="B2:B4"/>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56"/>
  <sheetViews>
    <sheetView topLeftCell="A73" workbookViewId="0">
      <selection activeCell="E2" sqref="E2:E4"/>
    </sheetView>
  </sheetViews>
  <sheetFormatPr baseColWidth="10" defaultColWidth="20.7109375" defaultRowHeight="15.75" x14ac:dyDescent="0.25"/>
  <cols>
    <col min="1" max="1" width="9.28515625" style="46" customWidth="1"/>
    <col min="2" max="2" width="9.42578125" style="46" bestFit="1" customWidth="1"/>
    <col min="3" max="3" width="11.7109375" style="46" bestFit="1" customWidth="1"/>
    <col min="4" max="4" width="13.85546875" style="46" customWidth="1"/>
    <col min="5" max="5" width="14.140625" style="46" customWidth="1"/>
    <col min="6" max="6" width="11.42578125" style="46" customWidth="1"/>
    <col min="7" max="16384" width="20.7109375" style="46"/>
  </cols>
  <sheetData>
    <row r="2" spans="1:5" ht="12.75" customHeight="1" x14ac:dyDescent="0.25">
      <c r="A2" s="158" t="s">
        <v>2</v>
      </c>
      <c r="B2" s="161" t="s">
        <v>267</v>
      </c>
      <c r="C2" s="161" t="s">
        <v>268</v>
      </c>
      <c r="D2" s="161" t="s">
        <v>269</v>
      </c>
      <c r="E2" s="161" t="s">
        <v>270</v>
      </c>
    </row>
    <row r="3" spans="1:5" ht="12.95" customHeight="1" x14ac:dyDescent="0.25">
      <c r="A3" s="159"/>
      <c r="B3" s="162"/>
      <c r="C3" s="162"/>
      <c r="D3" s="162"/>
      <c r="E3" s="162"/>
    </row>
    <row r="4" spans="1:5" ht="15" customHeight="1" thickBot="1" x14ac:dyDescent="0.3">
      <c r="A4" s="160"/>
      <c r="B4" s="163"/>
      <c r="C4" s="163"/>
      <c r="D4" s="163"/>
      <c r="E4" s="163"/>
    </row>
    <row r="5" spans="1:5" ht="15" customHeight="1" thickTop="1" x14ac:dyDescent="0.25">
      <c r="A5" s="45">
        <v>1920</v>
      </c>
      <c r="B5" s="63" t="s">
        <v>1</v>
      </c>
      <c r="C5" s="63" t="s">
        <v>1</v>
      </c>
      <c r="D5" s="63" t="s">
        <v>1</v>
      </c>
      <c r="E5" s="63" t="s">
        <v>1</v>
      </c>
    </row>
    <row r="6" spans="1:5" ht="15" customHeight="1" x14ac:dyDescent="0.25">
      <c r="A6" s="8">
        <v>1921</v>
      </c>
      <c r="B6" s="63" t="s">
        <v>1</v>
      </c>
      <c r="C6" s="63" t="s">
        <v>1</v>
      </c>
      <c r="D6" s="63" t="s">
        <v>1</v>
      </c>
      <c r="E6" s="63" t="s">
        <v>1</v>
      </c>
    </row>
    <row r="7" spans="1:5" ht="15" customHeight="1" x14ac:dyDescent="0.25">
      <c r="A7" s="8">
        <v>1922</v>
      </c>
      <c r="B7" s="63" t="s">
        <v>1</v>
      </c>
      <c r="C7" s="63" t="s">
        <v>1</v>
      </c>
      <c r="D7" s="63" t="s">
        <v>1</v>
      </c>
      <c r="E7" s="63" t="s">
        <v>1</v>
      </c>
    </row>
    <row r="8" spans="1:5" ht="15" customHeight="1" x14ac:dyDescent="0.25">
      <c r="A8" s="8">
        <v>1923</v>
      </c>
      <c r="B8" s="63" t="s">
        <v>1</v>
      </c>
      <c r="C8" s="63" t="s">
        <v>1</v>
      </c>
      <c r="D8" s="63" t="s">
        <v>1</v>
      </c>
      <c r="E8" s="63" t="s">
        <v>1</v>
      </c>
    </row>
    <row r="9" spans="1:5" ht="15" customHeight="1" x14ac:dyDescent="0.25">
      <c r="A9" s="8">
        <v>1924</v>
      </c>
      <c r="B9" s="63" t="s">
        <v>1</v>
      </c>
      <c r="C9" s="63" t="s">
        <v>1</v>
      </c>
      <c r="D9" s="63" t="s">
        <v>1</v>
      </c>
      <c r="E9" s="63" t="s">
        <v>1</v>
      </c>
    </row>
    <row r="10" spans="1:5" ht="15" customHeight="1" x14ac:dyDescent="0.25">
      <c r="A10" s="8">
        <v>1925</v>
      </c>
      <c r="B10" s="63" t="s">
        <v>1</v>
      </c>
      <c r="C10" s="63" t="s">
        <v>1</v>
      </c>
      <c r="D10" s="63" t="s">
        <v>1</v>
      </c>
      <c r="E10" s="63" t="s">
        <v>1</v>
      </c>
    </row>
    <row r="11" spans="1:5" ht="15.95" customHeight="1" x14ac:dyDescent="0.25">
      <c r="A11" s="8">
        <v>1926</v>
      </c>
      <c r="B11" s="63" t="s">
        <v>1</v>
      </c>
      <c r="C11" s="63" t="s">
        <v>1</v>
      </c>
      <c r="D11" s="63" t="s">
        <v>1</v>
      </c>
      <c r="E11" s="63" t="s">
        <v>1</v>
      </c>
    </row>
    <row r="12" spans="1:5" ht="15.95" customHeight="1" x14ac:dyDescent="0.25">
      <c r="A12" s="8">
        <v>1927</v>
      </c>
      <c r="B12" s="63" t="s">
        <v>1</v>
      </c>
      <c r="C12" s="63" t="s">
        <v>1</v>
      </c>
      <c r="D12" s="63" t="s">
        <v>1</v>
      </c>
      <c r="E12" s="63" t="s">
        <v>1</v>
      </c>
    </row>
    <row r="13" spans="1:5" ht="15.95" customHeight="1" x14ac:dyDescent="0.25">
      <c r="A13" s="8">
        <v>1928</v>
      </c>
      <c r="B13" s="63" t="s">
        <v>1</v>
      </c>
      <c r="C13" s="63" t="s">
        <v>1</v>
      </c>
      <c r="D13" s="63" t="s">
        <v>1</v>
      </c>
      <c r="E13" s="63" t="s">
        <v>1</v>
      </c>
    </row>
    <row r="14" spans="1:5" ht="15.95" customHeight="1" x14ac:dyDescent="0.25">
      <c r="A14" s="8">
        <v>1929</v>
      </c>
      <c r="B14" s="63" t="s">
        <v>1</v>
      </c>
      <c r="C14" s="63" t="s">
        <v>1</v>
      </c>
      <c r="D14" s="63" t="s">
        <v>1</v>
      </c>
      <c r="E14" s="63" t="s">
        <v>1</v>
      </c>
    </row>
    <row r="15" spans="1:5" x14ac:dyDescent="0.25">
      <c r="A15" s="8">
        <v>1930</v>
      </c>
      <c r="B15" s="63" t="s">
        <v>1</v>
      </c>
      <c r="C15" s="63" t="s">
        <v>1</v>
      </c>
      <c r="D15" s="63" t="s">
        <v>1</v>
      </c>
      <c r="E15" s="63" t="s">
        <v>1</v>
      </c>
    </row>
    <row r="16" spans="1:5" x14ac:dyDescent="0.25">
      <c r="A16" s="8">
        <v>1931</v>
      </c>
      <c r="B16" s="63" t="s">
        <v>1</v>
      </c>
      <c r="C16" s="63" t="s">
        <v>1</v>
      </c>
      <c r="D16" s="63" t="s">
        <v>1</v>
      </c>
      <c r="E16" s="63" t="s">
        <v>1</v>
      </c>
    </row>
    <row r="17" spans="1:6" x14ac:dyDescent="0.25">
      <c r="A17" s="8">
        <v>1932</v>
      </c>
      <c r="B17" s="63" t="s">
        <v>1</v>
      </c>
      <c r="C17" s="63" t="s">
        <v>1</v>
      </c>
      <c r="D17" s="63" t="s">
        <v>1</v>
      </c>
      <c r="E17" s="63" t="s">
        <v>1</v>
      </c>
    </row>
    <row r="18" spans="1:6" x14ac:dyDescent="0.25">
      <c r="A18" s="8">
        <v>1933</v>
      </c>
      <c r="B18" s="63" t="s">
        <v>1</v>
      </c>
      <c r="C18" s="63" t="s">
        <v>1</v>
      </c>
      <c r="D18" s="63" t="s">
        <v>1</v>
      </c>
      <c r="E18" s="63" t="s">
        <v>1</v>
      </c>
    </row>
    <row r="19" spans="1:6" x14ac:dyDescent="0.25">
      <c r="A19" s="8">
        <v>1934</v>
      </c>
      <c r="B19" s="63" t="s">
        <v>1</v>
      </c>
      <c r="C19" s="63" t="s">
        <v>1</v>
      </c>
      <c r="D19" s="65">
        <v>0.23</v>
      </c>
      <c r="E19" s="65">
        <v>0.27833333333333327</v>
      </c>
      <c r="F19" s="47"/>
    </row>
    <row r="20" spans="1:6" x14ac:dyDescent="0.25">
      <c r="A20" s="8">
        <v>1935</v>
      </c>
      <c r="B20" s="63" t="s">
        <v>1</v>
      </c>
      <c r="C20" s="63" t="s">
        <v>1</v>
      </c>
      <c r="D20" s="65">
        <v>0.15</v>
      </c>
      <c r="E20" s="65">
        <v>0.16749999999999998</v>
      </c>
      <c r="F20" s="47"/>
    </row>
    <row r="21" spans="1:6" x14ac:dyDescent="0.25">
      <c r="A21" s="8">
        <v>1936</v>
      </c>
      <c r="B21" s="63" t="s">
        <v>1</v>
      </c>
      <c r="C21" s="63" t="s">
        <v>1</v>
      </c>
      <c r="D21" s="65">
        <v>0.12</v>
      </c>
      <c r="E21" s="65">
        <v>0.17249999999999999</v>
      </c>
      <c r="F21" s="47"/>
    </row>
    <row r="22" spans="1:6" x14ac:dyDescent="0.25">
      <c r="A22" s="8">
        <v>1937</v>
      </c>
      <c r="B22" s="63" t="s">
        <v>1</v>
      </c>
      <c r="C22" s="63" t="s">
        <v>1</v>
      </c>
      <c r="D22" s="65">
        <v>0.11</v>
      </c>
      <c r="E22" s="65">
        <v>0.27583333333333332</v>
      </c>
      <c r="F22" s="47"/>
    </row>
    <row r="23" spans="1:6" x14ac:dyDescent="0.25">
      <c r="A23" s="8">
        <v>1938</v>
      </c>
      <c r="B23" s="63" t="s">
        <v>1</v>
      </c>
      <c r="C23" s="63" t="s">
        <v>1</v>
      </c>
      <c r="D23" s="65">
        <v>0.03</v>
      </c>
      <c r="E23" s="65">
        <v>6.5000000000000016E-2</v>
      </c>
      <c r="F23" s="47"/>
    </row>
    <row r="24" spans="1:6" x14ac:dyDescent="0.25">
      <c r="A24" s="8">
        <v>1939</v>
      </c>
      <c r="B24" s="63" t="s">
        <v>1</v>
      </c>
      <c r="C24" s="63" t="s">
        <v>1</v>
      </c>
      <c r="D24" s="65">
        <v>0.04</v>
      </c>
      <c r="E24" s="65">
        <v>4.5833333333333337E-2</v>
      </c>
      <c r="F24" s="47"/>
    </row>
    <row r="25" spans="1:6" x14ac:dyDescent="0.25">
      <c r="A25" s="8">
        <v>1940</v>
      </c>
      <c r="B25" s="63" t="s">
        <v>1</v>
      </c>
      <c r="C25" s="63" t="s">
        <v>1</v>
      </c>
      <c r="D25" s="65">
        <v>0.02</v>
      </c>
      <c r="E25" s="65">
        <v>3.5833333333333335E-2</v>
      </c>
      <c r="F25" s="47"/>
    </row>
    <row r="26" spans="1:6" x14ac:dyDescent="0.25">
      <c r="A26" s="8">
        <v>1941</v>
      </c>
      <c r="B26" s="63" t="s">
        <v>1</v>
      </c>
      <c r="C26" s="63" t="s">
        <v>1</v>
      </c>
      <c r="D26" s="65">
        <v>0.33</v>
      </c>
      <c r="E26" s="65">
        <v>0.12916666666666668</v>
      </c>
      <c r="F26" s="47"/>
    </row>
    <row r="27" spans="1:6" x14ac:dyDescent="0.25">
      <c r="A27" s="8">
        <v>1942</v>
      </c>
      <c r="B27" s="63" t="s">
        <v>1</v>
      </c>
      <c r="C27" s="63" t="s">
        <v>1</v>
      </c>
      <c r="D27" s="65">
        <v>0.38</v>
      </c>
      <c r="E27" s="65">
        <v>0.34249999999999997</v>
      </c>
      <c r="F27" s="47"/>
    </row>
    <row r="28" spans="1:6" x14ac:dyDescent="0.25">
      <c r="A28" s="8">
        <v>1943</v>
      </c>
      <c r="B28" s="63" t="s">
        <v>1</v>
      </c>
      <c r="C28" s="63" t="s">
        <v>1</v>
      </c>
      <c r="D28" s="65">
        <v>0.38</v>
      </c>
      <c r="E28" s="65">
        <v>0.37999999999999995</v>
      </c>
      <c r="F28" s="47"/>
    </row>
    <row r="29" spans="1:6" x14ac:dyDescent="0.25">
      <c r="A29" s="8">
        <v>1944</v>
      </c>
      <c r="B29" s="63" t="s">
        <v>1</v>
      </c>
      <c r="C29" s="63" t="s">
        <v>1</v>
      </c>
      <c r="D29" s="65">
        <v>0.38</v>
      </c>
      <c r="E29" s="65">
        <v>0.37999999999999995</v>
      </c>
      <c r="F29" s="47"/>
    </row>
    <row r="30" spans="1:6" x14ac:dyDescent="0.25">
      <c r="A30" s="8">
        <v>1945</v>
      </c>
      <c r="B30" s="63" t="s">
        <v>1</v>
      </c>
      <c r="C30" s="63" t="s">
        <v>1</v>
      </c>
      <c r="D30" s="65">
        <v>0.38</v>
      </c>
      <c r="E30" s="65">
        <v>0.37999999999999995</v>
      </c>
      <c r="F30" s="47"/>
    </row>
    <row r="31" spans="1:6" x14ac:dyDescent="0.25">
      <c r="A31" s="8">
        <v>1946</v>
      </c>
      <c r="B31" s="63" t="s">
        <v>1</v>
      </c>
      <c r="C31" s="63" t="s">
        <v>1</v>
      </c>
      <c r="D31" s="65">
        <v>0.38</v>
      </c>
      <c r="E31" s="65">
        <v>0.37999999999999995</v>
      </c>
      <c r="F31" s="47"/>
    </row>
    <row r="32" spans="1:6" x14ac:dyDescent="0.25">
      <c r="A32" s="8">
        <v>1947</v>
      </c>
      <c r="B32" s="63" t="s">
        <v>1</v>
      </c>
      <c r="C32" s="63" t="s">
        <v>1</v>
      </c>
      <c r="D32" s="65">
        <v>0.95</v>
      </c>
      <c r="E32" s="65">
        <v>0.60083333333333333</v>
      </c>
      <c r="F32" s="47"/>
    </row>
    <row r="33" spans="1:6" x14ac:dyDescent="0.25">
      <c r="A33" s="8">
        <v>1948</v>
      </c>
      <c r="B33" s="63" t="s">
        <v>1</v>
      </c>
      <c r="C33" s="63" t="s">
        <v>1</v>
      </c>
      <c r="D33" s="65">
        <v>1.1599999999999999</v>
      </c>
      <c r="E33" s="65">
        <v>1.0449999999999999</v>
      </c>
      <c r="F33" s="47"/>
    </row>
    <row r="34" spans="1:6" x14ac:dyDescent="0.25">
      <c r="A34" s="8">
        <v>1949</v>
      </c>
      <c r="B34" s="66">
        <v>2</v>
      </c>
      <c r="C34" s="66">
        <v>2</v>
      </c>
      <c r="D34" s="66">
        <v>1.1000000000000001</v>
      </c>
      <c r="E34" s="66">
        <v>1.115</v>
      </c>
    </row>
    <row r="35" spans="1:6" x14ac:dyDescent="0.25">
      <c r="A35" s="8">
        <v>1950</v>
      </c>
      <c r="B35" s="66">
        <v>2.25</v>
      </c>
      <c r="C35" s="66">
        <v>2.0691666666666664</v>
      </c>
      <c r="D35" s="66">
        <v>1.34</v>
      </c>
      <c r="E35" s="66">
        <v>1.2033333333333334</v>
      </c>
    </row>
    <row r="36" spans="1:6" x14ac:dyDescent="0.25">
      <c r="A36" s="8">
        <v>1951</v>
      </c>
      <c r="B36" s="66">
        <v>2.85</v>
      </c>
      <c r="C36" s="66">
        <v>2.5550000000000002</v>
      </c>
      <c r="D36" s="66">
        <v>1.73</v>
      </c>
      <c r="E36" s="66">
        <v>1.5174999999999998</v>
      </c>
    </row>
    <row r="37" spans="1:6" x14ac:dyDescent="0.25">
      <c r="A37" s="8">
        <v>1952</v>
      </c>
      <c r="B37" s="66">
        <v>3</v>
      </c>
      <c r="C37" s="66">
        <v>3</v>
      </c>
      <c r="D37" s="66">
        <v>2.09</v>
      </c>
      <c r="E37" s="66">
        <v>1.7225000000000001</v>
      </c>
    </row>
    <row r="38" spans="1:6" x14ac:dyDescent="0.25">
      <c r="A38" s="8">
        <v>1953</v>
      </c>
      <c r="B38" s="66">
        <v>3.25</v>
      </c>
      <c r="C38" s="66">
        <v>3.1691666666666669</v>
      </c>
      <c r="D38" s="66">
        <v>1.6</v>
      </c>
      <c r="E38" s="66">
        <v>1.8908333333333331</v>
      </c>
    </row>
    <row r="39" spans="1:6" x14ac:dyDescent="0.25">
      <c r="A39" s="8">
        <v>1954</v>
      </c>
      <c r="B39" s="66">
        <v>3</v>
      </c>
      <c r="C39" s="66">
        <v>3.0524999999999998</v>
      </c>
      <c r="D39" s="66">
        <v>1.1499999999999999</v>
      </c>
      <c r="E39" s="66">
        <v>0.93833333333333335</v>
      </c>
    </row>
    <row r="40" spans="1:6" x14ac:dyDescent="0.25">
      <c r="A40" s="8">
        <v>1955</v>
      </c>
      <c r="B40" s="66">
        <v>3.5</v>
      </c>
      <c r="C40" s="66">
        <v>3.1566666666666663</v>
      </c>
      <c r="D40" s="66">
        <v>2.54</v>
      </c>
      <c r="E40" s="66">
        <v>1.7249999999999999</v>
      </c>
    </row>
    <row r="41" spans="1:6" x14ac:dyDescent="0.25">
      <c r="A41" s="8">
        <v>1956</v>
      </c>
      <c r="B41" s="66">
        <v>4</v>
      </c>
      <c r="C41" s="66">
        <v>3.7699999999999996</v>
      </c>
      <c r="D41" s="66">
        <v>3.21</v>
      </c>
      <c r="E41" s="66">
        <v>2.6274999999999999</v>
      </c>
    </row>
    <row r="42" spans="1:6" x14ac:dyDescent="0.25">
      <c r="A42" s="8">
        <v>1957</v>
      </c>
      <c r="B42" s="66">
        <v>4.5</v>
      </c>
      <c r="C42" s="66">
        <v>4.2016666666666671</v>
      </c>
      <c r="D42" s="66">
        <v>3.04</v>
      </c>
      <c r="E42" s="66">
        <v>3.2250000000000001</v>
      </c>
    </row>
    <row r="43" spans="1:6" x14ac:dyDescent="0.25">
      <c r="A43" s="8">
        <v>1958</v>
      </c>
      <c r="B43" s="66">
        <v>4</v>
      </c>
      <c r="C43" s="66">
        <v>3.8333333333333335</v>
      </c>
      <c r="D43" s="66">
        <v>2.77</v>
      </c>
      <c r="E43" s="66">
        <v>1.770833333333333</v>
      </c>
    </row>
    <row r="44" spans="1:6" x14ac:dyDescent="0.25">
      <c r="A44" s="8">
        <v>1959</v>
      </c>
      <c r="B44" s="66">
        <v>5</v>
      </c>
      <c r="C44" s="66">
        <v>4.4775</v>
      </c>
      <c r="D44" s="66">
        <v>4.49</v>
      </c>
      <c r="E44" s="66">
        <v>3.3858333333333337</v>
      </c>
    </row>
    <row r="45" spans="1:6" x14ac:dyDescent="0.25">
      <c r="A45" s="8">
        <v>1960</v>
      </c>
      <c r="B45" s="66">
        <v>4.5</v>
      </c>
      <c r="C45" s="66">
        <v>4.8208333333333337</v>
      </c>
      <c r="D45" s="66">
        <v>2.25</v>
      </c>
      <c r="E45" s="66">
        <v>2.8833333333333333</v>
      </c>
    </row>
    <row r="46" spans="1:6" x14ac:dyDescent="0.25">
      <c r="A46" s="8">
        <v>1961</v>
      </c>
      <c r="B46" s="66">
        <v>4.5</v>
      </c>
      <c r="C46" s="66">
        <v>4.5</v>
      </c>
      <c r="D46" s="66">
        <v>2.6</v>
      </c>
      <c r="E46" s="66">
        <v>2.354166666666667</v>
      </c>
    </row>
    <row r="47" spans="1:6" x14ac:dyDescent="0.25">
      <c r="A47" s="8">
        <v>1962</v>
      </c>
      <c r="B47" s="66">
        <v>4.5</v>
      </c>
      <c r="C47" s="66">
        <v>4.5</v>
      </c>
      <c r="D47" s="66">
        <v>2.87</v>
      </c>
      <c r="E47" s="66">
        <v>2.7733333333333334</v>
      </c>
    </row>
    <row r="48" spans="1:6" x14ac:dyDescent="0.25">
      <c r="A48" s="8">
        <v>1963</v>
      </c>
      <c r="B48" s="66">
        <v>4.5</v>
      </c>
      <c r="C48" s="66">
        <v>4.5</v>
      </c>
      <c r="D48" s="66">
        <v>3.52</v>
      </c>
      <c r="E48" s="66">
        <v>3.1591666666666671</v>
      </c>
    </row>
    <row r="49" spans="1:5" x14ac:dyDescent="0.25">
      <c r="A49" s="8">
        <v>1964</v>
      </c>
      <c r="B49" s="66">
        <v>4.5</v>
      </c>
      <c r="C49" s="66">
        <v>4.5</v>
      </c>
      <c r="D49" s="66">
        <v>3.84</v>
      </c>
      <c r="E49" s="66">
        <v>3.5466666666666669</v>
      </c>
    </row>
    <row r="50" spans="1:5" x14ac:dyDescent="0.25">
      <c r="A50" s="8">
        <v>1965</v>
      </c>
      <c r="B50" s="66">
        <v>4.92</v>
      </c>
      <c r="C50" s="66">
        <v>4.5350000000000001</v>
      </c>
      <c r="D50" s="66">
        <v>4.38</v>
      </c>
      <c r="E50" s="66">
        <v>3.9491666666666672</v>
      </c>
    </row>
    <row r="51" spans="1:5" x14ac:dyDescent="0.25">
      <c r="A51" s="8">
        <v>1966</v>
      </c>
      <c r="B51" s="66">
        <v>6</v>
      </c>
      <c r="C51" s="66">
        <v>5.625</v>
      </c>
      <c r="D51" s="66">
        <v>4.96</v>
      </c>
      <c r="E51" s="66">
        <v>4.8624999999999998</v>
      </c>
    </row>
    <row r="52" spans="1:5" x14ac:dyDescent="0.25">
      <c r="A52" s="8">
        <v>1967</v>
      </c>
      <c r="B52" s="66">
        <v>6</v>
      </c>
      <c r="C52" s="66">
        <v>5.6333333333333329</v>
      </c>
      <c r="D52" s="66">
        <v>4.97</v>
      </c>
      <c r="E52" s="66">
        <v>4.3066666666666675</v>
      </c>
    </row>
    <row r="53" spans="1:5" x14ac:dyDescent="0.25">
      <c r="A53" s="8">
        <v>1968</v>
      </c>
      <c r="B53" s="66">
        <v>6.6</v>
      </c>
      <c r="C53" s="66">
        <v>6.3125</v>
      </c>
      <c r="D53" s="66">
        <v>5.96</v>
      </c>
      <c r="E53" s="66">
        <v>5.3383333333333338</v>
      </c>
    </row>
    <row r="54" spans="1:5" x14ac:dyDescent="0.25">
      <c r="A54" s="8">
        <v>1969</v>
      </c>
      <c r="B54" s="66">
        <v>8.5</v>
      </c>
      <c r="C54" s="66">
        <v>7.9516666666666671</v>
      </c>
      <c r="D54" s="66">
        <v>7.82</v>
      </c>
      <c r="E54" s="66">
        <v>6.666666666666667</v>
      </c>
    </row>
    <row r="55" spans="1:5" x14ac:dyDescent="0.25">
      <c r="A55" s="8">
        <v>1970</v>
      </c>
      <c r="B55" s="66">
        <v>6.92</v>
      </c>
      <c r="C55" s="66">
        <v>7.91</v>
      </c>
      <c r="D55" s="66">
        <v>4.87</v>
      </c>
      <c r="E55" s="66">
        <v>6.3916666666666684</v>
      </c>
    </row>
    <row r="56" spans="1:5" x14ac:dyDescent="0.25">
      <c r="A56" s="8">
        <v>1971</v>
      </c>
      <c r="B56" s="66">
        <v>5.49</v>
      </c>
      <c r="C56" s="66">
        <v>5.7233333333333336</v>
      </c>
      <c r="D56" s="66">
        <v>4.01</v>
      </c>
      <c r="E56" s="66">
        <v>4.3324999999999996</v>
      </c>
    </row>
    <row r="57" spans="1:5" x14ac:dyDescent="0.25">
      <c r="A57" s="8">
        <v>1972</v>
      </c>
      <c r="B57" s="66">
        <v>5.79</v>
      </c>
      <c r="C57" s="66">
        <v>5.2483333333333331</v>
      </c>
      <c r="D57" s="66">
        <v>5.07</v>
      </c>
      <c r="E57" s="66">
        <v>4.0725000000000007</v>
      </c>
    </row>
    <row r="58" spans="1:5" x14ac:dyDescent="0.25">
      <c r="A58" s="8">
        <v>1973</v>
      </c>
      <c r="B58" s="66">
        <v>9.75</v>
      </c>
      <c r="C58" s="66">
        <v>8.0216666666666665</v>
      </c>
      <c r="D58" s="66">
        <v>7.45</v>
      </c>
      <c r="E58" s="66">
        <v>7.0316666666666663</v>
      </c>
    </row>
    <row r="59" spans="1:5" x14ac:dyDescent="0.25">
      <c r="A59" s="8">
        <v>1974</v>
      </c>
      <c r="B59" s="66">
        <v>10.5</v>
      </c>
      <c r="C59" s="66">
        <v>10.798333333333332</v>
      </c>
      <c r="D59" s="66">
        <v>7.15</v>
      </c>
      <c r="E59" s="66">
        <v>7.8299999999999992</v>
      </c>
    </row>
    <row r="60" spans="1:5" x14ac:dyDescent="0.25">
      <c r="A60" s="8">
        <v>1975</v>
      </c>
      <c r="B60" s="66">
        <v>7.26</v>
      </c>
      <c r="C60" s="66">
        <v>7.8624999999999998</v>
      </c>
      <c r="D60" s="66">
        <v>5.44</v>
      </c>
      <c r="E60" s="66">
        <v>5.7749999999999995</v>
      </c>
    </row>
    <row r="61" spans="1:5" x14ac:dyDescent="0.25">
      <c r="A61" s="8">
        <v>1976</v>
      </c>
      <c r="B61" s="66">
        <v>6.35</v>
      </c>
      <c r="C61" s="66">
        <v>6.84</v>
      </c>
      <c r="D61" s="66">
        <v>4.3499999999999996</v>
      </c>
      <c r="E61" s="66">
        <v>4.9741666666666671</v>
      </c>
    </row>
    <row r="62" spans="1:5" x14ac:dyDescent="0.25">
      <c r="A62" s="8">
        <v>1977</v>
      </c>
      <c r="B62" s="66">
        <v>7.75</v>
      </c>
      <c r="C62" s="66">
        <v>6.8241666666666667</v>
      </c>
      <c r="D62" s="66">
        <v>6.07</v>
      </c>
      <c r="E62" s="66">
        <v>5.269166666666667</v>
      </c>
    </row>
    <row r="63" spans="1:5" x14ac:dyDescent="0.25">
      <c r="A63" s="8">
        <v>1978</v>
      </c>
      <c r="B63" s="66">
        <v>11.55</v>
      </c>
      <c r="C63" s="66">
        <v>9.0566666666666666</v>
      </c>
      <c r="D63" s="66">
        <v>9.08</v>
      </c>
      <c r="E63" s="66">
        <v>7.1883333333333326</v>
      </c>
    </row>
    <row r="64" spans="1:5" x14ac:dyDescent="0.25">
      <c r="A64" s="8">
        <v>1979</v>
      </c>
      <c r="B64" s="66">
        <v>15.3</v>
      </c>
      <c r="C64" s="66">
        <v>12.665833333333333</v>
      </c>
      <c r="D64" s="66">
        <v>12.04</v>
      </c>
      <c r="E64" s="66">
        <v>10.069166666666666</v>
      </c>
    </row>
    <row r="65" spans="1:10" x14ac:dyDescent="0.25">
      <c r="A65" s="8">
        <v>1980</v>
      </c>
      <c r="B65" s="66">
        <v>20.350000000000001</v>
      </c>
      <c r="C65" s="66">
        <v>15.265833333333333</v>
      </c>
      <c r="D65" s="66">
        <v>15.49</v>
      </c>
      <c r="E65" s="66">
        <v>11.434166666666668</v>
      </c>
    </row>
    <row r="66" spans="1:10" x14ac:dyDescent="0.25">
      <c r="A66" s="8">
        <v>1981</v>
      </c>
      <c r="B66" s="66">
        <v>15.75</v>
      </c>
      <c r="C66" s="66">
        <v>18.869999999999997</v>
      </c>
      <c r="D66" s="66">
        <v>10.85</v>
      </c>
      <c r="E66" s="66">
        <v>14.024999999999999</v>
      </c>
    </row>
    <row r="67" spans="1:10" x14ac:dyDescent="0.25">
      <c r="A67" s="8">
        <v>1982</v>
      </c>
      <c r="B67" s="66">
        <v>11.5</v>
      </c>
      <c r="C67" s="66">
        <v>14.860833333333334</v>
      </c>
      <c r="D67" s="66">
        <v>7.94</v>
      </c>
      <c r="E67" s="66">
        <v>10.614166666666664</v>
      </c>
    </row>
    <row r="68" spans="1:10" x14ac:dyDescent="0.25">
      <c r="A68" s="8">
        <v>1983</v>
      </c>
      <c r="B68" s="66">
        <v>11</v>
      </c>
      <c r="C68" s="66">
        <v>10.794166666666667</v>
      </c>
      <c r="D68" s="66">
        <v>9</v>
      </c>
      <c r="E68" s="66">
        <v>8.6108333333333338</v>
      </c>
    </row>
    <row r="69" spans="1:10" x14ac:dyDescent="0.25">
      <c r="A69" s="8">
        <v>1984</v>
      </c>
      <c r="B69" s="66">
        <v>11.06</v>
      </c>
      <c r="C69" s="66">
        <v>12.042499999999999</v>
      </c>
      <c r="D69" s="66">
        <v>8.06</v>
      </c>
      <c r="E69" s="66">
        <v>9.5224999999999991</v>
      </c>
    </row>
    <row r="70" spans="1:10" x14ac:dyDescent="0.25">
      <c r="A70" s="8">
        <v>1985</v>
      </c>
      <c r="B70" s="66">
        <v>9.5</v>
      </c>
      <c r="C70" s="66">
        <v>9.9333333333333336</v>
      </c>
      <c r="D70" s="66">
        <v>7.1</v>
      </c>
      <c r="E70" s="66">
        <v>7.4791666666666652</v>
      </c>
    </row>
    <row r="71" spans="1:10" x14ac:dyDescent="0.25">
      <c r="A71" s="8">
        <v>1986</v>
      </c>
      <c r="B71" s="66">
        <v>7.5</v>
      </c>
      <c r="C71" s="66">
        <v>8.3325000000000014</v>
      </c>
      <c r="D71" s="66">
        <v>5.53</v>
      </c>
      <c r="E71" s="66">
        <v>5.9783333333333326</v>
      </c>
    </row>
    <row r="72" spans="1:10" x14ac:dyDescent="0.25">
      <c r="A72" s="8">
        <v>1987</v>
      </c>
      <c r="B72" s="66">
        <v>8.75</v>
      </c>
      <c r="C72" s="66">
        <v>8.2033333333333331</v>
      </c>
      <c r="D72" s="66">
        <v>5.77</v>
      </c>
      <c r="E72" s="66">
        <v>5.7749999999999995</v>
      </c>
    </row>
    <row r="73" spans="1:10" x14ac:dyDescent="0.25">
      <c r="A73" s="8">
        <v>1988</v>
      </c>
      <c r="B73" s="66">
        <v>10.5</v>
      </c>
      <c r="C73" s="66">
        <v>9.3149999999999995</v>
      </c>
      <c r="D73" s="66">
        <v>8.07</v>
      </c>
      <c r="E73" s="66">
        <v>6.6675000000000013</v>
      </c>
    </row>
    <row r="74" spans="1:10" x14ac:dyDescent="0.25">
      <c r="A74" s="8">
        <v>1989</v>
      </c>
      <c r="B74" s="66">
        <v>10.5</v>
      </c>
      <c r="C74" s="66">
        <v>10.873333333333335</v>
      </c>
      <c r="D74" s="66">
        <v>7.63</v>
      </c>
      <c r="E74" s="66">
        <v>8.1116666666666664</v>
      </c>
    </row>
    <row r="75" spans="1:10" x14ac:dyDescent="0.25">
      <c r="A75" s="106">
        <v>1990</v>
      </c>
      <c r="B75" s="114">
        <v>10</v>
      </c>
      <c r="C75" s="114">
        <v>10.009166666666667</v>
      </c>
      <c r="D75" s="114">
        <v>6.74</v>
      </c>
      <c r="E75" s="114">
        <v>7.4933333333333332</v>
      </c>
    </row>
    <row r="76" spans="1:10" ht="15.95" customHeight="1" x14ac:dyDescent="0.25">
      <c r="A76" s="111" t="s">
        <v>274</v>
      </c>
      <c r="B76" s="112"/>
      <c r="C76" s="112"/>
      <c r="D76" s="113"/>
      <c r="J76" s="22"/>
    </row>
    <row r="77" spans="1:10" ht="15.95" customHeight="1" x14ac:dyDescent="0.25">
      <c r="A77" s="174" t="s">
        <v>266</v>
      </c>
      <c r="B77" s="175"/>
      <c r="C77" s="175"/>
      <c r="D77" s="176"/>
    </row>
    <row r="78" spans="1:10" x14ac:dyDescent="0.25">
      <c r="A78" s="174"/>
      <c r="B78" s="175"/>
      <c r="C78" s="175"/>
      <c r="D78" s="176"/>
    </row>
    <row r="79" spans="1:10" s="64" customFormat="1" x14ac:dyDescent="0.25">
      <c r="A79" s="177"/>
      <c r="B79" s="178"/>
      <c r="C79" s="178"/>
      <c r="D79" s="179"/>
    </row>
    <row r="84" spans="4:4" ht="15" customHeight="1" x14ac:dyDescent="0.25"/>
    <row r="85" spans="4:4" ht="15" customHeight="1" x14ac:dyDescent="0.25">
      <c r="D85" s="22"/>
    </row>
    <row r="86" spans="4:4" ht="15.95" customHeight="1" x14ac:dyDescent="0.25">
      <c r="D86" s="22"/>
    </row>
    <row r="87" spans="4:4" ht="15" customHeight="1" x14ac:dyDescent="0.25">
      <c r="D87" s="22"/>
    </row>
    <row r="88" spans="4:4" x14ac:dyDescent="0.25">
      <c r="D88" s="22"/>
    </row>
    <row r="89" spans="4:4" x14ac:dyDescent="0.25">
      <c r="D89" s="22"/>
    </row>
    <row r="90" spans="4:4" x14ac:dyDescent="0.25">
      <c r="D90" s="22"/>
    </row>
    <row r="91" spans="4:4" x14ac:dyDescent="0.25">
      <c r="D91" s="22"/>
    </row>
    <row r="92" spans="4:4" x14ac:dyDescent="0.25">
      <c r="D92" s="22"/>
    </row>
    <row r="93" spans="4:4" x14ac:dyDescent="0.25">
      <c r="D93" s="22"/>
    </row>
    <row r="94" spans="4:4" x14ac:dyDescent="0.25">
      <c r="D94" s="22"/>
    </row>
    <row r="95" spans="4:4" x14ac:dyDescent="0.25">
      <c r="D95" s="22"/>
    </row>
    <row r="96" spans="4:4" x14ac:dyDescent="0.25">
      <c r="D96" s="22"/>
    </row>
    <row r="97" spans="4:4" x14ac:dyDescent="0.25">
      <c r="D97" s="22"/>
    </row>
    <row r="98" spans="4:4" x14ac:dyDescent="0.25">
      <c r="D98" s="22"/>
    </row>
    <row r="99" spans="4:4" x14ac:dyDescent="0.25">
      <c r="D99" s="22"/>
    </row>
    <row r="100" spans="4:4" x14ac:dyDescent="0.25">
      <c r="D100" s="22"/>
    </row>
    <row r="101" spans="4:4" x14ac:dyDescent="0.25">
      <c r="D101" s="22"/>
    </row>
    <row r="102" spans="4:4" x14ac:dyDescent="0.25">
      <c r="D102" s="22"/>
    </row>
    <row r="103" spans="4:4" x14ac:dyDescent="0.25">
      <c r="D103" s="22"/>
    </row>
    <row r="104" spans="4:4" x14ac:dyDescent="0.25">
      <c r="D104" s="22"/>
    </row>
    <row r="105" spans="4:4" x14ac:dyDescent="0.25">
      <c r="D105" s="22"/>
    </row>
    <row r="106" spans="4:4" x14ac:dyDescent="0.25">
      <c r="D106" s="22"/>
    </row>
    <row r="107" spans="4:4" x14ac:dyDescent="0.25">
      <c r="D107" s="22"/>
    </row>
    <row r="108" spans="4:4" x14ac:dyDescent="0.25">
      <c r="D108" s="22"/>
    </row>
    <row r="109" spans="4:4" x14ac:dyDescent="0.25">
      <c r="D109" s="22"/>
    </row>
    <row r="110" spans="4:4" x14ac:dyDescent="0.25">
      <c r="D110" s="22"/>
    </row>
    <row r="111" spans="4:4" x14ac:dyDescent="0.25">
      <c r="D111" s="22"/>
    </row>
    <row r="112" spans="4:4" x14ac:dyDescent="0.25">
      <c r="D112" s="22"/>
    </row>
    <row r="113" spans="4:4" x14ac:dyDescent="0.25">
      <c r="D113" s="22"/>
    </row>
    <row r="114" spans="4:4" x14ac:dyDescent="0.25">
      <c r="D114" s="22"/>
    </row>
    <row r="115" spans="4:4" x14ac:dyDescent="0.25">
      <c r="D115" s="22"/>
    </row>
    <row r="116" spans="4:4" x14ac:dyDescent="0.25">
      <c r="D116" s="22"/>
    </row>
    <row r="117" spans="4:4" x14ac:dyDescent="0.25">
      <c r="D117" s="22"/>
    </row>
    <row r="118" spans="4:4" x14ac:dyDescent="0.25">
      <c r="D118" s="22"/>
    </row>
    <row r="119" spans="4:4" x14ac:dyDescent="0.25">
      <c r="D119" s="22"/>
    </row>
    <row r="120" spans="4:4" x14ac:dyDescent="0.25">
      <c r="D120" s="22"/>
    </row>
    <row r="121" spans="4:4" x14ac:dyDescent="0.25">
      <c r="D121" s="22"/>
    </row>
    <row r="122" spans="4:4" x14ac:dyDescent="0.25">
      <c r="D122" s="22"/>
    </row>
    <row r="123" spans="4:4" x14ac:dyDescent="0.25">
      <c r="D123" s="22"/>
    </row>
    <row r="124" spans="4:4" x14ac:dyDescent="0.25">
      <c r="D124" s="22"/>
    </row>
    <row r="125" spans="4:4" x14ac:dyDescent="0.25">
      <c r="D125" s="22"/>
    </row>
    <row r="126" spans="4:4" x14ac:dyDescent="0.25">
      <c r="D126" s="22"/>
    </row>
    <row r="127" spans="4:4" x14ac:dyDescent="0.25">
      <c r="D127" s="22"/>
    </row>
    <row r="128" spans="4:4" x14ac:dyDescent="0.25">
      <c r="D128" s="22"/>
    </row>
    <row r="129" spans="4:4" x14ac:dyDescent="0.25">
      <c r="D129" s="22"/>
    </row>
    <row r="130" spans="4:4" x14ac:dyDescent="0.25">
      <c r="D130" s="22"/>
    </row>
    <row r="131" spans="4:4" x14ac:dyDescent="0.25">
      <c r="D131" s="22"/>
    </row>
    <row r="132" spans="4:4" x14ac:dyDescent="0.25">
      <c r="D132" s="22"/>
    </row>
    <row r="133" spans="4:4" x14ac:dyDescent="0.25">
      <c r="D133" s="22"/>
    </row>
    <row r="134" spans="4:4" x14ac:dyDescent="0.25">
      <c r="D134" s="22"/>
    </row>
    <row r="135" spans="4:4" x14ac:dyDescent="0.25">
      <c r="D135" s="22"/>
    </row>
    <row r="136" spans="4:4" x14ac:dyDescent="0.25">
      <c r="D136" s="22"/>
    </row>
    <row r="137" spans="4:4" x14ac:dyDescent="0.25">
      <c r="D137" s="22"/>
    </row>
    <row r="138" spans="4:4" x14ac:dyDescent="0.25">
      <c r="D138" s="22"/>
    </row>
    <row r="139" spans="4:4" x14ac:dyDescent="0.25">
      <c r="D139" s="22"/>
    </row>
    <row r="140" spans="4:4" x14ac:dyDescent="0.25">
      <c r="D140" s="22"/>
    </row>
    <row r="141" spans="4:4" x14ac:dyDescent="0.25">
      <c r="D141" s="22"/>
    </row>
    <row r="142" spans="4:4" x14ac:dyDescent="0.25">
      <c r="D142" s="22"/>
    </row>
    <row r="143" spans="4:4" x14ac:dyDescent="0.25">
      <c r="D143" s="22"/>
    </row>
    <row r="144" spans="4:4" x14ac:dyDescent="0.25">
      <c r="D144" s="22"/>
    </row>
    <row r="145" spans="1:4" x14ac:dyDescent="0.25">
      <c r="D145" s="22"/>
    </row>
    <row r="146" spans="1:4" x14ac:dyDescent="0.25">
      <c r="D146" s="22"/>
    </row>
    <row r="147" spans="1:4" x14ac:dyDescent="0.25">
      <c r="D147" s="22"/>
    </row>
    <row r="148" spans="1:4" x14ac:dyDescent="0.25">
      <c r="D148" s="22"/>
    </row>
    <row r="149" spans="1:4" x14ac:dyDescent="0.25">
      <c r="D149" s="22"/>
    </row>
    <row r="150" spans="1:4" x14ac:dyDescent="0.25">
      <c r="D150" s="22"/>
    </row>
    <row r="151" spans="1:4" x14ac:dyDescent="0.25">
      <c r="D151" s="22"/>
    </row>
    <row r="152" spans="1:4" x14ac:dyDescent="0.25">
      <c r="D152" s="22"/>
    </row>
    <row r="153" spans="1:4" x14ac:dyDescent="0.25">
      <c r="D153" s="22"/>
    </row>
    <row r="154" spans="1:4" x14ac:dyDescent="0.25">
      <c r="D154" s="22"/>
    </row>
    <row r="155" spans="1:4" x14ac:dyDescent="0.25">
      <c r="D155" s="22"/>
    </row>
    <row r="156" spans="1:4" x14ac:dyDescent="0.25">
      <c r="A156" s="48"/>
      <c r="D156" s="22"/>
    </row>
  </sheetData>
  <mergeCells count="6">
    <mergeCell ref="A77:D79"/>
    <mergeCell ref="E2:E4"/>
    <mergeCell ref="A2:A4"/>
    <mergeCell ref="B2:B4"/>
    <mergeCell ref="C2:C4"/>
    <mergeCell ref="D2:D4"/>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Y850"/>
  <sheetViews>
    <sheetView workbookViewId="0">
      <selection activeCell="G10" sqref="G10"/>
    </sheetView>
  </sheetViews>
  <sheetFormatPr baseColWidth="10" defaultColWidth="10.85546875" defaultRowHeight="15.75" x14ac:dyDescent="0.25"/>
  <cols>
    <col min="1" max="1" width="9.42578125" style="22" customWidth="1"/>
    <col min="2" max="2" width="12.7109375" style="22" customWidth="1"/>
    <col min="3" max="3" width="10.85546875" style="22"/>
    <col min="4" max="4" width="16.28515625" style="22" customWidth="1"/>
    <col min="5" max="5" width="14.140625" style="22" customWidth="1"/>
    <col min="6" max="16384" width="10.85546875" style="22"/>
  </cols>
  <sheetData>
    <row r="1" spans="1:1897" ht="15.75" customHeight="1" x14ac:dyDescent="0.25">
      <c r="A1" s="23"/>
      <c r="B1" s="143"/>
      <c r="C1" s="143"/>
      <c r="D1" s="31"/>
      <c r="E1" s="31"/>
      <c r="F1" s="31"/>
    </row>
    <row r="2" spans="1:1897" s="53" customFormat="1" ht="15.75" customHeight="1" x14ac:dyDescent="0.25">
      <c r="A2" s="161"/>
      <c r="B2" s="161" t="s">
        <v>434</v>
      </c>
      <c r="C2" s="22"/>
      <c r="D2" s="161" t="s">
        <v>432</v>
      </c>
      <c r="E2" s="161" t="s">
        <v>433</v>
      </c>
      <c r="F2" s="22"/>
      <c r="G2" s="146" t="s">
        <v>436</v>
      </c>
      <c r="H2" s="146"/>
      <c r="I2" s="146"/>
      <c r="J2" s="146"/>
      <c r="K2" s="147"/>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c r="IX2" s="22"/>
      <c r="IY2" s="22"/>
      <c r="IZ2" s="22"/>
      <c r="JA2" s="22"/>
      <c r="JB2" s="22"/>
      <c r="JC2" s="22"/>
      <c r="JD2" s="22"/>
      <c r="JE2" s="22"/>
      <c r="JF2" s="22"/>
      <c r="JG2" s="22"/>
      <c r="JH2" s="22"/>
      <c r="JI2" s="22"/>
      <c r="JJ2" s="22"/>
      <c r="JK2" s="22"/>
      <c r="JL2" s="22"/>
      <c r="JM2" s="22"/>
      <c r="JN2" s="22"/>
      <c r="JO2" s="22"/>
      <c r="JP2" s="22"/>
      <c r="JQ2" s="22"/>
      <c r="JR2" s="22"/>
      <c r="JS2" s="22"/>
      <c r="JT2" s="22"/>
      <c r="JU2" s="22"/>
      <c r="JV2" s="22"/>
      <c r="JW2" s="22"/>
      <c r="JX2" s="22"/>
      <c r="JY2" s="22"/>
      <c r="JZ2" s="22"/>
      <c r="KA2" s="22"/>
      <c r="KB2" s="22"/>
      <c r="KC2" s="22"/>
      <c r="KD2" s="22"/>
      <c r="KE2" s="22"/>
      <c r="KF2" s="22"/>
      <c r="KG2" s="22"/>
      <c r="KH2" s="22"/>
      <c r="KI2" s="22"/>
      <c r="KJ2" s="22"/>
      <c r="KK2" s="22"/>
      <c r="KL2" s="22"/>
      <c r="KM2" s="22"/>
      <c r="KN2" s="22"/>
      <c r="KO2" s="22"/>
      <c r="KP2" s="22"/>
      <c r="KQ2" s="22"/>
      <c r="KR2" s="22"/>
      <c r="KS2" s="22"/>
      <c r="KT2" s="22"/>
      <c r="KU2" s="22"/>
      <c r="KV2" s="22"/>
      <c r="KW2" s="22"/>
      <c r="KX2" s="22"/>
      <c r="KY2" s="22"/>
      <c r="KZ2" s="22"/>
      <c r="LA2" s="22"/>
      <c r="LB2" s="22"/>
      <c r="LC2" s="22"/>
      <c r="LD2" s="22"/>
      <c r="LE2" s="22"/>
      <c r="LF2" s="22"/>
      <c r="LG2" s="22"/>
      <c r="LH2" s="22"/>
      <c r="LI2" s="22"/>
      <c r="LJ2" s="22"/>
      <c r="LK2" s="22"/>
      <c r="LL2" s="22"/>
      <c r="LM2" s="22"/>
      <c r="LN2" s="22"/>
      <c r="LO2" s="22"/>
      <c r="LP2" s="22"/>
      <c r="LQ2" s="22"/>
      <c r="LR2" s="22"/>
      <c r="LS2" s="22"/>
      <c r="LT2" s="22"/>
      <c r="LU2" s="22"/>
      <c r="LV2" s="22"/>
      <c r="LW2" s="22"/>
      <c r="LX2" s="22"/>
      <c r="LY2" s="22"/>
      <c r="LZ2" s="22"/>
      <c r="MA2" s="22"/>
      <c r="MB2" s="22"/>
      <c r="MC2" s="22"/>
      <c r="MD2" s="22"/>
      <c r="ME2" s="22"/>
      <c r="MF2" s="22"/>
      <c r="MG2" s="22"/>
      <c r="MH2" s="22"/>
      <c r="MI2" s="22"/>
      <c r="MJ2" s="22"/>
      <c r="MK2" s="22"/>
      <c r="ML2" s="22"/>
      <c r="MM2" s="22"/>
      <c r="MN2" s="22"/>
      <c r="MO2" s="22"/>
      <c r="MP2" s="22"/>
      <c r="MQ2" s="22"/>
      <c r="MR2" s="22"/>
      <c r="MS2" s="22"/>
      <c r="MT2" s="22"/>
      <c r="MU2" s="22"/>
      <c r="MV2" s="22"/>
      <c r="MW2" s="22"/>
      <c r="MX2" s="22"/>
      <c r="MY2" s="22"/>
      <c r="MZ2" s="22"/>
      <c r="NA2" s="22"/>
      <c r="NB2" s="22"/>
      <c r="NC2" s="22"/>
      <c r="ND2" s="22"/>
      <c r="NE2" s="22"/>
      <c r="NF2" s="22"/>
      <c r="NG2" s="22"/>
      <c r="NH2" s="22"/>
      <c r="NI2" s="22"/>
      <c r="NJ2" s="22"/>
      <c r="NK2" s="22"/>
      <c r="NL2" s="22"/>
      <c r="NM2" s="22"/>
      <c r="NN2" s="22"/>
      <c r="NO2" s="22"/>
      <c r="NP2" s="22"/>
      <c r="NQ2" s="22"/>
      <c r="NR2" s="22"/>
      <c r="NS2" s="22"/>
      <c r="NT2" s="22"/>
      <c r="NU2" s="22"/>
      <c r="NV2" s="22"/>
      <c r="NW2" s="22"/>
      <c r="NX2" s="22"/>
      <c r="NY2" s="22"/>
      <c r="NZ2" s="22"/>
      <c r="OA2" s="22"/>
      <c r="OB2" s="22"/>
      <c r="OC2" s="22"/>
      <c r="OD2" s="22"/>
      <c r="OE2" s="22"/>
      <c r="OF2" s="22"/>
      <c r="OG2" s="22"/>
      <c r="OH2" s="22"/>
      <c r="OI2" s="22"/>
      <c r="OJ2" s="22"/>
      <c r="OK2" s="22"/>
      <c r="OL2" s="22"/>
      <c r="OM2" s="22"/>
      <c r="ON2" s="22"/>
      <c r="OO2" s="22"/>
      <c r="OP2" s="22"/>
      <c r="OQ2" s="22"/>
      <c r="OR2" s="22"/>
      <c r="OS2" s="22"/>
      <c r="OT2" s="22"/>
      <c r="OU2" s="22"/>
      <c r="OV2" s="22"/>
      <c r="OW2" s="22"/>
      <c r="OX2" s="22"/>
      <c r="OY2" s="22"/>
      <c r="OZ2" s="22"/>
      <c r="PA2" s="22"/>
      <c r="PB2" s="22"/>
      <c r="PC2" s="22"/>
      <c r="PD2" s="22"/>
      <c r="PE2" s="22"/>
      <c r="PF2" s="22"/>
      <c r="PG2" s="22"/>
      <c r="PH2" s="22"/>
      <c r="PI2" s="22"/>
      <c r="PJ2" s="22"/>
      <c r="PK2" s="22"/>
      <c r="PL2" s="22"/>
      <c r="PM2" s="22"/>
      <c r="PN2" s="22"/>
      <c r="PO2" s="22"/>
      <c r="PP2" s="22"/>
      <c r="PQ2" s="22"/>
      <c r="PR2" s="22"/>
      <c r="PS2" s="22"/>
      <c r="PT2" s="22"/>
      <c r="PU2" s="22"/>
      <c r="PV2" s="22"/>
      <c r="PW2" s="22"/>
      <c r="PX2" s="22"/>
      <c r="PY2" s="22"/>
      <c r="PZ2" s="22"/>
      <c r="QA2" s="22"/>
      <c r="QB2" s="22"/>
      <c r="QC2" s="22"/>
      <c r="QD2" s="22"/>
      <c r="QE2" s="22"/>
      <c r="QF2" s="22"/>
      <c r="QG2" s="22"/>
      <c r="QH2" s="22"/>
      <c r="QI2" s="22"/>
      <c r="QJ2" s="22"/>
      <c r="QK2" s="22"/>
      <c r="QL2" s="22"/>
      <c r="QM2" s="22"/>
      <c r="QN2" s="22"/>
      <c r="QO2" s="22"/>
      <c r="QP2" s="22"/>
      <c r="QQ2" s="22"/>
      <c r="QR2" s="22"/>
      <c r="QS2" s="22"/>
      <c r="QT2" s="22"/>
      <c r="QU2" s="22"/>
      <c r="QV2" s="22"/>
      <c r="QW2" s="22"/>
      <c r="QX2" s="22"/>
      <c r="QY2" s="22"/>
      <c r="QZ2" s="22"/>
      <c r="RA2" s="22"/>
      <c r="RB2" s="22"/>
      <c r="RC2" s="22"/>
      <c r="RD2" s="22"/>
      <c r="RE2" s="22"/>
      <c r="RF2" s="22"/>
      <c r="RG2" s="22"/>
      <c r="RH2" s="22"/>
      <c r="RI2" s="22"/>
      <c r="RJ2" s="22"/>
      <c r="RK2" s="22"/>
      <c r="RL2" s="22"/>
      <c r="RM2" s="22"/>
      <c r="RN2" s="22"/>
      <c r="RO2" s="22"/>
      <c r="RP2" s="22"/>
      <c r="RQ2" s="22"/>
      <c r="RR2" s="22"/>
      <c r="RS2" s="22"/>
      <c r="RT2" s="22"/>
      <c r="RU2" s="22"/>
      <c r="RV2" s="22"/>
      <c r="RW2" s="22"/>
      <c r="RX2" s="22"/>
      <c r="RY2" s="22"/>
      <c r="RZ2" s="22"/>
      <c r="SA2" s="22"/>
      <c r="SB2" s="22"/>
      <c r="SC2" s="22"/>
      <c r="SD2" s="22"/>
      <c r="SE2" s="22"/>
      <c r="SF2" s="22"/>
      <c r="SG2" s="22"/>
      <c r="SH2" s="22"/>
      <c r="SI2" s="22"/>
      <c r="SJ2" s="22"/>
      <c r="SK2" s="22"/>
      <c r="SL2" s="22"/>
      <c r="SM2" s="22"/>
      <c r="SN2" s="22"/>
      <c r="SO2" s="22"/>
      <c r="SP2" s="22"/>
      <c r="SQ2" s="22"/>
      <c r="SR2" s="22"/>
      <c r="SS2" s="22"/>
      <c r="ST2" s="22"/>
      <c r="SU2" s="22"/>
      <c r="SV2" s="22"/>
      <c r="SW2" s="22"/>
      <c r="SX2" s="22"/>
      <c r="SY2" s="22"/>
      <c r="SZ2" s="22"/>
      <c r="TA2" s="22"/>
      <c r="TB2" s="22"/>
      <c r="TC2" s="22"/>
      <c r="TD2" s="22"/>
      <c r="TE2" s="22"/>
      <c r="TF2" s="22"/>
      <c r="TG2" s="22"/>
      <c r="TH2" s="22"/>
      <c r="TI2" s="22"/>
      <c r="TJ2" s="22"/>
      <c r="TK2" s="22"/>
      <c r="TL2" s="22"/>
      <c r="TM2" s="22"/>
      <c r="TN2" s="22"/>
      <c r="TO2" s="22"/>
      <c r="TP2" s="22"/>
      <c r="TQ2" s="22"/>
      <c r="TR2" s="22"/>
      <c r="TS2" s="22"/>
      <c r="TT2" s="22"/>
      <c r="TU2" s="22"/>
      <c r="TV2" s="22"/>
      <c r="TW2" s="22"/>
      <c r="TX2" s="22"/>
      <c r="TY2" s="22"/>
      <c r="TZ2" s="22"/>
      <c r="UA2" s="22"/>
      <c r="UB2" s="22"/>
      <c r="UC2" s="22"/>
      <c r="UD2" s="22"/>
      <c r="UE2" s="22"/>
      <c r="UF2" s="22"/>
      <c r="UG2" s="22"/>
      <c r="UH2" s="22"/>
      <c r="UI2" s="22"/>
      <c r="UJ2" s="22"/>
      <c r="UK2" s="22"/>
      <c r="UL2" s="22"/>
      <c r="UM2" s="22"/>
      <c r="UN2" s="22"/>
      <c r="UO2" s="22"/>
      <c r="UP2" s="22"/>
      <c r="UQ2" s="22"/>
      <c r="UR2" s="22"/>
      <c r="US2" s="22"/>
      <c r="UT2" s="22"/>
      <c r="UU2" s="22"/>
      <c r="UV2" s="22"/>
      <c r="UW2" s="22"/>
      <c r="UX2" s="22"/>
      <c r="UY2" s="22"/>
      <c r="UZ2" s="22"/>
      <c r="VA2" s="22"/>
      <c r="VB2" s="22"/>
      <c r="VC2" s="22"/>
      <c r="VD2" s="22"/>
      <c r="VE2" s="22"/>
      <c r="VF2" s="22"/>
      <c r="VG2" s="22"/>
      <c r="VH2" s="22"/>
      <c r="VI2" s="22"/>
      <c r="VJ2" s="22"/>
      <c r="VK2" s="22"/>
      <c r="VL2" s="22"/>
      <c r="VM2" s="22"/>
      <c r="VN2" s="22"/>
      <c r="VO2" s="22"/>
      <c r="VP2" s="22"/>
      <c r="VQ2" s="22"/>
      <c r="VR2" s="22"/>
      <c r="VS2" s="22"/>
      <c r="VT2" s="22"/>
      <c r="VU2" s="22"/>
      <c r="VV2" s="22"/>
      <c r="VW2" s="22"/>
      <c r="VX2" s="22"/>
      <c r="VY2" s="22"/>
      <c r="VZ2" s="22"/>
      <c r="WA2" s="22"/>
      <c r="WB2" s="22"/>
      <c r="WC2" s="22"/>
      <c r="WD2" s="22"/>
      <c r="WE2" s="22"/>
      <c r="WF2" s="22"/>
      <c r="WG2" s="22"/>
      <c r="WH2" s="22"/>
      <c r="WI2" s="22"/>
      <c r="WJ2" s="22"/>
      <c r="WK2" s="22"/>
      <c r="WL2" s="22"/>
      <c r="WM2" s="22"/>
      <c r="WN2" s="22"/>
      <c r="WO2" s="22"/>
      <c r="WP2" s="22"/>
      <c r="WQ2" s="22"/>
      <c r="WR2" s="22"/>
      <c r="WS2" s="22"/>
      <c r="WT2" s="22"/>
      <c r="WU2" s="22"/>
      <c r="WV2" s="22"/>
      <c r="WW2" s="22"/>
      <c r="WX2" s="22"/>
      <c r="WY2" s="22"/>
      <c r="WZ2" s="22"/>
      <c r="XA2" s="22"/>
      <c r="XB2" s="22"/>
      <c r="XC2" s="22"/>
      <c r="XD2" s="22"/>
      <c r="XE2" s="22"/>
      <c r="XF2" s="22"/>
      <c r="XG2" s="22"/>
      <c r="XH2" s="22"/>
      <c r="XI2" s="22"/>
      <c r="XJ2" s="22"/>
      <c r="XK2" s="22"/>
      <c r="XL2" s="22"/>
      <c r="XM2" s="22"/>
      <c r="XN2" s="22"/>
      <c r="XO2" s="22"/>
      <c r="XP2" s="22"/>
      <c r="XQ2" s="22"/>
      <c r="XR2" s="22"/>
      <c r="XS2" s="22"/>
      <c r="XT2" s="22"/>
      <c r="XU2" s="22"/>
      <c r="XV2" s="22"/>
      <c r="XW2" s="22"/>
      <c r="XX2" s="22"/>
      <c r="XY2" s="22"/>
      <c r="XZ2" s="22"/>
      <c r="YA2" s="22"/>
      <c r="YB2" s="22"/>
      <c r="YC2" s="22"/>
      <c r="YD2" s="22"/>
      <c r="YE2" s="22"/>
      <c r="YF2" s="22"/>
      <c r="YG2" s="22"/>
      <c r="YH2" s="22"/>
      <c r="YI2" s="22"/>
      <c r="YJ2" s="22"/>
      <c r="YK2" s="22"/>
      <c r="YL2" s="22"/>
      <c r="YM2" s="22"/>
      <c r="YN2" s="22"/>
      <c r="YO2" s="22"/>
      <c r="YP2" s="22"/>
      <c r="YQ2" s="22"/>
      <c r="YR2" s="22"/>
      <c r="YS2" s="22"/>
      <c r="YT2" s="22"/>
      <c r="YU2" s="22"/>
      <c r="YV2" s="22"/>
      <c r="YW2" s="22"/>
      <c r="YX2" s="22"/>
      <c r="YY2" s="22"/>
      <c r="YZ2" s="22"/>
      <c r="ZA2" s="22"/>
      <c r="ZB2" s="22"/>
      <c r="ZC2" s="22"/>
      <c r="ZD2" s="22"/>
      <c r="ZE2" s="22"/>
      <c r="ZF2" s="22"/>
      <c r="ZG2" s="22"/>
      <c r="ZH2" s="22"/>
      <c r="ZI2" s="22"/>
      <c r="ZJ2" s="22"/>
      <c r="ZK2" s="22"/>
      <c r="ZL2" s="22"/>
      <c r="ZM2" s="22"/>
      <c r="ZN2" s="22"/>
      <c r="ZO2" s="22"/>
      <c r="ZP2" s="22"/>
      <c r="ZQ2" s="22"/>
      <c r="ZR2" s="22"/>
      <c r="ZS2" s="22"/>
      <c r="ZT2" s="22"/>
      <c r="ZU2" s="22"/>
      <c r="ZV2" s="22"/>
      <c r="ZW2" s="22"/>
      <c r="ZX2" s="22"/>
      <c r="ZY2" s="22"/>
      <c r="ZZ2" s="22"/>
      <c r="AAA2" s="22"/>
      <c r="AAB2" s="22"/>
      <c r="AAC2" s="22"/>
      <c r="AAD2" s="22"/>
      <c r="AAE2" s="22"/>
      <c r="AAF2" s="22"/>
      <c r="AAG2" s="22"/>
      <c r="AAH2" s="22"/>
      <c r="AAI2" s="22"/>
      <c r="AAJ2" s="22"/>
      <c r="AAK2" s="22"/>
      <c r="AAL2" s="22"/>
      <c r="AAM2" s="22"/>
      <c r="AAN2" s="22"/>
      <c r="AAO2" s="22"/>
      <c r="AAP2" s="22"/>
      <c r="AAQ2" s="22"/>
      <c r="AAR2" s="22"/>
      <c r="AAS2" s="22"/>
      <c r="AAT2" s="22"/>
      <c r="AAU2" s="22"/>
      <c r="AAV2" s="22"/>
      <c r="AAW2" s="22"/>
      <c r="AAX2" s="22"/>
      <c r="AAY2" s="22"/>
      <c r="AAZ2" s="22"/>
      <c r="ABA2" s="22"/>
      <c r="ABB2" s="22"/>
      <c r="ABC2" s="22"/>
      <c r="ABD2" s="22"/>
      <c r="ABE2" s="22"/>
      <c r="ABF2" s="22"/>
      <c r="ABG2" s="22"/>
      <c r="ABH2" s="22"/>
      <c r="ABI2" s="22"/>
      <c r="ABJ2" s="22"/>
      <c r="ABK2" s="22"/>
      <c r="ABL2" s="22"/>
      <c r="ABM2" s="22"/>
      <c r="ABN2" s="22"/>
      <c r="ABO2" s="22"/>
      <c r="ABP2" s="22"/>
      <c r="ABQ2" s="22"/>
      <c r="ABR2" s="22"/>
      <c r="ABS2" s="22"/>
      <c r="ABT2" s="22"/>
      <c r="ABU2" s="22"/>
      <c r="ABV2" s="22"/>
      <c r="ABW2" s="22"/>
      <c r="ABX2" s="22"/>
      <c r="ABY2" s="22"/>
      <c r="ABZ2" s="22"/>
      <c r="ACA2" s="22"/>
      <c r="ACB2" s="22"/>
      <c r="ACC2" s="22"/>
      <c r="ACD2" s="22"/>
      <c r="ACE2" s="22"/>
      <c r="ACF2" s="22"/>
      <c r="ACG2" s="22"/>
      <c r="ACH2" s="22"/>
      <c r="ACI2" s="22"/>
      <c r="ACJ2" s="22"/>
      <c r="ACK2" s="22"/>
      <c r="ACL2" s="22"/>
      <c r="ACM2" s="22"/>
      <c r="ACN2" s="22"/>
      <c r="ACO2" s="22"/>
      <c r="ACP2" s="22"/>
      <c r="ACQ2" s="22"/>
      <c r="ACR2" s="22"/>
      <c r="ACS2" s="22"/>
      <c r="ACT2" s="22"/>
      <c r="ACU2" s="22"/>
      <c r="ACV2" s="22"/>
      <c r="ACW2" s="22"/>
      <c r="ACX2" s="22"/>
      <c r="ACY2" s="22"/>
      <c r="ACZ2" s="22"/>
      <c r="ADA2" s="22"/>
      <c r="ADB2" s="22"/>
      <c r="ADC2" s="22"/>
      <c r="ADD2" s="22"/>
      <c r="ADE2" s="22"/>
      <c r="ADF2" s="22"/>
      <c r="ADG2" s="22"/>
      <c r="ADH2" s="22"/>
      <c r="ADI2" s="22"/>
      <c r="ADJ2" s="22"/>
      <c r="ADK2" s="22"/>
      <c r="ADL2" s="22"/>
      <c r="ADM2" s="22"/>
      <c r="ADN2" s="22"/>
      <c r="ADO2" s="22"/>
      <c r="ADP2" s="22"/>
      <c r="ADQ2" s="22"/>
      <c r="ADR2" s="22"/>
      <c r="ADS2" s="22"/>
      <c r="ADT2" s="22"/>
      <c r="ADU2" s="22"/>
      <c r="ADV2" s="22"/>
      <c r="ADW2" s="22"/>
      <c r="ADX2" s="22"/>
      <c r="ADY2" s="22"/>
      <c r="ADZ2" s="22"/>
      <c r="AEA2" s="22"/>
      <c r="AEB2" s="22"/>
      <c r="AEC2" s="22"/>
      <c r="AED2" s="22"/>
      <c r="AEE2" s="22"/>
      <c r="AEF2" s="22"/>
      <c r="AEG2" s="22"/>
      <c r="AEH2" s="22"/>
      <c r="AEI2" s="22"/>
      <c r="AEJ2" s="22"/>
      <c r="AEK2" s="22"/>
      <c r="AEL2" s="22"/>
      <c r="AEM2" s="22"/>
      <c r="AEN2" s="22"/>
      <c r="AEO2" s="22"/>
      <c r="AEP2" s="22"/>
      <c r="AEQ2" s="22"/>
      <c r="AER2" s="22"/>
      <c r="AES2" s="22"/>
      <c r="AET2" s="22"/>
      <c r="AEU2" s="22"/>
      <c r="AEV2" s="22"/>
      <c r="AEW2" s="22"/>
      <c r="AEX2" s="22"/>
      <c r="AEY2" s="22"/>
      <c r="AEZ2" s="22"/>
      <c r="AFA2" s="22"/>
      <c r="AFB2" s="22"/>
      <c r="AFC2" s="22"/>
      <c r="AFD2" s="22"/>
      <c r="AFE2" s="22"/>
      <c r="AFF2" s="22"/>
      <c r="AFG2" s="22"/>
      <c r="AFH2" s="22"/>
      <c r="AFI2" s="22"/>
      <c r="AFJ2" s="22"/>
      <c r="AFK2" s="22"/>
      <c r="AFL2" s="22"/>
      <c r="AFM2" s="22"/>
      <c r="AFN2" s="22"/>
      <c r="AFO2" s="22"/>
      <c r="AFP2" s="22"/>
      <c r="AFQ2" s="22"/>
      <c r="AFR2" s="22"/>
      <c r="AFS2" s="22"/>
      <c r="AFT2" s="22"/>
      <c r="AFU2" s="22"/>
      <c r="AFV2" s="22"/>
      <c r="AFW2" s="22"/>
      <c r="AFX2" s="22"/>
      <c r="AFY2" s="22"/>
      <c r="AFZ2" s="22"/>
      <c r="AGA2" s="22"/>
      <c r="AGB2" s="22"/>
      <c r="AGC2" s="22"/>
      <c r="AGD2" s="22"/>
      <c r="AGE2" s="22"/>
      <c r="AGF2" s="22"/>
      <c r="AGG2" s="22"/>
      <c r="AGH2" s="22"/>
      <c r="AGI2" s="22"/>
      <c r="AGJ2" s="22"/>
      <c r="AGK2" s="22"/>
      <c r="AGL2" s="22"/>
      <c r="AGM2" s="22"/>
      <c r="AGN2" s="22"/>
      <c r="AGO2" s="22"/>
      <c r="AGP2" s="22"/>
      <c r="AGQ2" s="22"/>
      <c r="AGR2" s="22"/>
      <c r="AGS2" s="22"/>
      <c r="AGT2" s="22"/>
      <c r="AGU2" s="22"/>
      <c r="AGV2" s="22"/>
      <c r="AGW2" s="22"/>
      <c r="AGX2" s="22"/>
      <c r="AGY2" s="22"/>
      <c r="AGZ2" s="22"/>
      <c r="AHA2" s="22"/>
      <c r="AHB2" s="22"/>
      <c r="AHC2" s="22"/>
      <c r="AHD2" s="22"/>
      <c r="AHE2" s="22"/>
      <c r="AHF2" s="22"/>
      <c r="AHG2" s="22"/>
      <c r="AHH2" s="22"/>
      <c r="AHI2" s="22"/>
      <c r="AHJ2" s="22"/>
      <c r="AHK2" s="22"/>
      <c r="AHL2" s="22"/>
      <c r="AHM2" s="22"/>
      <c r="AHN2" s="22"/>
      <c r="AHO2" s="22"/>
      <c r="AHP2" s="22"/>
      <c r="AHQ2" s="22"/>
      <c r="AHR2" s="22"/>
      <c r="AHS2" s="22"/>
      <c r="AHT2" s="22"/>
      <c r="AHU2" s="22"/>
      <c r="AHV2" s="22"/>
      <c r="AHW2" s="22"/>
      <c r="AHX2" s="22"/>
      <c r="AHY2" s="22"/>
      <c r="AHZ2" s="22"/>
      <c r="AIA2" s="22"/>
      <c r="AIB2" s="22"/>
      <c r="AIC2" s="22"/>
      <c r="AID2" s="22"/>
      <c r="AIE2" s="22"/>
      <c r="AIF2" s="22"/>
      <c r="AIG2" s="22"/>
      <c r="AIH2" s="22"/>
      <c r="AII2" s="22"/>
      <c r="AIJ2" s="22"/>
      <c r="AIK2" s="22"/>
      <c r="AIL2" s="22"/>
      <c r="AIM2" s="22"/>
      <c r="AIN2" s="22"/>
      <c r="AIO2" s="22"/>
      <c r="AIP2" s="22"/>
      <c r="AIQ2" s="22"/>
      <c r="AIR2" s="22"/>
      <c r="AIS2" s="22"/>
      <c r="AIT2" s="22"/>
      <c r="AIU2" s="22"/>
      <c r="AIV2" s="22"/>
      <c r="AIW2" s="22"/>
      <c r="AIX2" s="22"/>
      <c r="AIY2" s="22"/>
      <c r="AIZ2" s="22"/>
      <c r="AJA2" s="22"/>
      <c r="AJB2" s="22"/>
      <c r="AJC2" s="22"/>
      <c r="AJD2" s="22"/>
      <c r="AJE2" s="22"/>
      <c r="AJF2" s="22"/>
      <c r="AJG2" s="22"/>
      <c r="AJH2" s="22"/>
      <c r="AJI2" s="22"/>
      <c r="AJJ2" s="22"/>
      <c r="AJK2" s="22"/>
      <c r="AJL2" s="22"/>
      <c r="AJM2" s="22"/>
      <c r="AJN2" s="22"/>
      <c r="AJO2" s="22"/>
      <c r="AJP2" s="22"/>
      <c r="AJQ2" s="22"/>
      <c r="AJR2" s="22"/>
      <c r="AJS2" s="22"/>
      <c r="AJT2" s="22"/>
      <c r="AJU2" s="22"/>
      <c r="AJV2" s="22"/>
      <c r="AJW2" s="22"/>
      <c r="AJX2" s="22"/>
      <c r="AJY2" s="22"/>
      <c r="AJZ2" s="22"/>
      <c r="AKA2" s="22"/>
      <c r="AKB2" s="22"/>
      <c r="AKC2" s="22"/>
      <c r="AKD2" s="22"/>
      <c r="AKE2" s="22"/>
      <c r="AKF2" s="22"/>
      <c r="AKG2" s="22"/>
      <c r="AKH2" s="22"/>
      <c r="AKI2" s="22"/>
      <c r="AKJ2" s="22"/>
      <c r="AKK2" s="22"/>
      <c r="AKL2" s="22"/>
      <c r="AKM2" s="22"/>
      <c r="AKN2" s="22"/>
      <c r="AKO2" s="22"/>
      <c r="AKP2" s="22"/>
      <c r="AKQ2" s="22"/>
      <c r="AKR2" s="22"/>
      <c r="AKS2" s="22"/>
      <c r="AKT2" s="22"/>
      <c r="AKU2" s="22"/>
      <c r="AKV2" s="22"/>
      <c r="AKW2" s="22"/>
      <c r="AKX2" s="22"/>
      <c r="AKY2" s="22"/>
      <c r="AKZ2" s="22"/>
      <c r="ALA2" s="22"/>
      <c r="ALB2" s="22"/>
      <c r="ALC2" s="22"/>
      <c r="ALD2" s="22"/>
      <c r="ALE2" s="22"/>
      <c r="ALF2" s="22"/>
      <c r="ALG2" s="22"/>
      <c r="ALH2" s="22"/>
      <c r="ALI2" s="22"/>
      <c r="ALJ2" s="22"/>
      <c r="ALK2" s="22"/>
      <c r="ALL2" s="22"/>
      <c r="ALM2" s="22"/>
      <c r="ALN2" s="22"/>
      <c r="ALO2" s="22"/>
      <c r="ALP2" s="22"/>
      <c r="ALQ2" s="22"/>
      <c r="ALR2" s="22"/>
      <c r="ALS2" s="22"/>
      <c r="ALT2" s="22"/>
      <c r="ALU2" s="22"/>
      <c r="ALV2" s="22"/>
      <c r="ALW2" s="22"/>
      <c r="ALX2" s="22"/>
      <c r="ALY2" s="22"/>
      <c r="ALZ2" s="22"/>
      <c r="AMA2" s="22"/>
      <c r="AMB2" s="22"/>
      <c r="AMC2" s="22"/>
      <c r="AMD2" s="22"/>
      <c r="AME2" s="22"/>
      <c r="AMF2" s="22"/>
      <c r="AMG2" s="22"/>
      <c r="AMH2" s="22"/>
      <c r="AMI2" s="22"/>
      <c r="AMJ2" s="22"/>
      <c r="AMK2" s="22"/>
      <c r="AML2" s="22"/>
      <c r="AMM2" s="22"/>
      <c r="AMN2" s="22"/>
      <c r="AMO2" s="22"/>
      <c r="AMP2" s="22"/>
      <c r="AMQ2" s="22"/>
      <c r="AMR2" s="22"/>
      <c r="AMS2" s="22"/>
      <c r="AMT2" s="22"/>
      <c r="AMU2" s="22"/>
      <c r="AMV2" s="22"/>
      <c r="AMW2" s="22"/>
      <c r="AMX2" s="22"/>
      <c r="AMY2" s="22"/>
      <c r="AMZ2" s="22"/>
      <c r="ANA2" s="22"/>
      <c r="ANB2" s="22"/>
      <c r="ANC2" s="22"/>
      <c r="AND2" s="22"/>
      <c r="ANE2" s="22"/>
      <c r="ANF2" s="22"/>
      <c r="ANG2" s="22"/>
      <c r="ANH2" s="22"/>
      <c r="ANI2" s="22"/>
      <c r="ANJ2" s="22"/>
      <c r="ANK2" s="22"/>
      <c r="ANL2" s="22"/>
      <c r="ANM2" s="22"/>
      <c r="ANN2" s="22"/>
      <c r="ANO2" s="22"/>
      <c r="ANP2" s="22"/>
      <c r="ANQ2" s="22"/>
      <c r="ANR2" s="22"/>
      <c r="ANS2" s="22"/>
      <c r="ANT2" s="22"/>
      <c r="ANU2" s="22"/>
      <c r="ANV2" s="22"/>
      <c r="ANW2" s="22"/>
      <c r="ANX2" s="22"/>
      <c r="ANY2" s="22"/>
      <c r="ANZ2" s="22"/>
      <c r="AOA2" s="22"/>
      <c r="AOB2" s="22"/>
      <c r="AOC2" s="22"/>
      <c r="AOD2" s="22"/>
      <c r="AOE2" s="22"/>
      <c r="AOF2" s="22"/>
      <c r="AOG2" s="22"/>
      <c r="AOH2" s="22"/>
      <c r="AOI2" s="22"/>
      <c r="AOJ2" s="22"/>
      <c r="AOK2" s="22"/>
      <c r="AOL2" s="22"/>
      <c r="AOM2" s="22"/>
      <c r="AON2" s="22"/>
      <c r="AOO2" s="22"/>
      <c r="AOP2" s="22"/>
      <c r="AOQ2" s="22"/>
      <c r="AOR2" s="22"/>
      <c r="AOS2" s="22"/>
      <c r="AOT2" s="22"/>
      <c r="AOU2" s="22"/>
      <c r="AOV2" s="22"/>
      <c r="AOW2" s="22"/>
      <c r="AOX2" s="22"/>
      <c r="AOY2" s="22"/>
      <c r="AOZ2" s="22"/>
      <c r="APA2" s="22"/>
      <c r="APB2" s="22"/>
      <c r="APC2" s="22"/>
      <c r="APD2" s="22"/>
      <c r="APE2" s="22"/>
      <c r="APF2" s="22"/>
      <c r="APG2" s="22"/>
      <c r="APH2" s="22"/>
      <c r="API2" s="22"/>
      <c r="APJ2" s="22"/>
      <c r="APK2" s="22"/>
      <c r="APL2" s="22"/>
      <c r="APM2" s="22"/>
      <c r="APN2" s="22"/>
      <c r="APO2" s="22"/>
      <c r="APP2" s="22"/>
      <c r="APQ2" s="22"/>
      <c r="APR2" s="22"/>
      <c r="APS2" s="22"/>
      <c r="APT2" s="22"/>
      <c r="APU2" s="22"/>
      <c r="APV2" s="22"/>
      <c r="APW2" s="22"/>
      <c r="APX2" s="22"/>
      <c r="APY2" s="22"/>
      <c r="APZ2" s="22"/>
      <c r="AQA2" s="22"/>
      <c r="AQB2" s="22"/>
      <c r="AQC2" s="22"/>
      <c r="AQD2" s="22"/>
      <c r="AQE2" s="22"/>
      <c r="AQF2" s="22"/>
      <c r="AQG2" s="22"/>
      <c r="AQH2" s="22"/>
      <c r="AQI2" s="22"/>
      <c r="AQJ2" s="22"/>
      <c r="AQK2" s="22"/>
      <c r="AQL2" s="22"/>
      <c r="AQM2" s="22"/>
      <c r="AQN2" s="22"/>
      <c r="AQO2" s="22"/>
      <c r="AQP2" s="22"/>
      <c r="AQQ2" s="22"/>
      <c r="AQR2" s="22"/>
      <c r="AQS2" s="22"/>
      <c r="AQT2" s="22"/>
      <c r="AQU2" s="22"/>
      <c r="AQV2" s="22"/>
      <c r="AQW2" s="22"/>
      <c r="AQX2" s="22"/>
      <c r="AQY2" s="22"/>
      <c r="AQZ2" s="22"/>
      <c r="ARA2" s="22"/>
      <c r="ARB2" s="22"/>
      <c r="ARC2" s="22"/>
      <c r="ARD2" s="22"/>
      <c r="ARE2" s="22"/>
      <c r="ARF2" s="22"/>
      <c r="ARG2" s="22"/>
      <c r="ARH2" s="22"/>
      <c r="ARI2" s="22"/>
      <c r="ARJ2" s="22"/>
      <c r="ARK2" s="22"/>
      <c r="ARL2" s="22"/>
      <c r="ARM2" s="22"/>
      <c r="ARN2" s="22"/>
      <c r="ARO2" s="22"/>
      <c r="ARP2" s="22"/>
      <c r="ARQ2" s="22"/>
      <c r="ARR2" s="22"/>
      <c r="ARS2" s="22"/>
      <c r="ART2" s="22"/>
      <c r="ARU2" s="22"/>
      <c r="ARV2" s="22"/>
      <c r="ARW2" s="22"/>
      <c r="ARX2" s="22"/>
      <c r="ARY2" s="22"/>
      <c r="ARZ2" s="22"/>
      <c r="ASA2" s="22"/>
      <c r="ASB2" s="22"/>
      <c r="ASC2" s="22"/>
      <c r="ASD2" s="22"/>
      <c r="ASE2" s="22"/>
      <c r="ASF2" s="22"/>
      <c r="ASG2" s="22"/>
      <c r="ASH2" s="22"/>
      <c r="ASI2" s="22"/>
      <c r="ASJ2" s="22"/>
      <c r="ASK2" s="22"/>
      <c r="ASL2" s="22"/>
      <c r="ASM2" s="22"/>
      <c r="ASN2" s="22"/>
      <c r="ASO2" s="22"/>
      <c r="ASP2" s="22"/>
      <c r="ASQ2" s="22"/>
      <c r="ASR2" s="22"/>
      <c r="ASS2" s="22"/>
      <c r="AST2" s="22"/>
      <c r="ASU2" s="22"/>
      <c r="ASV2" s="22"/>
      <c r="ASW2" s="22"/>
      <c r="ASX2" s="22"/>
      <c r="ASY2" s="22"/>
      <c r="ASZ2" s="22"/>
      <c r="ATA2" s="22"/>
      <c r="ATB2" s="22"/>
      <c r="ATC2" s="22"/>
      <c r="ATD2" s="22"/>
      <c r="ATE2" s="22"/>
      <c r="ATF2" s="22"/>
      <c r="ATG2" s="22"/>
      <c r="ATH2" s="22"/>
      <c r="ATI2" s="22"/>
      <c r="ATJ2" s="22"/>
      <c r="ATK2" s="22"/>
      <c r="ATL2" s="22"/>
      <c r="ATM2" s="22"/>
      <c r="ATN2" s="22"/>
      <c r="ATO2" s="22"/>
      <c r="ATP2" s="22"/>
      <c r="ATQ2" s="22"/>
      <c r="ATR2" s="22"/>
      <c r="ATS2" s="22"/>
      <c r="ATT2" s="22"/>
      <c r="ATU2" s="22"/>
      <c r="ATV2" s="22"/>
      <c r="ATW2" s="22"/>
      <c r="ATX2" s="22"/>
      <c r="ATY2" s="22"/>
      <c r="ATZ2" s="22"/>
      <c r="AUA2" s="22"/>
      <c r="AUB2" s="22"/>
      <c r="AUC2" s="22"/>
      <c r="AUD2" s="22"/>
      <c r="AUE2" s="22"/>
      <c r="AUF2" s="22"/>
      <c r="AUG2" s="22"/>
      <c r="AUH2" s="22"/>
      <c r="AUI2" s="22"/>
      <c r="AUJ2" s="22"/>
      <c r="AUK2" s="22"/>
      <c r="AUL2" s="22"/>
      <c r="AUM2" s="22"/>
      <c r="AUN2" s="22"/>
      <c r="AUO2" s="22"/>
      <c r="AUP2" s="22"/>
      <c r="AUQ2" s="22"/>
      <c r="AUR2" s="22"/>
      <c r="AUS2" s="22"/>
      <c r="AUT2" s="22"/>
      <c r="AUU2" s="22"/>
      <c r="AUV2" s="22"/>
      <c r="AUW2" s="22"/>
      <c r="AUX2" s="22"/>
      <c r="AUY2" s="22"/>
      <c r="AUZ2" s="22"/>
      <c r="AVA2" s="22"/>
      <c r="AVB2" s="22"/>
      <c r="AVC2" s="22"/>
      <c r="AVD2" s="22"/>
      <c r="AVE2" s="22"/>
      <c r="AVF2" s="22"/>
      <c r="AVG2" s="22"/>
      <c r="AVH2" s="22"/>
      <c r="AVI2" s="22"/>
      <c r="AVJ2" s="22"/>
      <c r="AVK2" s="22"/>
      <c r="AVL2" s="22"/>
      <c r="AVM2" s="22"/>
      <c r="AVN2" s="22"/>
      <c r="AVO2" s="22"/>
      <c r="AVP2" s="22"/>
      <c r="AVQ2" s="22"/>
      <c r="AVR2" s="22"/>
      <c r="AVS2" s="22"/>
      <c r="AVT2" s="22"/>
      <c r="AVU2" s="22"/>
      <c r="AVV2" s="22"/>
      <c r="AVW2" s="22"/>
      <c r="AVX2" s="22"/>
      <c r="AVY2" s="22"/>
      <c r="AVZ2" s="22"/>
      <c r="AWA2" s="22"/>
      <c r="AWB2" s="22"/>
      <c r="AWC2" s="22"/>
      <c r="AWD2" s="22"/>
      <c r="AWE2" s="22"/>
      <c r="AWF2" s="22"/>
      <c r="AWG2" s="22"/>
      <c r="AWH2" s="22"/>
      <c r="AWI2" s="22"/>
      <c r="AWJ2" s="22"/>
      <c r="AWK2" s="22"/>
      <c r="AWL2" s="22"/>
      <c r="AWM2" s="22"/>
      <c r="AWN2" s="22"/>
      <c r="AWO2" s="22"/>
      <c r="AWP2" s="22"/>
      <c r="AWQ2" s="22"/>
      <c r="AWR2" s="22"/>
      <c r="AWS2" s="22"/>
      <c r="AWT2" s="22"/>
      <c r="AWU2" s="22"/>
      <c r="AWV2" s="22"/>
      <c r="AWW2" s="22"/>
      <c r="AWX2" s="22"/>
      <c r="AWY2" s="22"/>
      <c r="AWZ2" s="22"/>
      <c r="AXA2" s="22"/>
      <c r="AXB2" s="22"/>
      <c r="AXC2" s="22"/>
      <c r="AXD2" s="22"/>
      <c r="AXE2" s="22"/>
      <c r="AXF2" s="22"/>
      <c r="AXG2" s="22"/>
      <c r="AXH2" s="22"/>
      <c r="AXI2" s="22"/>
      <c r="AXJ2" s="22"/>
      <c r="AXK2" s="22"/>
      <c r="AXL2" s="22"/>
      <c r="AXM2" s="22"/>
      <c r="AXN2" s="22"/>
      <c r="AXO2" s="22"/>
      <c r="AXP2" s="22"/>
      <c r="AXQ2" s="22"/>
      <c r="AXR2" s="22"/>
      <c r="AXS2" s="22"/>
      <c r="AXT2" s="22"/>
      <c r="AXU2" s="22"/>
      <c r="AXV2" s="22"/>
      <c r="AXW2" s="22"/>
      <c r="AXX2" s="22"/>
      <c r="AXY2" s="22"/>
      <c r="AXZ2" s="22"/>
      <c r="AYA2" s="22"/>
      <c r="AYB2" s="22"/>
      <c r="AYC2" s="22"/>
      <c r="AYD2" s="22"/>
      <c r="AYE2" s="22"/>
      <c r="AYF2" s="22"/>
      <c r="AYG2" s="22"/>
      <c r="AYH2" s="22"/>
      <c r="AYI2" s="22"/>
      <c r="AYJ2" s="22"/>
      <c r="AYK2" s="22"/>
      <c r="AYL2" s="22"/>
      <c r="AYM2" s="22"/>
      <c r="AYN2" s="22"/>
      <c r="AYO2" s="22"/>
      <c r="AYP2" s="22"/>
      <c r="AYQ2" s="22"/>
      <c r="AYR2" s="22"/>
      <c r="AYS2" s="22"/>
      <c r="AYT2" s="22"/>
      <c r="AYU2" s="22"/>
      <c r="AYV2" s="22"/>
      <c r="AYW2" s="22"/>
      <c r="AYX2" s="22"/>
      <c r="AYY2" s="22"/>
      <c r="AYZ2" s="22"/>
      <c r="AZA2" s="22"/>
      <c r="AZB2" s="22"/>
      <c r="AZC2" s="22"/>
      <c r="AZD2" s="22"/>
      <c r="AZE2" s="22"/>
      <c r="AZF2" s="22"/>
      <c r="AZG2" s="22"/>
      <c r="AZH2" s="22"/>
      <c r="AZI2" s="22"/>
      <c r="AZJ2" s="22"/>
      <c r="AZK2" s="22"/>
      <c r="AZL2" s="22"/>
      <c r="AZM2" s="22"/>
      <c r="AZN2" s="22"/>
      <c r="AZO2" s="22"/>
      <c r="AZP2" s="22"/>
      <c r="AZQ2" s="22"/>
      <c r="AZR2" s="22"/>
      <c r="AZS2" s="22"/>
      <c r="AZT2" s="22"/>
      <c r="AZU2" s="22"/>
      <c r="AZV2" s="22"/>
      <c r="AZW2" s="22"/>
      <c r="AZX2" s="22"/>
      <c r="AZY2" s="22"/>
      <c r="AZZ2" s="22"/>
      <c r="BAA2" s="22"/>
      <c r="BAB2" s="22"/>
      <c r="BAC2" s="22"/>
      <c r="BAD2" s="22"/>
      <c r="BAE2" s="22"/>
      <c r="BAF2" s="22"/>
      <c r="BAG2" s="22"/>
      <c r="BAH2" s="22"/>
      <c r="BAI2" s="22"/>
      <c r="BAJ2" s="22"/>
      <c r="BAK2" s="22"/>
      <c r="BAL2" s="22"/>
      <c r="BAM2" s="22"/>
      <c r="BAN2" s="22"/>
      <c r="BAO2" s="22"/>
      <c r="BAP2" s="22"/>
      <c r="BAQ2" s="22"/>
      <c r="BAR2" s="22"/>
      <c r="BAS2" s="22"/>
      <c r="BAT2" s="22"/>
      <c r="BAU2" s="22"/>
      <c r="BAV2" s="22"/>
      <c r="BAW2" s="22"/>
      <c r="BAX2" s="22"/>
      <c r="BAY2" s="22"/>
      <c r="BAZ2" s="22"/>
      <c r="BBA2" s="22"/>
      <c r="BBB2" s="22"/>
      <c r="BBC2" s="22"/>
      <c r="BBD2" s="22"/>
      <c r="BBE2" s="22"/>
      <c r="BBF2" s="22"/>
      <c r="BBG2" s="22"/>
      <c r="BBH2" s="22"/>
      <c r="BBI2" s="22"/>
      <c r="BBJ2" s="22"/>
      <c r="BBK2" s="22"/>
      <c r="BBL2" s="22"/>
      <c r="BBM2" s="22"/>
      <c r="BBN2" s="22"/>
      <c r="BBO2" s="22"/>
      <c r="BBP2" s="22"/>
      <c r="BBQ2" s="22"/>
      <c r="BBR2" s="22"/>
      <c r="BBS2" s="22"/>
      <c r="BBT2" s="22"/>
      <c r="BBU2" s="22"/>
      <c r="BBV2" s="22"/>
      <c r="BBW2" s="22"/>
      <c r="BBX2" s="22"/>
      <c r="BBY2" s="22"/>
      <c r="BBZ2" s="22"/>
      <c r="BCA2" s="22"/>
      <c r="BCB2" s="22"/>
      <c r="BCC2" s="22"/>
      <c r="BCD2" s="22"/>
      <c r="BCE2" s="22"/>
      <c r="BCF2" s="22"/>
      <c r="BCG2" s="22"/>
      <c r="BCH2" s="22"/>
      <c r="BCI2" s="22"/>
      <c r="BCJ2" s="22"/>
      <c r="BCK2" s="22"/>
      <c r="BCL2" s="22"/>
      <c r="BCM2" s="22"/>
      <c r="BCN2" s="22"/>
      <c r="BCO2" s="22"/>
      <c r="BCP2" s="22"/>
      <c r="BCQ2" s="22"/>
      <c r="BCR2" s="22"/>
      <c r="BCS2" s="22"/>
      <c r="BCT2" s="22"/>
      <c r="BCU2" s="22"/>
      <c r="BCV2" s="22"/>
      <c r="BCW2" s="22"/>
      <c r="BCX2" s="22"/>
      <c r="BCY2" s="22"/>
      <c r="BCZ2" s="22"/>
      <c r="BDA2" s="22"/>
      <c r="BDB2" s="22"/>
      <c r="BDC2" s="22"/>
      <c r="BDD2" s="22"/>
      <c r="BDE2" s="22"/>
      <c r="BDF2" s="22"/>
      <c r="BDG2" s="22"/>
      <c r="BDH2" s="22"/>
      <c r="BDI2" s="22"/>
      <c r="BDJ2" s="22"/>
      <c r="BDK2" s="22"/>
      <c r="BDL2" s="22"/>
      <c r="BDM2" s="22"/>
      <c r="BDN2" s="22"/>
      <c r="BDO2" s="22"/>
      <c r="BDP2" s="22"/>
      <c r="BDQ2" s="22"/>
      <c r="BDR2" s="22"/>
      <c r="BDS2" s="22"/>
      <c r="BDT2" s="22"/>
      <c r="BDU2" s="22"/>
      <c r="BDV2" s="22"/>
      <c r="BDW2" s="22"/>
      <c r="BDX2" s="22"/>
      <c r="BDY2" s="22"/>
      <c r="BDZ2" s="22"/>
      <c r="BEA2" s="22"/>
      <c r="BEB2" s="22"/>
      <c r="BEC2" s="22"/>
      <c r="BED2" s="22"/>
      <c r="BEE2" s="22"/>
      <c r="BEF2" s="22"/>
      <c r="BEG2" s="22"/>
      <c r="BEH2" s="22"/>
      <c r="BEI2" s="22"/>
      <c r="BEJ2" s="22"/>
      <c r="BEK2" s="22"/>
      <c r="BEL2" s="22"/>
      <c r="BEM2" s="22"/>
      <c r="BEN2" s="22"/>
      <c r="BEO2" s="22"/>
      <c r="BEP2" s="22"/>
      <c r="BEQ2" s="22"/>
      <c r="BER2" s="22"/>
      <c r="BES2" s="22"/>
      <c r="BET2" s="22"/>
      <c r="BEU2" s="22"/>
      <c r="BEV2" s="22"/>
      <c r="BEW2" s="22"/>
      <c r="BEX2" s="22"/>
      <c r="BEY2" s="22"/>
      <c r="BEZ2" s="22"/>
      <c r="BFA2" s="22"/>
      <c r="BFB2" s="22"/>
      <c r="BFC2" s="22"/>
      <c r="BFD2" s="22"/>
      <c r="BFE2" s="22"/>
      <c r="BFF2" s="22"/>
      <c r="BFG2" s="22"/>
      <c r="BFH2" s="22"/>
      <c r="BFI2" s="22"/>
      <c r="BFJ2" s="22"/>
      <c r="BFK2" s="22"/>
      <c r="BFL2" s="22"/>
      <c r="BFM2" s="22"/>
      <c r="BFN2" s="22"/>
      <c r="BFO2" s="22"/>
      <c r="BFP2" s="22"/>
      <c r="BFQ2" s="22"/>
      <c r="BFR2" s="22"/>
      <c r="BFS2" s="22"/>
      <c r="BFT2" s="22"/>
      <c r="BFU2" s="22"/>
      <c r="BFV2" s="22"/>
      <c r="BFW2" s="22"/>
      <c r="BFX2" s="22"/>
      <c r="BFY2" s="22"/>
      <c r="BFZ2" s="22"/>
      <c r="BGA2" s="22"/>
      <c r="BGB2" s="22"/>
      <c r="BGC2" s="22"/>
      <c r="BGD2" s="22"/>
      <c r="BGE2" s="22"/>
      <c r="BGF2" s="22"/>
      <c r="BGG2" s="22"/>
      <c r="BGH2" s="22"/>
      <c r="BGI2" s="22"/>
      <c r="BGJ2" s="22"/>
      <c r="BGK2" s="22"/>
      <c r="BGL2" s="22"/>
      <c r="BGM2" s="22"/>
      <c r="BGN2" s="22"/>
      <c r="BGO2" s="22"/>
      <c r="BGP2" s="22"/>
      <c r="BGQ2" s="22"/>
      <c r="BGR2" s="22"/>
      <c r="BGS2" s="22"/>
      <c r="BGT2" s="22"/>
      <c r="BGU2" s="22"/>
      <c r="BGV2" s="22"/>
      <c r="BGW2" s="22"/>
      <c r="BGX2" s="22"/>
      <c r="BGY2" s="22"/>
      <c r="BGZ2" s="22"/>
      <c r="BHA2" s="22"/>
      <c r="BHB2" s="22"/>
      <c r="BHC2" s="22"/>
      <c r="BHD2" s="22"/>
      <c r="BHE2" s="22"/>
      <c r="BHF2" s="22"/>
      <c r="BHG2" s="22"/>
      <c r="BHH2" s="22"/>
      <c r="BHI2" s="22"/>
      <c r="BHJ2" s="22"/>
      <c r="BHK2" s="22"/>
      <c r="BHL2" s="22"/>
      <c r="BHM2" s="22"/>
      <c r="BHN2" s="22"/>
      <c r="BHO2" s="22"/>
      <c r="BHP2" s="22"/>
      <c r="BHQ2" s="22"/>
      <c r="BHR2" s="22"/>
      <c r="BHS2" s="22"/>
      <c r="BHT2" s="22"/>
      <c r="BHU2" s="22"/>
      <c r="BHV2" s="22"/>
      <c r="BHW2" s="22"/>
      <c r="BHX2" s="22"/>
      <c r="BHY2" s="22"/>
      <c r="BHZ2" s="22"/>
      <c r="BIA2" s="22"/>
      <c r="BIB2" s="22"/>
      <c r="BIC2" s="22"/>
      <c r="BID2" s="22"/>
      <c r="BIE2" s="22"/>
      <c r="BIF2" s="22"/>
      <c r="BIG2" s="22"/>
      <c r="BIH2" s="22"/>
      <c r="BII2" s="22"/>
      <c r="BIJ2" s="22"/>
      <c r="BIK2" s="22"/>
      <c r="BIL2" s="22"/>
      <c r="BIM2" s="22"/>
      <c r="BIN2" s="22"/>
      <c r="BIO2" s="22"/>
      <c r="BIP2" s="22"/>
      <c r="BIQ2" s="22"/>
      <c r="BIR2" s="22"/>
      <c r="BIS2" s="22"/>
      <c r="BIT2" s="22"/>
      <c r="BIU2" s="22"/>
      <c r="BIV2" s="22"/>
      <c r="BIW2" s="22"/>
      <c r="BIX2" s="22"/>
      <c r="BIY2" s="22"/>
      <c r="BIZ2" s="22"/>
      <c r="BJA2" s="22"/>
      <c r="BJB2" s="22"/>
      <c r="BJC2" s="22"/>
      <c r="BJD2" s="22"/>
      <c r="BJE2" s="22"/>
      <c r="BJF2" s="22"/>
      <c r="BJG2" s="22"/>
      <c r="BJH2" s="22"/>
      <c r="BJI2" s="22"/>
      <c r="BJJ2" s="22"/>
      <c r="BJK2" s="22"/>
      <c r="BJL2" s="22"/>
      <c r="BJM2" s="22"/>
      <c r="BJN2" s="22"/>
      <c r="BJO2" s="22"/>
      <c r="BJP2" s="22"/>
      <c r="BJQ2" s="22"/>
      <c r="BJR2" s="22"/>
      <c r="BJS2" s="22"/>
      <c r="BJT2" s="22"/>
      <c r="BJU2" s="22"/>
      <c r="BJV2" s="22"/>
      <c r="BJW2" s="22"/>
      <c r="BJX2" s="22"/>
      <c r="BJY2" s="22"/>
      <c r="BJZ2" s="22"/>
      <c r="BKA2" s="22"/>
      <c r="BKB2" s="22"/>
      <c r="BKC2" s="22"/>
      <c r="BKD2" s="22"/>
      <c r="BKE2" s="22"/>
      <c r="BKF2" s="22"/>
      <c r="BKG2" s="22"/>
      <c r="BKH2" s="22"/>
      <c r="BKI2" s="22"/>
      <c r="BKJ2" s="22"/>
      <c r="BKK2" s="22"/>
      <c r="BKL2" s="22"/>
      <c r="BKM2" s="22"/>
      <c r="BKN2" s="22"/>
      <c r="BKO2" s="22"/>
      <c r="BKP2" s="22"/>
      <c r="BKQ2" s="22"/>
      <c r="BKR2" s="22"/>
      <c r="BKS2" s="22"/>
      <c r="BKT2" s="22"/>
      <c r="BKU2" s="22"/>
      <c r="BKV2" s="22"/>
      <c r="BKW2" s="22"/>
      <c r="BKX2" s="22"/>
      <c r="BKY2" s="22"/>
      <c r="BKZ2" s="22"/>
      <c r="BLA2" s="22"/>
      <c r="BLB2" s="22"/>
      <c r="BLC2" s="22"/>
      <c r="BLD2" s="22"/>
      <c r="BLE2" s="22"/>
      <c r="BLF2" s="22"/>
      <c r="BLG2" s="22"/>
      <c r="BLH2" s="22"/>
      <c r="BLI2" s="22"/>
      <c r="BLJ2" s="22"/>
      <c r="BLK2" s="22"/>
      <c r="BLL2" s="22"/>
      <c r="BLM2" s="22"/>
      <c r="BLN2" s="22"/>
      <c r="BLO2" s="22"/>
      <c r="BLP2" s="22"/>
      <c r="BLQ2" s="22"/>
      <c r="BLR2" s="22"/>
      <c r="BLS2" s="22"/>
      <c r="BLT2" s="22"/>
      <c r="BLU2" s="22"/>
      <c r="BLV2" s="22"/>
      <c r="BLW2" s="22"/>
      <c r="BLX2" s="22"/>
      <c r="BLY2" s="22"/>
      <c r="BLZ2" s="22"/>
      <c r="BMA2" s="22"/>
      <c r="BMB2" s="22"/>
      <c r="BMC2" s="22"/>
      <c r="BMD2" s="22"/>
      <c r="BME2" s="22"/>
      <c r="BMF2" s="22"/>
      <c r="BMG2" s="22"/>
      <c r="BMH2" s="22"/>
      <c r="BMI2" s="22"/>
      <c r="BMJ2" s="22"/>
      <c r="BMK2" s="22"/>
      <c r="BML2" s="22"/>
      <c r="BMM2" s="22"/>
      <c r="BMN2" s="22"/>
      <c r="BMO2" s="22"/>
      <c r="BMP2" s="22"/>
      <c r="BMQ2" s="22"/>
      <c r="BMR2" s="22"/>
      <c r="BMS2" s="22"/>
      <c r="BMT2" s="22"/>
      <c r="BMU2" s="22"/>
      <c r="BMV2" s="22"/>
      <c r="BMW2" s="22"/>
      <c r="BMX2" s="22"/>
      <c r="BMY2" s="22"/>
      <c r="BMZ2" s="22"/>
      <c r="BNA2" s="22"/>
      <c r="BNB2" s="22"/>
      <c r="BNC2" s="22"/>
      <c r="BND2" s="22"/>
      <c r="BNE2" s="22"/>
      <c r="BNF2" s="22"/>
      <c r="BNG2" s="22"/>
      <c r="BNH2" s="22"/>
      <c r="BNI2" s="22"/>
      <c r="BNJ2" s="22"/>
      <c r="BNK2" s="22"/>
      <c r="BNL2" s="22"/>
      <c r="BNM2" s="22"/>
      <c r="BNN2" s="22"/>
      <c r="BNO2" s="22"/>
      <c r="BNP2" s="22"/>
      <c r="BNQ2" s="22"/>
      <c r="BNR2" s="22"/>
      <c r="BNS2" s="22"/>
      <c r="BNT2" s="22"/>
      <c r="BNU2" s="22"/>
      <c r="BNV2" s="22"/>
      <c r="BNW2" s="22"/>
      <c r="BNX2" s="22"/>
      <c r="BNY2" s="22"/>
      <c r="BNZ2" s="22"/>
      <c r="BOA2" s="22"/>
      <c r="BOB2" s="22"/>
      <c r="BOC2" s="22"/>
      <c r="BOD2" s="22"/>
      <c r="BOE2" s="22"/>
      <c r="BOF2" s="22"/>
      <c r="BOG2" s="22"/>
      <c r="BOH2" s="22"/>
      <c r="BOI2" s="22"/>
      <c r="BOJ2" s="22"/>
      <c r="BOK2" s="22"/>
      <c r="BOL2" s="22"/>
      <c r="BOM2" s="22"/>
      <c r="BON2" s="22"/>
      <c r="BOO2" s="22"/>
      <c r="BOP2" s="22"/>
      <c r="BOQ2" s="22"/>
      <c r="BOR2" s="22"/>
      <c r="BOS2" s="22"/>
      <c r="BOT2" s="22"/>
      <c r="BOU2" s="22"/>
      <c r="BOV2" s="22"/>
      <c r="BOW2" s="22"/>
      <c r="BOX2" s="22"/>
      <c r="BOY2" s="22"/>
      <c r="BOZ2" s="22"/>
      <c r="BPA2" s="22"/>
      <c r="BPB2" s="22"/>
      <c r="BPC2" s="22"/>
      <c r="BPD2" s="22"/>
      <c r="BPE2" s="22"/>
      <c r="BPF2" s="22"/>
      <c r="BPG2" s="22"/>
      <c r="BPH2" s="22"/>
      <c r="BPI2" s="22"/>
      <c r="BPJ2" s="22"/>
      <c r="BPK2" s="22"/>
      <c r="BPL2" s="22"/>
      <c r="BPM2" s="22"/>
      <c r="BPN2" s="22"/>
      <c r="BPO2" s="22"/>
      <c r="BPP2" s="22"/>
      <c r="BPQ2" s="22"/>
      <c r="BPR2" s="22"/>
      <c r="BPS2" s="22"/>
      <c r="BPT2" s="22"/>
      <c r="BPU2" s="22"/>
      <c r="BPV2" s="22"/>
      <c r="BPW2" s="22"/>
      <c r="BPX2" s="22"/>
      <c r="BPY2" s="22"/>
      <c r="BPZ2" s="22"/>
      <c r="BQA2" s="22"/>
      <c r="BQB2" s="22"/>
      <c r="BQC2" s="22"/>
      <c r="BQD2" s="22"/>
      <c r="BQE2" s="22"/>
      <c r="BQF2" s="22"/>
      <c r="BQG2" s="22"/>
      <c r="BQH2" s="22"/>
      <c r="BQI2" s="22"/>
      <c r="BQJ2" s="22"/>
      <c r="BQK2" s="22"/>
      <c r="BQL2" s="22"/>
      <c r="BQM2" s="22"/>
      <c r="BQN2" s="22"/>
      <c r="BQO2" s="22"/>
      <c r="BQP2" s="22"/>
      <c r="BQQ2" s="22"/>
      <c r="BQR2" s="22"/>
      <c r="BQS2" s="22"/>
      <c r="BQT2" s="22"/>
      <c r="BQU2" s="22"/>
      <c r="BQV2" s="22"/>
      <c r="BQW2" s="22"/>
      <c r="BQX2" s="22"/>
      <c r="BQY2" s="22"/>
      <c r="BQZ2" s="22"/>
      <c r="BRA2" s="22"/>
      <c r="BRB2" s="22"/>
      <c r="BRC2" s="22"/>
      <c r="BRD2" s="22"/>
      <c r="BRE2" s="22"/>
      <c r="BRF2" s="22"/>
      <c r="BRG2" s="22"/>
      <c r="BRH2" s="22"/>
      <c r="BRI2" s="22"/>
      <c r="BRJ2" s="22"/>
      <c r="BRK2" s="22"/>
      <c r="BRL2" s="22"/>
      <c r="BRM2" s="22"/>
      <c r="BRN2" s="22"/>
      <c r="BRO2" s="22"/>
      <c r="BRP2" s="22"/>
      <c r="BRQ2" s="22"/>
      <c r="BRR2" s="22"/>
      <c r="BRS2" s="22"/>
      <c r="BRT2" s="22"/>
      <c r="BRU2" s="22"/>
      <c r="BRV2" s="22"/>
      <c r="BRW2" s="22"/>
      <c r="BRX2" s="22"/>
      <c r="BRY2" s="22"/>
      <c r="BRZ2" s="22"/>
      <c r="BSA2" s="22"/>
      <c r="BSB2" s="22"/>
      <c r="BSC2" s="22"/>
      <c r="BSD2" s="22"/>
      <c r="BSE2" s="22"/>
      <c r="BSF2" s="22"/>
      <c r="BSG2" s="22"/>
      <c r="BSH2" s="22"/>
      <c r="BSI2" s="22"/>
      <c r="BSJ2" s="22"/>
      <c r="BSK2" s="22"/>
      <c r="BSL2" s="22"/>
      <c r="BSM2" s="22"/>
      <c r="BSN2" s="22"/>
      <c r="BSO2" s="22"/>
      <c r="BSP2" s="22"/>
      <c r="BSQ2" s="22"/>
      <c r="BSR2" s="22"/>
      <c r="BSS2" s="22"/>
      <c r="BST2" s="22"/>
      <c r="BSU2" s="22"/>
      <c r="BSV2" s="22"/>
      <c r="BSW2" s="22"/>
      <c r="BSX2" s="22"/>
      <c r="BSY2" s="22"/>
      <c r="BSZ2" s="22"/>
      <c r="BTA2" s="22"/>
      <c r="BTB2" s="22"/>
      <c r="BTC2" s="22"/>
      <c r="BTD2" s="22"/>
      <c r="BTE2" s="22"/>
      <c r="BTF2" s="22"/>
      <c r="BTG2" s="22"/>
      <c r="BTH2" s="22"/>
      <c r="BTI2" s="22"/>
      <c r="BTJ2" s="22"/>
      <c r="BTK2" s="22"/>
      <c r="BTL2" s="22"/>
      <c r="BTM2" s="22"/>
      <c r="BTN2" s="22"/>
      <c r="BTO2" s="22"/>
      <c r="BTP2" s="22"/>
      <c r="BTQ2" s="22"/>
      <c r="BTR2" s="22"/>
      <c r="BTS2" s="22"/>
      <c r="BTT2" s="22"/>
      <c r="BTU2" s="22"/>
      <c r="BTV2" s="22"/>
      <c r="BTW2" s="22"/>
      <c r="BTX2" s="22"/>
      <c r="BTY2" s="22"/>
    </row>
    <row r="3" spans="1:1897" x14ac:dyDescent="0.25">
      <c r="A3" s="162"/>
      <c r="B3" s="162"/>
      <c r="D3" s="162"/>
      <c r="E3" s="162"/>
      <c r="G3" s="146" t="s">
        <v>277</v>
      </c>
      <c r="H3" s="146"/>
      <c r="I3" s="146"/>
      <c r="J3" s="146"/>
      <c r="K3" s="147"/>
    </row>
    <row r="4" spans="1:1897" ht="16.5" thickBot="1" x14ac:dyDescent="0.3">
      <c r="A4" s="163"/>
      <c r="B4" s="163"/>
      <c r="D4" s="163"/>
      <c r="E4" s="163"/>
      <c r="G4" s="146" t="s">
        <v>278</v>
      </c>
      <c r="H4" s="146"/>
      <c r="I4" s="146"/>
      <c r="J4" s="146"/>
      <c r="K4" s="147"/>
    </row>
    <row r="5" spans="1:1897" ht="16.5" thickTop="1" x14ac:dyDescent="0.25">
      <c r="A5" s="144">
        <v>17533</v>
      </c>
      <c r="B5" s="93">
        <v>3.4</v>
      </c>
      <c r="C5" s="31">
        <v>1948</v>
      </c>
      <c r="D5" s="93">
        <f>AVERAGE('EU Desempleo'!B5:B16)</f>
        <v>3.75</v>
      </c>
      <c r="E5" s="98">
        <f>B16</f>
        <v>4</v>
      </c>
      <c r="G5" s="146" t="s">
        <v>281</v>
      </c>
      <c r="H5" s="146"/>
      <c r="I5" s="146"/>
      <c r="J5" s="146"/>
      <c r="K5" s="147"/>
    </row>
    <row r="6" spans="1:1897" x14ac:dyDescent="0.25">
      <c r="A6" s="37">
        <v>17564</v>
      </c>
      <c r="B6" s="67">
        <v>3.8</v>
      </c>
      <c r="C6" s="23">
        <v>1949</v>
      </c>
      <c r="D6" s="93">
        <f>AVERAGE('EU Desempleo'!B17:B28)</f>
        <v>6.05</v>
      </c>
      <c r="E6" s="98">
        <f>B28</f>
        <v>6.6</v>
      </c>
      <c r="G6" s="146" t="s">
        <v>435</v>
      </c>
      <c r="H6" s="146"/>
      <c r="I6" s="146"/>
      <c r="J6" s="146"/>
      <c r="K6" s="147"/>
    </row>
    <row r="7" spans="1:1897" x14ac:dyDescent="0.25">
      <c r="A7" s="37">
        <v>17593</v>
      </c>
      <c r="B7" s="67">
        <v>4</v>
      </c>
      <c r="C7" s="31">
        <v>1950</v>
      </c>
      <c r="D7" s="93">
        <f>AVERAGE('EU Desempleo'!B29:B40)</f>
        <v>5.208333333333333</v>
      </c>
      <c r="E7" s="98">
        <f>B40</f>
        <v>4.3</v>
      </c>
    </row>
    <row r="8" spans="1:1897" x14ac:dyDescent="0.25">
      <c r="A8" s="37">
        <v>17624</v>
      </c>
      <c r="B8" s="67">
        <v>3.9</v>
      </c>
      <c r="C8" s="23">
        <v>1951</v>
      </c>
      <c r="D8" s="93">
        <f>AVERAGE('EU Desempleo'!B41:B52)</f>
        <v>3.2833333333333337</v>
      </c>
      <c r="E8" s="98">
        <f>B52</f>
        <v>3.1</v>
      </c>
    </row>
    <row r="9" spans="1:1897" x14ac:dyDescent="0.25">
      <c r="A9" s="37">
        <v>17654</v>
      </c>
      <c r="B9" s="67">
        <v>3.5</v>
      </c>
      <c r="C9" s="31">
        <v>1952</v>
      </c>
      <c r="D9" s="93">
        <f>AVERAGE('EU Desempleo'!B53:B64)</f>
        <v>3.0250000000000004</v>
      </c>
      <c r="E9" s="98">
        <f>B64</f>
        <v>2.7</v>
      </c>
      <c r="G9" s="145"/>
      <c r="I9" s="145"/>
      <c r="J9" s="145"/>
    </row>
    <row r="10" spans="1:1897" x14ac:dyDescent="0.25">
      <c r="A10" s="37">
        <v>17685</v>
      </c>
      <c r="B10" s="67">
        <v>3.6</v>
      </c>
      <c r="C10" s="23">
        <v>1953</v>
      </c>
      <c r="D10" s="93">
        <f>AVERAGE('EU Desempleo'!B65:B76)</f>
        <v>2.9250000000000003</v>
      </c>
      <c r="E10" s="98">
        <f>B76</f>
        <v>4.5</v>
      </c>
    </row>
    <row r="11" spans="1:1897" x14ac:dyDescent="0.25">
      <c r="A11" s="37">
        <v>17715</v>
      </c>
      <c r="B11" s="67">
        <v>3.6</v>
      </c>
      <c r="C11" s="31">
        <v>1954</v>
      </c>
      <c r="D11" s="93">
        <f>AVERAGE('EU Desempleo'!B77:B88)</f>
        <v>5.5916666666666659</v>
      </c>
      <c r="E11" s="98">
        <f>B88</f>
        <v>5</v>
      </c>
    </row>
    <row r="12" spans="1:1897" x14ac:dyDescent="0.25">
      <c r="A12" s="37">
        <v>17746</v>
      </c>
      <c r="B12" s="67">
        <v>3.9</v>
      </c>
      <c r="C12" s="23">
        <v>1955</v>
      </c>
      <c r="D12" s="93">
        <f>AVERAGE('EU Desempleo'!B89:B100)</f>
        <v>4.3666666666666671</v>
      </c>
      <c r="E12" s="98">
        <f>B100</f>
        <v>4.2</v>
      </c>
    </row>
    <row r="13" spans="1:1897" x14ac:dyDescent="0.25">
      <c r="A13" s="37">
        <v>17777</v>
      </c>
      <c r="B13" s="67">
        <v>3.8</v>
      </c>
      <c r="C13" s="31">
        <v>1956</v>
      </c>
      <c r="D13" s="93">
        <f>AVERAGE('EU Desempleo'!B101:B112)</f>
        <v>4.125</v>
      </c>
      <c r="E13" s="98">
        <f>B112</f>
        <v>4.2</v>
      </c>
    </row>
    <row r="14" spans="1:1897" x14ac:dyDescent="0.25">
      <c r="A14" s="37">
        <v>17807</v>
      </c>
      <c r="B14" s="67">
        <v>3.7</v>
      </c>
      <c r="C14" s="23">
        <v>1957</v>
      </c>
      <c r="D14" s="93">
        <f>AVERAGE('EU Desempleo'!B113:B124)</f>
        <v>4.3</v>
      </c>
      <c r="E14" s="98">
        <f>B124</f>
        <v>5.2</v>
      </c>
    </row>
    <row r="15" spans="1:1897" x14ac:dyDescent="0.25">
      <c r="A15" s="37">
        <v>17838</v>
      </c>
      <c r="B15" s="67">
        <v>3.8</v>
      </c>
      <c r="C15" s="31">
        <v>1958</v>
      </c>
      <c r="D15" s="93">
        <f>AVERAGE('EU Desempleo'!B125:B136)</f>
        <v>6.8416666666666659</v>
      </c>
      <c r="E15" s="98">
        <f>B136</f>
        <v>6.2</v>
      </c>
    </row>
    <row r="16" spans="1:1897" x14ac:dyDescent="0.25">
      <c r="A16" s="37">
        <v>17868</v>
      </c>
      <c r="B16" s="67">
        <v>4</v>
      </c>
      <c r="C16" s="23">
        <v>1959</v>
      </c>
      <c r="D16" s="93">
        <f>AVERAGE('EU Desempleo'!B137:B148)</f>
        <v>5.45</v>
      </c>
      <c r="E16" s="98">
        <f>B148</f>
        <v>5.3</v>
      </c>
    </row>
    <row r="17" spans="1:5" x14ac:dyDescent="0.25">
      <c r="A17" s="37">
        <v>17899</v>
      </c>
      <c r="B17" s="67">
        <v>4.3</v>
      </c>
      <c r="C17" s="31">
        <v>1960</v>
      </c>
      <c r="D17" s="93">
        <f>AVERAGE('EU Desempleo'!B149:B160)</f>
        <v>5.541666666666667</v>
      </c>
      <c r="E17" s="98">
        <f>B160</f>
        <v>6.6</v>
      </c>
    </row>
    <row r="18" spans="1:5" x14ac:dyDescent="0.25">
      <c r="A18" s="37">
        <v>17930</v>
      </c>
      <c r="B18" s="67">
        <v>4.7</v>
      </c>
      <c r="C18" s="23">
        <v>1961</v>
      </c>
      <c r="D18" s="93">
        <f>AVERAGE('EU Desempleo'!B161:B172)</f>
        <v>6.6916666666666664</v>
      </c>
      <c r="E18" s="98">
        <f>B172</f>
        <v>6</v>
      </c>
    </row>
    <row r="19" spans="1:5" x14ac:dyDescent="0.25">
      <c r="A19" s="37">
        <v>17958</v>
      </c>
      <c r="B19" s="67">
        <v>5</v>
      </c>
      <c r="C19" s="31">
        <v>1962</v>
      </c>
      <c r="D19" s="93">
        <f>AVERAGE('EU Desempleo'!B173:B184)</f>
        <v>5.5666666666666673</v>
      </c>
      <c r="E19" s="98">
        <f>B184</f>
        <v>5.5</v>
      </c>
    </row>
    <row r="20" spans="1:5" x14ac:dyDescent="0.25">
      <c r="A20" s="37">
        <v>17989</v>
      </c>
      <c r="B20" s="67">
        <v>5.3</v>
      </c>
      <c r="C20" s="23">
        <v>1963</v>
      </c>
      <c r="D20" s="93">
        <f>AVERAGE('EU Desempleo'!B185:B196)</f>
        <v>5.6416666666666666</v>
      </c>
      <c r="E20" s="98">
        <f>B196</f>
        <v>5.5</v>
      </c>
    </row>
    <row r="21" spans="1:5" x14ac:dyDescent="0.25">
      <c r="A21" s="37">
        <v>18019</v>
      </c>
      <c r="B21" s="67">
        <v>6.1</v>
      </c>
      <c r="C21" s="31">
        <v>1964</v>
      </c>
      <c r="D21" s="93">
        <f>AVERAGE('EU Desempleo'!B197:B208)</f>
        <v>5.1583333333333332</v>
      </c>
      <c r="E21" s="98">
        <f>B208</f>
        <v>5</v>
      </c>
    </row>
    <row r="22" spans="1:5" x14ac:dyDescent="0.25">
      <c r="A22" s="37">
        <v>18050</v>
      </c>
      <c r="B22" s="67">
        <v>6.2</v>
      </c>
      <c r="C22" s="23">
        <v>1965</v>
      </c>
      <c r="D22" s="93">
        <f>AVERAGE('EU Desempleo'!B209:B220)</f>
        <v>4.5083333333333337</v>
      </c>
      <c r="E22" s="98">
        <f>B220</f>
        <v>4</v>
      </c>
    </row>
    <row r="23" spans="1:5" x14ac:dyDescent="0.25">
      <c r="A23" s="37">
        <v>18080</v>
      </c>
      <c r="B23" s="67">
        <v>6.7</v>
      </c>
      <c r="C23" s="31">
        <v>1966</v>
      </c>
      <c r="D23" s="93">
        <f>AVERAGE('EU Desempleo'!B221:B232)</f>
        <v>3.7916666666666665</v>
      </c>
      <c r="E23" s="98">
        <f>B232</f>
        <v>3.8</v>
      </c>
    </row>
    <row r="24" spans="1:5" x14ac:dyDescent="0.25">
      <c r="A24" s="37">
        <v>18111</v>
      </c>
      <c r="B24" s="67">
        <v>6.8</v>
      </c>
      <c r="C24" s="23">
        <v>1967</v>
      </c>
      <c r="D24" s="93">
        <f>AVERAGE('EU Desempleo'!B233:B244)</f>
        <v>3.8416666666666663</v>
      </c>
      <c r="E24" s="98">
        <f>B244</f>
        <v>3.8</v>
      </c>
    </row>
    <row r="25" spans="1:5" x14ac:dyDescent="0.25">
      <c r="A25" s="37">
        <v>18142</v>
      </c>
      <c r="B25" s="67">
        <v>6.6</v>
      </c>
      <c r="C25" s="31">
        <v>1968</v>
      </c>
      <c r="D25" s="93">
        <f>AVERAGE('EU Desempleo'!B245:B256)</f>
        <v>3.5583333333333331</v>
      </c>
      <c r="E25" s="98">
        <f>B256</f>
        <v>3.4</v>
      </c>
    </row>
    <row r="26" spans="1:5" x14ac:dyDescent="0.25">
      <c r="A26" s="37">
        <v>18172</v>
      </c>
      <c r="B26" s="67">
        <v>7.9</v>
      </c>
      <c r="C26" s="23">
        <v>1969</v>
      </c>
      <c r="D26" s="93">
        <f>AVERAGE('EU Desempleo'!B257:B268)</f>
        <v>3.4916666666666667</v>
      </c>
      <c r="E26" s="98">
        <f>B268</f>
        <v>3.5</v>
      </c>
    </row>
    <row r="27" spans="1:5" x14ac:dyDescent="0.25">
      <c r="A27" s="37">
        <v>18203</v>
      </c>
      <c r="B27" s="67">
        <v>6.4</v>
      </c>
      <c r="C27" s="31">
        <v>1970</v>
      </c>
      <c r="D27" s="93">
        <f>AVERAGE('EU Desempleo'!B269:B280)</f>
        <v>4.9833333333333334</v>
      </c>
      <c r="E27" s="98">
        <f>B280</f>
        <v>6.1</v>
      </c>
    </row>
    <row r="28" spans="1:5" x14ac:dyDescent="0.25">
      <c r="A28" s="37">
        <v>18233</v>
      </c>
      <c r="B28" s="67">
        <v>6.6</v>
      </c>
      <c r="C28" s="23">
        <v>1971</v>
      </c>
      <c r="D28" s="93">
        <f>AVERAGE('EU Desempleo'!B281:B292)</f>
        <v>5.95</v>
      </c>
      <c r="E28" s="98">
        <f>B292</f>
        <v>6</v>
      </c>
    </row>
    <row r="29" spans="1:5" x14ac:dyDescent="0.25">
      <c r="A29" s="37">
        <v>18264</v>
      </c>
      <c r="B29" s="67">
        <v>6.5</v>
      </c>
      <c r="C29" s="31">
        <v>1972</v>
      </c>
      <c r="D29" s="93">
        <f>AVERAGE('EU Desempleo'!B293:B304)</f>
        <v>5.6000000000000005</v>
      </c>
      <c r="E29" s="98">
        <f>B304</f>
        <v>5.2</v>
      </c>
    </row>
    <row r="30" spans="1:5" x14ac:dyDescent="0.25">
      <c r="A30" s="37">
        <v>18295</v>
      </c>
      <c r="B30" s="67">
        <v>6.4</v>
      </c>
      <c r="C30" s="23">
        <v>1973</v>
      </c>
      <c r="D30" s="93">
        <f>AVERAGE('EU Desempleo'!B305:B316)</f>
        <v>4.8583333333333325</v>
      </c>
      <c r="E30" s="98">
        <f>B316</f>
        <v>4.9000000000000004</v>
      </c>
    </row>
    <row r="31" spans="1:5" x14ac:dyDescent="0.25">
      <c r="A31" s="37">
        <v>18323</v>
      </c>
      <c r="B31" s="67">
        <v>6.3</v>
      </c>
      <c r="C31" s="31">
        <v>1974</v>
      </c>
      <c r="D31" s="93">
        <f>AVERAGE('EU Desempleo'!B317:B328)</f>
        <v>5.6416666666666666</v>
      </c>
      <c r="E31" s="98">
        <f>B328</f>
        <v>7.2</v>
      </c>
    </row>
    <row r="32" spans="1:5" x14ac:dyDescent="0.25">
      <c r="A32" s="37">
        <v>18354</v>
      </c>
      <c r="B32" s="67">
        <v>5.8</v>
      </c>
      <c r="C32" s="23">
        <v>1975</v>
      </c>
      <c r="D32" s="93">
        <f>AVERAGE('EU Desempleo'!B329:B340)</f>
        <v>8.4749999999999996</v>
      </c>
      <c r="E32" s="98">
        <f>B340</f>
        <v>8.1999999999999993</v>
      </c>
    </row>
    <row r="33" spans="1:5" x14ac:dyDescent="0.25">
      <c r="A33" s="37">
        <v>18384</v>
      </c>
      <c r="B33" s="67">
        <v>5.5</v>
      </c>
      <c r="C33" s="31">
        <v>1976</v>
      </c>
      <c r="D33" s="93">
        <f>AVERAGE('EU Desempleo'!B341:B352)</f>
        <v>7.6999999999999993</v>
      </c>
      <c r="E33" s="98">
        <f>B352</f>
        <v>7.8</v>
      </c>
    </row>
    <row r="34" spans="1:5" x14ac:dyDescent="0.25">
      <c r="A34" s="37">
        <v>18415</v>
      </c>
      <c r="B34" s="67">
        <v>5.4</v>
      </c>
      <c r="C34" s="23">
        <v>1977</v>
      </c>
      <c r="D34" s="93">
        <f>AVERAGE('EU Desempleo'!B353:B364)</f>
        <v>7.0500000000000007</v>
      </c>
      <c r="E34" s="98">
        <f>B364</f>
        <v>6.4</v>
      </c>
    </row>
    <row r="35" spans="1:5" x14ac:dyDescent="0.25">
      <c r="A35" s="37">
        <v>18445</v>
      </c>
      <c r="B35" s="67">
        <v>5</v>
      </c>
      <c r="C35" s="31">
        <v>1978</v>
      </c>
      <c r="D35" s="93">
        <f>AVERAGE('EU Desempleo'!B365:B376)</f>
        <v>6.0666666666666664</v>
      </c>
      <c r="E35" s="98">
        <f>B376</f>
        <v>6</v>
      </c>
    </row>
    <row r="36" spans="1:5" x14ac:dyDescent="0.25">
      <c r="A36" s="37">
        <v>18476</v>
      </c>
      <c r="B36" s="67">
        <v>4.5</v>
      </c>
      <c r="C36" s="23">
        <v>1979</v>
      </c>
      <c r="D36" s="93">
        <f>AVERAGE('EU Desempleo'!B377:B388)</f>
        <v>5.8500000000000005</v>
      </c>
      <c r="E36" s="98">
        <f>B388</f>
        <v>6</v>
      </c>
    </row>
    <row r="37" spans="1:5" x14ac:dyDescent="0.25">
      <c r="A37" s="37">
        <v>18507</v>
      </c>
      <c r="B37" s="67">
        <v>4.4000000000000004</v>
      </c>
      <c r="C37" s="31">
        <v>1980</v>
      </c>
      <c r="D37" s="93">
        <f>AVERAGE('EU Desempleo'!B389:B400)</f>
        <v>7.1750000000000007</v>
      </c>
      <c r="E37" s="98">
        <f>B400</f>
        <v>7.2</v>
      </c>
    </row>
    <row r="38" spans="1:5" x14ac:dyDescent="0.25">
      <c r="A38" s="37">
        <v>18537</v>
      </c>
      <c r="B38" s="67">
        <v>4.2</v>
      </c>
      <c r="C38" s="23">
        <v>1981</v>
      </c>
      <c r="D38" s="93">
        <f>AVERAGE('EU Desempleo'!B401:B412)</f>
        <v>7.6166666666666671</v>
      </c>
      <c r="E38" s="98">
        <f>B412</f>
        <v>8.5</v>
      </c>
    </row>
    <row r="39" spans="1:5" x14ac:dyDescent="0.25">
      <c r="A39" s="37">
        <v>18568</v>
      </c>
      <c r="B39" s="67">
        <v>4.2</v>
      </c>
      <c r="C39" s="31">
        <v>1982</v>
      </c>
      <c r="D39" s="93">
        <f>AVERAGE('EU Desempleo'!B413:B424)</f>
        <v>9.7083333333333321</v>
      </c>
      <c r="E39" s="98">
        <f>B424</f>
        <v>10.8</v>
      </c>
    </row>
    <row r="40" spans="1:5" x14ac:dyDescent="0.25">
      <c r="A40" s="37">
        <v>18598</v>
      </c>
      <c r="B40" s="67">
        <v>4.3</v>
      </c>
      <c r="C40" s="23">
        <v>1983</v>
      </c>
      <c r="D40" s="93">
        <f>AVERAGE('EU Desempleo'!B425:B436)</f>
        <v>9.6</v>
      </c>
      <c r="E40" s="98">
        <f>B436</f>
        <v>8.3000000000000007</v>
      </c>
    </row>
    <row r="41" spans="1:5" x14ac:dyDescent="0.25">
      <c r="A41" s="37">
        <v>18629</v>
      </c>
      <c r="B41" s="67">
        <v>3.7</v>
      </c>
      <c r="C41" s="31">
        <v>1984</v>
      </c>
      <c r="D41" s="93">
        <f>AVERAGE('EU Desempleo'!B437:B448)</f>
        <v>7.5083333333333337</v>
      </c>
      <c r="E41" s="98">
        <f>B448</f>
        <v>7.3</v>
      </c>
    </row>
    <row r="42" spans="1:5" x14ac:dyDescent="0.25">
      <c r="A42" s="37">
        <v>18660</v>
      </c>
      <c r="B42" s="67">
        <v>3.4</v>
      </c>
      <c r="C42" s="23">
        <v>1985</v>
      </c>
      <c r="D42" s="93">
        <f>AVERAGE('EU Desempleo'!B449:B460)</f>
        <v>7.1916666666666664</v>
      </c>
      <c r="E42" s="98">
        <f>B460</f>
        <v>7</v>
      </c>
    </row>
    <row r="43" spans="1:5" x14ac:dyDescent="0.25">
      <c r="A43" s="37">
        <v>18688</v>
      </c>
      <c r="B43" s="67">
        <v>3.4</v>
      </c>
      <c r="C43" s="31">
        <v>1986</v>
      </c>
      <c r="D43" s="93">
        <f>AVERAGE('EU Desempleo'!B461:B472)</f>
        <v>7</v>
      </c>
      <c r="E43" s="98">
        <f>B472</f>
        <v>6.6</v>
      </c>
    </row>
    <row r="44" spans="1:5" x14ac:dyDescent="0.25">
      <c r="A44" s="37">
        <v>18719</v>
      </c>
      <c r="B44" s="67">
        <v>3.1</v>
      </c>
      <c r="C44" s="23">
        <v>1987</v>
      </c>
      <c r="D44" s="93">
        <f>AVERAGE('EU Desempleo'!B473:B484)</f>
        <v>6.1750000000000007</v>
      </c>
      <c r="E44" s="98">
        <f>B484</f>
        <v>5.7</v>
      </c>
    </row>
    <row r="45" spans="1:5" x14ac:dyDescent="0.25">
      <c r="A45" s="37">
        <v>18749</v>
      </c>
      <c r="B45" s="67">
        <v>3</v>
      </c>
      <c r="C45" s="31">
        <v>1988</v>
      </c>
      <c r="D45" s="93">
        <f>AVERAGE('EU Desempleo'!B485:B496)</f>
        <v>5.4916666666666663</v>
      </c>
      <c r="E45" s="98">
        <f>B496</f>
        <v>5.3</v>
      </c>
    </row>
    <row r="46" spans="1:5" x14ac:dyDescent="0.25">
      <c r="A46" s="37">
        <v>18780</v>
      </c>
      <c r="B46" s="67">
        <v>3.2</v>
      </c>
      <c r="C46" s="23">
        <v>1989</v>
      </c>
      <c r="D46" s="93">
        <f>AVERAGE('EU Desempleo'!B497:B508)</f>
        <v>5.2583333333333329</v>
      </c>
      <c r="E46" s="98">
        <f>B508</f>
        <v>5.4</v>
      </c>
    </row>
    <row r="47" spans="1:5" x14ac:dyDescent="0.25">
      <c r="A47" s="37">
        <v>18810</v>
      </c>
      <c r="B47" s="67">
        <v>3.1</v>
      </c>
      <c r="C47" s="31">
        <v>1990</v>
      </c>
      <c r="D47" s="93">
        <f>AVERAGE('EU Desempleo'!B509:B520)</f>
        <v>5.6166666666666663</v>
      </c>
      <c r="E47" s="98">
        <f>B520</f>
        <v>6.3</v>
      </c>
    </row>
    <row r="48" spans="1:5" x14ac:dyDescent="0.25">
      <c r="A48" s="37">
        <v>18841</v>
      </c>
      <c r="B48" s="67">
        <v>3.1</v>
      </c>
      <c r="C48" s="31"/>
      <c r="D48" s="93"/>
      <c r="E48" s="98"/>
    </row>
    <row r="49" spans="1:7" x14ac:dyDescent="0.25">
      <c r="A49" s="37">
        <v>18872</v>
      </c>
      <c r="B49" s="67">
        <v>3.3</v>
      </c>
      <c r="C49" s="23"/>
      <c r="D49" s="49"/>
      <c r="E49" s="141"/>
      <c r="F49" s="52"/>
      <c r="G49" s="52"/>
    </row>
    <row r="50" spans="1:7" x14ac:dyDescent="0.25">
      <c r="A50" s="37">
        <v>18902</v>
      </c>
      <c r="B50" s="67">
        <v>3.5</v>
      </c>
      <c r="C50" s="31"/>
      <c r="D50" s="49"/>
      <c r="E50" s="141"/>
      <c r="F50" s="52"/>
      <c r="G50" s="52"/>
    </row>
    <row r="51" spans="1:7" x14ac:dyDescent="0.25">
      <c r="A51" s="37">
        <v>18933</v>
      </c>
      <c r="B51" s="67">
        <v>3.5</v>
      </c>
      <c r="C51" s="23"/>
      <c r="D51" s="49"/>
      <c r="E51" s="141"/>
      <c r="F51" s="52"/>
      <c r="G51" s="52"/>
    </row>
    <row r="52" spans="1:7" x14ac:dyDescent="0.25">
      <c r="A52" s="37">
        <v>18963</v>
      </c>
      <c r="B52" s="67">
        <v>3.1</v>
      </c>
      <c r="C52" s="23"/>
      <c r="D52" s="142"/>
      <c r="E52" s="52"/>
      <c r="F52" s="52"/>
      <c r="G52" s="52"/>
    </row>
    <row r="53" spans="1:7" x14ac:dyDescent="0.25">
      <c r="A53" s="37">
        <v>18994</v>
      </c>
      <c r="B53" s="67">
        <v>3.2</v>
      </c>
      <c r="C53" s="31"/>
      <c r="D53" s="142"/>
      <c r="E53" s="52"/>
      <c r="F53" s="52"/>
      <c r="G53" s="52"/>
    </row>
    <row r="54" spans="1:7" x14ac:dyDescent="0.25">
      <c r="A54" s="37">
        <v>19025</v>
      </c>
      <c r="B54" s="67">
        <v>3.1</v>
      </c>
      <c r="C54" s="23"/>
      <c r="D54" s="142"/>
      <c r="E54" s="52"/>
      <c r="F54" s="52"/>
      <c r="G54" s="52"/>
    </row>
    <row r="55" spans="1:7" x14ac:dyDescent="0.25">
      <c r="A55" s="37">
        <v>19054</v>
      </c>
      <c r="B55" s="67">
        <v>2.9</v>
      </c>
      <c r="C55" s="31"/>
      <c r="D55" s="142"/>
      <c r="E55" s="52"/>
      <c r="F55" s="52"/>
      <c r="G55" s="52"/>
    </row>
    <row r="56" spans="1:7" x14ac:dyDescent="0.25">
      <c r="A56" s="37">
        <v>19085</v>
      </c>
      <c r="B56" s="67">
        <v>2.9</v>
      </c>
      <c r="C56" s="23"/>
      <c r="D56" s="142"/>
      <c r="E56" s="52"/>
      <c r="F56" s="52"/>
      <c r="G56" s="52"/>
    </row>
    <row r="57" spans="1:7" x14ac:dyDescent="0.25">
      <c r="A57" s="37">
        <v>19115</v>
      </c>
      <c r="B57" s="67">
        <v>3</v>
      </c>
      <c r="C57" s="31"/>
      <c r="D57" s="142"/>
      <c r="E57" s="52"/>
      <c r="F57" s="52"/>
      <c r="G57" s="52"/>
    </row>
    <row r="58" spans="1:7" x14ac:dyDescent="0.25">
      <c r="A58" s="37">
        <v>19146</v>
      </c>
      <c r="B58" s="67">
        <v>3</v>
      </c>
      <c r="C58" s="23"/>
      <c r="D58" s="67"/>
    </row>
    <row r="59" spans="1:7" x14ac:dyDescent="0.25">
      <c r="A59" s="37">
        <v>19176</v>
      </c>
      <c r="B59" s="67">
        <v>3.2</v>
      </c>
      <c r="C59" s="31"/>
      <c r="D59" s="67"/>
    </row>
    <row r="60" spans="1:7" x14ac:dyDescent="0.25">
      <c r="A60" s="37">
        <v>19207</v>
      </c>
      <c r="B60" s="67">
        <v>3.4</v>
      </c>
      <c r="C60" s="23"/>
      <c r="D60" s="67"/>
    </row>
    <row r="61" spans="1:7" x14ac:dyDescent="0.25">
      <c r="A61" s="37">
        <v>19238</v>
      </c>
      <c r="B61" s="67">
        <v>3.1</v>
      </c>
      <c r="C61" s="31"/>
      <c r="D61" s="67"/>
    </row>
    <row r="62" spans="1:7" x14ac:dyDescent="0.25">
      <c r="A62" s="37">
        <v>19268</v>
      </c>
      <c r="B62" s="67">
        <v>3</v>
      </c>
      <c r="C62" s="23"/>
      <c r="D62" s="67"/>
    </row>
    <row r="63" spans="1:7" x14ac:dyDescent="0.25">
      <c r="A63" s="37">
        <v>19299</v>
      </c>
      <c r="B63" s="67">
        <v>2.8</v>
      </c>
      <c r="C63" s="31"/>
      <c r="D63" s="67"/>
    </row>
    <row r="64" spans="1:7" x14ac:dyDescent="0.25">
      <c r="A64" s="37">
        <v>19329</v>
      </c>
      <c r="B64" s="67">
        <v>2.7</v>
      </c>
      <c r="C64" s="23"/>
      <c r="D64" s="67"/>
    </row>
    <row r="65" spans="1:4" x14ac:dyDescent="0.25">
      <c r="A65" s="37">
        <v>19360</v>
      </c>
      <c r="B65" s="67">
        <v>2.9</v>
      </c>
      <c r="C65" s="31"/>
      <c r="D65" s="67"/>
    </row>
    <row r="66" spans="1:4" x14ac:dyDescent="0.25">
      <c r="A66" s="37">
        <v>19391</v>
      </c>
      <c r="B66" s="67">
        <v>2.6</v>
      </c>
      <c r="C66" s="23"/>
      <c r="D66" s="67"/>
    </row>
    <row r="67" spans="1:4" x14ac:dyDescent="0.25">
      <c r="A67" s="37">
        <v>19419</v>
      </c>
      <c r="B67" s="67">
        <v>2.6</v>
      </c>
      <c r="C67" s="31"/>
      <c r="D67" s="67"/>
    </row>
    <row r="68" spans="1:4" x14ac:dyDescent="0.25">
      <c r="A68" s="37">
        <v>19450</v>
      </c>
      <c r="B68" s="67">
        <v>2.7</v>
      </c>
      <c r="C68" s="31"/>
      <c r="D68" s="67"/>
    </row>
    <row r="69" spans="1:4" x14ac:dyDescent="0.25">
      <c r="A69" s="37">
        <v>19480</v>
      </c>
      <c r="B69" s="67">
        <v>2.5</v>
      </c>
      <c r="C69" s="23"/>
      <c r="D69" s="67"/>
    </row>
    <row r="70" spans="1:4" x14ac:dyDescent="0.25">
      <c r="A70" s="37">
        <v>19511</v>
      </c>
      <c r="B70" s="67">
        <v>2.5</v>
      </c>
      <c r="C70" s="31"/>
      <c r="D70" s="67"/>
    </row>
    <row r="71" spans="1:4" x14ac:dyDescent="0.25">
      <c r="A71" s="37">
        <v>19541</v>
      </c>
      <c r="B71" s="67">
        <v>2.6</v>
      </c>
      <c r="C71" s="23"/>
      <c r="D71" s="67"/>
    </row>
    <row r="72" spans="1:4" x14ac:dyDescent="0.25">
      <c r="A72" s="37">
        <v>19572</v>
      </c>
      <c r="B72" s="67">
        <v>2.7</v>
      </c>
      <c r="C72" s="31"/>
      <c r="D72" s="67"/>
    </row>
    <row r="73" spans="1:4" x14ac:dyDescent="0.25">
      <c r="A73" s="37">
        <v>19603</v>
      </c>
      <c r="B73" s="67">
        <v>2.9</v>
      </c>
      <c r="C73" s="23"/>
      <c r="D73" s="67"/>
    </row>
    <row r="74" spans="1:4" x14ac:dyDescent="0.25">
      <c r="A74" s="37">
        <v>19633</v>
      </c>
      <c r="B74" s="67">
        <v>3.1</v>
      </c>
      <c r="C74" s="31"/>
      <c r="D74" s="67"/>
    </row>
    <row r="75" spans="1:4" x14ac:dyDescent="0.25">
      <c r="A75" s="37">
        <v>19664</v>
      </c>
      <c r="B75" s="67">
        <v>3.5</v>
      </c>
      <c r="C75" s="23"/>
      <c r="D75" s="67"/>
    </row>
    <row r="76" spans="1:4" x14ac:dyDescent="0.25">
      <c r="A76" s="37">
        <v>19694</v>
      </c>
      <c r="B76" s="67">
        <v>4.5</v>
      </c>
      <c r="C76" s="31"/>
      <c r="D76" s="67"/>
    </row>
    <row r="77" spans="1:4" x14ac:dyDescent="0.25">
      <c r="A77" s="37">
        <v>19725</v>
      </c>
      <c r="B77" s="67">
        <v>4.9000000000000004</v>
      </c>
      <c r="C77" s="31"/>
      <c r="D77" s="67"/>
    </row>
    <row r="78" spans="1:4" x14ac:dyDescent="0.25">
      <c r="A78" s="37">
        <v>19756</v>
      </c>
      <c r="B78" s="67">
        <v>5.2</v>
      </c>
      <c r="C78" s="31"/>
      <c r="D78" s="67"/>
    </row>
    <row r="79" spans="1:4" x14ac:dyDescent="0.25">
      <c r="A79" s="37">
        <v>19784</v>
      </c>
      <c r="B79" s="67">
        <v>5.7</v>
      </c>
      <c r="C79" s="31"/>
      <c r="D79" s="67"/>
    </row>
    <row r="80" spans="1:4" x14ac:dyDescent="0.25">
      <c r="A80" s="37">
        <v>19815</v>
      </c>
      <c r="B80" s="67">
        <v>5.9</v>
      </c>
    </row>
    <row r="81" spans="1:2" x14ac:dyDescent="0.25">
      <c r="A81" s="37">
        <v>19845</v>
      </c>
      <c r="B81" s="67">
        <v>5.9</v>
      </c>
    </row>
    <row r="82" spans="1:2" x14ac:dyDescent="0.25">
      <c r="A82" s="37">
        <v>19876</v>
      </c>
      <c r="B82" s="67">
        <v>5.6</v>
      </c>
    </row>
    <row r="83" spans="1:2" x14ac:dyDescent="0.25">
      <c r="A83" s="37">
        <v>19906</v>
      </c>
      <c r="B83" s="67">
        <v>5.8</v>
      </c>
    </row>
    <row r="84" spans="1:2" x14ac:dyDescent="0.25">
      <c r="A84" s="37">
        <v>19937</v>
      </c>
      <c r="B84" s="67">
        <v>6</v>
      </c>
    </row>
    <row r="85" spans="1:2" x14ac:dyDescent="0.25">
      <c r="A85" s="37">
        <v>19968</v>
      </c>
      <c r="B85" s="67">
        <v>6.1</v>
      </c>
    </row>
    <row r="86" spans="1:2" x14ac:dyDescent="0.25">
      <c r="A86" s="37">
        <v>19998</v>
      </c>
      <c r="B86" s="67">
        <v>5.7</v>
      </c>
    </row>
    <row r="87" spans="1:2" x14ac:dyDescent="0.25">
      <c r="A87" s="37">
        <v>20029</v>
      </c>
      <c r="B87" s="67">
        <v>5.3</v>
      </c>
    </row>
    <row r="88" spans="1:2" x14ac:dyDescent="0.25">
      <c r="A88" s="37">
        <v>20059</v>
      </c>
      <c r="B88" s="67">
        <v>5</v>
      </c>
    </row>
    <row r="89" spans="1:2" x14ac:dyDescent="0.25">
      <c r="A89" s="37">
        <v>20090</v>
      </c>
      <c r="B89" s="67">
        <v>4.9000000000000004</v>
      </c>
    </row>
    <row r="90" spans="1:2" x14ac:dyDescent="0.25">
      <c r="A90" s="37">
        <v>20121</v>
      </c>
      <c r="B90" s="67">
        <v>4.7</v>
      </c>
    </row>
    <row r="91" spans="1:2" x14ac:dyDescent="0.25">
      <c r="A91" s="37">
        <v>20149</v>
      </c>
      <c r="B91" s="67">
        <v>4.5999999999999996</v>
      </c>
    </row>
    <row r="92" spans="1:2" x14ac:dyDescent="0.25">
      <c r="A92" s="37">
        <v>20180</v>
      </c>
      <c r="B92" s="67">
        <v>4.7</v>
      </c>
    </row>
    <row r="93" spans="1:2" x14ac:dyDescent="0.25">
      <c r="A93" s="37">
        <v>20210</v>
      </c>
      <c r="B93" s="67">
        <v>4.3</v>
      </c>
    </row>
    <row r="94" spans="1:2" x14ac:dyDescent="0.25">
      <c r="A94" s="37">
        <v>20241</v>
      </c>
      <c r="B94" s="67">
        <v>4.2</v>
      </c>
    </row>
    <row r="95" spans="1:2" x14ac:dyDescent="0.25">
      <c r="A95" s="37">
        <v>20271</v>
      </c>
      <c r="B95" s="67">
        <v>4</v>
      </c>
    </row>
    <row r="96" spans="1:2" x14ac:dyDescent="0.25">
      <c r="A96" s="37">
        <v>20302</v>
      </c>
      <c r="B96" s="67">
        <v>4.2</v>
      </c>
    </row>
    <row r="97" spans="1:2" x14ac:dyDescent="0.25">
      <c r="A97" s="37">
        <v>20333</v>
      </c>
      <c r="B97" s="67">
        <v>4.0999999999999996</v>
      </c>
    </row>
    <row r="98" spans="1:2" x14ac:dyDescent="0.25">
      <c r="A98" s="37">
        <v>20363</v>
      </c>
      <c r="B98" s="67">
        <v>4.3</v>
      </c>
    </row>
    <row r="99" spans="1:2" x14ac:dyDescent="0.25">
      <c r="A99" s="37">
        <v>20394</v>
      </c>
      <c r="B99" s="67">
        <v>4.2</v>
      </c>
    </row>
    <row r="100" spans="1:2" x14ac:dyDescent="0.25">
      <c r="A100" s="37">
        <v>20424</v>
      </c>
      <c r="B100" s="67">
        <v>4.2</v>
      </c>
    </row>
    <row r="101" spans="1:2" x14ac:dyDescent="0.25">
      <c r="A101" s="37">
        <v>20455</v>
      </c>
      <c r="B101" s="67">
        <v>4</v>
      </c>
    </row>
    <row r="102" spans="1:2" x14ac:dyDescent="0.25">
      <c r="A102" s="37">
        <v>20486</v>
      </c>
      <c r="B102" s="67">
        <v>3.9</v>
      </c>
    </row>
    <row r="103" spans="1:2" x14ac:dyDescent="0.25">
      <c r="A103" s="37">
        <v>20515</v>
      </c>
      <c r="B103" s="67">
        <v>4.2</v>
      </c>
    </row>
    <row r="104" spans="1:2" x14ac:dyDescent="0.25">
      <c r="A104" s="37">
        <v>20546</v>
      </c>
      <c r="B104" s="67">
        <v>4</v>
      </c>
    </row>
    <row r="105" spans="1:2" x14ac:dyDescent="0.25">
      <c r="A105" s="37">
        <v>20576</v>
      </c>
      <c r="B105" s="67">
        <v>4.3</v>
      </c>
    </row>
    <row r="106" spans="1:2" x14ac:dyDescent="0.25">
      <c r="A106" s="37">
        <v>20607</v>
      </c>
      <c r="B106" s="67">
        <v>4.3</v>
      </c>
    </row>
    <row r="107" spans="1:2" x14ac:dyDescent="0.25">
      <c r="A107" s="37">
        <v>20637</v>
      </c>
      <c r="B107" s="67">
        <v>4.4000000000000004</v>
      </c>
    </row>
    <row r="108" spans="1:2" x14ac:dyDescent="0.25">
      <c r="A108" s="37">
        <v>20668</v>
      </c>
      <c r="B108" s="67">
        <v>4.0999999999999996</v>
      </c>
    </row>
    <row r="109" spans="1:2" x14ac:dyDescent="0.25">
      <c r="A109" s="37">
        <v>20699</v>
      </c>
      <c r="B109" s="67">
        <v>3.9</v>
      </c>
    </row>
    <row r="110" spans="1:2" x14ac:dyDescent="0.25">
      <c r="A110" s="37">
        <v>20729</v>
      </c>
      <c r="B110" s="67">
        <v>3.9</v>
      </c>
    </row>
    <row r="111" spans="1:2" x14ac:dyDescent="0.25">
      <c r="A111" s="37">
        <v>20760</v>
      </c>
      <c r="B111" s="67">
        <v>4.3</v>
      </c>
    </row>
    <row r="112" spans="1:2" x14ac:dyDescent="0.25">
      <c r="A112" s="37">
        <v>20790</v>
      </c>
      <c r="B112" s="67">
        <v>4.2</v>
      </c>
    </row>
    <row r="113" spans="1:2" x14ac:dyDescent="0.25">
      <c r="A113" s="37">
        <v>20821</v>
      </c>
      <c r="B113" s="67">
        <v>4.2</v>
      </c>
    </row>
    <row r="114" spans="1:2" x14ac:dyDescent="0.25">
      <c r="A114" s="37">
        <v>20852</v>
      </c>
      <c r="B114" s="67">
        <v>3.9</v>
      </c>
    </row>
    <row r="115" spans="1:2" x14ac:dyDescent="0.25">
      <c r="A115" s="37">
        <v>20880</v>
      </c>
      <c r="B115" s="67">
        <v>3.7</v>
      </c>
    </row>
    <row r="116" spans="1:2" x14ac:dyDescent="0.25">
      <c r="A116" s="37">
        <v>20911</v>
      </c>
      <c r="B116" s="67">
        <v>3.9</v>
      </c>
    </row>
    <row r="117" spans="1:2" x14ac:dyDescent="0.25">
      <c r="A117" s="37">
        <v>20941</v>
      </c>
      <c r="B117" s="67">
        <v>4.0999999999999996</v>
      </c>
    </row>
    <row r="118" spans="1:2" x14ac:dyDescent="0.25">
      <c r="A118" s="37">
        <v>20972</v>
      </c>
      <c r="B118" s="67">
        <v>4.3</v>
      </c>
    </row>
    <row r="119" spans="1:2" x14ac:dyDescent="0.25">
      <c r="A119" s="37">
        <v>21002</v>
      </c>
      <c r="B119" s="67">
        <v>4.2</v>
      </c>
    </row>
    <row r="120" spans="1:2" x14ac:dyDescent="0.25">
      <c r="A120" s="37">
        <v>21033</v>
      </c>
      <c r="B120" s="67">
        <v>4.0999999999999996</v>
      </c>
    </row>
    <row r="121" spans="1:2" x14ac:dyDescent="0.25">
      <c r="A121" s="37">
        <v>21064</v>
      </c>
      <c r="B121" s="67">
        <v>4.4000000000000004</v>
      </c>
    </row>
    <row r="122" spans="1:2" x14ac:dyDescent="0.25">
      <c r="A122" s="37">
        <v>21094</v>
      </c>
      <c r="B122" s="67">
        <v>4.5</v>
      </c>
    </row>
    <row r="123" spans="1:2" x14ac:dyDescent="0.25">
      <c r="A123" s="37">
        <v>21125</v>
      </c>
      <c r="B123" s="67">
        <v>5.0999999999999996</v>
      </c>
    </row>
    <row r="124" spans="1:2" x14ac:dyDescent="0.25">
      <c r="A124" s="37">
        <v>21155</v>
      </c>
      <c r="B124" s="67">
        <v>5.2</v>
      </c>
    </row>
    <row r="125" spans="1:2" x14ac:dyDescent="0.25">
      <c r="A125" s="37">
        <v>21186</v>
      </c>
      <c r="B125" s="67">
        <v>5.8</v>
      </c>
    </row>
    <row r="126" spans="1:2" x14ac:dyDescent="0.25">
      <c r="A126" s="37">
        <v>21217</v>
      </c>
      <c r="B126" s="67">
        <v>6.4</v>
      </c>
    </row>
    <row r="127" spans="1:2" x14ac:dyDescent="0.25">
      <c r="A127" s="37">
        <v>21245</v>
      </c>
      <c r="B127" s="67">
        <v>6.7</v>
      </c>
    </row>
    <row r="128" spans="1:2" x14ac:dyDescent="0.25">
      <c r="A128" s="37">
        <v>21276</v>
      </c>
      <c r="B128" s="67">
        <v>7.4</v>
      </c>
    </row>
    <row r="129" spans="1:4" x14ac:dyDescent="0.25">
      <c r="A129" s="37">
        <v>21306</v>
      </c>
      <c r="B129" s="67">
        <v>7.4</v>
      </c>
    </row>
    <row r="130" spans="1:4" x14ac:dyDescent="0.25">
      <c r="A130" s="37">
        <v>21337</v>
      </c>
      <c r="B130" s="67">
        <v>7.3</v>
      </c>
    </row>
    <row r="131" spans="1:4" x14ac:dyDescent="0.25">
      <c r="A131" s="37">
        <v>21367</v>
      </c>
      <c r="B131" s="67">
        <v>7.5</v>
      </c>
    </row>
    <row r="132" spans="1:4" x14ac:dyDescent="0.25">
      <c r="A132" s="37">
        <v>21398</v>
      </c>
      <c r="B132" s="67">
        <v>7.4</v>
      </c>
    </row>
    <row r="133" spans="1:4" x14ac:dyDescent="0.25">
      <c r="A133" s="37">
        <v>21429</v>
      </c>
      <c r="B133" s="67">
        <v>7.1</v>
      </c>
    </row>
    <row r="134" spans="1:4" x14ac:dyDescent="0.25">
      <c r="A134" s="37">
        <v>21459</v>
      </c>
      <c r="B134" s="67">
        <v>6.7</v>
      </c>
    </row>
    <row r="135" spans="1:4" x14ac:dyDescent="0.25">
      <c r="A135" s="37">
        <v>21490</v>
      </c>
      <c r="B135" s="67">
        <v>6.2</v>
      </c>
    </row>
    <row r="136" spans="1:4" x14ac:dyDescent="0.25">
      <c r="A136" s="37">
        <v>21520</v>
      </c>
      <c r="B136" s="67">
        <v>6.2</v>
      </c>
    </row>
    <row r="137" spans="1:4" x14ac:dyDescent="0.25">
      <c r="A137" s="37">
        <v>21551</v>
      </c>
      <c r="B137" s="67">
        <v>6</v>
      </c>
      <c r="C137" s="67"/>
      <c r="D137" s="99"/>
    </row>
    <row r="138" spans="1:4" x14ac:dyDescent="0.25">
      <c r="A138" s="37">
        <v>21582</v>
      </c>
      <c r="B138" s="67">
        <v>5.9</v>
      </c>
      <c r="C138" s="67"/>
      <c r="D138" s="99"/>
    </row>
    <row r="139" spans="1:4" x14ac:dyDescent="0.25">
      <c r="A139" s="37">
        <v>21610</v>
      </c>
      <c r="B139" s="67">
        <v>5.6</v>
      </c>
      <c r="C139" s="67"/>
      <c r="D139" s="99"/>
    </row>
    <row r="140" spans="1:4" x14ac:dyDescent="0.25">
      <c r="A140" s="37">
        <v>21641</v>
      </c>
      <c r="B140" s="67">
        <v>5.2</v>
      </c>
      <c r="C140" s="67"/>
      <c r="D140" s="99"/>
    </row>
    <row r="141" spans="1:4" x14ac:dyDescent="0.25">
      <c r="A141" s="37">
        <v>21671</v>
      </c>
      <c r="B141" s="67">
        <v>5.0999999999999996</v>
      </c>
      <c r="C141" s="67"/>
      <c r="D141" s="99"/>
    </row>
    <row r="142" spans="1:4" x14ac:dyDescent="0.25">
      <c r="A142" s="37">
        <v>21702</v>
      </c>
      <c r="B142" s="67">
        <v>5</v>
      </c>
      <c r="C142" s="67"/>
      <c r="D142" s="99"/>
    </row>
    <row r="143" spans="1:4" x14ac:dyDescent="0.25">
      <c r="A143" s="37">
        <v>21732</v>
      </c>
      <c r="B143" s="67">
        <v>5.0999999999999996</v>
      </c>
      <c r="C143" s="67"/>
      <c r="D143" s="99"/>
    </row>
    <row r="144" spans="1:4" x14ac:dyDescent="0.25">
      <c r="A144" s="37">
        <v>21763</v>
      </c>
      <c r="B144" s="67">
        <v>5.2</v>
      </c>
      <c r="C144" s="67"/>
      <c r="D144" s="99"/>
    </row>
    <row r="145" spans="1:4" x14ac:dyDescent="0.25">
      <c r="A145" s="37">
        <v>21794</v>
      </c>
      <c r="B145" s="67">
        <v>5.5</v>
      </c>
      <c r="C145" s="67"/>
      <c r="D145" s="99"/>
    </row>
    <row r="146" spans="1:4" x14ac:dyDescent="0.25">
      <c r="A146" s="37">
        <v>21824</v>
      </c>
      <c r="B146" s="67">
        <v>5.7</v>
      </c>
      <c r="C146" s="67"/>
      <c r="D146" s="99"/>
    </row>
    <row r="147" spans="1:4" x14ac:dyDescent="0.25">
      <c r="A147" s="37">
        <v>21855</v>
      </c>
      <c r="B147" s="67">
        <v>5.8</v>
      </c>
      <c r="C147" s="67"/>
      <c r="D147" s="99"/>
    </row>
    <row r="148" spans="1:4" x14ac:dyDescent="0.25">
      <c r="A148" s="37">
        <v>21885</v>
      </c>
      <c r="B148" s="67">
        <v>5.3</v>
      </c>
      <c r="C148" s="67"/>
      <c r="D148" s="99"/>
    </row>
    <row r="149" spans="1:4" x14ac:dyDescent="0.25">
      <c r="A149" s="37">
        <v>21916</v>
      </c>
      <c r="B149" s="67">
        <v>5.2</v>
      </c>
      <c r="C149" s="67"/>
      <c r="D149" s="99"/>
    </row>
    <row r="150" spans="1:4" x14ac:dyDescent="0.25">
      <c r="A150" s="37">
        <v>21947</v>
      </c>
      <c r="B150" s="67">
        <v>4.8</v>
      </c>
      <c r="C150" s="67"/>
      <c r="D150" s="99"/>
    </row>
    <row r="151" spans="1:4" x14ac:dyDescent="0.25">
      <c r="A151" s="37">
        <v>21976</v>
      </c>
      <c r="B151" s="67">
        <v>5.4</v>
      </c>
      <c r="C151" s="67"/>
      <c r="D151" s="99"/>
    </row>
    <row r="152" spans="1:4" x14ac:dyDescent="0.25">
      <c r="A152" s="37">
        <v>22007</v>
      </c>
      <c r="B152" s="67">
        <v>5.2</v>
      </c>
      <c r="C152" s="67"/>
      <c r="D152" s="99"/>
    </row>
    <row r="153" spans="1:4" x14ac:dyDescent="0.25">
      <c r="A153" s="37">
        <v>22037</v>
      </c>
      <c r="B153" s="67">
        <v>5.0999999999999996</v>
      </c>
      <c r="C153" s="67"/>
      <c r="D153" s="99"/>
    </row>
    <row r="154" spans="1:4" x14ac:dyDescent="0.25">
      <c r="A154" s="37">
        <v>22068</v>
      </c>
      <c r="B154" s="67">
        <v>5.4</v>
      </c>
      <c r="C154" s="67"/>
      <c r="D154" s="99"/>
    </row>
    <row r="155" spans="1:4" x14ac:dyDescent="0.25">
      <c r="A155" s="37">
        <v>22098</v>
      </c>
      <c r="B155" s="67">
        <v>5.5</v>
      </c>
      <c r="C155" s="67"/>
      <c r="D155" s="99"/>
    </row>
    <row r="156" spans="1:4" x14ac:dyDescent="0.25">
      <c r="A156" s="37">
        <v>22129</v>
      </c>
      <c r="B156" s="67">
        <v>5.6</v>
      </c>
      <c r="C156" s="67"/>
      <c r="D156" s="99"/>
    </row>
    <row r="157" spans="1:4" x14ac:dyDescent="0.25">
      <c r="A157" s="37">
        <v>22160</v>
      </c>
      <c r="B157" s="67">
        <v>5.5</v>
      </c>
      <c r="C157" s="67"/>
      <c r="D157" s="99"/>
    </row>
    <row r="158" spans="1:4" x14ac:dyDescent="0.25">
      <c r="A158" s="37">
        <v>22190</v>
      </c>
      <c r="B158" s="67">
        <v>6.1</v>
      </c>
      <c r="C158" s="67"/>
      <c r="D158" s="99"/>
    </row>
    <row r="159" spans="1:4" x14ac:dyDescent="0.25">
      <c r="A159" s="37">
        <v>22221</v>
      </c>
      <c r="B159" s="67">
        <v>6.1</v>
      </c>
      <c r="C159" s="67"/>
      <c r="D159" s="99"/>
    </row>
    <row r="160" spans="1:4" x14ac:dyDescent="0.25">
      <c r="A160" s="37">
        <v>22251</v>
      </c>
      <c r="B160" s="67">
        <v>6.6</v>
      </c>
      <c r="C160" s="67"/>
      <c r="D160" s="99"/>
    </row>
    <row r="161" spans="1:4" x14ac:dyDescent="0.25">
      <c r="A161" s="37">
        <v>22282</v>
      </c>
      <c r="B161" s="67">
        <v>6.6</v>
      </c>
      <c r="C161" s="67"/>
      <c r="D161" s="99"/>
    </row>
    <row r="162" spans="1:4" x14ac:dyDescent="0.25">
      <c r="A162" s="37">
        <v>22313</v>
      </c>
      <c r="B162" s="67">
        <v>6.9</v>
      </c>
      <c r="C162" s="67"/>
      <c r="D162" s="99"/>
    </row>
    <row r="163" spans="1:4" x14ac:dyDescent="0.25">
      <c r="A163" s="37">
        <v>22341</v>
      </c>
      <c r="B163" s="67">
        <v>6.9</v>
      </c>
      <c r="C163" s="67"/>
      <c r="D163" s="99"/>
    </row>
    <row r="164" spans="1:4" x14ac:dyDescent="0.25">
      <c r="A164" s="37">
        <v>22372</v>
      </c>
      <c r="B164" s="67">
        <v>7</v>
      </c>
      <c r="C164" s="67"/>
      <c r="D164" s="99"/>
    </row>
    <row r="165" spans="1:4" x14ac:dyDescent="0.25">
      <c r="A165" s="37">
        <v>22402</v>
      </c>
      <c r="B165" s="67">
        <v>7.1</v>
      </c>
      <c r="C165" s="67"/>
      <c r="D165" s="99"/>
    </row>
    <row r="166" spans="1:4" x14ac:dyDescent="0.25">
      <c r="A166" s="37">
        <v>22433</v>
      </c>
      <c r="B166" s="67">
        <v>6.9</v>
      </c>
      <c r="C166" s="67"/>
      <c r="D166" s="99"/>
    </row>
    <row r="167" spans="1:4" x14ac:dyDescent="0.25">
      <c r="A167" s="37">
        <v>22463</v>
      </c>
      <c r="B167" s="67">
        <v>7</v>
      </c>
      <c r="C167" s="67"/>
      <c r="D167" s="99"/>
    </row>
    <row r="168" spans="1:4" x14ac:dyDescent="0.25">
      <c r="A168" s="37">
        <v>22494</v>
      </c>
      <c r="B168" s="67">
        <v>6.6</v>
      </c>
      <c r="C168" s="67"/>
      <c r="D168" s="99"/>
    </row>
    <row r="169" spans="1:4" x14ac:dyDescent="0.25">
      <c r="A169" s="37">
        <v>22525</v>
      </c>
      <c r="B169" s="67">
        <v>6.7</v>
      </c>
      <c r="C169" s="67"/>
      <c r="D169" s="99"/>
    </row>
    <row r="170" spans="1:4" x14ac:dyDescent="0.25">
      <c r="A170" s="37">
        <v>22555</v>
      </c>
      <c r="B170" s="67">
        <v>6.5</v>
      </c>
      <c r="C170" s="67"/>
      <c r="D170" s="99"/>
    </row>
    <row r="171" spans="1:4" x14ac:dyDescent="0.25">
      <c r="A171" s="37">
        <v>22586</v>
      </c>
      <c r="B171" s="67">
        <v>6.1</v>
      </c>
      <c r="C171" s="67"/>
      <c r="D171" s="99"/>
    </row>
    <row r="172" spans="1:4" x14ac:dyDescent="0.25">
      <c r="A172" s="37">
        <v>22616</v>
      </c>
      <c r="B172" s="67">
        <v>6</v>
      </c>
      <c r="C172" s="67"/>
      <c r="D172" s="99"/>
    </row>
    <row r="173" spans="1:4" x14ac:dyDescent="0.25">
      <c r="A173" s="37">
        <v>22647</v>
      </c>
      <c r="B173" s="67">
        <v>5.8</v>
      </c>
      <c r="C173" s="67"/>
      <c r="D173" s="99"/>
    </row>
    <row r="174" spans="1:4" x14ac:dyDescent="0.25">
      <c r="A174" s="37">
        <v>22678</v>
      </c>
      <c r="B174" s="67">
        <v>5.5</v>
      </c>
      <c r="C174" s="67"/>
      <c r="D174" s="99"/>
    </row>
    <row r="175" spans="1:4" x14ac:dyDescent="0.25">
      <c r="A175" s="37">
        <v>22706</v>
      </c>
      <c r="B175" s="67">
        <v>5.6</v>
      </c>
      <c r="C175" s="67"/>
      <c r="D175" s="99"/>
    </row>
    <row r="176" spans="1:4" x14ac:dyDescent="0.25">
      <c r="A176" s="37">
        <v>22737</v>
      </c>
      <c r="B176" s="67">
        <v>5.6</v>
      </c>
      <c r="C176" s="67"/>
      <c r="D176" s="99"/>
    </row>
    <row r="177" spans="1:4" x14ac:dyDescent="0.25">
      <c r="A177" s="37">
        <v>22767</v>
      </c>
      <c r="B177" s="67">
        <v>5.5</v>
      </c>
      <c r="C177" s="67"/>
      <c r="D177" s="99"/>
    </row>
    <row r="178" spans="1:4" x14ac:dyDescent="0.25">
      <c r="A178" s="37">
        <v>22798</v>
      </c>
      <c r="B178" s="67">
        <v>5.5</v>
      </c>
      <c r="C178" s="67"/>
      <c r="D178" s="99"/>
    </row>
    <row r="179" spans="1:4" x14ac:dyDescent="0.25">
      <c r="A179" s="37">
        <v>22828</v>
      </c>
      <c r="B179" s="67">
        <v>5.4</v>
      </c>
      <c r="C179" s="67"/>
      <c r="D179" s="99"/>
    </row>
    <row r="180" spans="1:4" x14ac:dyDescent="0.25">
      <c r="A180" s="37">
        <v>22859</v>
      </c>
      <c r="B180" s="67">
        <v>5.7</v>
      </c>
      <c r="C180" s="67"/>
      <c r="D180" s="99"/>
    </row>
    <row r="181" spans="1:4" x14ac:dyDescent="0.25">
      <c r="A181" s="37">
        <v>22890</v>
      </c>
      <c r="B181" s="67">
        <v>5.6</v>
      </c>
      <c r="C181" s="67"/>
      <c r="D181" s="99"/>
    </row>
    <row r="182" spans="1:4" x14ac:dyDescent="0.25">
      <c r="A182" s="37">
        <v>22920</v>
      </c>
      <c r="B182" s="67">
        <v>5.4</v>
      </c>
      <c r="C182" s="67"/>
      <c r="D182" s="99"/>
    </row>
    <row r="183" spans="1:4" x14ac:dyDescent="0.25">
      <c r="A183" s="37">
        <v>22951</v>
      </c>
      <c r="B183" s="67">
        <v>5.7</v>
      </c>
      <c r="C183" s="67"/>
      <c r="D183" s="99"/>
    </row>
    <row r="184" spans="1:4" x14ac:dyDescent="0.25">
      <c r="A184" s="37">
        <v>22981</v>
      </c>
      <c r="B184" s="67">
        <v>5.5</v>
      </c>
      <c r="C184" s="67"/>
      <c r="D184" s="99"/>
    </row>
    <row r="185" spans="1:4" x14ac:dyDescent="0.25">
      <c r="A185" s="37">
        <v>23012</v>
      </c>
      <c r="B185" s="67">
        <v>5.7</v>
      </c>
      <c r="C185" s="67"/>
      <c r="D185" s="99"/>
    </row>
    <row r="186" spans="1:4" x14ac:dyDescent="0.25">
      <c r="A186" s="37">
        <v>23043</v>
      </c>
      <c r="B186" s="67">
        <v>5.9</v>
      </c>
      <c r="C186" s="67"/>
      <c r="D186" s="99"/>
    </row>
    <row r="187" spans="1:4" x14ac:dyDescent="0.25">
      <c r="A187" s="37">
        <v>23071</v>
      </c>
      <c r="B187" s="67">
        <v>5.7</v>
      </c>
      <c r="C187" s="67"/>
      <c r="D187" s="99"/>
    </row>
    <row r="188" spans="1:4" x14ac:dyDescent="0.25">
      <c r="A188" s="37">
        <v>23102</v>
      </c>
      <c r="B188" s="67">
        <v>5.7</v>
      </c>
      <c r="C188" s="67"/>
      <c r="D188" s="99"/>
    </row>
    <row r="189" spans="1:4" x14ac:dyDescent="0.25">
      <c r="A189" s="37">
        <v>23132</v>
      </c>
      <c r="B189" s="67">
        <v>5.9</v>
      </c>
      <c r="C189" s="67"/>
      <c r="D189" s="99"/>
    </row>
    <row r="190" spans="1:4" x14ac:dyDescent="0.25">
      <c r="A190" s="37">
        <v>23163</v>
      </c>
      <c r="B190" s="67">
        <v>5.6</v>
      </c>
      <c r="C190" s="67"/>
      <c r="D190" s="99"/>
    </row>
    <row r="191" spans="1:4" x14ac:dyDescent="0.25">
      <c r="A191" s="37">
        <v>23193</v>
      </c>
      <c r="B191" s="67">
        <v>5.6</v>
      </c>
      <c r="C191" s="67"/>
      <c r="D191" s="99"/>
    </row>
    <row r="192" spans="1:4" x14ac:dyDescent="0.25">
      <c r="A192" s="37">
        <v>23224</v>
      </c>
      <c r="B192" s="67">
        <v>5.4</v>
      </c>
      <c r="C192" s="67"/>
      <c r="D192" s="99"/>
    </row>
    <row r="193" spans="1:4" x14ac:dyDescent="0.25">
      <c r="A193" s="37">
        <v>23255</v>
      </c>
      <c r="B193" s="67">
        <v>5.5</v>
      </c>
      <c r="C193" s="67"/>
      <c r="D193" s="99"/>
    </row>
    <row r="194" spans="1:4" x14ac:dyDescent="0.25">
      <c r="A194" s="37">
        <v>23285</v>
      </c>
      <c r="B194" s="67">
        <v>5.5</v>
      </c>
      <c r="C194" s="67"/>
      <c r="D194" s="99"/>
    </row>
    <row r="195" spans="1:4" x14ac:dyDescent="0.25">
      <c r="A195" s="37">
        <v>23316</v>
      </c>
      <c r="B195" s="67">
        <v>5.7</v>
      </c>
      <c r="C195" s="67"/>
      <c r="D195" s="99"/>
    </row>
    <row r="196" spans="1:4" x14ac:dyDescent="0.25">
      <c r="A196" s="37">
        <v>23346</v>
      </c>
      <c r="B196" s="67">
        <v>5.5</v>
      </c>
      <c r="C196" s="67"/>
      <c r="D196" s="99"/>
    </row>
    <row r="197" spans="1:4" x14ac:dyDescent="0.25">
      <c r="A197" s="37">
        <v>23377</v>
      </c>
      <c r="B197" s="67">
        <v>5.6</v>
      </c>
      <c r="C197" s="67"/>
      <c r="D197" s="99"/>
    </row>
    <row r="198" spans="1:4" x14ac:dyDescent="0.25">
      <c r="A198" s="37">
        <v>23408</v>
      </c>
      <c r="B198" s="67">
        <v>5.4</v>
      </c>
      <c r="C198" s="67"/>
      <c r="D198" s="99"/>
    </row>
    <row r="199" spans="1:4" x14ac:dyDescent="0.25">
      <c r="A199" s="37">
        <v>23437</v>
      </c>
      <c r="B199" s="67">
        <v>5.4</v>
      </c>
      <c r="C199" s="67"/>
      <c r="D199" s="99"/>
    </row>
    <row r="200" spans="1:4" x14ac:dyDescent="0.25">
      <c r="A200" s="37">
        <v>23468</v>
      </c>
      <c r="B200" s="67">
        <v>5.3</v>
      </c>
      <c r="C200" s="67"/>
      <c r="D200" s="99"/>
    </row>
    <row r="201" spans="1:4" x14ac:dyDescent="0.25">
      <c r="A201" s="37">
        <v>23498</v>
      </c>
      <c r="B201" s="67">
        <v>5.0999999999999996</v>
      </c>
      <c r="C201" s="67"/>
      <c r="D201" s="99"/>
    </row>
    <row r="202" spans="1:4" x14ac:dyDescent="0.25">
      <c r="A202" s="37">
        <v>23529</v>
      </c>
      <c r="B202" s="67">
        <v>5.2</v>
      </c>
      <c r="C202" s="67"/>
      <c r="D202" s="99"/>
    </row>
    <row r="203" spans="1:4" x14ac:dyDescent="0.25">
      <c r="A203" s="37">
        <v>23559</v>
      </c>
      <c r="B203" s="67">
        <v>4.9000000000000004</v>
      </c>
      <c r="C203" s="67"/>
      <c r="D203" s="99"/>
    </row>
    <row r="204" spans="1:4" x14ac:dyDescent="0.25">
      <c r="A204" s="37">
        <v>23590</v>
      </c>
      <c r="B204" s="67">
        <v>5</v>
      </c>
      <c r="C204" s="67"/>
      <c r="D204" s="99"/>
    </row>
    <row r="205" spans="1:4" x14ac:dyDescent="0.25">
      <c r="A205" s="37">
        <v>23621</v>
      </c>
      <c r="B205" s="67">
        <v>5.0999999999999996</v>
      </c>
      <c r="C205" s="67"/>
      <c r="D205" s="99"/>
    </row>
    <row r="206" spans="1:4" x14ac:dyDescent="0.25">
      <c r="A206" s="37">
        <v>23651</v>
      </c>
      <c r="B206" s="67">
        <v>5.0999999999999996</v>
      </c>
      <c r="C206" s="67"/>
      <c r="D206" s="99"/>
    </row>
    <row r="207" spans="1:4" x14ac:dyDescent="0.25">
      <c r="A207" s="37">
        <v>23682</v>
      </c>
      <c r="B207" s="67">
        <v>4.8</v>
      </c>
      <c r="C207" s="67"/>
      <c r="D207" s="99"/>
    </row>
    <row r="208" spans="1:4" x14ac:dyDescent="0.25">
      <c r="A208" s="37">
        <v>23712</v>
      </c>
      <c r="B208" s="67">
        <v>5</v>
      </c>
      <c r="C208" s="67"/>
      <c r="D208" s="99"/>
    </row>
    <row r="209" spans="1:4" x14ac:dyDescent="0.25">
      <c r="A209" s="37">
        <v>23743</v>
      </c>
      <c r="B209" s="67">
        <v>4.9000000000000004</v>
      </c>
      <c r="C209" s="67"/>
      <c r="D209" s="99"/>
    </row>
    <row r="210" spans="1:4" x14ac:dyDescent="0.25">
      <c r="A210" s="37">
        <v>23774</v>
      </c>
      <c r="B210" s="67">
        <v>5.0999999999999996</v>
      </c>
      <c r="C210" s="67"/>
      <c r="D210" s="99"/>
    </row>
    <row r="211" spans="1:4" x14ac:dyDescent="0.25">
      <c r="A211" s="37">
        <v>23802</v>
      </c>
      <c r="B211" s="67">
        <v>4.7</v>
      </c>
      <c r="C211" s="67"/>
      <c r="D211" s="99"/>
    </row>
    <row r="212" spans="1:4" x14ac:dyDescent="0.25">
      <c r="A212" s="37">
        <v>23833</v>
      </c>
      <c r="B212" s="67">
        <v>4.8</v>
      </c>
      <c r="C212" s="67"/>
      <c r="D212" s="99"/>
    </row>
    <row r="213" spans="1:4" x14ac:dyDescent="0.25">
      <c r="A213" s="37">
        <v>23863</v>
      </c>
      <c r="B213" s="67">
        <v>4.5999999999999996</v>
      </c>
      <c r="C213" s="67"/>
      <c r="D213" s="99"/>
    </row>
    <row r="214" spans="1:4" x14ac:dyDescent="0.25">
      <c r="A214" s="37">
        <v>23894</v>
      </c>
      <c r="B214" s="67">
        <v>4.5999999999999996</v>
      </c>
      <c r="C214" s="67"/>
      <c r="D214" s="99"/>
    </row>
    <row r="215" spans="1:4" x14ac:dyDescent="0.25">
      <c r="A215" s="37">
        <v>23924</v>
      </c>
      <c r="B215" s="67">
        <v>4.4000000000000004</v>
      </c>
      <c r="C215" s="67"/>
      <c r="D215" s="99"/>
    </row>
    <row r="216" spans="1:4" x14ac:dyDescent="0.25">
      <c r="A216" s="37">
        <v>23955</v>
      </c>
      <c r="B216" s="67">
        <v>4.4000000000000004</v>
      </c>
      <c r="C216" s="67"/>
      <c r="D216" s="99"/>
    </row>
    <row r="217" spans="1:4" x14ac:dyDescent="0.25">
      <c r="A217" s="37">
        <v>23986</v>
      </c>
      <c r="B217" s="67">
        <v>4.3</v>
      </c>
      <c r="C217" s="67"/>
      <c r="D217" s="99"/>
    </row>
    <row r="218" spans="1:4" x14ac:dyDescent="0.25">
      <c r="A218" s="37">
        <v>24016</v>
      </c>
      <c r="B218" s="67">
        <v>4.2</v>
      </c>
      <c r="C218" s="67"/>
      <c r="D218" s="99"/>
    </row>
    <row r="219" spans="1:4" x14ac:dyDescent="0.25">
      <c r="A219" s="37">
        <v>24047</v>
      </c>
      <c r="B219" s="67">
        <v>4.0999999999999996</v>
      </c>
      <c r="C219" s="67"/>
      <c r="D219" s="99"/>
    </row>
    <row r="220" spans="1:4" x14ac:dyDescent="0.25">
      <c r="A220" s="37">
        <v>24077</v>
      </c>
      <c r="B220" s="67">
        <v>4</v>
      </c>
      <c r="C220" s="67"/>
      <c r="D220" s="99"/>
    </row>
    <row r="221" spans="1:4" x14ac:dyDescent="0.25">
      <c r="A221" s="37">
        <v>24108</v>
      </c>
      <c r="B221" s="67">
        <v>4</v>
      </c>
      <c r="C221" s="67"/>
      <c r="D221" s="99"/>
    </row>
    <row r="222" spans="1:4" x14ac:dyDescent="0.25">
      <c r="A222" s="37">
        <v>24139</v>
      </c>
      <c r="B222" s="67">
        <v>3.8</v>
      </c>
      <c r="C222" s="67"/>
      <c r="D222" s="99"/>
    </row>
    <row r="223" spans="1:4" x14ac:dyDescent="0.25">
      <c r="A223" s="37">
        <v>24167</v>
      </c>
      <c r="B223" s="67">
        <v>3.8</v>
      </c>
      <c r="C223" s="67"/>
      <c r="D223" s="99"/>
    </row>
    <row r="224" spans="1:4" x14ac:dyDescent="0.25">
      <c r="A224" s="37">
        <v>24198</v>
      </c>
      <c r="B224" s="67">
        <v>3.8</v>
      </c>
      <c r="C224" s="67"/>
      <c r="D224" s="99"/>
    </row>
    <row r="225" spans="1:4" x14ac:dyDescent="0.25">
      <c r="A225" s="37">
        <v>24228</v>
      </c>
      <c r="B225" s="67">
        <v>3.9</v>
      </c>
      <c r="C225" s="67"/>
      <c r="D225" s="99"/>
    </row>
    <row r="226" spans="1:4" x14ac:dyDescent="0.25">
      <c r="A226" s="37">
        <v>24259</v>
      </c>
      <c r="B226" s="67">
        <v>3.8</v>
      </c>
      <c r="C226" s="67"/>
      <c r="D226" s="99"/>
    </row>
    <row r="227" spans="1:4" x14ac:dyDescent="0.25">
      <c r="A227" s="37">
        <v>24289</v>
      </c>
      <c r="B227" s="67">
        <v>3.8</v>
      </c>
      <c r="C227" s="67"/>
      <c r="D227" s="99"/>
    </row>
    <row r="228" spans="1:4" x14ac:dyDescent="0.25">
      <c r="A228" s="37">
        <v>24320</v>
      </c>
      <c r="B228" s="67">
        <v>3.8</v>
      </c>
      <c r="C228" s="67"/>
      <c r="D228" s="99"/>
    </row>
    <row r="229" spans="1:4" x14ac:dyDescent="0.25">
      <c r="A229" s="37">
        <v>24351</v>
      </c>
      <c r="B229" s="67">
        <v>3.7</v>
      </c>
      <c r="C229" s="67"/>
      <c r="D229" s="99"/>
    </row>
    <row r="230" spans="1:4" x14ac:dyDescent="0.25">
      <c r="A230" s="37">
        <v>24381</v>
      </c>
      <c r="B230" s="67">
        <v>3.7</v>
      </c>
      <c r="C230" s="67"/>
      <c r="D230" s="99"/>
    </row>
    <row r="231" spans="1:4" x14ac:dyDescent="0.25">
      <c r="A231" s="37">
        <v>24412</v>
      </c>
      <c r="B231" s="67">
        <v>3.6</v>
      </c>
      <c r="C231" s="67"/>
      <c r="D231" s="99"/>
    </row>
    <row r="232" spans="1:4" x14ac:dyDescent="0.25">
      <c r="A232" s="37">
        <v>24442</v>
      </c>
      <c r="B232" s="67">
        <v>3.8</v>
      </c>
      <c r="C232" s="67"/>
      <c r="D232" s="99"/>
    </row>
    <row r="233" spans="1:4" x14ac:dyDescent="0.25">
      <c r="A233" s="37">
        <v>24473</v>
      </c>
      <c r="B233" s="67">
        <v>3.9</v>
      </c>
      <c r="C233" s="67"/>
      <c r="D233" s="99"/>
    </row>
    <row r="234" spans="1:4" x14ac:dyDescent="0.25">
      <c r="A234" s="37">
        <v>24504</v>
      </c>
      <c r="B234" s="67">
        <v>3.8</v>
      </c>
      <c r="C234" s="67"/>
      <c r="D234" s="99"/>
    </row>
    <row r="235" spans="1:4" x14ac:dyDescent="0.25">
      <c r="A235" s="37">
        <v>24532</v>
      </c>
      <c r="B235" s="67">
        <v>3.8</v>
      </c>
      <c r="C235" s="67"/>
      <c r="D235" s="99"/>
    </row>
    <row r="236" spans="1:4" x14ac:dyDescent="0.25">
      <c r="A236" s="37">
        <v>24563</v>
      </c>
      <c r="B236" s="67">
        <v>3.8</v>
      </c>
      <c r="C236" s="67"/>
      <c r="D236" s="99"/>
    </row>
    <row r="237" spans="1:4" x14ac:dyDescent="0.25">
      <c r="A237" s="37">
        <v>24593</v>
      </c>
      <c r="B237" s="67">
        <v>3.8</v>
      </c>
      <c r="C237" s="67"/>
      <c r="D237" s="99"/>
    </row>
    <row r="238" spans="1:4" x14ac:dyDescent="0.25">
      <c r="A238" s="37">
        <v>24624</v>
      </c>
      <c r="B238" s="67">
        <v>3.9</v>
      </c>
      <c r="C238" s="67"/>
      <c r="D238" s="99"/>
    </row>
    <row r="239" spans="1:4" x14ac:dyDescent="0.25">
      <c r="A239" s="37">
        <v>24654</v>
      </c>
      <c r="B239" s="67">
        <v>3.8</v>
      </c>
      <c r="C239" s="67"/>
      <c r="D239" s="99"/>
    </row>
    <row r="240" spans="1:4" x14ac:dyDescent="0.25">
      <c r="A240" s="37">
        <v>24685</v>
      </c>
      <c r="B240" s="67">
        <v>3.8</v>
      </c>
      <c r="C240" s="67"/>
      <c r="D240" s="99"/>
    </row>
    <row r="241" spans="1:4" x14ac:dyDescent="0.25">
      <c r="A241" s="37">
        <v>24716</v>
      </c>
      <c r="B241" s="67">
        <v>3.8</v>
      </c>
      <c r="C241" s="67"/>
      <c r="D241" s="99"/>
    </row>
    <row r="242" spans="1:4" x14ac:dyDescent="0.25">
      <c r="A242" s="37">
        <v>24746</v>
      </c>
      <c r="B242" s="67">
        <v>4</v>
      </c>
      <c r="C242" s="67"/>
      <c r="D242" s="99"/>
    </row>
    <row r="243" spans="1:4" x14ac:dyDescent="0.25">
      <c r="A243" s="37">
        <v>24777</v>
      </c>
      <c r="B243" s="67">
        <v>3.9</v>
      </c>
      <c r="C243" s="67"/>
      <c r="D243" s="99"/>
    </row>
    <row r="244" spans="1:4" x14ac:dyDescent="0.25">
      <c r="A244" s="37">
        <v>24807</v>
      </c>
      <c r="B244" s="67">
        <v>3.8</v>
      </c>
      <c r="C244" s="67"/>
      <c r="D244" s="99"/>
    </row>
    <row r="245" spans="1:4" x14ac:dyDescent="0.25">
      <c r="A245" s="37">
        <v>24838</v>
      </c>
      <c r="B245" s="67">
        <v>3.7</v>
      </c>
      <c r="C245" s="67"/>
      <c r="D245" s="99"/>
    </row>
    <row r="246" spans="1:4" x14ac:dyDescent="0.25">
      <c r="A246" s="37">
        <v>24869</v>
      </c>
      <c r="B246" s="67">
        <v>3.8</v>
      </c>
      <c r="C246" s="67"/>
      <c r="D246" s="99"/>
    </row>
    <row r="247" spans="1:4" x14ac:dyDescent="0.25">
      <c r="A247" s="37">
        <v>24898</v>
      </c>
      <c r="B247" s="67">
        <v>3.7</v>
      </c>
      <c r="C247" s="67"/>
      <c r="D247" s="99"/>
    </row>
    <row r="248" spans="1:4" x14ac:dyDescent="0.25">
      <c r="A248" s="37">
        <v>24929</v>
      </c>
      <c r="B248" s="67">
        <v>3.5</v>
      </c>
      <c r="C248" s="67"/>
      <c r="D248" s="99"/>
    </row>
    <row r="249" spans="1:4" x14ac:dyDescent="0.25">
      <c r="A249" s="37">
        <v>24959</v>
      </c>
      <c r="B249" s="67">
        <v>3.5</v>
      </c>
      <c r="C249" s="67"/>
      <c r="D249" s="99"/>
    </row>
    <row r="250" spans="1:4" x14ac:dyDescent="0.25">
      <c r="A250" s="37">
        <v>24990</v>
      </c>
      <c r="B250" s="67">
        <v>3.7</v>
      </c>
      <c r="C250" s="67"/>
      <c r="D250" s="99"/>
    </row>
    <row r="251" spans="1:4" x14ac:dyDescent="0.25">
      <c r="A251" s="37">
        <v>25020</v>
      </c>
      <c r="B251" s="67">
        <v>3.7</v>
      </c>
      <c r="C251" s="67"/>
      <c r="D251" s="99"/>
    </row>
    <row r="252" spans="1:4" x14ac:dyDescent="0.25">
      <c r="A252" s="37">
        <v>25051</v>
      </c>
      <c r="B252" s="67">
        <v>3.5</v>
      </c>
      <c r="C252" s="67"/>
      <c r="D252" s="99"/>
    </row>
    <row r="253" spans="1:4" x14ac:dyDescent="0.25">
      <c r="A253" s="37">
        <v>25082</v>
      </c>
      <c r="B253" s="67">
        <v>3.4</v>
      </c>
      <c r="C253" s="67"/>
      <c r="D253" s="99"/>
    </row>
    <row r="254" spans="1:4" x14ac:dyDescent="0.25">
      <c r="A254" s="37">
        <v>25112</v>
      </c>
      <c r="B254" s="67">
        <v>3.4</v>
      </c>
      <c r="C254" s="67"/>
      <c r="D254" s="99"/>
    </row>
    <row r="255" spans="1:4" x14ac:dyDescent="0.25">
      <c r="A255" s="37">
        <v>25143</v>
      </c>
      <c r="B255" s="67">
        <v>3.4</v>
      </c>
      <c r="C255" s="67"/>
      <c r="D255" s="99"/>
    </row>
    <row r="256" spans="1:4" x14ac:dyDescent="0.25">
      <c r="A256" s="37">
        <v>25173</v>
      </c>
      <c r="B256" s="67">
        <v>3.4</v>
      </c>
      <c r="C256" s="67"/>
      <c r="D256" s="99"/>
    </row>
    <row r="257" spans="1:4" x14ac:dyDescent="0.25">
      <c r="A257" s="37">
        <v>25204</v>
      </c>
      <c r="B257" s="67">
        <v>3.4</v>
      </c>
      <c r="C257" s="67"/>
      <c r="D257" s="99"/>
    </row>
    <row r="258" spans="1:4" x14ac:dyDescent="0.25">
      <c r="A258" s="37">
        <v>25235</v>
      </c>
      <c r="B258" s="67">
        <v>3.4</v>
      </c>
      <c r="C258" s="67"/>
      <c r="D258" s="99"/>
    </row>
    <row r="259" spans="1:4" x14ac:dyDescent="0.25">
      <c r="A259" s="37">
        <v>25263</v>
      </c>
      <c r="B259" s="67">
        <v>3.4</v>
      </c>
      <c r="C259" s="67"/>
      <c r="D259" s="99"/>
    </row>
    <row r="260" spans="1:4" x14ac:dyDescent="0.25">
      <c r="A260" s="37">
        <v>25294</v>
      </c>
      <c r="B260" s="67">
        <v>3.4</v>
      </c>
      <c r="C260" s="67"/>
      <c r="D260" s="99"/>
    </row>
    <row r="261" spans="1:4" x14ac:dyDescent="0.25">
      <c r="A261" s="37">
        <v>25324</v>
      </c>
      <c r="B261" s="67">
        <v>3.4</v>
      </c>
      <c r="C261" s="67"/>
      <c r="D261" s="99"/>
    </row>
    <row r="262" spans="1:4" x14ac:dyDescent="0.25">
      <c r="A262" s="37">
        <v>25355</v>
      </c>
      <c r="B262" s="67">
        <v>3.5</v>
      </c>
      <c r="C262" s="67"/>
      <c r="D262" s="99"/>
    </row>
    <row r="263" spans="1:4" x14ac:dyDescent="0.25">
      <c r="A263" s="37">
        <v>25385</v>
      </c>
      <c r="B263" s="67">
        <v>3.5</v>
      </c>
      <c r="C263" s="67"/>
      <c r="D263" s="99"/>
    </row>
    <row r="264" spans="1:4" x14ac:dyDescent="0.25">
      <c r="A264" s="37">
        <v>25416</v>
      </c>
      <c r="B264" s="67">
        <v>3.5</v>
      </c>
      <c r="C264" s="67"/>
      <c r="D264" s="99"/>
    </row>
    <row r="265" spans="1:4" x14ac:dyDescent="0.25">
      <c r="A265" s="37">
        <v>25447</v>
      </c>
      <c r="B265" s="67">
        <v>3.7</v>
      </c>
      <c r="C265" s="67"/>
      <c r="D265" s="99"/>
    </row>
    <row r="266" spans="1:4" x14ac:dyDescent="0.25">
      <c r="A266" s="37">
        <v>25477</v>
      </c>
      <c r="B266" s="67">
        <v>3.7</v>
      </c>
      <c r="C266" s="67"/>
      <c r="D266" s="99"/>
    </row>
    <row r="267" spans="1:4" x14ac:dyDescent="0.25">
      <c r="A267" s="37">
        <v>25508</v>
      </c>
      <c r="B267" s="67">
        <v>3.5</v>
      </c>
      <c r="C267" s="67"/>
      <c r="D267" s="99"/>
    </row>
    <row r="268" spans="1:4" x14ac:dyDescent="0.25">
      <c r="A268" s="37">
        <v>25538</v>
      </c>
      <c r="B268" s="67">
        <v>3.5</v>
      </c>
      <c r="C268" s="67"/>
      <c r="D268" s="99"/>
    </row>
    <row r="269" spans="1:4" x14ac:dyDescent="0.25">
      <c r="A269" s="37">
        <v>25569</v>
      </c>
      <c r="B269" s="67">
        <v>3.9</v>
      </c>
      <c r="C269" s="67"/>
      <c r="D269" s="99"/>
    </row>
    <row r="270" spans="1:4" x14ac:dyDescent="0.25">
      <c r="A270" s="37">
        <v>25600</v>
      </c>
      <c r="B270" s="67">
        <v>4.2</v>
      </c>
      <c r="C270" s="67"/>
      <c r="D270" s="99"/>
    </row>
    <row r="271" spans="1:4" x14ac:dyDescent="0.25">
      <c r="A271" s="37">
        <v>25628</v>
      </c>
      <c r="B271" s="67">
        <v>4.4000000000000004</v>
      </c>
      <c r="C271" s="67"/>
      <c r="D271" s="99"/>
    </row>
    <row r="272" spans="1:4" x14ac:dyDescent="0.25">
      <c r="A272" s="37">
        <v>25659</v>
      </c>
      <c r="B272" s="67">
        <v>4.5999999999999996</v>
      </c>
      <c r="C272" s="67"/>
      <c r="D272" s="99"/>
    </row>
    <row r="273" spans="1:4" x14ac:dyDescent="0.25">
      <c r="A273" s="37">
        <v>25689</v>
      </c>
      <c r="B273" s="67">
        <v>4.8</v>
      </c>
      <c r="C273" s="67"/>
      <c r="D273" s="99"/>
    </row>
    <row r="274" spans="1:4" x14ac:dyDescent="0.25">
      <c r="A274" s="37">
        <v>25720</v>
      </c>
      <c r="B274" s="67">
        <v>4.9000000000000004</v>
      </c>
      <c r="C274" s="67"/>
      <c r="D274" s="99"/>
    </row>
    <row r="275" spans="1:4" x14ac:dyDescent="0.25">
      <c r="A275" s="37">
        <v>25750</v>
      </c>
      <c r="B275" s="67">
        <v>5</v>
      </c>
      <c r="C275" s="67"/>
      <c r="D275" s="99"/>
    </row>
    <row r="276" spans="1:4" x14ac:dyDescent="0.25">
      <c r="A276" s="37">
        <v>25781</v>
      </c>
      <c r="B276" s="67">
        <v>5.0999999999999996</v>
      </c>
      <c r="C276" s="67"/>
      <c r="D276" s="99"/>
    </row>
    <row r="277" spans="1:4" x14ac:dyDescent="0.25">
      <c r="A277" s="37">
        <v>25812</v>
      </c>
      <c r="B277" s="67">
        <v>5.4</v>
      </c>
      <c r="C277" s="67"/>
      <c r="D277" s="99"/>
    </row>
    <row r="278" spans="1:4" x14ac:dyDescent="0.25">
      <c r="A278" s="37">
        <v>25842</v>
      </c>
      <c r="B278" s="67">
        <v>5.5</v>
      </c>
      <c r="C278" s="67"/>
      <c r="D278" s="99"/>
    </row>
    <row r="279" spans="1:4" x14ac:dyDescent="0.25">
      <c r="A279" s="37">
        <v>25873</v>
      </c>
      <c r="B279" s="67">
        <v>5.9</v>
      </c>
      <c r="C279" s="67"/>
      <c r="D279" s="99"/>
    </row>
    <row r="280" spans="1:4" x14ac:dyDescent="0.25">
      <c r="A280" s="37">
        <v>25903</v>
      </c>
      <c r="B280" s="67">
        <v>6.1</v>
      </c>
      <c r="C280" s="67"/>
      <c r="D280" s="99"/>
    </row>
    <row r="281" spans="1:4" x14ac:dyDescent="0.25">
      <c r="A281" s="37">
        <v>25934</v>
      </c>
      <c r="B281" s="67">
        <v>5.9</v>
      </c>
      <c r="C281" s="67"/>
      <c r="D281" s="99"/>
    </row>
    <row r="282" spans="1:4" x14ac:dyDescent="0.25">
      <c r="A282" s="37">
        <v>25965</v>
      </c>
      <c r="B282" s="67">
        <v>5.9</v>
      </c>
      <c r="C282" s="67"/>
      <c r="D282" s="99"/>
    </row>
    <row r="283" spans="1:4" x14ac:dyDescent="0.25">
      <c r="A283" s="37">
        <v>25993</v>
      </c>
      <c r="B283" s="67">
        <v>6</v>
      </c>
      <c r="C283" s="67"/>
      <c r="D283" s="99"/>
    </row>
    <row r="284" spans="1:4" x14ac:dyDescent="0.25">
      <c r="A284" s="37">
        <v>26024</v>
      </c>
      <c r="B284" s="67">
        <v>5.9</v>
      </c>
      <c r="C284" s="67"/>
      <c r="D284" s="99"/>
    </row>
    <row r="285" spans="1:4" x14ac:dyDescent="0.25">
      <c r="A285" s="37">
        <v>26054</v>
      </c>
      <c r="B285" s="67">
        <v>5.9</v>
      </c>
      <c r="C285" s="67"/>
      <c r="D285" s="99"/>
    </row>
    <row r="286" spans="1:4" x14ac:dyDescent="0.25">
      <c r="A286" s="37">
        <v>26085</v>
      </c>
      <c r="B286" s="67">
        <v>5.9</v>
      </c>
      <c r="C286" s="67"/>
      <c r="D286" s="99"/>
    </row>
    <row r="287" spans="1:4" x14ac:dyDescent="0.25">
      <c r="A287" s="37">
        <v>26115</v>
      </c>
      <c r="B287" s="67">
        <v>6</v>
      </c>
      <c r="C287" s="67"/>
      <c r="D287" s="99"/>
    </row>
    <row r="288" spans="1:4" x14ac:dyDescent="0.25">
      <c r="A288" s="37">
        <v>26146</v>
      </c>
      <c r="B288" s="67">
        <v>6.1</v>
      </c>
      <c r="C288" s="67"/>
      <c r="D288" s="99"/>
    </row>
    <row r="289" spans="1:4" x14ac:dyDescent="0.25">
      <c r="A289" s="37">
        <v>26177</v>
      </c>
      <c r="B289" s="67">
        <v>6</v>
      </c>
      <c r="C289" s="67"/>
      <c r="D289" s="99"/>
    </row>
    <row r="290" spans="1:4" x14ac:dyDescent="0.25">
      <c r="A290" s="37">
        <v>26207</v>
      </c>
      <c r="B290" s="67">
        <v>5.8</v>
      </c>
      <c r="C290" s="67"/>
      <c r="D290" s="99"/>
    </row>
    <row r="291" spans="1:4" x14ac:dyDescent="0.25">
      <c r="A291" s="37">
        <v>26238</v>
      </c>
      <c r="B291" s="67">
        <v>6</v>
      </c>
      <c r="C291" s="67"/>
      <c r="D291" s="99"/>
    </row>
    <row r="292" spans="1:4" x14ac:dyDescent="0.25">
      <c r="A292" s="37">
        <v>26268</v>
      </c>
      <c r="B292" s="67">
        <v>6</v>
      </c>
      <c r="C292" s="67"/>
      <c r="D292" s="99"/>
    </row>
    <row r="293" spans="1:4" x14ac:dyDescent="0.25">
      <c r="A293" s="37">
        <v>26299</v>
      </c>
      <c r="B293" s="67">
        <v>5.8</v>
      </c>
      <c r="C293" s="67"/>
      <c r="D293" s="99"/>
    </row>
    <row r="294" spans="1:4" x14ac:dyDescent="0.25">
      <c r="A294" s="37">
        <v>26330</v>
      </c>
      <c r="B294" s="67">
        <v>5.7</v>
      </c>
      <c r="C294" s="67"/>
      <c r="D294" s="99"/>
    </row>
    <row r="295" spans="1:4" x14ac:dyDescent="0.25">
      <c r="A295" s="37">
        <v>26359</v>
      </c>
      <c r="B295" s="67">
        <v>5.8</v>
      </c>
      <c r="C295" s="67"/>
      <c r="D295" s="99"/>
    </row>
    <row r="296" spans="1:4" x14ac:dyDescent="0.25">
      <c r="A296" s="37">
        <v>26390</v>
      </c>
      <c r="B296" s="67">
        <v>5.7</v>
      </c>
      <c r="C296" s="67"/>
      <c r="D296" s="99"/>
    </row>
    <row r="297" spans="1:4" x14ac:dyDescent="0.25">
      <c r="A297" s="37">
        <v>26420</v>
      </c>
      <c r="B297" s="67">
        <v>5.7</v>
      </c>
      <c r="C297" s="67"/>
      <c r="D297" s="99"/>
    </row>
    <row r="298" spans="1:4" x14ac:dyDescent="0.25">
      <c r="A298" s="37">
        <v>26451</v>
      </c>
      <c r="B298" s="67">
        <v>5.7</v>
      </c>
      <c r="C298" s="67"/>
      <c r="D298" s="99"/>
    </row>
    <row r="299" spans="1:4" x14ac:dyDescent="0.25">
      <c r="A299" s="37">
        <v>26481</v>
      </c>
      <c r="B299" s="67">
        <v>5.6</v>
      </c>
      <c r="C299" s="67"/>
      <c r="D299" s="99"/>
    </row>
    <row r="300" spans="1:4" x14ac:dyDescent="0.25">
      <c r="A300" s="37">
        <v>26512</v>
      </c>
      <c r="B300" s="67">
        <v>5.6</v>
      </c>
      <c r="C300" s="67"/>
      <c r="D300" s="99"/>
    </row>
    <row r="301" spans="1:4" x14ac:dyDescent="0.25">
      <c r="A301" s="37">
        <v>26543</v>
      </c>
      <c r="B301" s="67">
        <v>5.5</v>
      </c>
      <c r="C301" s="67"/>
      <c r="D301" s="99"/>
    </row>
    <row r="302" spans="1:4" x14ac:dyDescent="0.25">
      <c r="A302" s="37">
        <v>26573</v>
      </c>
      <c r="B302" s="67">
        <v>5.6</v>
      </c>
      <c r="C302" s="67"/>
      <c r="D302" s="99"/>
    </row>
    <row r="303" spans="1:4" x14ac:dyDescent="0.25">
      <c r="A303" s="37">
        <v>26604</v>
      </c>
      <c r="B303" s="67">
        <v>5.3</v>
      </c>
      <c r="C303" s="67"/>
      <c r="D303" s="99"/>
    </row>
    <row r="304" spans="1:4" x14ac:dyDescent="0.25">
      <c r="A304" s="37">
        <v>26634</v>
      </c>
      <c r="B304" s="67">
        <v>5.2</v>
      </c>
      <c r="C304" s="67"/>
      <c r="D304" s="99"/>
    </row>
    <row r="305" spans="1:4" x14ac:dyDescent="0.25">
      <c r="A305" s="37">
        <v>26665</v>
      </c>
      <c r="B305" s="67">
        <v>4.9000000000000004</v>
      </c>
      <c r="C305" s="67"/>
      <c r="D305" s="99"/>
    </row>
    <row r="306" spans="1:4" x14ac:dyDescent="0.25">
      <c r="A306" s="37">
        <v>26696</v>
      </c>
      <c r="B306" s="67">
        <v>5</v>
      </c>
      <c r="C306" s="67"/>
      <c r="D306" s="99"/>
    </row>
    <row r="307" spans="1:4" x14ac:dyDescent="0.25">
      <c r="A307" s="37">
        <v>26724</v>
      </c>
      <c r="B307" s="67">
        <v>4.9000000000000004</v>
      </c>
      <c r="C307" s="67"/>
      <c r="D307" s="99"/>
    </row>
    <row r="308" spans="1:4" x14ac:dyDescent="0.25">
      <c r="A308" s="37">
        <v>26755</v>
      </c>
      <c r="B308" s="67">
        <v>5</v>
      </c>
      <c r="C308" s="67"/>
      <c r="D308" s="99"/>
    </row>
    <row r="309" spans="1:4" x14ac:dyDescent="0.25">
      <c r="A309" s="37">
        <v>26785</v>
      </c>
      <c r="B309" s="67">
        <v>4.9000000000000004</v>
      </c>
      <c r="C309" s="67"/>
      <c r="D309" s="99"/>
    </row>
    <row r="310" spans="1:4" x14ac:dyDescent="0.25">
      <c r="A310" s="37">
        <v>26816</v>
      </c>
      <c r="B310" s="67">
        <v>4.9000000000000004</v>
      </c>
      <c r="C310" s="67"/>
      <c r="D310" s="99"/>
    </row>
    <row r="311" spans="1:4" x14ac:dyDescent="0.25">
      <c r="A311" s="37">
        <v>26846</v>
      </c>
      <c r="B311" s="67">
        <v>4.8</v>
      </c>
      <c r="C311" s="67"/>
      <c r="D311" s="99"/>
    </row>
    <row r="312" spans="1:4" x14ac:dyDescent="0.25">
      <c r="A312" s="37">
        <v>26877</v>
      </c>
      <c r="B312" s="67">
        <v>4.8</v>
      </c>
      <c r="C312" s="67"/>
      <c r="D312" s="99"/>
    </row>
    <row r="313" spans="1:4" x14ac:dyDescent="0.25">
      <c r="A313" s="37">
        <v>26908</v>
      </c>
      <c r="B313" s="67">
        <v>4.8</v>
      </c>
      <c r="C313" s="67"/>
      <c r="D313" s="99"/>
    </row>
    <row r="314" spans="1:4" x14ac:dyDescent="0.25">
      <c r="A314" s="37">
        <v>26938</v>
      </c>
      <c r="B314" s="67">
        <v>4.5999999999999996</v>
      </c>
      <c r="C314" s="67"/>
      <c r="D314" s="99"/>
    </row>
    <row r="315" spans="1:4" x14ac:dyDescent="0.25">
      <c r="A315" s="37">
        <v>26969</v>
      </c>
      <c r="B315" s="67">
        <v>4.8</v>
      </c>
      <c r="C315" s="67"/>
      <c r="D315" s="99"/>
    </row>
    <row r="316" spans="1:4" x14ac:dyDescent="0.25">
      <c r="A316" s="37">
        <v>26999</v>
      </c>
      <c r="B316" s="67">
        <v>4.9000000000000004</v>
      </c>
      <c r="C316" s="67"/>
      <c r="D316" s="99"/>
    </row>
    <row r="317" spans="1:4" x14ac:dyDescent="0.25">
      <c r="A317" s="37">
        <v>27030</v>
      </c>
      <c r="B317" s="67">
        <v>5.0999999999999996</v>
      </c>
      <c r="C317" s="67"/>
      <c r="D317" s="99"/>
    </row>
    <row r="318" spans="1:4" x14ac:dyDescent="0.25">
      <c r="A318" s="37">
        <v>27061</v>
      </c>
      <c r="B318" s="67">
        <v>5.2</v>
      </c>
      <c r="C318" s="67"/>
      <c r="D318" s="99"/>
    </row>
    <row r="319" spans="1:4" x14ac:dyDescent="0.25">
      <c r="A319" s="37">
        <v>27089</v>
      </c>
      <c r="B319" s="67">
        <v>5.0999999999999996</v>
      </c>
      <c r="C319" s="67"/>
      <c r="D319" s="99"/>
    </row>
    <row r="320" spans="1:4" x14ac:dyDescent="0.25">
      <c r="A320" s="37">
        <v>27120</v>
      </c>
      <c r="B320" s="67">
        <v>5.0999999999999996</v>
      </c>
      <c r="C320" s="67"/>
      <c r="D320" s="99"/>
    </row>
    <row r="321" spans="1:4" x14ac:dyDescent="0.25">
      <c r="A321" s="37">
        <v>27150</v>
      </c>
      <c r="B321" s="67">
        <v>5.0999999999999996</v>
      </c>
      <c r="C321" s="67"/>
      <c r="D321" s="99"/>
    </row>
    <row r="322" spans="1:4" x14ac:dyDescent="0.25">
      <c r="A322" s="37">
        <v>27181</v>
      </c>
      <c r="B322" s="67">
        <v>5.4</v>
      </c>
      <c r="C322" s="67"/>
      <c r="D322" s="99"/>
    </row>
    <row r="323" spans="1:4" x14ac:dyDescent="0.25">
      <c r="A323" s="37">
        <v>27211</v>
      </c>
      <c r="B323" s="67">
        <v>5.5</v>
      </c>
      <c r="C323" s="67"/>
      <c r="D323" s="99"/>
    </row>
    <row r="324" spans="1:4" x14ac:dyDescent="0.25">
      <c r="A324" s="37">
        <v>27242</v>
      </c>
      <c r="B324" s="67">
        <v>5.5</v>
      </c>
      <c r="C324" s="67"/>
      <c r="D324" s="99"/>
    </row>
    <row r="325" spans="1:4" x14ac:dyDescent="0.25">
      <c r="A325" s="37">
        <v>27273</v>
      </c>
      <c r="B325" s="67">
        <v>5.9</v>
      </c>
      <c r="C325" s="67"/>
      <c r="D325" s="99"/>
    </row>
    <row r="326" spans="1:4" x14ac:dyDescent="0.25">
      <c r="A326" s="37">
        <v>27303</v>
      </c>
      <c r="B326" s="67">
        <v>6</v>
      </c>
      <c r="C326" s="67"/>
      <c r="D326" s="99"/>
    </row>
    <row r="327" spans="1:4" x14ac:dyDescent="0.25">
      <c r="A327" s="37">
        <v>27334</v>
      </c>
      <c r="B327" s="67">
        <v>6.6</v>
      </c>
      <c r="C327" s="67"/>
      <c r="D327" s="99"/>
    </row>
    <row r="328" spans="1:4" x14ac:dyDescent="0.25">
      <c r="A328" s="37">
        <v>27364</v>
      </c>
      <c r="B328" s="67">
        <v>7.2</v>
      </c>
      <c r="C328" s="67"/>
      <c r="D328" s="99"/>
    </row>
    <row r="329" spans="1:4" x14ac:dyDescent="0.25">
      <c r="A329" s="37">
        <v>27395</v>
      </c>
      <c r="B329" s="67">
        <v>8.1</v>
      </c>
      <c r="C329" s="67"/>
      <c r="D329" s="99"/>
    </row>
    <row r="330" spans="1:4" x14ac:dyDescent="0.25">
      <c r="A330" s="37">
        <v>27426</v>
      </c>
      <c r="B330" s="67">
        <v>8.1</v>
      </c>
      <c r="C330" s="67"/>
      <c r="D330" s="99"/>
    </row>
    <row r="331" spans="1:4" x14ac:dyDescent="0.25">
      <c r="A331" s="37">
        <v>27454</v>
      </c>
      <c r="B331" s="67">
        <v>8.6</v>
      </c>
      <c r="C331" s="67"/>
      <c r="D331" s="99"/>
    </row>
    <row r="332" spans="1:4" x14ac:dyDescent="0.25">
      <c r="A332" s="37">
        <v>27485</v>
      </c>
      <c r="B332" s="67">
        <v>8.8000000000000007</v>
      </c>
      <c r="C332" s="67"/>
      <c r="D332" s="99"/>
    </row>
    <row r="333" spans="1:4" x14ac:dyDescent="0.25">
      <c r="A333" s="37">
        <v>27515</v>
      </c>
      <c r="B333" s="67">
        <v>9</v>
      </c>
      <c r="C333" s="67"/>
      <c r="D333" s="99"/>
    </row>
    <row r="334" spans="1:4" x14ac:dyDescent="0.25">
      <c r="A334" s="37">
        <v>27546</v>
      </c>
      <c r="B334" s="67">
        <v>8.8000000000000007</v>
      </c>
      <c r="C334" s="67"/>
      <c r="D334" s="99"/>
    </row>
    <row r="335" spans="1:4" x14ac:dyDescent="0.25">
      <c r="A335" s="37">
        <v>27576</v>
      </c>
      <c r="B335" s="67">
        <v>8.6</v>
      </c>
      <c r="C335" s="67"/>
      <c r="D335" s="99"/>
    </row>
    <row r="336" spans="1:4" x14ac:dyDescent="0.25">
      <c r="A336" s="37">
        <v>27607</v>
      </c>
      <c r="B336" s="67">
        <v>8.4</v>
      </c>
      <c r="C336" s="67"/>
      <c r="D336" s="99"/>
    </row>
    <row r="337" spans="1:4" x14ac:dyDescent="0.25">
      <c r="A337" s="37">
        <v>27638</v>
      </c>
      <c r="B337" s="67">
        <v>8.4</v>
      </c>
      <c r="C337" s="67"/>
      <c r="D337" s="99"/>
    </row>
    <row r="338" spans="1:4" x14ac:dyDescent="0.25">
      <c r="A338" s="37">
        <v>27668</v>
      </c>
      <c r="B338" s="67">
        <v>8.4</v>
      </c>
      <c r="C338" s="67"/>
      <c r="D338" s="99"/>
    </row>
    <row r="339" spans="1:4" x14ac:dyDescent="0.25">
      <c r="A339" s="37">
        <v>27699</v>
      </c>
      <c r="B339" s="67">
        <v>8.3000000000000007</v>
      </c>
      <c r="C339" s="67"/>
      <c r="D339" s="99"/>
    </row>
    <row r="340" spans="1:4" x14ac:dyDescent="0.25">
      <c r="A340" s="37">
        <v>27729</v>
      </c>
      <c r="B340" s="67">
        <v>8.1999999999999993</v>
      </c>
      <c r="C340" s="67"/>
      <c r="D340" s="99"/>
    </row>
    <row r="341" spans="1:4" x14ac:dyDescent="0.25">
      <c r="A341" s="37">
        <v>27760</v>
      </c>
      <c r="B341" s="67">
        <v>7.9</v>
      </c>
      <c r="C341" s="67"/>
      <c r="D341" s="99"/>
    </row>
    <row r="342" spans="1:4" x14ac:dyDescent="0.25">
      <c r="A342" s="37">
        <v>27791</v>
      </c>
      <c r="B342" s="67">
        <v>7.7</v>
      </c>
      <c r="C342" s="67"/>
      <c r="D342" s="99"/>
    </row>
    <row r="343" spans="1:4" x14ac:dyDescent="0.25">
      <c r="A343" s="37">
        <v>27820</v>
      </c>
      <c r="B343" s="67">
        <v>7.6</v>
      </c>
      <c r="C343" s="67"/>
      <c r="D343" s="99"/>
    </row>
    <row r="344" spans="1:4" x14ac:dyDescent="0.25">
      <c r="A344" s="37">
        <v>27851</v>
      </c>
      <c r="B344" s="67">
        <v>7.7</v>
      </c>
      <c r="C344" s="67"/>
      <c r="D344" s="99"/>
    </row>
    <row r="345" spans="1:4" x14ac:dyDescent="0.25">
      <c r="A345" s="37">
        <v>27881</v>
      </c>
      <c r="B345" s="67">
        <v>7.4</v>
      </c>
      <c r="C345" s="67"/>
      <c r="D345" s="99"/>
    </row>
    <row r="346" spans="1:4" x14ac:dyDescent="0.25">
      <c r="A346" s="37">
        <v>27912</v>
      </c>
      <c r="B346" s="67">
        <v>7.6</v>
      </c>
      <c r="C346" s="67"/>
      <c r="D346" s="99"/>
    </row>
    <row r="347" spans="1:4" x14ac:dyDescent="0.25">
      <c r="A347" s="37">
        <v>27942</v>
      </c>
      <c r="B347" s="67">
        <v>7.8</v>
      </c>
      <c r="C347" s="67"/>
      <c r="D347" s="99"/>
    </row>
    <row r="348" spans="1:4" x14ac:dyDescent="0.25">
      <c r="A348" s="37">
        <v>27973</v>
      </c>
      <c r="B348" s="67">
        <v>7.8</v>
      </c>
      <c r="C348" s="67"/>
      <c r="D348" s="99"/>
    </row>
    <row r="349" spans="1:4" x14ac:dyDescent="0.25">
      <c r="A349" s="37">
        <v>28004</v>
      </c>
      <c r="B349" s="67">
        <v>7.6</v>
      </c>
      <c r="C349" s="67"/>
      <c r="D349" s="99"/>
    </row>
    <row r="350" spans="1:4" x14ac:dyDescent="0.25">
      <c r="A350" s="37">
        <v>28034</v>
      </c>
      <c r="B350" s="67">
        <v>7.7</v>
      </c>
      <c r="C350" s="67"/>
      <c r="D350" s="99"/>
    </row>
    <row r="351" spans="1:4" x14ac:dyDescent="0.25">
      <c r="A351" s="37">
        <v>28065</v>
      </c>
      <c r="B351" s="67">
        <v>7.8</v>
      </c>
      <c r="C351" s="67"/>
      <c r="D351" s="99"/>
    </row>
    <row r="352" spans="1:4" x14ac:dyDescent="0.25">
      <c r="A352" s="37">
        <v>28095</v>
      </c>
      <c r="B352" s="67">
        <v>7.8</v>
      </c>
      <c r="C352" s="67"/>
      <c r="D352" s="99"/>
    </row>
    <row r="353" spans="1:4" x14ac:dyDescent="0.25">
      <c r="A353" s="37">
        <v>28126</v>
      </c>
      <c r="B353" s="67">
        <v>7.5</v>
      </c>
      <c r="C353" s="67"/>
      <c r="D353" s="99"/>
    </row>
    <row r="354" spans="1:4" x14ac:dyDescent="0.25">
      <c r="A354" s="37">
        <v>28157</v>
      </c>
      <c r="B354" s="67">
        <v>7.6</v>
      </c>
      <c r="C354" s="67"/>
      <c r="D354" s="99"/>
    </row>
    <row r="355" spans="1:4" x14ac:dyDescent="0.25">
      <c r="A355" s="37">
        <v>28185</v>
      </c>
      <c r="B355" s="67">
        <v>7.4</v>
      </c>
      <c r="C355" s="67"/>
      <c r="D355" s="99"/>
    </row>
    <row r="356" spans="1:4" x14ac:dyDescent="0.25">
      <c r="A356" s="37">
        <v>28216</v>
      </c>
      <c r="B356" s="67">
        <v>7.2</v>
      </c>
      <c r="C356" s="67"/>
      <c r="D356" s="99"/>
    </row>
    <row r="357" spans="1:4" x14ac:dyDescent="0.25">
      <c r="A357" s="37">
        <v>28246</v>
      </c>
      <c r="B357" s="67">
        <v>7</v>
      </c>
      <c r="C357" s="67"/>
      <c r="D357" s="99"/>
    </row>
    <row r="358" spans="1:4" x14ac:dyDescent="0.25">
      <c r="A358" s="37">
        <v>28277</v>
      </c>
      <c r="B358" s="67">
        <v>7.2</v>
      </c>
      <c r="C358" s="67"/>
      <c r="D358" s="99"/>
    </row>
    <row r="359" spans="1:4" x14ac:dyDescent="0.25">
      <c r="A359" s="37">
        <v>28307</v>
      </c>
      <c r="B359" s="67">
        <v>6.9</v>
      </c>
      <c r="C359" s="67"/>
      <c r="D359" s="99"/>
    </row>
    <row r="360" spans="1:4" x14ac:dyDescent="0.25">
      <c r="A360" s="37">
        <v>28338</v>
      </c>
      <c r="B360" s="67">
        <v>7</v>
      </c>
      <c r="C360" s="67"/>
      <c r="D360" s="99"/>
    </row>
    <row r="361" spans="1:4" x14ac:dyDescent="0.25">
      <c r="A361" s="37">
        <v>28369</v>
      </c>
      <c r="B361" s="67">
        <v>6.8</v>
      </c>
      <c r="C361" s="67"/>
      <c r="D361" s="99"/>
    </row>
    <row r="362" spans="1:4" x14ac:dyDescent="0.25">
      <c r="A362" s="37">
        <v>28399</v>
      </c>
      <c r="B362" s="67">
        <v>6.8</v>
      </c>
      <c r="C362" s="67"/>
      <c r="D362" s="99"/>
    </row>
    <row r="363" spans="1:4" x14ac:dyDescent="0.25">
      <c r="A363" s="37">
        <v>28430</v>
      </c>
      <c r="B363" s="67">
        <v>6.8</v>
      </c>
      <c r="C363" s="67"/>
      <c r="D363" s="99"/>
    </row>
    <row r="364" spans="1:4" x14ac:dyDescent="0.25">
      <c r="A364" s="37">
        <v>28460</v>
      </c>
      <c r="B364" s="67">
        <v>6.4</v>
      </c>
      <c r="C364" s="67"/>
      <c r="D364" s="99"/>
    </row>
    <row r="365" spans="1:4" x14ac:dyDescent="0.25">
      <c r="A365" s="37">
        <v>28491</v>
      </c>
      <c r="B365" s="67">
        <v>6.4</v>
      </c>
      <c r="C365" s="67"/>
      <c r="D365" s="99"/>
    </row>
    <row r="366" spans="1:4" x14ac:dyDescent="0.25">
      <c r="A366" s="37">
        <v>28522</v>
      </c>
      <c r="B366" s="67">
        <v>6.3</v>
      </c>
      <c r="C366" s="67"/>
      <c r="D366" s="99"/>
    </row>
    <row r="367" spans="1:4" x14ac:dyDescent="0.25">
      <c r="A367" s="37">
        <v>28550</v>
      </c>
      <c r="B367" s="67">
        <v>6.3</v>
      </c>
      <c r="C367" s="67"/>
      <c r="D367" s="99"/>
    </row>
    <row r="368" spans="1:4" x14ac:dyDescent="0.25">
      <c r="A368" s="37">
        <v>28581</v>
      </c>
      <c r="B368" s="67">
        <v>6.1</v>
      </c>
      <c r="C368" s="67"/>
      <c r="D368" s="99"/>
    </row>
    <row r="369" spans="1:4" x14ac:dyDescent="0.25">
      <c r="A369" s="37">
        <v>28611</v>
      </c>
      <c r="B369" s="67">
        <v>6</v>
      </c>
      <c r="C369" s="67"/>
      <c r="D369" s="99"/>
    </row>
    <row r="370" spans="1:4" x14ac:dyDescent="0.25">
      <c r="A370" s="37">
        <v>28642</v>
      </c>
      <c r="B370" s="67">
        <v>5.9</v>
      </c>
      <c r="C370" s="67"/>
      <c r="D370" s="99"/>
    </row>
    <row r="371" spans="1:4" x14ac:dyDescent="0.25">
      <c r="A371" s="37">
        <v>28672</v>
      </c>
      <c r="B371" s="67">
        <v>6.2</v>
      </c>
      <c r="C371" s="67"/>
      <c r="D371" s="99"/>
    </row>
    <row r="372" spans="1:4" x14ac:dyDescent="0.25">
      <c r="A372" s="37">
        <v>28703</v>
      </c>
      <c r="B372" s="67">
        <v>5.9</v>
      </c>
      <c r="C372" s="67"/>
      <c r="D372" s="99"/>
    </row>
    <row r="373" spans="1:4" x14ac:dyDescent="0.25">
      <c r="A373" s="37">
        <v>28734</v>
      </c>
      <c r="B373" s="67">
        <v>6</v>
      </c>
      <c r="C373" s="67"/>
      <c r="D373" s="99"/>
    </row>
    <row r="374" spans="1:4" x14ac:dyDescent="0.25">
      <c r="A374" s="37">
        <v>28764</v>
      </c>
      <c r="B374" s="67">
        <v>5.8</v>
      </c>
      <c r="C374" s="67"/>
      <c r="D374" s="99"/>
    </row>
    <row r="375" spans="1:4" x14ac:dyDescent="0.25">
      <c r="A375" s="37">
        <v>28795</v>
      </c>
      <c r="B375" s="67">
        <v>5.9</v>
      </c>
      <c r="C375" s="67"/>
      <c r="D375" s="99"/>
    </row>
    <row r="376" spans="1:4" x14ac:dyDescent="0.25">
      <c r="A376" s="37">
        <v>28825</v>
      </c>
      <c r="B376" s="67">
        <v>6</v>
      </c>
      <c r="C376" s="67"/>
      <c r="D376" s="99"/>
    </row>
    <row r="377" spans="1:4" x14ac:dyDescent="0.25">
      <c r="A377" s="37">
        <v>28856</v>
      </c>
      <c r="B377" s="67">
        <v>5.9</v>
      </c>
      <c r="C377" s="67"/>
      <c r="D377" s="99"/>
    </row>
    <row r="378" spans="1:4" x14ac:dyDescent="0.25">
      <c r="A378" s="37">
        <v>28887</v>
      </c>
      <c r="B378" s="67">
        <v>5.9</v>
      </c>
      <c r="C378" s="67"/>
      <c r="D378" s="99"/>
    </row>
    <row r="379" spans="1:4" x14ac:dyDescent="0.25">
      <c r="A379" s="37">
        <v>28915</v>
      </c>
      <c r="B379" s="67">
        <v>5.8</v>
      </c>
      <c r="C379" s="67"/>
      <c r="D379" s="99"/>
    </row>
    <row r="380" spans="1:4" x14ac:dyDescent="0.25">
      <c r="A380" s="37">
        <v>28946</v>
      </c>
      <c r="B380" s="67">
        <v>5.8</v>
      </c>
      <c r="C380" s="67"/>
      <c r="D380" s="99"/>
    </row>
    <row r="381" spans="1:4" x14ac:dyDescent="0.25">
      <c r="A381" s="37">
        <v>28976</v>
      </c>
      <c r="B381" s="67">
        <v>5.6</v>
      </c>
      <c r="C381" s="67"/>
      <c r="D381" s="99"/>
    </row>
    <row r="382" spans="1:4" x14ac:dyDescent="0.25">
      <c r="A382" s="37">
        <v>29007</v>
      </c>
      <c r="B382" s="67">
        <v>5.7</v>
      </c>
      <c r="C382" s="67"/>
      <c r="D382" s="99"/>
    </row>
    <row r="383" spans="1:4" x14ac:dyDescent="0.25">
      <c r="A383" s="37">
        <v>29037</v>
      </c>
      <c r="B383" s="67">
        <v>5.7</v>
      </c>
      <c r="C383" s="67"/>
      <c r="D383" s="99"/>
    </row>
    <row r="384" spans="1:4" x14ac:dyDescent="0.25">
      <c r="A384" s="37">
        <v>29068</v>
      </c>
      <c r="B384" s="67">
        <v>6</v>
      </c>
      <c r="C384" s="67"/>
      <c r="D384" s="99"/>
    </row>
    <row r="385" spans="1:4" x14ac:dyDescent="0.25">
      <c r="A385" s="37">
        <v>29099</v>
      </c>
      <c r="B385" s="67">
        <v>5.9</v>
      </c>
      <c r="C385" s="67"/>
      <c r="D385" s="99"/>
    </row>
    <row r="386" spans="1:4" x14ac:dyDescent="0.25">
      <c r="A386" s="37">
        <v>29129</v>
      </c>
      <c r="B386" s="67">
        <v>6</v>
      </c>
      <c r="C386" s="67"/>
      <c r="D386" s="99"/>
    </row>
    <row r="387" spans="1:4" x14ac:dyDescent="0.25">
      <c r="A387" s="37">
        <v>29160</v>
      </c>
      <c r="B387" s="67">
        <v>5.9</v>
      </c>
      <c r="C387" s="67"/>
      <c r="D387" s="99"/>
    </row>
    <row r="388" spans="1:4" x14ac:dyDescent="0.25">
      <c r="A388" s="37">
        <v>29190</v>
      </c>
      <c r="B388" s="67">
        <v>6</v>
      </c>
      <c r="C388" s="67"/>
      <c r="D388" s="99"/>
    </row>
    <row r="389" spans="1:4" x14ac:dyDescent="0.25">
      <c r="A389" s="37">
        <v>29221</v>
      </c>
      <c r="B389" s="67">
        <v>6.3</v>
      </c>
      <c r="C389" s="67"/>
      <c r="D389" s="99"/>
    </row>
    <row r="390" spans="1:4" x14ac:dyDescent="0.25">
      <c r="A390" s="37">
        <v>29252</v>
      </c>
      <c r="B390" s="67">
        <v>6.3</v>
      </c>
      <c r="C390" s="67"/>
      <c r="D390" s="99"/>
    </row>
    <row r="391" spans="1:4" x14ac:dyDescent="0.25">
      <c r="A391" s="37">
        <v>29281</v>
      </c>
      <c r="B391" s="67">
        <v>6.3</v>
      </c>
      <c r="C391" s="67"/>
      <c r="D391" s="99"/>
    </row>
    <row r="392" spans="1:4" x14ac:dyDescent="0.25">
      <c r="A392" s="37">
        <v>29312</v>
      </c>
      <c r="B392" s="67">
        <v>6.9</v>
      </c>
      <c r="C392" s="67"/>
      <c r="D392" s="99"/>
    </row>
    <row r="393" spans="1:4" x14ac:dyDescent="0.25">
      <c r="A393" s="37">
        <v>29342</v>
      </c>
      <c r="B393" s="67">
        <v>7.5</v>
      </c>
      <c r="C393" s="67"/>
      <c r="D393" s="99"/>
    </row>
    <row r="394" spans="1:4" x14ac:dyDescent="0.25">
      <c r="A394" s="37">
        <v>29373</v>
      </c>
      <c r="B394" s="67">
        <v>7.6</v>
      </c>
      <c r="C394" s="67"/>
      <c r="D394" s="99"/>
    </row>
    <row r="395" spans="1:4" x14ac:dyDescent="0.25">
      <c r="A395" s="37">
        <v>29403</v>
      </c>
      <c r="B395" s="67">
        <v>7.8</v>
      </c>
      <c r="C395" s="67"/>
      <c r="D395" s="99"/>
    </row>
    <row r="396" spans="1:4" x14ac:dyDescent="0.25">
      <c r="A396" s="37">
        <v>29434</v>
      </c>
      <c r="B396" s="67">
        <v>7.7</v>
      </c>
      <c r="C396" s="67"/>
      <c r="D396" s="99"/>
    </row>
    <row r="397" spans="1:4" x14ac:dyDescent="0.25">
      <c r="A397" s="37">
        <v>29465</v>
      </c>
      <c r="B397" s="67">
        <v>7.5</v>
      </c>
      <c r="C397" s="67"/>
      <c r="D397" s="99"/>
    </row>
    <row r="398" spans="1:4" x14ac:dyDescent="0.25">
      <c r="A398" s="37">
        <v>29495</v>
      </c>
      <c r="B398" s="67">
        <v>7.5</v>
      </c>
      <c r="C398" s="67"/>
      <c r="D398" s="99"/>
    </row>
    <row r="399" spans="1:4" x14ac:dyDescent="0.25">
      <c r="A399" s="37">
        <v>29526</v>
      </c>
      <c r="B399" s="67">
        <v>7.5</v>
      </c>
      <c r="C399" s="67"/>
      <c r="D399" s="99"/>
    </row>
    <row r="400" spans="1:4" x14ac:dyDescent="0.25">
      <c r="A400" s="37">
        <v>29556</v>
      </c>
      <c r="B400" s="67">
        <v>7.2</v>
      </c>
      <c r="C400" s="67"/>
      <c r="D400" s="99"/>
    </row>
    <row r="401" spans="1:4" x14ac:dyDescent="0.25">
      <c r="A401" s="37">
        <v>29587</v>
      </c>
      <c r="B401" s="67">
        <v>7.5</v>
      </c>
      <c r="C401" s="67"/>
      <c r="D401" s="99"/>
    </row>
    <row r="402" spans="1:4" x14ac:dyDescent="0.25">
      <c r="A402" s="37">
        <v>29618</v>
      </c>
      <c r="B402" s="67">
        <v>7.4</v>
      </c>
      <c r="C402" s="67"/>
      <c r="D402" s="99"/>
    </row>
    <row r="403" spans="1:4" x14ac:dyDescent="0.25">
      <c r="A403" s="37">
        <v>29646</v>
      </c>
      <c r="B403" s="67">
        <v>7.4</v>
      </c>
      <c r="C403" s="67"/>
      <c r="D403" s="99"/>
    </row>
    <row r="404" spans="1:4" x14ac:dyDescent="0.25">
      <c r="A404" s="37">
        <v>29677</v>
      </c>
      <c r="B404" s="67">
        <v>7.2</v>
      </c>
      <c r="C404" s="67"/>
      <c r="D404" s="99"/>
    </row>
    <row r="405" spans="1:4" x14ac:dyDescent="0.25">
      <c r="A405" s="37">
        <v>29707</v>
      </c>
      <c r="B405" s="67">
        <v>7.5</v>
      </c>
      <c r="C405" s="67"/>
      <c r="D405" s="99"/>
    </row>
    <row r="406" spans="1:4" x14ac:dyDescent="0.25">
      <c r="A406" s="37">
        <v>29738</v>
      </c>
      <c r="B406" s="67">
        <v>7.5</v>
      </c>
      <c r="C406" s="67"/>
      <c r="D406" s="99"/>
    </row>
    <row r="407" spans="1:4" x14ac:dyDescent="0.25">
      <c r="A407" s="37">
        <v>29768</v>
      </c>
      <c r="B407" s="67">
        <v>7.2</v>
      </c>
      <c r="C407" s="67"/>
      <c r="D407" s="99"/>
    </row>
    <row r="408" spans="1:4" x14ac:dyDescent="0.25">
      <c r="A408" s="37">
        <v>29799</v>
      </c>
      <c r="B408" s="67">
        <v>7.4</v>
      </c>
      <c r="C408" s="67"/>
      <c r="D408" s="99"/>
    </row>
    <row r="409" spans="1:4" x14ac:dyDescent="0.25">
      <c r="A409" s="37">
        <v>29830</v>
      </c>
      <c r="B409" s="67">
        <v>7.6</v>
      </c>
      <c r="C409" s="67"/>
      <c r="D409" s="99"/>
    </row>
    <row r="410" spans="1:4" x14ac:dyDescent="0.25">
      <c r="A410" s="37">
        <v>29860</v>
      </c>
      <c r="B410" s="67">
        <v>7.9</v>
      </c>
      <c r="C410" s="67"/>
      <c r="D410" s="99"/>
    </row>
    <row r="411" spans="1:4" x14ac:dyDescent="0.25">
      <c r="A411" s="37">
        <v>29891</v>
      </c>
      <c r="B411" s="67">
        <v>8.3000000000000007</v>
      </c>
      <c r="C411" s="67"/>
      <c r="D411" s="99"/>
    </row>
    <row r="412" spans="1:4" x14ac:dyDescent="0.25">
      <c r="A412" s="37">
        <v>29921</v>
      </c>
      <c r="B412" s="67">
        <v>8.5</v>
      </c>
      <c r="C412" s="67"/>
      <c r="D412" s="99"/>
    </row>
    <row r="413" spans="1:4" x14ac:dyDescent="0.25">
      <c r="A413" s="37">
        <v>29952</v>
      </c>
      <c r="B413" s="67">
        <v>8.6</v>
      </c>
      <c r="C413" s="67"/>
      <c r="D413" s="99"/>
    </row>
    <row r="414" spans="1:4" x14ac:dyDescent="0.25">
      <c r="A414" s="37">
        <v>29983</v>
      </c>
      <c r="B414" s="67">
        <v>8.9</v>
      </c>
      <c r="C414" s="67"/>
      <c r="D414" s="99"/>
    </row>
    <row r="415" spans="1:4" x14ac:dyDescent="0.25">
      <c r="A415" s="37">
        <v>30011</v>
      </c>
      <c r="B415" s="67">
        <v>9</v>
      </c>
      <c r="C415" s="67"/>
      <c r="D415" s="99"/>
    </row>
    <row r="416" spans="1:4" x14ac:dyDescent="0.25">
      <c r="A416" s="37">
        <v>30042</v>
      </c>
      <c r="B416" s="67">
        <v>9.3000000000000007</v>
      </c>
      <c r="C416" s="67"/>
      <c r="D416" s="99"/>
    </row>
    <row r="417" spans="1:4" x14ac:dyDescent="0.25">
      <c r="A417" s="37">
        <v>30072</v>
      </c>
      <c r="B417" s="67">
        <v>9.4</v>
      </c>
      <c r="C417" s="67"/>
      <c r="D417" s="99"/>
    </row>
    <row r="418" spans="1:4" x14ac:dyDescent="0.25">
      <c r="A418" s="37">
        <v>30103</v>
      </c>
      <c r="B418" s="67">
        <v>9.6</v>
      </c>
      <c r="C418" s="67"/>
      <c r="D418" s="99"/>
    </row>
    <row r="419" spans="1:4" x14ac:dyDescent="0.25">
      <c r="A419" s="37">
        <v>30133</v>
      </c>
      <c r="B419" s="67">
        <v>9.8000000000000007</v>
      </c>
      <c r="C419" s="67"/>
      <c r="D419" s="99"/>
    </row>
    <row r="420" spans="1:4" x14ac:dyDescent="0.25">
      <c r="A420" s="37">
        <v>30164</v>
      </c>
      <c r="B420" s="67">
        <v>9.8000000000000007</v>
      </c>
      <c r="C420" s="67"/>
      <c r="D420" s="99"/>
    </row>
    <row r="421" spans="1:4" x14ac:dyDescent="0.25">
      <c r="A421" s="37">
        <v>30195</v>
      </c>
      <c r="B421" s="67">
        <v>10.1</v>
      </c>
      <c r="C421" s="67"/>
      <c r="D421" s="99"/>
    </row>
    <row r="422" spans="1:4" x14ac:dyDescent="0.25">
      <c r="A422" s="37">
        <v>30225</v>
      </c>
      <c r="B422" s="67">
        <v>10.4</v>
      </c>
      <c r="C422" s="67"/>
      <c r="D422" s="99"/>
    </row>
    <row r="423" spans="1:4" x14ac:dyDescent="0.25">
      <c r="A423" s="37">
        <v>30256</v>
      </c>
      <c r="B423" s="67">
        <v>10.8</v>
      </c>
      <c r="C423" s="67"/>
      <c r="D423" s="99"/>
    </row>
    <row r="424" spans="1:4" x14ac:dyDescent="0.25">
      <c r="A424" s="37">
        <v>30286</v>
      </c>
      <c r="B424" s="67">
        <v>10.8</v>
      </c>
      <c r="C424" s="67"/>
      <c r="D424" s="99"/>
    </row>
    <row r="425" spans="1:4" x14ac:dyDescent="0.25">
      <c r="A425" s="37">
        <v>30317</v>
      </c>
      <c r="B425" s="67">
        <v>10.4</v>
      </c>
      <c r="C425" s="67"/>
      <c r="D425" s="99"/>
    </row>
    <row r="426" spans="1:4" x14ac:dyDescent="0.25">
      <c r="A426" s="37">
        <v>30348</v>
      </c>
      <c r="B426" s="67">
        <v>10.4</v>
      </c>
      <c r="C426" s="67"/>
      <c r="D426" s="99"/>
    </row>
    <row r="427" spans="1:4" x14ac:dyDescent="0.25">
      <c r="A427" s="37">
        <v>30376</v>
      </c>
      <c r="B427" s="67">
        <v>10.3</v>
      </c>
      <c r="C427" s="67"/>
      <c r="D427" s="99"/>
    </row>
    <row r="428" spans="1:4" x14ac:dyDescent="0.25">
      <c r="A428" s="37">
        <v>30407</v>
      </c>
      <c r="B428" s="67">
        <v>10.199999999999999</v>
      </c>
      <c r="C428" s="67"/>
      <c r="D428" s="99"/>
    </row>
    <row r="429" spans="1:4" x14ac:dyDescent="0.25">
      <c r="A429" s="37">
        <v>30437</v>
      </c>
      <c r="B429" s="67">
        <v>10.1</v>
      </c>
      <c r="C429" s="67"/>
      <c r="D429" s="99"/>
    </row>
    <row r="430" spans="1:4" x14ac:dyDescent="0.25">
      <c r="A430" s="37">
        <v>30468</v>
      </c>
      <c r="B430" s="67">
        <v>10.1</v>
      </c>
      <c r="C430" s="67"/>
      <c r="D430" s="99"/>
    </row>
    <row r="431" spans="1:4" x14ac:dyDescent="0.25">
      <c r="A431" s="37">
        <v>30498</v>
      </c>
      <c r="B431" s="67">
        <v>9.4</v>
      </c>
      <c r="C431" s="67"/>
      <c r="D431" s="99"/>
    </row>
    <row r="432" spans="1:4" x14ac:dyDescent="0.25">
      <c r="A432" s="37">
        <v>30529</v>
      </c>
      <c r="B432" s="67">
        <v>9.5</v>
      </c>
      <c r="C432" s="67"/>
      <c r="D432" s="99"/>
    </row>
    <row r="433" spans="1:4" x14ac:dyDescent="0.25">
      <c r="A433" s="37">
        <v>30560</v>
      </c>
      <c r="B433" s="67">
        <v>9.1999999999999993</v>
      </c>
      <c r="C433" s="67"/>
      <c r="D433" s="99"/>
    </row>
    <row r="434" spans="1:4" x14ac:dyDescent="0.25">
      <c r="A434" s="37">
        <v>30590</v>
      </c>
      <c r="B434" s="67">
        <v>8.8000000000000007</v>
      </c>
      <c r="C434" s="67"/>
      <c r="D434" s="99"/>
    </row>
    <row r="435" spans="1:4" x14ac:dyDescent="0.25">
      <c r="A435" s="37">
        <v>30621</v>
      </c>
      <c r="B435" s="67">
        <v>8.5</v>
      </c>
      <c r="C435" s="67"/>
      <c r="D435" s="99"/>
    </row>
    <row r="436" spans="1:4" x14ac:dyDescent="0.25">
      <c r="A436" s="37">
        <v>30651</v>
      </c>
      <c r="B436" s="67">
        <v>8.3000000000000007</v>
      </c>
      <c r="C436" s="67"/>
      <c r="D436" s="99"/>
    </row>
    <row r="437" spans="1:4" x14ac:dyDescent="0.25">
      <c r="A437" s="37">
        <v>30682</v>
      </c>
      <c r="B437" s="67">
        <v>8</v>
      </c>
      <c r="C437" s="67"/>
      <c r="D437" s="99"/>
    </row>
    <row r="438" spans="1:4" x14ac:dyDescent="0.25">
      <c r="A438" s="37">
        <v>30713</v>
      </c>
      <c r="B438" s="67">
        <v>7.8</v>
      </c>
      <c r="C438" s="67"/>
      <c r="D438" s="99"/>
    </row>
    <row r="439" spans="1:4" x14ac:dyDescent="0.25">
      <c r="A439" s="37">
        <v>30742</v>
      </c>
      <c r="B439" s="67">
        <v>7.8</v>
      </c>
      <c r="C439" s="67"/>
      <c r="D439" s="99"/>
    </row>
    <row r="440" spans="1:4" x14ac:dyDescent="0.25">
      <c r="A440" s="37">
        <v>30773</v>
      </c>
      <c r="B440" s="67">
        <v>7.7</v>
      </c>
      <c r="C440" s="67"/>
      <c r="D440" s="99"/>
    </row>
    <row r="441" spans="1:4" x14ac:dyDescent="0.25">
      <c r="A441" s="37">
        <v>30803</v>
      </c>
      <c r="B441" s="67">
        <v>7.4</v>
      </c>
      <c r="C441" s="67"/>
      <c r="D441" s="99"/>
    </row>
    <row r="442" spans="1:4" x14ac:dyDescent="0.25">
      <c r="A442" s="37">
        <v>30834</v>
      </c>
      <c r="B442" s="67">
        <v>7.2</v>
      </c>
      <c r="C442" s="67"/>
      <c r="D442" s="99"/>
    </row>
    <row r="443" spans="1:4" x14ac:dyDescent="0.25">
      <c r="A443" s="37">
        <v>30864</v>
      </c>
      <c r="B443" s="67">
        <v>7.5</v>
      </c>
      <c r="C443" s="67"/>
      <c r="D443" s="99"/>
    </row>
    <row r="444" spans="1:4" x14ac:dyDescent="0.25">
      <c r="A444" s="37">
        <v>30895</v>
      </c>
      <c r="B444" s="67">
        <v>7.5</v>
      </c>
      <c r="C444" s="67"/>
      <c r="D444" s="99"/>
    </row>
    <row r="445" spans="1:4" x14ac:dyDescent="0.25">
      <c r="A445" s="37">
        <v>30926</v>
      </c>
      <c r="B445" s="67">
        <v>7.3</v>
      </c>
      <c r="C445" s="67"/>
      <c r="D445" s="99"/>
    </row>
    <row r="446" spans="1:4" x14ac:dyDescent="0.25">
      <c r="A446" s="37">
        <v>30956</v>
      </c>
      <c r="B446" s="67">
        <v>7.4</v>
      </c>
      <c r="C446" s="67"/>
      <c r="D446" s="99"/>
    </row>
    <row r="447" spans="1:4" x14ac:dyDescent="0.25">
      <c r="A447" s="37">
        <v>30987</v>
      </c>
      <c r="B447" s="67">
        <v>7.2</v>
      </c>
      <c r="C447" s="67"/>
      <c r="D447" s="99"/>
    </row>
    <row r="448" spans="1:4" x14ac:dyDescent="0.25">
      <c r="A448" s="37">
        <v>31017</v>
      </c>
      <c r="B448" s="67">
        <v>7.3</v>
      </c>
      <c r="C448" s="67"/>
      <c r="D448" s="99"/>
    </row>
    <row r="449" spans="1:4" x14ac:dyDescent="0.25">
      <c r="A449" s="37">
        <v>31048</v>
      </c>
      <c r="B449" s="67">
        <v>7.3</v>
      </c>
      <c r="C449" s="67"/>
      <c r="D449" s="99"/>
    </row>
    <row r="450" spans="1:4" x14ac:dyDescent="0.25">
      <c r="A450" s="37">
        <v>31079</v>
      </c>
      <c r="B450" s="67">
        <v>7.2</v>
      </c>
      <c r="C450" s="67"/>
      <c r="D450" s="99"/>
    </row>
    <row r="451" spans="1:4" x14ac:dyDescent="0.25">
      <c r="A451" s="37">
        <v>31107</v>
      </c>
      <c r="B451" s="67">
        <v>7.2</v>
      </c>
      <c r="C451" s="67"/>
      <c r="D451" s="99"/>
    </row>
    <row r="452" spans="1:4" x14ac:dyDescent="0.25">
      <c r="A452" s="37">
        <v>31138</v>
      </c>
      <c r="B452" s="67">
        <v>7.3</v>
      </c>
      <c r="C452" s="67"/>
      <c r="D452" s="99"/>
    </row>
    <row r="453" spans="1:4" x14ac:dyDescent="0.25">
      <c r="A453" s="37">
        <v>31168</v>
      </c>
      <c r="B453" s="67">
        <v>7.2</v>
      </c>
      <c r="C453" s="67"/>
      <c r="D453" s="99"/>
    </row>
    <row r="454" spans="1:4" x14ac:dyDescent="0.25">
      <c r="A454" s="37">
        <v>31199</v>
      </c>
      <c r="B454" s="67">
        <v>7.4</v>
      </c>
      <c r="C454" s="67"/>
      <c r="D454" s="99"/>
    </row>
    <row r="455" spans="1:4" x14ac:dyDescent="0.25">
      <c r="A455" s="37">
        <v>31229</v>
      </c>
      <c r="B455" s="67">
        <v>7.4</v>
      </c>
      <c r="C455" s="67"/>
      <c r="D455" s="99"/>
    </row>
    <row r="456" spans="1:4" x14ac:dyDescent="0.25">
      <c r="A456" s="37">
        <v>31260</v>
      </c>
      <c r="B456" s="67">
        <v>7.1</v>
      </c>
      <c r="C456" s="67"/>
      <c r="D456" s="99"/>
    </row>
    <row r="457" spans="1:4" x14ac:dyDescent="0.25">
      <c r="A457" s="37">
        <v>31291</v>
      </c>
      <c r="B457" s="67">
        <v>7.1</v>
      </c>
      <c r="C457" s="67"/>
      <c r="D457" s="99"/>
    </row>
    <row r="458" spans="1:4" x14ac:dyDescent="0.25">
      <c r="A458" s="37">
        <v>31321</v>
      </c>
      <c r="B458" s="67">
        <v>7.1</v>
      </c>
      <c r="C458" s="67"/>
      <c r="D458" s="99"/>
    </row>
    <row r="459" spans="1:4" x14ac:dyDescent="0.25">
      <c r="A459" s="37">
        <v>31352</v>
      </c>
      <c r="B459" s="67">
        <v>7</v>
      </c>
      <c r="C459" s="67"/>
      <c r="D459" s="99"/>
    </row>
    <row r="460" spans="1:4" x14ac:dyDescent="0.25">
      <c r="A460" s="37">
        <v>31382</v>
      </c>
      <c r="B460" s="67">
        <v>7</v>
      </c>
      <c r="C460" s="67"/>
      <c r="D460" s="99"/>
    </row>
    <row r="461" spans="1:4" x14ac:dyDescent="0.25">
      <c r="A461" s="37">
        <v>31413</v>
      </c>
      <c r="B461" s="67">
        <v>6.7</v>
      </c>
      <c r="C461" s="67"/>
      <c r="D461" s="99"/>
    </row>
    <row r="462" spans="1:4" x14ac:dyDescent="0.25">
      <c r="A462" s="37">
        <v>31444</v>
      </c>
      <c r="B462" s="67">
        <v>7.2</v>
      </c>
      <c r="C462" s="67"/>
      <c r="D462" s="99"/>
    </row>
    <row r="463" spans="1:4" x14ac:dyDescent="0.25">
      <c r="A463" s="37">
        <v>31472</v>
      </c>
      <c r="B463" s="67">
        <v>7.2</v>
      </c>
      <c r="C463" s="67"/>
      <c r="D463" s="99"/>
    </row>
    <row r="464" spans="1:4" x14ac:dyDescent="0.25">
      <c r="A464" s="37">
        <v>31503</v>
      </c>
      <c r="B464" s="67">
        <v>7.1</v>
      </c>
      <c r="C464" s="67"/>
      <c r="D464" s="99"/>
    </row>
    <row r="465" spans="1:4" x14ac:dyDescent="0.25">
      <c r="A465" s="37">
        <v>31533</v>
      </c>
      <c r="B465" s="67">
        <v>7.2</v>
      </c>
      <c r="C465" s="67"/>
      <c r="D465" s="99"/>
    </row>
    <row r="466" spans="1:4" x14ac:dyDescent="0.25">
      <c r="A466" s="37">
        <v>31564</v>
      </c>
      <c r="B466" s="67">
        <v>7.2</v>
      </c>
      <c r="C466" s="67"/>
      <c r="D466" s="99"/>
    </row>
    <row r="467" spans="1:4" x14ac:dyDescent="0.25">
      <c r="A467" s="37">
        <v>31594</v>
      </c>
      <c r="B467" s="67">
        <v>7</v>
      </c>
      <c r="C467" s="67"/>
      <c r="D467" s="99"/>
    </row>
    <row r="468" spans="1:4" x14ac:dyDescent="0.25">
      <c r="A468" s="37">
        <v>31625</v>
      </c>
      <c r="B468" s="67">
        <v>6.9</v>
      </c>
      <c r="C468" s="67"/>
      <c r="D468" s="99"/>
    </row>
    <row r="469" spans="1:4" x14ac:dyDescent="0.25">
      <c r="A469" s="37">
        <v>31656</v>
      </c>
      <c r="B469" s="67">
        <v>7</v>
      </c>
      <c r="C469" s="67"/>
      <c r="D469" s="99"/>
    </row>
    <row r="470" spans="1:4" x14ac:dyDescent="0.25">
      <c r="A470" s="37">
        <v>31686</v>
      </c>
      <c r="B470" s="67">
        <v>7</v>
      </c>
      <c r="C470" s="67"/>
      <c r="D470" s="99"/>
    </row>
    <row r="471" spans="1:4" x14ac:dyDescent="0.25">
      <c r="A471" s="37">
        <v>31717</v>
      </c>
      <c r="B471" s="67">
        <v>6.9</v>
      </c>
      <c r="C471" s="67"/>
      <c r="D471" s="99"/>
    </row>
    <row r="472" spans="1:4" x14ac:dyDescent="0.25">
      <c r="A472" s="37">
        <v>31747</v>
      </c>
      <c r="B472" s="67">
        <v>6.6</v>
      </c>
      <c r="C472" s="67"/>
      <c r="D472" s="99"/>
    </row>
    <row r="473" spans="1:4" x14ac:dyDescent="0.25">
      <c r="A473" s="37">
        <v>31778</v>
      </c>
      <c r="B473" s="67">
        <v>6.6</v>
      </c>
      <c r="C473" s="67"/>
      <c r="D473" s="99"/>
    </row>
    <row r="474" spans="1:4" x14ac:dyDescent="0.25">
      <c r="A474" s="37">
        <v>31809</v>
      </c>
      <c r="B474" s="67">
        <v>6.6</v>
      </c>
      <c r="C474" s="67"/>
      <c r="D474" s="99"/>
    </row>
    <row r="475" spans="1:4" x14ac:dyDescent="0.25">
      <c r="A475" s="37">
        <v>31837</v>
      </c>
      <c r="B475" s="67">
        <v>6.6</v>
      </c>
      <c r="C475" s="67"/>
      <c r="D475" s="99"/>
    </row>
    <row r="476" spans="1:4" x14ac:dyDescent="0.25">
      <c r="A476" s="37">
        <v>31868</v>
      </c>
      <c r="B476" s="67">
        <v>6.3</v>
      </c>
      <c r="C476" s="67"/>
      <c r="D476" s="99"/>
    </row>
    <row r="477" spans="1:4" x14ac:dyDescent="0.25">
      <c r="A477" s="37">
        <v>31898</v>
      </c>
      <c r="B477" s="67">
        <v>6.3</v>
      </c>
      <c r="C477" s="67"/>
      <c r="D477" s="99"/>
    </row>
    <row r="478" spans="1:4" x14ac:dyDescent="0.25">
      <c r="A478" s="37">
        <v>31929</v>
      </c>
      <c r="B478" s="67">
        <v>6.2</v>
      </c>
      <c r="C478" s="67"/>
      <c r="D478" s="99"/>
    </row>
    <row r="479" spans="1:4" x14ac:dyDescent="0.25">
      <c r="A479" s="37">
        <v>31959</v>
      </c>
      <c r="B479" s="67">
        <v>6.1</v>
      </c>
      <c r="C479" s="67"/>
      <c r="D479" s="99"/>
    </row>
    <row r="480" spans="1:4" x14ac:dyDescent="0.25">
      <c r="A480" s="37">
        <v>31990</v>
      </c>
      <c r="B480" s="67">
        <v>6</v>
      </c>
      <c r="C480" s="67"/>
      <c r="D480" s="99"/>
    </row>
    <row r="481" spans="1:4" x14ac:dyDescent="0.25">
      <c r="A481" s="37">
        <v>32021</v>
      </c>
      <c r="B481" s="67">
        <v>5.9</v>
      </c>
      <c r="C481" s="67"/>
      <c r="D481" s="99"/>
    </row>
    <row r="482" spans="1:4" x14ac:dyDescent="0.25">
      <c r="A482" s="37">
        <v>32051</v>
      </c>
      <c r="B482" s="67">
        <v>6</v>
      </c>
      <c r="C482" s="67"/>
      <c r="D482" s="99"/>
    </row>
    <row r="483" spans="1:4" x14ac:dyDescent="0.25">
      <c r="A483" s="37">
        <v>32082</v>
      </c>
      <c r="B483" s="67">
        <v>5.8</v>
      </c>
      <c r="C483" s="67"/>
      <c r="D483" s="99"/>
    </row>
    <row r="484" spans="1:4" x14ac:dyDescent="0.25">
      <c r="A484" s="37">
        <v>32112</v>
      </c>
      <c r="B484" s="67">
        <v>5.7</v>
      </c>
      <c r="C484" s="67"/>
      <c r="D484" s="99"/>
    </row>
    <row r="485" spans="1:4" x14ac:dyDescent="0.25">
      <c r="A485" s="37">
        <v>32143</v>
      </c>
      <c r="B485" s="67">
        <v>5.7</v>
      </c>
      <c r="C485" s="67"/>
      <c r="D485" s="99"/>
    </row>
    <row r="486" spans="1:4" x14ac:dyDescent="0.25">
      <c r="A486" s="37">
        <v>32174</v>
      </c>
      <c r="B486" s="67">
        <v>5.7</v>
      </c>
      <c r="C486" s="67"/>
      <c r="D486" s="99"/>
    </row>
    <row r="487" spans="1:4" x14ac:dyDescent="0.25">
      <c r="A487" s="37">
        <v>32203</v>
      </c>
      <c r="B487" s="67">
        <v>5.7</v>
      </c>
      <c r="C487" s="67"/>
      <c r="D487" s="99"/>
    </row>
    <row r="488" spans="1:4" x14ac:dyDescent="0.25">
      <c r="A488" s="37">
        <v>32234</v>
      </c>
      <c r="B488" s="67">
        <v>5.4</v>
      </c>
      <c r="C488" s="67"/>
      <c r="D488" s="99"/>
    </row>
    <row r="489" spans="1:4" x14ac:dyDescent="0.25">
      <c r="A489" s="37">
        <v>32264</v>
      </c>
      <c r="B489" s="67">
        <v>5.6</v>
      </c>
      <c r="C489" s="67"/>
      <c r="D489" s="99"/>
    </row>
    <row r="490" spans="1:4" x14ac:dyDescent="0.25">
      <c r="A490" s="37">
        <v>32295</v>
      </c>
      <c r="B490" s="67">
        <v>5.4</v>
      </c>
      <c r="C490" s="67"/>
      <c r="D490" s="99"/>
    </row>
    <row r="491" spans="1:4" x14ac:dyDescent="0.25">
      <c r="A491" s="37">
        <v>32325</v>
      </c>
      <c r="B491" s="67">
        <v>5.4</v>
      </c>
      <c r="C491" s="67"/>
      <c r="D491" s="99"/>
    </row>
    <row r="492" spans="1:4" x14ac:dyDescent="0.25">
      <c r="A492" s="37">
        <v>32356</v>
      </c>
      <c r="B492" s="67">
        <v>5.6</v>
      </c>
      <c r="C492" s="67"/>
      <c r="D492" s="99"/>
    </row>
    <row r="493" spans="1:4" x14ac:dyDescent="0.25">
      <c r="A493" s="37">
        <v>32387</v>
      </c>
      <c r="B493" s="67">
        <v>5.4</v>
      </c>
      <c r="C493" s="67"/>
      <c r="D493" s="99"/>
    </row>
    <row r="494" spans="1:4" x14ac:dyDescent="0.25">
      <c r="A494" s="37">
        <v>32417</v>
      </c>
      <c r="B494" s="67">
        <v>5.4</v>
      </c>
      <c r="C494" s="67"/>
      <c r="D494" s="99"/>
    </row>
    <row r="495" spans="1:4" x14ac:dyDescent="0.25">
      <c r="A495" s="37">
        <v>32448</v>
      </c>
      <c r="B495" s="67">
        <v>5.3</v>
      </c>
      <c r="C495" s="67"/>
      <c r="D495" s="99"/>
    </row>
    <row r="496" spans="1:4" x14ac:dyDescent="0.25">
      <c r="A496" s="37">
        <v>32478</v>
      </c>
      <c r="B496" s="67">
        <v>5.3</v>
      </c>
      <c r="C496" s="67"/>
      <c r="D496" s="99"/>
    </row>
    <row r="497" spans="1:4" x14ac:dyDescent="0.25">
      <c r="A497" s="37">
        <v>32509</v>
      </c>
      <c r="B497" s="67">
        <v>5.4</v>
      </c>
      <c r="C497" s="67"/>
      <c r="D497" s="99"/>
    </row>
    <row r="498" spans="1:4" x14ac:dyDescent="0.25">
      <c r="A498" s="37">
        <v>32540</v>
      </c>
      <c r="B498" s="67">
        <v>5.2</v>
      </c>
      <c r="C498" s="67"/>
      <c r="D498" s="99"/>
    </row>
    <row r="499" spans="1:4" x14ac:dyDescent="0.25">
      <c r="A499" s="37">
        <v>32568</v>
      </c>
      <c r="B499" s="67">
        <v>5</v>
      </c>
      <c r="C499" s="67"/>
      <c r="D499" s="99"/>
    </row>
    <row r="500" spans="1:4" x14ac:dyDescent="0.25">
      <c r="A500" s="37">
        <v>32599</v>
      </c>
      <c r="B500" s="67">
        <v>5.2</v>
      </c>
      <c r="C500" s="67"/>
      <c r="D500" s="99"/>
    </row>
    <row r="501" spans="1:4" x14ac:dyDescent="0.25">
      <c r="A501" s="37">
        <v>32629</v>
      </c>
      <c r="B501" s="67">
        <v>5.2</v>
      </c>
      <c r="C501" s="67"/>
      <c r="D501" s="99"/>
    </row>
    <row r="502" spans="1:4" x14ac:dyDescent="0.25">
      <c r="A502" s="37">
        <v>32660</v>
      </c>
      <c r="B502" s="67">
        <v>5.3</v>
      </c>
      <c r="C502" s="67"/>
      <c r="D502" s="99"/>
    </row>
    <row r="503" spans="1:4" x14ac:dyDescent="0.25">
      <c r="A503" s="37">
        <v>32690</v>
      </c>
      <c r="B503" s="67">
        <v>5.2</v>
      </c>
      <c r="C503" s="67"/>
      <c r="D503" s="99"/>
    </row>
    <row r="504" spans="1:4" x14ac:dyDescent="0.25">
      <c r="A504" s="37">
        <v>32721</v>
      </c>
      <c r="B504" s="67">
        <v>5.2</v>
      </c>
      <c r="C504" s="67"/>
      <c r="D504" s="99"/>
    </row>
    <row r="505" spans="1:4" x14ac:dyDescent="0.25">
      <c r="A505" s="37">
        <v>32752</v>
      </c>
      <c r="B505" s="67">
        <v>5.3</v>
      </c>
      <c r="C505" s="67"/>
      <c r="D505" s="99"/>
    </row>
    <row r="506" spans="1:4" x14ac:dyDescent="0.25">
      <c r="A506" s="37">
        <v>32782</v>
      </c>
      <c r="B506" s="67">
        <v>5.3</v>
      </c>
      <c r="C506" s="67"/>
      <c r="D506" s="99"/>
    </row>
    <row r="507" spans="1:4" x14ac:dyDescent="0.25">
      <c r="A507" s="37">
        <v>32813</v>
      </c>
      <c r="B507" s="67">
        <v>5.4</v>
      </c>
      <c r="C507" s="67"/>
      <c r="D507" s="99"/>
    </row>
    <row r="508" spans="1:4" x14ac:dyDescent="0.25">
      <c r="A508" s="37">
        <v>32843</v>
      </c>
      <c r="B508" s="67">
        <v>5.4</v>
      </c>
      <c r="C508" s="67"/>
      <c r="D508" s="99"/>
    </row>
    <row r="509" spans="1:4" x14ac:dyDescent="0.25">
      <c r="A509" s="37">
        <v>32874</v>
      </c>
      <c r="B509" s="67">
        <v>5.4</v>
      </c>
      <c r="C509" s="67"/>
      <c r="D509" s="99"/>
    </row>
    <row r="510" spans="1:4" x14ac:dyDescent="0.25">
      <c r="A510" s="37">
        <v>32905</v>
      </c>
      <c r="B510" s="67">
        <v>5.3</v>
      </c>
      <c r="C510" s="67"/>
      <c r="D510" s="99"/>
    </row>
    <row r="511" spans="1:4" x14ac:dyDescent="0.25">
      <c r="A511" s="37">
        <v>32933</v>
      </c>
      <c r="B511" s="67">
        <v>5.2</v>
      </c>
      <c r="C511" s="67"/>
      <c r="D511" s="99"/>
    </row>
    <row r="512" spans="1:4" x14ac:dyDescent="0.25">
      <c r="A512" s="37">
        <v>32964</v>
      </c>
      <c r="B512" s="67">
        <v>5.4</v>
      </c>
      <c r="C512" s="67"/>
      <c r="D512" s="99"/>
    </row>
    <row r="513" spans="1:4" x14ac:dyDescent="0.25">
      <c r="A513" s="37">
        <v>32994</v>
      </c>
      <c r="B513" s="67">
        <v>5.4</v>
      </c>
      <c r="C513" s="67"/>
      <c r="D513" s="99"/>
    </row>
    <row r="514" spans="1:4" x14ac:dyDescent="0.25">
      <c r="A514" s="37">
        <v>33025</v>
      </c>
      <c r="B514" s="67">
        <v>5.2</v>
      </c>
      <c r="C514" s="67"/>
      <c r="D514" s="99"/>
    </row>
    <row r="515" spans="1:4" x14ac:dyDescent="0.25">
      <c r="A515" s="37">
        <v>33055</v>
      </c>
      <c r="B515" s="67">
        <v>5.5</v>
      </c>
      <c r="C515" s="67"/>
      <c r="D515" s="99"/>
    </row>
    <row r="516" spans="1:4" x14ac:dyDescent="0.25">
      <c r="A516" s="37">
        <v>33086</v>
      </c>
      <c r="B516" s="67">
        <v>5.7</v>
      </c>
      <c r="C516" s="67"/>
      <c r="D516" s="99"/>
    </row>
    <row r="517" spans="1:4" x14ac:dyDescent="0.25">
      <c r="A517" s="37">
        <v>33117</v>
      </c>
      <c r="B517" s="67">
        <v>5.9</v>
      </c>
      <c r="C517" s="67"/>
      <c r="D517" s="99"/>
    </row>
    <row r="518" spans="1:4" x14ac:dyDescent="0.25">
      <c r="A518" s="37">
        <v>33147</v>
      </c>
      <c r="B518" s="67">
        <v>5.9</v>
      </c>
      <c r="C518" s="67"/>
      <c r="D518" s="99"/>
    </row>
    <row r="519" spans="1:4" x14ac:dyDescent="0.25">
      <c r="A519" s="37">
        <v>33178</v>
      </c>
      <c r="B519" s="67">
        <v>6.2</v>
      </c>
      <c r="C519" s="67"/>
      <c r="D519" s="99"/>
    </row>
    <row r="520" spans="1:4" x14ac:dyDescent="0.25">
      <c r="A520" s="124">
        <v>33208</v>
      </c>
      <c r="B520" s="67">
        <v>6.3</v>
      </c>
      <c r="C520" s="67"/>
      <c r="D520" s="99"/>
    </row>
    <row r="521" spans="1:4" x14ac:dyDescent="0.25">
      <c r="A521" s="37">
        <v>23377</v>
      </c>
      <c r="B521" s="89" t="e">
        <f>(#REF!/B$1)*100</f>
        <v>#REF!</v>
      </c>
      <c r="C521" s="67"/>
      <c r="D521" s="99"/>
    </row>
    <row r="522" spans="1:4" x14ac:dyDescent="0.25">
      <c r="A522" s="37">
        <v>23408</v>
      </c>
      <c r="B522" s="89" t="e">
        <f>(#REF!/B$1)*100</f>
        <v>#REF!</v>
      </c>
      <c r="C522" s="67"/>
      <c r="D522" s="99"/>
    </row>
    <row r="523" spans="1:4" x14ac:dyDescent="0.25">
      <c r="A523" s="37">
        <v>23437</v>
      </c>
      <c r="B523" s="89" t="e">
        <f>(#REF!/B$1)*100</f>
        <v>#REF!</v>
      </c>
      <c r="C523" s="67"/>
      <c r="D523" s="99"/>
    </row>
    <row r="524" spans="1:4" x14ac:dyDescent="0.25">
      <c r="A524" s="37">
        <v>23468</v>
      </c>
      <c r="B524" s="89" t="e">
        <f>(#REF!/B$1)*100</f>
        <v>#REF!</v>
      </c>
      <c r="C524" s="67"/>
      <c r="D524" s="99"/>
    </row>
    <row r="525" spans="1:4" x14ac:dyDescent="0.25">
      <c r="A525" s="37">
        <v>23498</v>
      </c>
      <c r="B525" s="89" t="e">
        <f>(#REF!/B$1)*100</f>
        <v>#REF!</v>
      </c>
      <c r="C525" s="67"/>
      <c r="D525" s="99"/>
    </row>
    <row r="526" spans="1:4" x14ac:dyDescent="0.25">
      <c r="A526" s="37">
        <v>23529</v>
      </c>
      <c r="B526" s="89" t="e">
        <f>(#REF!/B$1)*100</f>
        <v>#REF!</v>
      </c>
      <c r="C526" s="67"/>
      <c r="D526" s="99"/>
    </row>
    <row r="527" spans="1:4" x14ac:dyDescent="0.25">
      <c r="A527" s="37">
        <v>23559</v>
      </c>
      <c r="B527" s="89" t="e">
        <f>(#REF!/B$1)*100</f>
        <v>#REF!</v>
      </c>
      <c r="C527" s="67"/>
      <c r="D527" s="99"/>
    </row>
    <row r="528" spans="1:4" x14ac:dyDescent="0.25">
      <c r="A528" s="37">
        <v>23590</v>
      </c>
      <c r="B528" s="89" t="e">
        <f>(#REF!/B$1)*100</f>
        <v>#REF!</v>
      </c>
      <c r="C528" s="67"/>
      <c r="D528" s="99"/>
    </row>
    <row r="529" spans="1:4" x14ac:dyDescent="0.25">
      <c r="A529" s="37">
        <v>23621</v>
      </c>
      <c r="B529" s="89" t="e">
        <f>(#REF!/B$1)*100</f>
        <v>#REF!</v>
      </c>
      <c r="C529" s="67"/>
      <c r="D529" s="99"/>
    </row>
    <row r="530" spans="1:4" x14ac:dyDescent="0.25">
      <c r="A530" s="37">
        <v>23651</v>
      </c>
      <c r="B530" s="89" t="e">
        <f>(#REF!/B$1)*100</f>
        <v>#REF!</v>
      </c>
      <c r="C530" s="67"/>
      <c r="D530" s="99"/>
    </row>
    <row r="531" spans="1:4" x14ac:dyDescent="0.25">
      <c r="A531" s="37">
        <v>23682</v>
      </c>
      <c r="B531" s="89" t="e">
        <f>(#REF!/B$1)*100</f>
        <v>#REF!</v>
      </c>
      <c r="C531" s="67"/>
      <c r="D531" s="99"/>
    </row>
    <row r="532" spans="1:4" x14ac:dyDescent="0.25">
      <c r="A532" s="37">
        <v>23712</v>
      </c>
      <c r="B532" s="89" t="e">
        <f>(#REF!/B$1)*100</f>
        <v>#REF!</v>
      </c>
      <c r="C532" s="67"/>
      <c r="D532" s="99"/>
    </row>
    <row r="533" spans="1:4" x14ac:dyDescent="0.25">
      <c r="A533" s="37">
        <v>23743</v>
      </c>
      <c r="B533" s="89" t="e">
        <f>(#REF!/B$1)*100</f>
        <v>#REF!</v>
      </c>
      <c r="C533" s="67"/>
      <c r="D533" s="99"/>
    </row>
    <row r="534" spans="1:4" x14ac:dyDescent="0.25">
      <c r="A534" s="37">
        <v>23774</v>
      </c>
      <c r="B534" s="89" t="e">
        <f>(#REF!/B$1)*100</f>
        <v>#REF!</v>
      </c>
      <c r="C534" s="67"/>
      <c r="D534" s="99"/>
    </row>
    <row r="535" spans="1:4" x14ac:dyDescent="0.25">
      <c r="A535" s="37">
        <v>23802</v>
      </c>
      <c r="B535" s="89" t="e">
        <f>(#REF!/B$1)*100</f>
        <v>#REF!</v>
      </c>
      <c r="C535" s="67"/>
      <c r="D535" s="99"/>
    </row>
    <row r="536" spans="1:4" x14ac:dyDescent="0.25">
      <c r="A536" s="37">
        <v>23833</v>
      </c>
      <c r="B536" s="89" t="e">
        <f>(#REF!/B$1)*100</f>
        <v>#REF!</v>
      </c>
      <c r="C536" s="67"/>
      <c r="D536" s="99"/>
    </row>
    <row r="537" spans="1:4" x14ac:dyDescent="0.25">
      <c r="A537" s="37">
        <v>23863</v>
      </c>
      <c r="B537" s="89" t="e">
        <f>(#REF!/B$1)*100</f>
        <v>#REF!</v>
      </c>
      <c r="C537" s="67"/>
      <c r="D537" s="99"/>
    </row>
    <row r="538" spans="1:4" x14ac:dyDescent="0.25">
      <c r="A538" s="37">
        <v>23894</v>
      </c>
      <c r="B538" s="89" t="e">
        <f>(#REF!/B$1)*100</f>
        <v>#REF!</v>
      </c>
      <c r="C538" s="67"/>
      <c r="D538" s="99"/>
    </row>
    <row r="539" spans="1:4" x14ac:dyDescent="0.25">
      <c r="A539" s="37">
        <v>23924</v>
      </c>
      <c r="B539" s="89" t="e">
        <f>(#REF!/B$1)*100</f>
        <v>#REF!</v>
      </c>
      <c r="C539" s="67"/>
      <c r="D539" s="99"/>
    </row>
    <row r="540" spans="1:4" x14ac:dyDescent="0.25">
      <c r="A540" s="37">
        <v>23955</v>
      </c>
      <c r="B540" s="89" t="e">
        <f>(#REF!/B$1)*100</f>
        <v>#REF!</v>
      </c>
      <c r="C540" s="67"/>
      <c r="D540" s="99"/>
    </row>
    <row r="541" spans="1:4" x14ac:dyDescent="0.25">
      <c r="A541" s="37">
        <v>23986</v>
      </c>
      <c r="B541" s="89" t="e">
        <f>(#REF!/B$1)*100</f>
        <v>#REF!</v>
      </c>
      <c r="C541" s="67"/>
      <c r="D541" s="99"/>
    </row>
    <row r="542" spans="1:4" x14ac:dyDescent="0.25">
      <c r="A542" s="37">
        <v>24016</v>
      </c>
      <c r="B542" s="89" t="e">
        <f>(#REF!/B$1)*100</f>
        <v>#REF!</v>
      </c>
      <c r="C542" s="67"/>
      <c r="D542" s="99"/>
    </row>
    <row r="543" spans="1:4" x14ac:dyDescent="0.25">
      <c r="A543" s="37">
        <v>24047</v>
      </c>
      <c r="B543" s="89" t="e">
        <f>(#REF!/B$1)*100</f>
        <v>#REF!</v>
      </c>
      <c r="C543" s="67"/>
      <c r="D543" s="99"/>
    </row>
    <row r="544" spans="1:4" x14ac:dyDescent="0.25">
      <c r="A544" s="37">
        <v>24077</v>
      </c>
      <c r="B544" s="89" t="e">
        <f>(#REF!/B$1)*100</f>
        <v>#REF!</v>
      </c>
      <c r="C544" s="67"/>
      <c r="D544" s="99"/>
    </row>
    <row r="545" spans="1:4" x14ac:dyDescent="0.25">
      <c r="A545" s="37">
        <v>24108</v>
      </c>
      <c r="B545" s="89" t="e">
        <f>(#REF!/B$1)*100</f>
        <v>#REF!</v>
      </c>
      <c r="C545" s="67"/>
      <c r="D545" s="99"/>
    </row>
    <row r="546" spans="1:4" x14ac:dyDescent="0.25">
      <c r="A546" s="37">
        <v>24139</v>
      </c>
      <c r="B546" s="89" t="e">
        <f>(#REF!/B$1)*100</f>
        <v>#REF!</v>
      </c>
      <c r="C546" s="67"/>
      <c r="D546" s="99"/>
    </row>
    <row r="547" spans="1:4" x14ac:dyDescent="0.25">
      <c r="A547" s="37">
        <v>24167</v>
      </c>
      <c r="B547" s="89" t="e">
        <f>(#REF!/B$1)*100</f>
        <v>#REF!</v>
      </c>
      <c r="C547" s="67"/>
      <c r="D547" s="99"/>
    </row>
    <row r="548" spans="1:4" x14ac:dyDescent="0.25">
      <c r="A548" s="37">
        <v>24198</v>
      </c>
      <c r="B548" s="89" t="e">
        <f>(#REF!/B$1)*100</f>
        <v>#REF!</v>
      </c>
      <c r="C548" s="67"/>
      <c r="D548" s="99"/>
    </row>
    <row r="549" spans="1:4" x14ac:dyDescent="0.25">
      <c r="A549" s="37">
        <v>24228</v>
      </c>
      <c r="B549" s="89" t="e">
        <f>(#REF!/B$1)*100</f>
        <v>#REF!</v>
      </c>
      <c r="C549" s="67"/>
      <c r="D549" s="99"/>
    </row>
    <row r="550" spans="1:4" x14ac:dyDescent="0.25">
      <c r="A550" s="37">
        <v>24259</v>
      </c>
      <c r="B550" s="89" t="e">
        <f>(#REF!/B$1)*100</f>
        <v>#REF!</v>
      </c>
      <c r="C550" s="67"/>
      <c r="D550" s="99"/>
    </row>
    <row r="551" spans="1:4" x14ac:dyDescent="0.25">
      <c r="A551" s="37">
        <v>24289</v>
      </c>
      <c r="B551" s="89" t="e">
        <f>(#REF!/B$1)*100</f>
        <v>#REF!</v>
      </c>
      <c r="C551" s="67"/>
      <c r="D551" s="99"/>
    </row>
    <row r="552" spans="1:4" x14ac:dyDescent="0.25">
      <c r="A552" s="37">
        <v>24320</v>
      </c>
      <c r="B552" s="89" t="e">
        <f>(#REF!/B$1)*100</f>
        <v>#REF!</v>
      </c>
      <c r="C552" s="67"/>
      <c r="D552" s="99"/>
    </row>
    <row r="553" spans="1:4" x14ac:dyDescent="0.25">
      <c r="A553" s="37">
        <v>24351</v>
      </c>
      <c r="B553" s="89" t="e">
        <f>(#REF!/B$1)*100</f>
        <v>#REF!</v>
      </c>
      <c r="C553" s="67"/>
      <c r="D553" s="99"/>
    </row>
    <row r="554" spans="1:4" x14ac:dyDescent="0.25">
      <c r="A554" s="37">
        <v>24381</v>
      </c>
      <c r="B554" s="89" t="e">
        <f>(#REF!/B$1)*100</f>
        <v>#REF!</v>
      </c>
      <c r="C554" s="67"/>
      <c r="D554" s="99"/>
    </row>
    <row r="555" spans="1:4" x14ac:dyDescent="0.25">
      <c r="A555" s="37">
        <v>24412</v>
      </c>
      <c r="B555" s="89" t="e">
        <f>(#REF!/B$1)*100</f>
        <v>#REF!</v>
      </c>
      <c r="C555" s="67"/>
      <c r="D555" s="99"/>
    </row>
    <row r="556" spans="1:4" x14ac:dyDescent="0.25">
      <c r="A556" s="37">
        <v>24442</v>
      </c>
      <c r="B556" s="89" t="e">
        <f>(#REF!/B$1)*100</f>
        <v>#REF!</v>
      </c>
      <c r="C556" s="67"/>
      <c r="D556" s="99"/>
    </row>
    <row r="557" spans="1:4" x14ac:dyDescent="0.25">
      <c r="A557" s="37">
        <v>24473</v>
      </c>
      <c r="B557" s="89" t="e">
        <f>(#REF!/B$1)*100</f>
        <v>#REF!</v>
      </c>
      <c r="C557" s="67"/>
      <c r="D557" s="99"/>
    </row>
    <row r="558" spans="1:4" x14ac:dyDescent="0.25">
      <c r="A558" s="37">
        <v>24504</v>
      </c>
      <c r="B558" s="89" t="e">
        <f>(#REF!/B$1)*100</f>
        <v>#REF!</v>
      </c>
      <c r="C558" s="67"/>
      <c r="D558" s="99"/>
    </row>
    <row r="559" spans="1:4" x14ac:dyDescent="0.25">
      <c r="A559" s="37">
        <v>24532</v>
      </c>
      <c r="B559" s="89" t="e">
        <f>(#REF!/B$1)*100</f>
        <v>#REF!</v>
      </c>
      <c r="C559" s="67"/>
      <c r="D559" s="99"/>
    </row>
    <row r="560" spans="1:4" x14ac:dyDescent="0.25">
      <c r="A560" s="37">
        <v>24563</v>
      </c>
      <c r="B560" s="89" t="e">
        <f>(#REF!/B$1)*100</f>
        <v>#REF!</v>
      </c>
      <c r="C560" s="67"/>
      <c r="D560" s="99"/>
    </row>
    <row r="561" spans="1:4" x14ac:dyDescent="0.25">
      <c r="A561" s="37">
        <v>24593</v>
      </c>
      <c r="B561" s="89" t="e">
        <f>(#REF!/B$1)*100</f>
        <v>#REF!</v>
      </c>
      <c r="C561" s="67"/>
      <c r="D561" s="99"/>
    </row>
    <row r="562" spans="1:4" x14ac:dyDescent="0.25">
      <c r="A562" s="37">
        <v>24624</v>
      </c>
      <c r="B562" s="89" t="e">
        <f>(#REF!/B$1)*100</f>
        <v>#REF!</v>
      </c>
      <c r="C562" s="67"/>
      <c r="D562" s="99"/>
    </row>
    <row r="563" spans="1:4" x14ac:dyDescent="0.25">
      <c r="A563" s="37">
        <v>24654</v>
      </c>
      <c r="B563" s="89" t="e">
        <f>(#REF!/B$1)*100</f>
        <v>#REF!</v>
      </c>
      <c r="C563" s="67"/>
      <c r="D563" s="99"/>
    </row>
    <row r="564" spans="1:4" x14ac:dyDescent="0.25">
      <c r="A564" s="37">
        <v>24685</v>
      </c>
      <c r="B564" s="89" t="e">
        <f>(#REF!/B$1)*100</f>
        <v>#REF!</v>
      </c>
      <c r="C564" s="67"/>
      <c r="D564" s="99"/>
    </row>
    <row r="565" spans="1:4" x14ac:dyDescent="0.25">
      <c r="A565" s="37">
        <v>24716</v>
      </c>
      <c r="B565" s="89" t="e">
        <f>(#REF!/B$1)*100</f>
        <v>#REF!</v>
      </c>
      <c r="C565" s="67"/>
      <c r="D565" s="99"/>
    </row>
    <row r="566" spans="1:4" x14ac:dyDescent="0.25">
      <c r="A566" s="37">
        <v>24746</v>
      </c>
      <c r="B566" s="89" t="e">
        <f>(#REF!/B$1)*100</f>
        <v>#REF!</v>
      </c>
      <c r="C566" s="67"/>
      <c r="D566" s="99"/>
    </row>
    <row r="567" spans="1:4" x14ac:dyDescent="0.25">
      <c r="A567" s="37">
        <v>24777</v>
      </c>
      <c r="B567" s="89" t="e">
        <f>(#REF!/B$1)*100</f>
        <v>#REF!</v>
      </c>
      <c r="C567" s="67"/>
      <c r="D567" s="99"/>
    </row>
    <row r="568" spans="1:4" x14ac:dyDescent="0.25">
      <c r="A568" s="37">
        <v>24807</v>
      </c>
      <c r="B568" s="89" t="e">
        <f>(#REF!/B$1)*100</f>
        <v>#REF!</v>
      </c>
      <c r="C568" s="67"/>
      <c r="D568" s="99"/>
    </row>
    <row r="569" spans="1:4" x14ac:dyDescent="0.25">
      <c r="A569" s="37">
        <v>24838</v>
      </c>
      <c r="B569" s="89" t="e">
        <f>(#REF!/B$1)*100</f>
        <v>#REF!</v>
      </c>
      <c r="C569" s="67"/>
      <c r="D569" s="99"/>
    </row>
    <row r="570" spans="1:4" x14ac:dyDescent="0.25">
      <c r="A570" s="37">
        <v>24869</v>
      </c>
      <c r="B570" s="89" t="e">
        <f>(#REF!/B$1)*100</f>
        <v>#REF!</v>
      </c>
      <c r="C570" s="67"/>
      <c r="D570" s="99"/>
    </row>
    <row r="571" spans="1:4" x14ac:dyDescent="0.25">
      <c r="A571" s="37">
        <v>24898</v>
      </c>
      <c r="B571" s="89" t="e">
        <f>(#REF!/B$1)*100</f>
        <v>#REF!</v>
      </c>
      <c r="C571" s="67"/>
      <c r="D571" s="99"/>
    </row>
    <row r="572" spans="1:4" x14ac:dyDescent="0.25">
      <c r="A572" s="37">
        <v>24929</v>
      </c>
      <c r="B572" s="89" t="e">
        <f>(#REF!/B$1)*100</f>
        <v>#REF!</v>
      </c>
      <c r="C572" s="67"/>
      <c r="D572" s="99"/>
    </row>
    <row r="573" spans="1:4" x14ac:dyDescent="0.25">
      <c r="A573" s="37">
        <v>24959</v>
      </c>
      <c r="B573" s="89" t="e">
        <f>(#REF!/B$1)*100</f>
        <v>#REF!</v>
      </c>
      <c r="C573" s="67"/>
      <c r="D573" s="99"/>
    </row>
    <row r="574" spans="1:4" x14ac:dyDescent="0.25">
      <c r="A574" s="37">
        <v>24990</v>
      </c>
      <c r="B574" s="89" t="e">
        <f>(#REF!/B$1)*100</f>
        <v>#REF!</v>
      </c>
      <c r="C574" s="67"/>
      <c r="D574" s="99"/>
    </row>
    <row r="575" spans="1:4" x14ac:dyDescent="0.25">
      <c r="A575" s="37">
        <v>25020</v>
      </c>
      <c r="B575" s="89" t="e">
        <f>(#REF!/B$1)*100</f>
        <v>#REF!</v>
      </c>
      <c r="C575" s="67"/>
      <c r="D575" s="99"/>
    </row>
    <row r="576" spans="1:4" x14ac:dyDescent="0.25">
      <c r="A576" s="37">
        <v>25051</v>
      </c>
      <c r="B576" s="89" t="e">
        <f>(#REF!/B$1)*100</f>
        <v>#REF!</v>
      </c>
      <c r="C576" s="67"/>
      <c r="D576" s="99"/>
    </row>
    <row r="577" spans="1:4" x14ac:dyDescent="0.25">
      <c r="A577" s="37">
        <v>25082</v>
      </c>
      <c r="B577" s="89" t="e">
        <f>(#REF!/B$1)*100</f>
        <v>#REF!</v>
      </c>
      <c r="C577" s="67"/>
      <c r="D577" s="99"/>
    </row>
    <row r="578" spans="1:4" x14ac:dyDescent="0.25">
      <c r="A578" s="37">
        <v>25112</v>
      </c>
      <c r="B578" s="89" t="e">
        <f>(#REF!/B$1)*100</f>
        <v>#REF!</v>
      </c>
      <c r="C578" s="67"/>
      <c r="D578" s="99"/>
    </row>
    <row r="579" spans="1:4" x14ac:dyDescent="0.25">
      <c r="A579" s="37">
        <v>25143</v>
      </c>
      <c r="B579" s="89" t="e">
        <f>(#REF!/B$1)*100</f>
        <v>#REF!</v>
      </c>
      <c r="C579" s="67"/>
      <c r="D579" s="99"/>
    </row>
    <row r="580" spans="1:4" x14ac:dyDescent="0.25">
      <c r="A580" s="37">
        <v>25173</v>
      </c>
      <c r="B580" s="89" t="e">
        <f>(#REF!/B$1)*100</f>
        <v>#REF!</v>
      </c>
      <c r="C580" s="67"/>
      <c r="D580" s="99"/>
    </row>
    <row r="581" spans="1:4" x14ac:dyDescent="0.25">
      <c r="A581" s="37">
        <v>25204</v>
      </c>
      <c r="B581" s="121" t="e">
        <f>(#REF!/B$1)*100</f>
        <v>#REF!</v>
      </c>
      <c r="C581" s="67"/>
      <c r="D581" s="99"/>
    </row>
    <row r="582" spans="1:4" x14ac:dyDescent="0.25">
      <c r="A582" s="37">
        <v>25235</v>
      </c>
      <c r="B582" s="89" t="e">
        <f>(#REF!/B$1)*100</f>
        <v>#REF!</v>
      </c>
      <c r="C582" s="67"/>
      <c r="D582" s="125"/>
    </row>
    <row r="583" spans="1:4" x14ac:dyDescent="0.25">
      <c r="A583" s="37">
        <v>25263</v>
      </c>
      <c r="B583" s="89" t="e">
        <f>(#REF!/B$1)*100</f>
        <v>#REF!</v>
      </c>
      <c r="C583" s="67"/>
      <c r="D583" s="99"/>
    </row>
    <row r="584" spans="1:4" x14ac:dyDescent="0.25">
      <c r="A584" s="37">
        <v>25294</v>
      </c>
      <c r="B584" s="89" t="e">
        <f>(#REF!/B$1)*100</f>
        <v>#REF!</v>
      </c>
      <c r="C584" s="67"/>
      <c r="D584" s="99"/>
    </row>
    <row r="585" spans="1:4" x14ac:dyDescent="0.25">
      <c r="A585" s="37">
        <v>25324</v>
      </c>
      <c r="B585" s="89" t="e">
        <f>(#REF!/B$1)*100</f>
        <v>#REF!</v>
      </c>
      <c r="C585" s="67"/>
      <c r="D585" s="99"/>
    </row>
    <row r="586" spans="1:4" x14ac:dyDescent="0.25">
      <c r="A586" s="37">
        <v>25355</v>
      </c>
      <c r="B586" s="89" t="e">
        <f>(#REF!/B$1)*100</f>
        <v>#REF!</v>
      </c>
      <c r="C586" s="67"/>
      <c r="D586" s="99"/>
    </row>
    <row r="587" spans="1:4" x14ac:dyDescent="0.25">
      <c r="A587" s="37">
        <v>25385</v>
      </c>
      <c r="B587" s="89" t="e">
        <f>(#REF!/B$1)*100</f>
        <v>#REF!</v>
      </c>
      <c r="C587" s="67"/>
      <c r="D587" s="99"/>
    </row>
    <row r="588" spans="1:4" x14ac:dyDescent="0.25">
      <c r="A588" s="37">
        <v>25416</v>
      </c>
      <c r="B588" s="89" t="e">
        <f>(#REF!/B$1)*100</f>
        <v>#REF!</v>
      </c>
      <c r="C588" s="67"/>
      <c r="D588" s="99"/>
    </row>
    <row r="589" spans="1:4" x14ac:dyDescent="0.25">
      <c r="A589" s="37">
        <v>25447</v>
      </c>
      <c r="B589" s="89" t="e">
        <f>(#REF!/B$1)*100</f>
        <v>#REF!</v>
      </c>
      <c r="C589" s="67"/>
      <c r="D589" s="99"/>
    </row>
    <row r="590" spans="1:4" x14ac:dyDescent="0.25">
      <c r="A590" s="37">
        <v>25477</v>
      </c>
      <c r="B590" s="89" t="e">
        <f>(#REF!/B$1)*100</f>
        <v>#REF!</v>
      </c>
      <c r="C590" s="67"/>
      <c r="D590" s="99"/>
    </row>
    <row r="591" spans="1:4" x14ac:dyDescent="0.25">
      <c r="A591" s="37">
        <v>25508</v>
      </c>
      <c r="B591" s="89" t="e">
        <f>(#REF!/B$1)*100</f>
        <v>#REF!</v>
      </c>
      <c r="C591" s="67"/>
      <c r="D591" s="99"/>
    </row>
    <row r="592" spans="1:4" x14ac:dyDescent="0.25">
      <c r="A592" s="37">
        <v>25538</v>
      </c>
      <c r="B592" s="89" t="e">
        <f>(#REF!/B$1)*100</f>
        <v>#REF!</v>
      </c>
      <c r="C592" s="67"/>
      <c r="D592" s="99"/>
    </row>
    <row r="593" spans="1:4" x14ac:dyDescent="0.25">
      <c r="A593" s="37">
        <v>25569</v>
      </c>
      <c r="B593" s="89" t="e">
        <f>(#REF!/B$1)*100</f>
        <v>#REF!</v>
      </c>
      <c r="C593" s="67"/>
      <c r="D593" s="99"/>
    </row>
    <row r="594" spans="1:4" x14ac:dyDescent="0.25">
      <c r="A594" s="37">
        <v>25600</v>
      </c>
      <c r="B594" s="89" t="e">
        <f>(#REF!/B$1)*100</f>
        <v>#REF!</v>
      </c>
      <c r="C594" s="67"/>
      <c r="D594" s="99"/>
    </row>
    <row r="595" spans="1:4" x14ac:dyDescent="0.25">
      <c r="A595" s="37">
        <v>25628</v>
      </c>
      <c r="B595" s="89" t="e">
        <f>(#REF!/B$1)*100</f>
        <v>#REF!</v>
      </c>
      <c r="C595" s="67"/>
      <c r="D595" s="99"/>
    </row>
    <row r="596" spans="1:4" x14ac:dyDescent="0.25">
      <c r="A596" s="37">
        <v>25659</v>
      </c>
      <c r="B596" s="89" t="e">
        <f>(#REF!/B$1)*100</f>
        <v>#REF!</v>
      </c>
      <c r="C596" s="67"/>
      <c r="D596" s="99"/>
    </row>
    <row r="597" spans="1:4" x14ac:dyDescent="0.25">
      <c r="A597" s="37">
        <v>25689</v>
      </c>
      <c r="B597" s="89" t="e">
        <f>(#REF!/B$1)*100</f>
        <v>#REF!</v>
      </c>
      <c r="C597" s="67"/>
      <c r="D597" s="99"/>
    </row>
    <row r="598" spans="1:4" x14ac:dyDescent="0.25">
      <c r="A598" s="37">
        <v>25720</v>
      </c>
      <c r="B598" s="89" t="e">
        <f>(#REF!/B$1)*100</f>
        <v>#REF!</v>
      </c>
      <c r="C598" s="67"/>
      <c r="D598" s="99"/>
    </row>
    <row r="599" spans="1:4" x14ac:dyDescent="0.25">
      <c r="A599" s="37">
        <v>25750</v>
      </c>
      <c r="B599" s="89" t="e">
        <f>(#REF!/B$1)*100</f>
        <v>#REF!</v>
      </c>
      <c r="C599" s="67"/>
      <c r="D599" s="99"/>
    </row>
    <row r="600" spans="1:4" x14ac:dyDescent="0.25">
      <c r="A600" s="37">
        <v>25781</v>
      </c>
      <c r="B600" s="89" t="e">
        <f>(#REF!/B$1)*100</f>
        <v>#REF!</v>
      </c>
      <c r="C600" s="67"/>
      <c r="D600" s="99"/>
    </row>
    <row r="601" spans="1:4" x14ac:dyDescent="0.25">
      <c r="A601" s="37">
        <v>25812</v>
      </c>
      <c r="B601" s="89" t="e">
        <f>(#REF!/B$1)*100</f>
        <v>#REF!</v>
      </c>
      <c r="C601" s="67"/>
      <c r="D601" s="99"/>
    </row>
    <row r="602" spans="1:4" x14ac:dyDescent="0.25">
      <c r="A602" s="37">
        <v>25842</v>
      </c>
      <c r="B602" s="89" t="e">
        <f>(#REF!/B$1)*100</f>
        <v>#REF!</v>
      </c>
      <c r="C602" s="67"/>
      <c r="D602" s="99"/>
    </row>
    <row r="603" spans="1:4" x14ac:dyDescent="0.25">
      <c r="A603" s="37">
        <v>25873</v>
      </c>
      <c r="B603" s="89" t="e">
        <f>(#REF!/B$1)*100</f>
        <v>#REF!</v>
      </c>
      <c r="C603" s="67"/>
      <c r="D603" s="99"/>
    </row>
    <row r="604" spans="1:4" x14ac:dyDescent="0.25">
      <c r="A604" s="37">
        <v>25903</v>
      </c>
      <c r="B604" s="89" t="e">
        <f>(#REF!/B$1)*100</f>
        <v>#REF!</v>
      </c>
      <c r="C604" s="67"/>
      <c r="D604" s="99"/>
    </row>
    <row r="605" spans="1:4" x14ac:dyDescent="0.25">
      <c r="A605" s="37">
        <v>25934</v>
      </c>
      <c r="B605" s="89" t="e">
        <f>(#REF!/B$1)*100</f>
        <v>#REF!</v>
      </c>
      <c r="C605" s="67"/>
      <c r="D605" s="99"/>
    </row>
    <row r="606" spans="1:4" x14ac:dyDescent="0.25">
      <c r="A606" s="37">
        <v>25965</v>
      </c>
      <c r="B606" s="89" t="e">
        <f>(#REF!/B$1)*100</f>
        <v>#REF!</v>
      </c>
      <c r="C606" s="67"/>
      <c r="D606" s="99"/>
    </row>
    <row r="607" spans="1:4" x14ac:dyDescent="0.25">
      <c r="A607" s="37">
        <v>25993</v>
      </c>
      <c r="B607" s="89" t="e">
        <f>(#REF!/B$1)*100</f>
        <v>#REF!</v>
      </c>
      <c r="C607" s="67"/>
      <c r="D607" s="99"/>
    </row>
    <row r="608" spans="1:4" x14ac:dyDescent="0.25">
      <c r="A608" s="37">
        <v>26024</v>
      </c>
      <c r="B608" s="89" t="e">
        <f>(#REF!/B$1)*100</f>
        <v>#REF!</v>
      </c>
      <c r="C608" s="67"/>
      <c r="D608" s="99"/>
    </row>
    <row r="609" spans="1:4" x14ac:dyDescent="0.25">
      <c r="A609" s="37">
        <v>26054</v>
      </c>
      <c r="B609" s="89" t="e">
        <f>(#REF!/B$1)*100</f>
        <v>#REF!</v>
      </c>
      <c r="C609" s="67"/>
      <c r="D609" s="99"/>
    </row>
    <row r="610" spans="1:4" x14ac:dyDescent="0.25">
      <c r="A610" s="37">
        <v>26085</v>
      </c>
      <c r="B610" s="89" t="e">
        <f>(#REF!/B$1)*100</f>
        <v>#REF!</v>
      </c>
      <c r="C610" s="67"/>
      <c r="D610" s="99"/>
    </row>
    <row r="611" spans="1:4" x14ac:dyDescent="0.25">
      <c r="A611" s="37">
        <v>26115</v>
      </c>
      <c r="B611" s="89" t="e">
        <f>(#REF!/B$1)*100</f>
        <v>#REF!</v>
      </c>
      <c r="C611" s="67"/>
      <c r="D611" s="99"/>
    </row>
    <row r="612" spans="1:4" x14ac:dyDescent="0.25">
      <c r="A612" s="37">
        <v>26146</v>
      </c>
      <c r="B612" s="89" t="e">
        <f>(#REF!/B$1)*100</f>
        <v>#REF!</v>
      </c>
      <c r="C612" s="67"/>
      <c r="D612" s="99"/>
    </row>
    <row r="613" spans="1:4" x14ac:dyDescent="0.25">
      <c r="A613" s="37">
        <v>26177</v>
      </c>
      <c r="B613" s="89" t="e">
        <f>(#REF!/B$1)*100</f>
        <v>#REF!</v>
      </c>
      <c r="C613" s="67"/>
      <c r="D613" s="99"/>
    </row>
    <row r="614" spans="1:4" x14ac:dyDescent="0.25">
      <c r="A614" s="37">
        <v>26207</v>
      </c>
      <c r="B614" s="89" t="e">
        <f>(#REF!/B$1)*100</f>
        <v>#REF!</v>
      </c>
      <c r="C614" s="67"/>
      <c r="D614" s="99"/>
    </row>
    <row r="615" spans="1:4" x14ac:dyDescent="0.25">
      <c r="A615" s="37">
        <v>26238</v>
      </c>
      <c r="B615" s="89" t="e">
        <f>(#REF!/B$1)*100</f>
        <v>#REF!</v>
      </c>
      <c r="C615" s="67"/>
      <c r="D615" s="99"/>
    </row>
    <row r="616" spans="1:4" x14ac:dyDescent="0.25">
      <c r="A616" s="37">
        <v>26268</v>
      </c>
      <c r="B616" s="89" t="e">
        <f>(#REF!/B$1)*100</f>
        <v>#REF!</v>
      </c>
      <c r="C616" s="67"/>
      <c r="D616" s="99"/>
    </row>
    <row r="617" spans="1:4" x14ac:dyDescent="0.25">
      <c r="A617" s="37">
        <v>26299</v>
      </c>
      <c r="B617" s="89" t="e">
        <f>(#REF!/B$1)*100</f>
        <v>#REF!</v>
      </c>
      <c r="C617" s="67"/>
      <c r="D617" s="99"/>
    </row>
    <row r="618" spans="1:4" x14ac:dyDescent="0.25">
      <c r="A618" s="37">
        <v>26330</v>
      </c>
      <c r="B618" s="89" t="e">
        <f>(#REF!/B$1)*100</f>
        <v>#REF!</v>
      </c>
      <c r="C618" s="67"/>
      <c r="D618" s="99"/>
    </row>
    <row r="619" spans="1:4" x14ac:dyDescent="0.25">
      <c r="A619" s="37">
        <v>26359</v>
      </c>
      <c r="B619" s="89" t="e">
        <f>(#REF!/B$1)*100</f>
        <v>#REF!</v>
      </c>
      <c r="C619" s="67"/>
      <c r="D619" s="99"/>
    </row>
    <row r="620" spans="1:4" x14ac:dyDescent="0.25">
      <c r="A620" s="37">
        <v>26390</v>
      </c>
      <c r="B620" s="89" t="e">
        <f>(#REF!/B$1)*100</f>
        <v>#REF!</v>
      </c>
      <c r="C620" s="67"/>
      <c r="D620" s="99"/>
    </row>
    <row r="621" spans="1:4" x14ac:dyDescent="0.25">
      <c r="A621" s="37">
        <v>26420</v>
      </c>
      <c r="B621" s="89" t="e">
        <f>(#REF!/B$1)*100</f>
        <v>#REF!</v>
      </c>
      <c r="C621" s="67"/>
      <c r="D621" s="99"/>
    </row>
    <row r="622" spans="1:4" x14ac:dyDescent="0.25">
      <c r="A622" s="37">
        <v>26451</v>
      </c>
      <c r="B622" s="89" t="e">
        <f>(#REF!/B$1)*100</f>
        <v>#REF!</v>
      </c>
      <c r="C622" s="67"/>
      <c r="D622" s="99"/>
    </row>
    <row r="623" spans="1:4" x14ac:dyDescent="0.25">
      <c r="A623" s="37">
        <v>26481</v>
      </c>
      <c r="B623" s="89" t="e">
        <f>(#REF!/B$1)*100</f>
        <v>#REF!</v>
      </c>
      <c r="C623" s="67"/>
      <c r="D623" s="99"/>
    </row>
    <row r="624" spans="1:4" x14ac:dyDescent="0.25">
      <c r="A624" s="37">
        <v>26512</v>
      </c>
      <c r="B624" s="89" t="e">
        <f>(#REF!/B$1)*100</f>
        <v>#REF!</v>
      </c>
      <c r="C624" s="67"/>
      <c r="D624" s="99"/>
    </row>
    <row r="625" spans="1:4" x14ac:dyDescent="0.25">
      <c r="A625" s="37">
        <v>26543</v>
      </c>
      <c r="B625" s="89" t="e">
        <f>(#REF!/B$1)*100</f>
        <v>#REF!</v>
      </c>
      <c r="C625" s="67"/>
      <c r="D625" s="99"/>
    </row>
    <row r="626" spans="1:4" x14ac:dyDescent="0.25">
      <c r="A626" s="37">
        <v>26573</v>
      </c>
      <c r="B626" s="89" t="e">
        <f>(#REF!/B$1)*100</f>
        <v>#REF!</v>
      </c>
      <c r="C626" s="67"/>
      <c r="D626" s="99"/>
    </row>
    <row r="627" spans="1:4" x14ac:dyDescent="0.25">
      <c r="A627" s="37">
        <v>26604</v>
      </c>
      <c r="B627" s="89" t="e">
        <f>(#REF!/B$1)*100</f>
        <v>#REF!</v>
      </c>
      <c r="C627" s="67"/>
      <c r="D627" s="99"/>
    </row>
    <row r="628" spans="1:4" x14ac:dyDescent="0.25">
      <c r="A628" s="37">
        <v>26634</v>
      </c>
      <c r="B628" s="89" t="e">
        <f>(#REF!/B$1)*100</f>
        <v>#REF!</v>
      </c>
      <c r="C628" s="67"/>
      <c r="D628" s="99"/>
    </row>
    <row r="629" spans="1:4" x14ac:dyDescent="0.25">
      <c r="A629" s="37">
        <v>26665</v>
      </c>
      <c r="B629" s="89" t="e">
        <f>(#REF!/B$1)*100</f>
        <v>#REF!</v>
      </c>
      <c r="C629" s="67"/>
      <c r="D629" s="99"/>
    </row>
    <row r="630" spans="1:4" x14ac:dyDescent="0.25">
      <c r="A630" s="37">
        <v>26696</v>
      </c>
      <c r="B630" s="89" t="e">
        <f>(#REF!/B$1)*100</f>
        <v>#REF!</v>
      </c>
      <c r="C630" s="67"/>
      <c r="D630" s="99"/>
    </row>
    <row r="631" spans="1:4" x14ac:dyDescent="0.25">
      <c r="A631" s="37">
        <v>26724</v>
      </c>
      <c r="B631" s="89" t="e">
        <f>(#REF!/B$1)*100</f>
        <v>#REF!</v>
      </c>
      <c r="C631" s="67"/>
      <c r="D631" s="99"/>
    </row>
    <row r="632" spans="1:4" x14ac:dyDescent="0.25">
      <c r="A632" s="37">
        <v>26755</v>
      </c>
      <c r="B632" s="89" t="e">
        <f>(#REF!/B$1)*100</f>
        <v>#REF!</v>
      </c>
      <c r="C632" s="67"/>
      <c r="D632" s="99"/>
    </row>
    <row r="633" spans="1:4" x14ac:dyDescent="0.25">
      <c r="A633" s="37">
        <v>26785</v>
      </c>
      <c r="B633" s="89" t="e">
        <f>(#REF!/B$1)*100</f>
        <v>#REF!</v>
      </c>
      <c r="C633" s="67"/>
      <c r="D633" s="99"/>
    </row>
    <row r="634" spans="1:4" x14ac:dyDescent="0.25">
      <c r="A634" s="37">
        <v>26816</v>
      </c>
      <c r="B634" s="89" t="e">
        <f>(#REF!/B$1)*100</f>
        <v>#REF!</v>
      </c>
      <c r="C634" s="67"/>
      <c r="D634" s="99"/>
    </row>
    <row r="635" spans="1:4" x14ac:dyDescent="0.25">
      <c r="A635" s="37">
        <v>26846</v>
      </c>
      <c r="B635" s="89" t="e">
        <f>(#REF!/B$1)*100</f>
        <v>#REF!</v>
      </c>
      <c r="C635" s="67"/>
      <c r="D635" s="99"/>
    </row>
    <row r="636" spans="1:4" x14ac:dyDescent="0.25">
      <c r="A636" s="37">
        <v>26877</v>
      </c>
      <c r="B636" s="89" t="e">
        <f>(#REF!/B$1)*100</f>
        <v>#REF!</v>
      </c>
      <c r="C636" s="67"/>
      <c r="D636" s="99"/>
    </row>
    <row r="637" spans="1:4" x14ac:dyDescent="0.25">
      <c r="A637" s="37">
        <v>26908</v>
      </c>
      <c r="B637" s="89" t="e">
        <f>(#REF!/B$1)*100</f>
        <v>#REF!</v>
      </c>
      <c r="C637" s="67"/>
      <c r="D637" s="99"/>
    </row>
    <row r="638" spans="1:4" x14ac:dyDescent="0.25">
      <c r="A638" s="37">
        <v>26938</v>
      </c>
      <c r="B638" s="89" t="e">
        <f>(#REF!/B$1)*100</f>
        <v>#REF!</v>
      </c>
      <c r="C638" s="67"/>
      <c r="D638" s="99"/>
    </row>
    <row r="639" spans="1:4" x14ac:dyDescent="0.25">
      <c r="A639" s="37">
        <v>26969</v>
      </c>
      <c r="B639" s="89" t="e">
        <f>(#REF!/B$1)*100</f>
        <v>#REF!</v>
      </c>
      <c r="C639" s="67"/>
      <c r="D639" s="99"/>
    </row>
    <row r="640" spans="1:4" x14ac:dyDescent="0.25">
      <c r="A640" s="37">
        <v>26999</v>
      </c>
      <c r="B640" s="89" t="e">
        <f>(#REF!/B$1)*100</f>
        <v>#REF!</v>
      </c>
      <c r="C640" s="67"/>
      <c r="D640" s="99"/>
    </row>
    <row r="641" spans="1:4" x14ac:dyDescent="0.25">
      <c r="A641" s="37">
        <v>27030</v>
      </c>
      <c r="B641" s="89" t="e">
        <f>(#REF!/B$1)*100</f>
        <v>#REF!</v>
      </c>
      <c r="C641" s="67"/>
      <c r="D641" s="99"/>
    </row>
    <row r="642" spans="1:4" x14ac:dyDescent="0.25">
      <c r="A642" s="37">
        <v>27061</v>
      </c>
      <c r="B642" s="89" t="e">
        <f>(#REF!/B$1)*100</f>
        <v>#REF!</v>
      </c>
      <c r="C642" s="67"/>
      <c r="D642" s="99"/>
    </row>
    <row r="643" spans="1:4" x14ac:dyDescent="0.25">
      <c r="A643" s="37">
        <v>27089</v>
      </c>
      <c r="B643" s="89" t="e">
        <f>(#REF!/B$1)*100</f>
        <v>#REF!</v>
      </c>
      <c r="C643" s="67"/>
      <c r="D643" s="99"/>
    </row>
    <row r="644" spans="1:4" x14ac:dyDescent="0.25">
      <c r="A644" s="37">
        <v>27120</v>
      </c>
      <c r="B644" s="89" t="e">
        <f>(#REF!/B$1)*100</f>
        <v>#REF!</v>
      </c>
      <c r="C644" s="67"/>
      <c r="D644" s="99"/>
    </row>
    <row r="645" spans="1:4" x14ac:dyDescent="0.25">
      <c r="A645" s="37">
        <v>27150</v>
      </c>
      <c r="B645" s="89" t="e">
        <f>(#REF!/B$1)*100</f>
        <v>#REF!</v>
      </c>
      <c r="C645" s="67"/>
      <c r="D645" s="99"/>
    </row>
    <row r="646" spans="1:4" x14ac:dyDescent="0.25">
      <c r="A646" s="37">
        <v>27181</v>
      </c>
      <c r="B646" s="89" t="e">
        <f>(#REF!/B$1)*100</f>
        <v>#REF!</v>
      </c>
      <c r="C646" s="67"/>
      <c r="D646" s="99"/>
    </row>
    <row r="647" spans="1:4" x14ac:dyDescent="0.25">
      <c r="A647" s="37">
        <v>27211</v>
      </c>
      <c r="B647" s="89" t="e">
        <f>(#REF!/B$1)*100</f>
        <v>#REF!</v>
      </c>
      <c r="C647" s="67"/>
      <c r="D647" s="99"/>
    </row>
    <row r="648" spans="1:4" x14ac:dyDescent="0.25">
      <c r="A648" s="37">
        <v>27242</v>
      </c>
      <c r="B648" s="89" t="e">
        <f>(#REF!/B$1)*100</f>
        <v>#REF!</v>
      </c>
      <c r="C648" s="67"/>
      <c r="D648" s="99"/>
    </row>
    <row r="649" spans="1:4" x14ac:dyDescent="0.25">
      <c r="A649" s="37">
        <v>27273</v>
      </c>
      <c r="B649" s="89" t="e">
        <f>(#REF!/B$1)*100</f>
        <v>#REF!</v>
      </c>
      <c r="C649" s="67"/>
      <c r="D649" s="99"/>
    </row>
    <row r="650" spans="1:4" x14ac:dyDescent="0.25">
      <c r="A650" s="37">
        <v>27303</v>
      </c>
      <c r="B650" s="89" t="e">
        <f>(#REF!/B$1)*100</f>
        <v>#REF!</v>
      </c>
      <c r="C650" s="67"/>
      <c r="D650" s="99"/>
    </row>
    <row r="651" spans="1:4" x14ac:dyDescent="0.25">
      <c r="A651" s="37">
        <v>27334</v>
      </c>
      <c r="B651" s="89" t="e">
        <f>(#REF!/B$1)*100</f>
        <v>#REF!</v>
      </c>
      <c r="C651" s="67"/>
      <c r="D651" s="99"/>
    </row>
    <row r="652" spans="1:4" x14ac:dyDescent="0.25">
      <c r="A652" s="37">
        <v>27364</v>
      </c>
      <c r="B652" s="89" t="e">
        <f>(#REF!/B$1)*100</f>
        <v>#REF!</v>
      </c>
      <c r="C652" s="67"/>
      <c r="D652" s="99"/>
    </row>
    <row r="653" spans="1:4" x14ac:dyDescent="0.25">
      <c r="A653" s="37">
        <v>27395</v>
      </c>
      <c r="B653" s="89" t="e">
        <f>(#REF!/B$1)*100</f>
        <v>#REF!</v>
      </c>
      <c r="C653" s="67"/>
      <c r="D653" s="99"/>
    </row>
    <row r="654" spans="1:4" x14ac:dyDescent="0.25">
      <c r="A654" s="37">
        <v>27426</v>
      </c>
      <c r="B654" s="89" t="e">
        <f>(#REF!/B$1)*100</f>
        <v>#REF!</v>
      </c>
      <c r="C654" s="67"/>
      <c r="D654" s="99"/>
    </row>
    <row r="655" spans="1:4" x14ac:dyDescent="0.25">
      <c r="A655" s="37">
        <v>27454</v>
      </c>
      <c r="B655" s="89" t="e">
        <f>(#REF!/B$1)*100</f>
        <v>#REF!</v>
      </c>
      <c r="C655" s="67"/>
      <c r="D655" s="99"/>
    </row>
    <row r="656" spans="1:4" x14ac:dyDescent="0.25">
      <c r="A656" s="37">
        <v>27485</v>
      </c>
      <c r="B656" s="89" t="e">
        <f>(#REF!/B$1)*100</f>
        <v>#REF!</v>
      </c>
      <c r="C656" s="67"/>
      <c r="D656" s="99"/>
    </row>
    <row r="657" spans="1:4" x14ac:dyDescent="0.25">
      <c r="A657" s="37">
        <v>27515</v>
      </c>
      <c r="B657" s="89" t="e">
        <f>(#REF!/B$1)*100</f>
        <v>#REF!</v>
      </c>
      <c r="C657" s="67"/>
      <c r="D657" s="99"/>
    </row>
    <row r="658" spans="1:4" x14ac:dyDescent="0.25">
      <c r="A658" s="37">
        <v>27546</v>
      </c>
      <c r="B658" s="89" t="e">
        <f>(#REF!/B$1)*100</f>
        <v>#REF!</v>
      </c>
      <c r="C658" s="67"/>
      <c r="D658" s="99"/>
    </row>
    <row r="659" spans="1:4" x14ac:dyDescent="0.25">
      <c r="A659" s="37">
        <v>27576</v>
      </c>
      <c r="B659" s="89" t="e">
        <f>(#REF!/B$1)*100</f>
        <v>#REF!</v>
      </c>
      <c r="C659" s="67"/>
      <c r="D659" s="99"/>
    </row>
    <row r="660" spans="1:4" x14ac:dyDescent="0.25">
      <c r="A660" s="37">
        <v>27607</v>
      </c>
      <c r="B660" s="89" t="e">
        <f>(#REF!/B$1)*100</f>
        <v>#REF!</v>
      </c>
      <c r="C660" s="67"/>
      <c r="D660" s="99"/>
    </row>
    <row r="661" spans="1:4" x14ac:dyDescent="0.25">
      <c r="A661" s="37">
        <v>27638</v>
      </c>
      <c r="B661" s="89" t="e">
        <f>(#REF!/B$1)*100</f>
        <v>#REF!</v>
      </c>
      <c r="C661" s="67"/>
      <c r="D661" s="99"/>
    </row>
    <row r="662" spans="1:4" x14ac:dyDescent="0.25">
      <c r="A662" s="37">
        <v>27668</v>
      </c>
      <c r="B662" s="89" t="e">
        <f>(#REF!/B$1)*100</f>
        <v>#REF!</v>
      </c>
      <c r="C662" s="67"/>
      <c r="D662" s="99"/>
    </row>
    <row r="663" spans="1:4" x14ac:dyDescent="0.25">
      <c r="A663" s="37">
        <v>27699</v>
      </c>
      <c r="B663" s="89" t="e">
        <f>(#REF!/B$1)*100</f>
        <v>#REF!</v>
      </c>
      <c r="C663" s="67"/>
      <c r="D663" s="99"/>
    </row>
    <row r="664" spans="1:4" x14ac:dyDescent="0.25">
      <c r="A664" s="37">
        <v>27729</v>
      </c>
      <c r="B664" s="89" t="e">
        <f>(#REF!/B$1)*100</f>
        <v>#REF!</v>
      </c>
      <c r="C664" s="67"/>
      <c r="D664" s="99"/>
    </row>
    <row r="665" spans="1:4" x14ac:dyDescent="0.25">
      <c r="A665" s="37">
        <v>27760</v>
      </c>
      <c r="B665" s="89" t="e">
        <f>(#REF!/B$1)*100</f>
        <v>#REF!</v>
      </c>
      <c r="C665" s="67"/>
      <c r="D665" s="99"/>
    </row>
    <row r="666" spans="1:4" x14ac:dyDescent="0.25">
      <c r="A666" s="37">
        <v>27791</v>
      </c>
      <c r="B666" s="89" t="e">
        <f>(#REF!/B$1)*100</f>
        <v>#REF!</v>
      </c>
      <c r="C666" s="67"/>
      <c r="D666" s="99"/>
    </row>
    <row r="667" spans="1:4" x14ac:dyDescent="0.25">
      <c r="A667" s="37">
        <v>27820</v>
      </c>
      <c r="B667" s="89" t="e">
        <f>(#REF!/B$1)*100</f>
        <v>#REF!</v>
      </c>
      <c r="C667" s="67"/>
      <c r="D667" s="99"/>
    </row>
    <row r="668" spans="1:4" x14ac:dyDescent="0.25">
      <c r="A668" s="37">
        <v>27851</v>
      </c>
      <c r="B668" s="89" t="e">
        <f>(#REF!/B$1)*100</f>
        <v>#REF!</v>
      </c>
      <c r="C668" s="67"/>
      <c r="D668" s="99"/>
    </row>
    <row r="669" spans="1:4" x14ac:dyDescent="0.25">
      <c r="A669" s="37">
        <v>27881</v>
      </c>
      <c r="B669" s="89" t="e">
        <f>(#REF!/B$1)*100</f>
        <v>#REF!</v>
      </c>
      <c r="C669" s="67"/>
      <c r="D669" s="99"/>
    </row>
    <row r="670" spans="1:4" x14ac:dyDescent="0.25">
      <c r="A670" s="37">
        <v>27912</v>
      </c>
      <c r="B670" s="89" t="e">
        <f>(#REF!/B$1)*100</f>
        <v>#REF!</v>
      </c>
      <c r="C670" s="67"/>
      <c r="D670" s="99"/>
    </row>
    <row r="671" spans="1:4" x14ac:dyDescent="0.25">
      <c r="A671" s="37">
        <v>27942</v>
      </c>
      <c r="B671" s="89" t="e">
        <f>(#REF!/B$1)*100</f>
        <v>#REF!</v>
      </c>
      <c r="C671" s="67"/>
      <c r="D671" s="99"/>
    </row>
    <row r="672" spans="1:4" x14ac:dyDescent="0.25">
      <c r="A672" s="37">
        <v>27973</v>
      </c>
      <c r="B672" s="89" t="e">
        <f>(#REF!/B$1)*100</f>
        <v>#REF!</v>
      </c>
      <c r="C672" s="67"/>
      <c r="D672" s="99"/>
    </row>
    <row r="673" spans="1:4" x14ac:dyDescent="0.25">
      <c r="A673" s="37">
        <v>28004</v>
      </c>
      <c r="B673" s="89" t="e">
        <f>(#REF!/B$1)*100</f>
        <v>#REF!</v>
      </c>
      <c r="C673" s="67"/>
      <c r="D673" s="99"/>
    </row>
    <row r="674" spans="1:4" x14ac:dyDescent="0.25">
      <c r="A674" s="37">
        <v>28034</v>
      </c>
      <c r="B674" s="89" t="e">
        <f>(#REF!/B$1)*100</f>
        <v>#REF!</v>
      </c>
      <c r="C674" s="67"/>
      <c r="D674" s="99"/>
    </row>
    <row r="675" spans="1:4" x14ac:dyDescent="0.25">
      <c r="A675" s="37">
        <v>28065</v>
      </c>
      <c r="B675" s="89" t="e">
        <f>(#REF!/B$1)*100</f>
        <v>#REF!</v>
      </c>
      <c r="C675" s="67"/>
      <c r="D675" s="99"/>
    </row>
    <row r="676" spans="1:4" x14ac:dyDescent="0.25">
      <c r="A676" s="37">
        <v>28095</v>
      </c>
      <c r="B676" s="89" t="e">
        <f>(#REF!/B$1)*100</f>
        <v>#REF!</v>
      </c>
      <c r="C676" s="67"/>
      <c r="D676" s="99"/>
    </row>
    <row r="677" spans="1:4" x14ac:dyDescent="0.25">
      <c r="A677" s="37">
        <v>28126</v>
      </c>
      <c r="B677" s="89" t="e">
        <f>(#REF!/B$1)*100</f>
        <v>#REF!</v>
      </c>
      <c r="C677" s="67"/>
      <c r="D677" s="99"/>
    </row>
    <row r="678" spans="1:4" x14ac:dyDescent="0.25">
      <c r="A678" s="37">
        <v>28157</v>
      </c>
      <c r="B678" s="89" t="e">
        <f>(#REF!/B$1)*100</f>
        <v>#REF!</v>
      </c>
      <c r="C678" s="67"/>
      <c r="D678" s="99"/>
    </row>
    <row r="679" spans="1:4" x14ac:dyDescent="0.25">
      <c r="A679" s="37">
        <v>28185</v>
      </c>
      <c r="B679" s="89" t="e">
        <f>(#REF!/B$1)*100</f>
        <v>#REF!</v>
      </c>
      <c r="C679" s="67"/>
      <c r="D679" s="99"/>
    </row>
    <row r="680" spans="1:4" x14ac:dyDescent="0.25">
      <c r="A680" s="37">
        <v>28216</v>
      </c>
      <c r="B680" s="89" t="e">
        <f>(#REF!/B$1)*100</f>
        <v>#REF!</v>
      </c>
      <c r="C680" s="67"/>
      <c r="D680" s="99"/>
    </row>
    <row r="681" spans="1:4" x14ac:dyDescent="0.25">
      <c r="A681" s="37">
        <v>28246</v>
      </c>
      <c r="B681" s="89" t="e">
        <f>(#REF!/B$1)*100</f>
        <v>#REF!</v>
      </c>
      <c r="C681" s="67"/>
      <c r="D681" s="99"/>
    </row>
    <row r="682" spans="1:4" x14ac:dyDescent="0.25">
      <c r="A682" s="37">
        <v>28277</v>
      </c>
      <c r="B682" s="89" t="e">
        <f>(#REF!/B$1)*100</f>
        <v>#REF!</v>
      </c>
      <c r="C682" s="67"/>
      <c r="D682" s="99"/>
    </row>
    <row r="683" spans="1:4" x14ac:dyDescent="0.25">
      <c r="A683" s="37">
        <v>28307</v>
      </c>
      <c r="B683" s="89" t="e">
        <f>(#REF!/B$1)*100</f>
        <v>#REF!</v>
      </c>
      <c r="C683" s="67"/>
      <c r="D683" s="99"/>
    </row>
    <row r="684" spans="1:4" x14ac:dyDescent="0.25">
      <c r="A684" s="37">
        <v>28338</v>
      </c>
      <c r="B684" s="89" t="e">
        <f>(#REF!/B$1)*100</f>
        <v>#REF!</v>
      </c>
      <c r="C684" s="67"/>
      <c r="D684" s="99"/>
    </row>
    <row r="685" spans="1:4" x14ac:dyDescent="0.25">
      <c r="A685" s="37">
        <v>28369</v>
      </c>
      <c r="B685" s="89" t="e">
        <f>(#REF!/B$1)*100</f>
        <v>#REF!</v>
      </c>
      <c r="C685" s="67"/>
      <c r="D685" s="99"/>
    </row>
    <row r="686" spans="1:4" x14ac:dyDescent="0.25">
      <c r="A686" s="37">
        <v>28399</v>
      </c>
      <c r="B686" s="89" t="e">
        <f>(#REF!/B$1)*100</f>
        <v>#REF!</v>
      </c>
      <c r="C686" s="67"/>
      <c r="D686" s="99"/>
    </row>
    <row r="687" spans="1:4" x14ac:dyDescent="0.25">
      <c r="A687" s="37">
        <v>28430</v>
      </c>
      <c r="B687" s="89" t="e">
        <f>(#REF!/B$1)*100</f>
        <v>#REF!</v>
      </c>
      <c r="C687" s="67"/>
      <c r="D687" s="99"/>
    </row>
    <row r="688" spans="1:4" x14ac:dyDescent="0.25">
      <c r="A688" s="37">
        <v>28460</v>
      </c>
      <c r="B688" s="89" t="e">
        <f>(#REF!/B$1)*100</f>
        <v>#REF!</v>
      </c>
      <c r="C688" s="67"/>
      <c r="D688" s="99"/>
    </row>
    <row r="689" spans="1:4" x14ac:dyDescent="0.25">
      <c r="A689" s="37">
        <v>28491</v>
      </c>
      <c r="B689" s="89" t="e">
        <f>(#REF!/B$1)*100</f>
        <v>#REF!</v>
      </c>
      <c r="C689" s="67"/>
      <c r="D689" s="99"/>
    </row>
    <row r="690" spans="1:4" x14ac:dyDescent="0.25">
      <c r="A690" s="37">
        <v>28522</v>
      </c>
      <c r="B690" s="89" t="e">
        <f>(#REF!/B$1)*100</f>
        <v>#REF!</v>
      </c>
      <c r="C690" s="67"/>
      <c r="D690" s="99"/>
    </row>
    <row r="691" spans="1:4" x14ac:dyDescent="0.25">
      <c r="A691" s="37">
        <v>28550</v>
      </c>
      <c r="B691" s="89" t="e">
        <f>(#REF!/B$1)*100</f>
        <v>#REF!</v>
      </c>
      <c r="C691" s="67"/>
      <c r="D691" s="99"/>
    </row>
    <row r="692" spans="1:4" x14ac:dyDescent="0.25">
      <c r="A692" s="37">
        <v>28581</v>
      </c>
      <c r="B692" s="89" t="e">
        <f>(#REF!/B$1)*100</f>
        <v>#REF!</v>
      </c>
      <c r="C692" s="67"/>
      <c r="D692" s="99"/>
    </row>
    <row r="693" spans="1:4" x14ac:dyDescent="0.25">
      <c r="A693" s="37">
        <v>28611</v>
      </c>
      <c r="B693" s="89" t="e">
        <f>(#REF!/B$1)*100</f>
        <v>#REF!</v>
      </c>
      <c r="C693" s="67"/>
      <c r="D693" s="99"/>
    </row>
    <row r="694" spans="1:4" x14ac:dyDescent="0.25">
      <c r="A694" s="37">
        <v>28642</v>
      </c>
      <c r="B694" s="89" t="e">
        <f>(#REF!/B$1)*100</f>
        <v>#REF!</v>
      </c>
      <c r="C694" s="67"/>
      <c r="D694" s="99"/>
    </row>
    <row r="695" spans="1:4" x14ac:dyDescent="0.25">
      <c r="A695" s="37">
        <v>28672</v>
      </c>
      <c r="B695" s="89" t="e">
        <f>(#REF!/B$1)*100</f>
        <v>#REF!</v>
      </c>
      <c r="C695" s="67"/>
      <c r="D695" s="99"/>
    </row>
    <row r="696" spans="1:4" x14ac:dyDescent="0.25">
      <c r="A696" s="37">
        <v>28703</v>
      </c>
      <c r="B696" s="89" t="e">
        <f>(#REF!/B$1)*100</f>
        <v>#REF!</v>
      </c>
      <c r="C696" s="67"/>
      <c r="D696" s="99"/>
    </row>
    <row r="697" spans="1:4" x14ac:dyDescent="0.25">
      <c r="A697" s="37">
        <v>28734</v>
      </c>
      <c r="B697" s="89" t="e">
        <f>(#REF!/B$1)*100</f>
        <v>#REF!</v>
      </c>
      <c r="C697" s="67"/>
      <c r="D697" s="99"/>
    </row>
    <row r="698" spans="1:4" x14ac:dyDescent="0.25">
      <c r="A698" s="37">
        <v>28764</v>
      </c>
      <c r="B698" s="89" t="e">
        <f>(#REF!/B$1)*100</f>
        <v>#REF!</v>
      </c>
      <c r="C698" s="67"/>
      <c r="D698" s="99"/>
    </row>
    <row r="699" spans="1:4" x14ac:dyDescent="0.25">
      <c r="A699" s="37">
        <v>28795</v>
      </c>
      <c r="B699" s="89" t="e">
        <f>(#REF!/B$1)*100</f>
        <v>#REF!</v>
      </c>
      <c r="C699" s="67"/>
      <c r="D699" s="99"/>
    </row>
    <row r="700" spans="1:4" x14ac:dyDescent="0.25">
      <c r="A700" s="37">
        <v>28825</v>
      </c>
      <c r="B700" s="89" t="e">
        <f>(#REF!/B$1)*100</f>
        <v>#REF!</v>
      </c>
      <c r="C700" s="67"/>
      <c r="D700" s="99"/>
    </row>
    <row r="701" spans="1:4" x14ac:dyDescent="0.25">
      <c r="A701" s="37">
        <v>28856</v>
      </c>
      <c r="B701" s="89" t="e">
        <f>(#REF!/B$1)*100</f>
        <v>#REF!</v>
      </c>
      <c r="C701" s="67"/>
      <c r="D701" s="99"/>
    </row>
    <row r="702" spans="1:4" x14ac:dyDescent="0.25">
      <c r="A702" s="37">
        <v>28887</v>
      </c>
      <c r="B702" s="89" t="e">
        <f>(#REF!/B$1)*100</f>
        <v>#REF!</v>
      </c>
      <c r="C702" s="67"/>
      <c r="D702" s="99"/>
    </row>
    <row r="703" spans="1:4" x14ac:dyDescent="0.25">
      <c r="A703" s="37">
        <v>28915</v>
      </c>
      <c r="B703" s="89" t="e">
        <f>(#REF!/B$1)*100</f>
        <v>#REF!</v>
      </c>
      <c r="C703" s="67"/>
      <c r="D703" s="99"/>
    </row>
    <row r="704" spans="1:4" x14ac:dyDescent="0.25">
      <c r="A704" s="37">
        <v>28946</v>
      </c>
      <c r="B704" s="89" t="e">
        <f>(#REF!/B$1)*100</f>
        <v>#REF!</v>
      </c>
      <c r="C704" s="67"/>
      <c r="D704" s="99"/>
    </row>
    <row r="705" spans="1:4" x14ac:dyDescent="0.25">
      <c r="A705" s="37">
        <v>28976</v>
      </c>
      <c r="B705" s="89" t="e">
        <f>(#REF!/B$1)*100</f>
        <v>#REF!</v>
      </c>
      <c r="C705" s="67"/>
      <c r="D705" s="99"/>
    </row>
    <row r="706" spans="1:4" x14ac:dyDescent="0.25">
      <c r="A706" s="37">
        <v>29007</v>
      </c>
      <c r="B706" s="89" t="e">
        <f>(#REF!/B$1)*100</f>
        <v>#REF!</v>
      </c>
      <c r="C706" s="67"/>
      <c r="D706" s="99"/>
    </row>
    <row r="707" spans="1:4" x14ac:dyDescent="0.25">
      <c r="A707" s="37">
        <v>29037</v>
      </c>
      <c r="B707" s="89" t="e">
        <f>(#REF!/B$1)*100</f>
        <v>#REF!</v>
      </c>
      <c r="C707" s="67"/>
      <c r="D707" s="99"/>
    </row>
    <row r="708" spans="1:4" x14ac:dyDescent="0.25">
      <c r="A708" s="37">
        <v>29068</v>
      </c>
      <c r="B708" s="89" t="e">
        <f>(#REF!/B$1)*100</f>
        <v>#REF!</v>
      </c>
      <c r="C708" s="67"/>
      <c r="D708" s="99"/>
    </row>
    <row r="709" spans="1:4" x14ac:dyDescent="0.25">
      <c r="A709" s="37">
        <v>29099</v>
      </c>
      <c r="B709" s="89" t="e">
        <f>(#REF!/B$1)*100</f>
        <v>#REF!</v>
      </c>
      <c r="C709" s="67"/>
      <c r="D709" s="99"/>
    </row>
    <row r="710" spans="1:4" x14ac:dyDescent="0.25">
      <c r="A710" s="37">
        <v>29129</v>
      </c>
      <c r="B710" s="89" t="e">
        <f>(#REF!/B$1)*100</f>
        <v>#REF!</v>
      </c>
      <c r="C710" s="67"/>
      <c r="D710" s="99"/>
    </row>
    <row r="711" spans="1:4" x14ac:dyDescent="0.25">
      <c r="A711" s="37">
        <v>29160</v>
      </c>
      <c r="B711" s="89" t="e">
        <f>(#REF!/B$1)*100</f>
        <v>#REF!</v>
      </c>
      <c r="C711" s="67"/>
      <c r="D711" s="99"/>
    </row>
    <row r="712" spans="1:4" x14ac:dyDescent="0.25">
      <c r="A712" s="37">
        <v>29190</v>
      </c>
      <c r="B712" s="89" t="e">
        <f>(#REF!/B$1)*100</f>
        <v>#REF!</v>
      </c>
      <c r="C712" s="67"/>
      <c r="D712" s="99"/>
    </row>
    <row r="713" spans="1:4" x14ac:dyDescent="0.25">
      <c r="A713" s="37">
        <v>29221</v>
      </c>
      <c r="B713" s="89" t="e">
        <f>(#REF!/B$1)*100</f>
        <v>#REF!</v>
      </c>
      <c r="C713" s="67"/>
      <c r="D713" s="99"/>
    </row>
    <row r="714" spans="1:4" x14ac:dyDescent="0.25">
      <c r="A714" s="37">
        <v>29252</v>
      </c>
      <c r="B714" s="89" t="e">
        <f>(#REF!/B$1)*100</f>
        <v>#REF!</v>
      </c>
      <c r="C714" s="67"/>
      <c r="D714" s="99"/>
    </row>
    <row r="715" spans="1:4" x14ac:dyDescent="0.25">
      <c r="A715" s="37">
        <v>29281</v>
      </c>
      <c r="B715" s="89" t="e">
        <f>(#REF!/B$1)*100</f>
        <v>#REF!</v>
      </c>
      <c r="C715" s="67"/>
      <c r="D715" s="99"/>
    </row>
    <row r="716" spans="1:4" x14ac:dyDescent="0.25">
      <c r="A716" s="37">
        <v>29312</v>
      </c>
      <c r="B716" s="89" t="e">
        <f>(#REF!/B$1)*100</f>
        <v>#REF!</v>
      </c>
      <c r="C716" s="67"/>
      <c r="D716" s="99"/>
    </row>
    <row r="717" spans="1:4" x14ac:dyDescent="0.25">
      <c r="A717" s="37">
        <v>29342</v>
      </c>
      <c r="B717" s="89" t="e">
        <f>(#REF!/B$1)*100</f>
        <v>#REF!</v>
      </c>
      <c r="C717" s="67"/>
      <c r="D717" s="99"/>
    </row>
    <row r="718" spans="1:4" x14ac:dyDescent="0.25">
      <c r="A718" s="37">
        <v>29373</v>
      </c>
      <c r="B718" s="89" t="e">
        <f>(#REF!/B$1)*100</f>
        <v>#REF!</v>
      </c>
      <c r="C718" s="67"/>
      <c r="D718" s="99"/>
    </row>
    <row r="719" spans="1:4" x14ac:dyDescent="0.25">
      <c r="A719" s="37">
        <v>29403</v>
      </c>
      <c r="B719" s="89" t="e">
        <f>(#REF!/B$1)*100</f>
        <v>#REF!</v>
      </c>
      <c r="C719" s="67"/>
      <c r="D719" s="99"/>
    </row>
    <row r="720" spans="1:4" x14ac:dyDescent="0.25">
      <c r="A720" s="37">
        <v>29434</v>
      </c>
      <c r="B720" s="89" t="e">
        <f>(#REF!/B$1)*100</f>
        <v>#REF!</v>
      </c>
      <c r="C720" s="67"/>
      <c r="D720" s="99"/>
    </row>
    <row r="721" spans="1:4" x14ac:dyDescent="0.25">
      <c r="A721" s="37">
        <v>29465</v>
      </c>
      <c r="B721" s="89" t="e">
        <f>(#REF!/B$1)*100</f>
        <v>#REF!</v>
      </c>
      <c r="C721" s="67"/>
      <c r="D721" s="99"/>
    </row>
    <row r="722" spans="1:4" x14ac:dyDescent="0.25">
      <c r="A722" s="37">
        <v>29495</v>
      </c>
      <c r="B722" s="89" t="e">
        <f>(#REF!/B$1)*100</f>
        <v>#REF!</v>
      </c>
      <c r="C722" s="67"/>
      <c r="D722" s="99"/>
    </row>
    <row r="723" spans="1:4" x14ac:dyDescent="0.25">
      <c r="A723" s="37">
        <v>29526</v>
      </c>
      <c r="B723" s="89" t="e">
        <f>(#REF!/B$1)*100</f>
        <v>#REF!</v>
      </c>
      <c r="C723" s="67"/>
      <c r="D723" s="99"/>
    </row>
    <row r="724" spans="1:4" x14ac:dyDescent="0.25">
      <c r="A724" s="37">
        <v>29556</v>
      </c>
      <c r="B724" s="89" t="e">
        <f>(#REF!/B$1)*100</f>
        <v>#REF!</v>
      </c>
      <c r="C724" s="67"/>
      <c r="D724" s="99"/>
    </row>
    <row r="725" spans="1:4" x14ac:dyDescent="0.25">
      <c r="A725" s="37">
        <v>29587</v>
      </c>
      <c r="B725" s="89" t="e">
        <f>(#REF!/B$1)*100</f>
        <v>#REF!</v>
      </c>
      <c r="C725" s="67"/>
      <c r="D725" s="99"/>
    </row>
    <row r="726" spans="1:4" x14ac:dyDescent="0.25">
      <c r="A726" s="37">
        <v>29618</v>
      </c>
      <c r="B726" s="89" t="e">
        <f>(#REF!/B$1)*100</f>
        <v>#REF!</v>
      </c>
      <c r="C726" s="67"/>
      <c r="D726" s="99"/>
    </row>
    <row r="727" spans="1:4" x14ac:dyDescent="0.25">
      <c r="A727" s="37">
        <v>29646</v>
      </c>
      <c r="B727" s="89" t="e">
        <f>(#REF!/B$1)*100</f>
        <v>#REF!</v>
      </c>
      <c r="C727" s="67"/>
      <c r="D727" s="99"/>
    </row>
    <row r="728" spans="1:4" x14ac:dyDescent="0.25">
      <c r="A728" s="37">
        <v>29677</v>
      </c>
      <c r="B728" s="89" t="e">
        <f>(#REF!/B$1)*100</f>
        <v>#REF!</v>
      </c>
      <c r="C728" s="67"/>
      <c r="D728" s="99"/>
    </row>
    <row r="729" spans="1:4" x14ac:dyDescent="0.25">
      <c r="A729" s="37">
        <v>29707</v>
      </c>
      <c r="B729" s="89" t="e">
        <f>(#REF!/B$1)*100</f>
        <v>#REF!</v>
      </c>
      <c r="C729" s="67"/>
      <c r="D729" s="99"/>
    </row>
    <row r="730" spans="1:4" x14ac:dyDescent="0.25">
      <c r="A730" s="37">
        <v>29738</v>
      </c>
      <c r="B730" s="89" t="e">
        <f>(#REF!/B$1)*100</f>
        <v>#REF!</v>
      </c>
      <c r="C730" s="67"/>
      <c r="D730" s="99"/>
    </row>
    <row r="731" spans="1:4" x14ac:dyDescent="0.25">
      <c r="A731" s="37">
        <v>29768</v>
      </c>
      <c r="B731" s="89" t="e">
        <f>(#REF!/B$1)*100</f>
        <v>#REF!</v>
      </c>
      <c r="C731" s="67"/>
      <c r="D731" s="99"/>
    </row>
    <row r="732" spans="1:4" x14ac:dyDescent="0.25">
      <c r="A732" s="37">
        <v>29799</v>
      </c>
      <c r="B732" s="89" t="e">
        <f>(#REF!/B$1)*100</f>
        <v>#REF!</v>
      </c>
      <c r="C732" s="67"/>
      <c r="D732" s="99"/>
    </row>
    <row r="733" spans="1:4" x14ac:dyDescent="0.25">
      <c r="A733" s="37">
        <v>29830</v>
      </c>
      <c r="B733" s="89" t="e">
        <f>(#REF!/B$1)*100</f>
        <v>#REF!</v>
      </c>
      <c r="C733" s="67"/>
      <c r="D733" s="99"/>
    </row>
    <row r="734" spans="1:4" x14ac:dyDescent="0.25">
      <c r="A734" s="37">
        <v>29860</v>
      </c>
      <c r="B734" s="89" t="e">
        <f>(#REF!/B$1)*100</f>
        <v>#REF!</v>
      </c>
      <c r="C734" s="67"/>
      <c r="D734" s="99"/>
    </row>
    <row r="735" spans="1:4" x14ac:dyDescent="0.25">
      <c r="A735" s="37">
        <v>29891</v>
      </c>
      <c r="B735" s="89" t="e">
        <f>(#REF!/B$1)*100</f>
        <v>#REF!</v>
      </c>
      <c r="C735" s="67"/>
      <c r="D735" s="99"/>
    </row>
    <row r="736" spans="1:4" x14ac:dyDescent="0.25">
      <c r="A736" s="37">
        <v>29921</v>
      </c>
      <c r="B736" s="89" t="e">
        <f>(#REF!/B$1)*100</f>
        <v>#REF!</v>
      </c>
      <c r="C736" s="67"/>
      <c r="D736" s="99"/>
    </row>
    <row r="737" spans="1:4" x14ac:dyDescent="0.25">
      <c r="A737" s="37">
        <v>29952</v>
      </c>
      <c r="B737" s="89" t="e">
        <f>(#REF!/B$1)*100</f>
        <v>#REF!</v>
      </c>
      <c r="C737" s="67"/>
      <c r="D737" s="99"/>
    </row>
    <row r="738" spans="1:4" x14ac:dyDescent="0.25">
      <c r="A738" s="37">
        <v>29983</v>
      </c>
      <c r="B738" s="89" t="e">
        <f>(#REF!/B$1)*100</f>
        <v>#REF!</v>
      </c>
      <c r="C738" s="67"/>
      <c r="D738" s="99"/>
    </row>
    <row r="739" spans="1:4" x14ac:dyDescent="0.25">
      <c r="A739" s="37">
        <v>30011</v>
      </c>
      <c r="B739" s="89" t="e">
        <f>(#REF!/B$1)*100</f>
        <v>#REF!</v>
      </c>
      <c r="C739" s="67"/>
      <c r="D739" s="99"/>
    </row>
    <row r="740" spans="1:4" x14ac:dyDescent="0.25">
      <c r="A740" s="37">
        <v>30042</v>
      </c>
      <c r="B740" s="89" t="e">
        <f>(#REF!/B$1)*100</f>
        <v>#REF!</v>
      </c>
      <c r="C740" s="67"/>
      <c r="D740" s="99"/>
    </row>
    <row r="741" spans="1:4" x14ac:dyDescent="0.25">
      <c r="A741" s="37">
        <v>30072</v>
      </c>
      <c r="B741" s="89" t="e">
        <f>(#REF!/B$1)*100</f>
        <v>#REF!</v>
      </c>
      <c r="C741" s="67"/>
      <c r="D741" s="99"/>
    </row>
    <row r="742" spans="1:4" x14ac:dyDescent="0.25">
      <c r="A742" s="37">
        <v>30103</v>
      </c>
      <c r="B742" s="89" t="e">
        <f>(#REF!/B$1)*100</f>
        <v>#REF!</v>
      </c>
      <c r="C742" s="67"/>
      <c r="D742" s="99"/>
    </row>
    <row r="743" spans="1:4" x14ac:dyDescent="0.25">
      <c r="A743" s="37">
        <v>30133</v>
      </c>
      <c r="B743" s="89" t="e">
        <f>(#REF!/B$1)*100</f>
        <v>#REF!</v>
      </c>
      <c r="C743" s="67"/>
      <c r="D743" s="99"/>
    </row>
    <row r="744" spans="1:4" x14ac:dyDescent="0.25">
      <c r="A744" s="37">
        <v>30164</v>
      </c>
      <c r="B744" s="89" t="e">
        <f>(#REF!/B$1)*100</f>
        <v>#REF!</v>
      </c>
      <c r="C744" s="67"/>
      <c r="D744" s="99"/>
    </row>
    <row r="745" spans="1:4" x14ac:dyDescent="0.25">
      <c r="A745" s="37">
        <v>30195</v>
      </c>
      <c r="B745" s="89" t="e">
        <f>(#REF!/B$1)*100</f>
        <v>#REF!</v>
      </c>
      <c r="C745" s="67"/>
      <c r="D745" s="99"/>
    </row>
    <row r="746" spans="1:4" x14ac:dyDescent="0.25">
      <c r="A746" s="37">
        <v>30225</v>
      </c>
      <c r="B746" s="89" t="e">
        <f>(#REF!/B$1)*100</f>
        <v>#REF!</v>
      </c>
      <c r="C746" s="67"/>
      <c r="D746" s="99"/>
    </row>
    <row r="747" spans="1:4" x14ac:dyDescent="0.25">
      <c r="A747" s="37">
        <v>30256</v>
      </c>
      <c r="B747" s="89" t="e">
        <f>(#REF!/B$1)*100</f>
        <v>#REF!</v>
      </c>
      <c r="C747" s="67"/>
      <c r="D747" s="99"/>
    </row>
    <row r="748" spans="1:4" x14ac:dyDescent="0.25">
      <c r="A748" s="37">
        <v>30286</v>
      </c>
      <c r="B748" s="89" t="e">
        <f>(#REF!/B$1)*100</f>
        <v>#REF!</v>
      </c>
      <c r="C748" s="67"/>
      <c r="D748" s="99"/>
    </row>
    <row r="749" spans="1:4" x14ac:dyDescent="0.25">
      <c r="A749" s="37">
        <v>30317</v>
      </c>
      <c r="B749" s="89" t="e">
        <f>(#REF!/B$1)*100</f>
        <v>#REF!</v>
      </c>
      <c r="C749" s="67"/>
      <c r="D749" s="99"/>
    </row>
    <row r="750" spans="1:4" x14ac:dyDescent="0.25">
      <c r="A750" s="37">
        <v>30348</v>
      </c>
      <c r="B750" s="89" t="e">
        <f>(#REF!/B$1)*100</f>
        <v>#REF!</v>
      </c>
      <c r="C750" s="67"/>
      <c r="D750" s="99"/>
    </row>
    <row r="751" spans="1:4" x14ac:dyDescent="0.25">
      <c r="A751" s="37">
        <v>30376</v>
      </c>
      <c r="B751" s="89" t="e">
        <f>(#REF!/B$1)*100</f>
        <v>#REF!</v>
      </c>
      <c r="C751" s="67"/>
      <c r="D751" s="99"/>
    </row>
    <row r="752" spans="1:4" x14ac:dyDescent="0.25">
      <c r="A752" s="37">
        <v>30407</v>
      </c>
      <c r="B752" s="89" t="e">
        <f>(#REF!/B$1)*100</f>
        <v>#REF!</v>
      </c>
      <c r="C752" s="67"/>
      <c r="D752" s="99"/>
    </row>
    <row r="753" spans="1:4" x14ac:dyDescent="0.25">
      <c r="A753" s="37">
        <v>30437</v>
      </c>
      <c r="B753" s="89" t="e">
        <f>(#REF!/B$1)*100</f>
        <v>#REF!</v>
      </c>
      <c r="C753" s="67"/>
      <c r="D753" s="99"/>
    </row>
    <row r="754" spans="1:4" x14ac:dyDescent="0.25">
      <c r="A754" s="37">
        <v>30468</v>
      </c>
      <c r="B754" s="89" t="e">
        <f>(#REF!/B$1)*100</f>
        <v>#REF!</v>
      </c>
      <c r="C754" s="67"/>
      <c r="D754" s="99"/>
    </row>
    <row r="755" spans="1:4" x14ac:dyDescent="0.25">
      <c r="A755" s="37">
        <v>30498</v>
      </c>
      <c r="B755" s="89" t="e">
        <f>(#REF!/B$1)*100</f>
        <v>#REF!</v>
      </c>
      <c r="C755" s="67"/>
      <c r="D755" s="99"/>
    </row>
    <row r="756" spans="1:4" x14ac:dyDescent="0.25">
      <c r="A756" s="37">
        <v>30529</v>
      </c>
      <c r="B756" s="89" t="e">
        <f>(#REF!/B$1)*100</f>
        <v>#REF!</v>
      </c>
      <c r="C756" s="67"/>
      <c r="D756" s="99"/>
    </row>
    <row r="757" spans="1:4" x14ac:dyDescent="0.25">
      <c r="A757" s="37">
        <v>30560</v>
      </c>
      <c r="B757" s="89" t="e">
        <f>(#REF!/B$1)*100</f>
        <v>#REF!</v>
      </c>
      <c r="C757" s="67"/>
      <c r="D757" s="99"/>
    </row>
    <row r="758" spans="1:4" x14ac:dyDescent="0.25">
      <c r="A758" s="37">
        <v>30590</v>
      </c>
      <c r="B758" s="89" t="e">
        <f>(#REF!/B$1)*100</f>
        <v>#REF!</v>
      </c>
      <c r="C758" s="67"/>
      <c r="D758" s="99"/>
    </row>
    <row r="759" spans="1:4" x14ac:dyDescent="0.25">
      <c r="A759" s="37">
        <v>30621</v>
      </c>
      <c r="B759" s="89" t="e">
        <f>(#REF!/B$1)*100</f>
        <v>#REF!</v>
      </c>
      <c r="C759" s="67"/>
      <c r="D759" s="99"/>
    </row>
    <row r="760" spans="1:4" x14ac:dyDescent="0.25">
      <c r="A760" s="37">
        <v>30651</v>
      </c>
      <c r="B760" s="89" t="e">
        <f>(#REF!/B$1)*100</f>
        <v>#REF!</v>
      </c>
      <c r="C760" s="67"/>
      <c r="D760" s="99"/>
    </row>
    <row r="761" spans="1:4" x14ac:dyDescent="0.25">
      <c r="A761" s="37">
        <v>30682</v>
      </c>
      <c r="B761" s="89" t="e">
        <f>(#REF!/B$1)*100</f>
        <v>#REF!</v>
      </c>
      <c r="C761" s="67"/>
      <c r="D761" s="99"/>
    </row>
    <row r="762" spans="1:4" x14ac:dyDescent="0.25">
      <c r="A762" s="37">
        <v>30713</v>
      </c>
      <c r="B762" s="89" t="e">
        <f>(#REF!/B$1)*100</f>
        <v>#REF!</v>
      </c>
      <c r="C762" s="67"/>
      <c r="D762" s="99"/>
    </row>
    <row r="763" spans="1:4" x14ac:dyDescent="0.25">
      <c r="A763" s="37">
        <v>30742</v>
      </c>
      <c r="B763" s="89" t="e">
        <f>(#REF!/B$1)*100</f>
        <v>#REF!</v>
      </c>
      <c r="C763" s="67"/>
      <c r="D763" s="99"/>
    </row>
    <row r="764" spans="1:4" x14ac:dyDescent="0.25">
      <c r="A764" s="37">
        <v>30773</v>
      </c>
      <c r="B764" s="89" t="e">
        <f>(#REF!/B$1)*100</f>
        <v>#REF!</v>
      </c>
      <c r="C764" s="67"/>
      <c r="D764" s="99"/>
    </row>
    <row r="765" spans="1:4" x14ac:dyDescent="0.25">
      <c r="A765" s="37">
        <v>30803</v>
      </c>
      <c r="B765" s="89" t="e">
        <f>(#REF!/B$1)*100</f>
        <v>#REF!</v>
      </c>
      <c r="C765" s="67"/>
      <c r="D765" s="99"/>
    </row>
    <row r="766" spans="1:4" x14ac:dyDescent="0.25">
      <c r="A766" s="37">
        <v>30834</v>
      </c>
      <c r="B766" s="89" t="e">
        <f>(#REF!/B$1)*100</f>
        <v>#REF!</v>
      </c>
      <c r="C766" s="67"/>
      <c r="D766" s="99"/>
    </row>
    <row r="767" spans="1:4" x14ac:dyDescent="0.25">
      <c r="A767" s="37">
        <v>30864</v>
      </c>
      <c r="B767" s="89" t="e">
        <f>(#REF!/B$1)*100</f>
        <v>#REF!</v>
      </c>
      <c r="C767" s="67"/>
      <c r="D767" s="99"/>
    </row>
    <row r="768" spans="1:4" x14ac:dyDescent="0.25">
      <c r="A768" s="37">
        <v>30895</v>
      </c>
      <c r="B768" s="89" t="e">
        <f>(#REF!/B$1)*100</f>
        <v>#REF!</v>
      </c>
      <c r="C768" s="67"/>
      <c r="D768" s="99"/>
    </row>
    <row r="769" spans="1:4" x14ac:dyDescent="0.25">
      <c r="A769" s="37">
        <v>30926</v>
      </c>
      <c r="B769" s="89" t="e">
        <f>(#REF!/B$1)*100</f>
        <v>#REF!</v>
      </c>
      <c r="C769" s="67"/>
      <c r="D769" s="99"/>
    </row>
    <row r="770" spans="1:4" x14ac:dyDescent="0.25">
      <c r="A770" s="37">
        <v>30956</v>
      </c>
      <c r="B770" s="89" t="e">
        <f>(#REF!/B$1)*100</f>
        <v>#REF!</v>
      </c>
      <c r="C770" s="67"/>
      <c r="D770" s="99"/>
    </row>
    <row r="771" spans="1:4" x14ac:dyDescent="0.25">
      <c r="A771" s="37">
        <v>30987</v>
      </c>
      <c r="B771" s="89" t="e">
        <f>(#REF!/B$1)*100</f>
        <v>#REF!</v>
      </c>
      <c r="C771" s="67"/>
      <c r="D771" s="99"/>
    </row>
    <row r="772" spans="1:4" x14ac:dyDescent="0.25">
      <c r="A772" s="37">
        <v>31017</v>
      </c>
      <c r="B772" s="89" t="e">
        <f>(#REF!/B$1)*100</f>
        <v>#REF!</v>
      </c>
      <c r="C772" s="67"/>
      <c r="D772" s="99"/>
    </row>
    <row r="773" spans="1:4" x14ac:dyDescent="0.25">
      <c r="A773" s="37">
        <v>31048</v>
      </c>
      <c r="B773" s="89" t="e">
        <f>(#REF!/B$1)*100</f>
        <v>#REF!</v>
      </c>
      <c r="C773" s="67"/>
      <c r="D773" s="99"/>
    </row>
    <row r="774" spans="1:4" x14ac:dyDescent="0.25">
      <c r="A774" s="37">
        <v>31079</v>
      </c>
      <c r="B774" s="89" t="e">
        <f>(#REF!/B$1)*100</f>
        <v>#REF!</v>
      </c>
      <c r="C774" s="67"/>
      <c r="D774" s="99"/>
    </row>
    <row r="775" spans="1:4" x14ac:dyDescent="0.25">
      <c r="A775" s="37">
        <v>31107</v>
      </c>
      <c r="B775" s="89" t="e">
        <f>(#REF!/B$1)*100</f>
        <v>#REF!</v>
      </c>
      <c r="C775" s="67"/>
      <c r="D775" s="99"/>
    </row>
    <row r="776" spans="1:4" x14ac:dyDescent="0.25">
      <c r="A776" s="37">
        <v>31138</v>
      </c>
      <c r="B776" s="89" t="e">
        <f>(#REF!/B$1)*100</f>
        <v>#REF!</v>
      </c>
      <c r="C776" s="67"/>
      <c r="D776" s="99"/>
    </row>
    <row r="777" spans="1:4" x14ac:dyDescent="0.25">
      <c r="A777" s="37">
        <v>31168</v>
      </c>
      <c r="B777" s="89" t="e">
        <f>(#REF!/B$1)*100</f>
        <v>#REF!</v>
      </c>
      <c r="C777" s="67"/>
      <c r="D777" s="99"/>
    </row>
    <row r="778" spans="1:4" x14ac:dyDescent="0.25">
      <c r="A778" s="37">
        <v>31199</v>
      </c>
      <c r="B778" s="89" t="e">
        <f>(#REF!/B$1)*100</f>
        <v>#REF!</v>
      </c>
      <c r="C778" s="67"/>
      <c r="D778" s="99"/>
    </row>
    <row r="779" spans="1:4" x14ac:dyDescent="0.25">
      <c r="A779" s="37">
        <v>31229</v>
      </c>
      <c r="B779" s="89" t="e">
        <f>(#REF!/B$1)*100</f>
        <v>#REF!</v>
      </c>
      <c r="C779" s="67"/>
      <c r="D779" s="99"/>
    </row>
    <row r="780" spans="1:4" x14ac:dyDescent="0.25">
      <c r="A780" s="37">
        <v>31260</v>
      </c>
      <c r="B780" s="89" t="e">
        <f>(#REF!/B$1)*100</f>
        <v>#REF!</v>
      </c>
      <c r="C780" s="67"/>
      <c r="D780" s="99"/>
    </row>
    <row r="781" spans="1:4" x14ac:dyDescent="0.25">
      <c r="A781" s="37">
        <v>31291</v>
      </c>
      <c r="B781" s="89" t="e">
        <f>(#REF!/B$1)*100</f>
        <v>#REF!</v>
      </c>
      <c r="C781" s="67"/>
      <c r="D781" s="99"/>
    </row>
    <row r="782" spans="1:4" x14ac:dyDescent="0.25">
      <c r="A782" s="37">
        <v>31321</v>
      </c>
      <c r="B782" s="89" t="e">
        <f>(#REF!/B$1)*100</f>
        <v>#REF!</v>
      </c>
      <c r="C782" s="67"/>
      <c r="D782" s="99"/>
    </row>
    <row r="783" spans="1:4" x14ac:dyDescent="0.25">
      <c r="A783" s="37">
        <v>31352</v>
      </c>
      <c r="B783" s="89" t="e">
        <f>(#REF!/B$1)*100</f>
        <v>#REF!</v>
      </c>
      <c r="C783" s="67"/>
      <c r="D783" s="99"/>
    </row>
    <row r="784" spans="1:4" x14ac:dyDescent="0.25">
      <c r="A784" s="37">
        <v>31382</v>
      </c>
      <c r="B784" s="89" t="e">
        <f>(#REF!/B$1)*100</f>
        <v>#REF!</v>
      </c>
      <c r="C784" s="67"/>
      <c r="D784" s="99"/>
    </row>
    <row r="785" spans="1:4" x14ac:dyDescent="0.25">
      <c r="A785" s="37">
        <v>31413</v>
      </c>
      <c r="B785" s="89" t="e">
        <f>(#REF!/B$1)*100</f>
        <v>#REF!</v>
      </c>
      <c r="C785" s="67"/>
      <c r="D785" s="99"/>
    </row>
    <row r="786" spans="1:4" x14ac:dyDescent="0.25">
      <c r="A786" s="37">
        <v>31444</v>
      </c>
      <c r="B786" s="89" t="e">
        <f>(#REF!/B$1)*100</f>
        <v>#REF!</v>
      </c>
      <c r="C786" s="67"/>
      <c r="D786" s="99"/>
    </row>
    <row r="787" spans="1:4" x14ac:dyDescent="0.25">
      <c r="A787" s="37">
        <v>31472</v>
      </c>
      <c r="B787" s="89" t="e">
        <f>(#REF!/B$1)*100</f>
        <v>#REF!</v>
      </c>
      <c r="C787" s="67"/>
      <c r="D787" s="99"/>
    </row>
    <row r="788" spans="1:4" x14ac:dyDescent="0.25">
      <c r="A788" s="37">
        <v>31503</v>
      </c>
      <c r="B788" s="89" t="e">
        <f>(#REF!/B$1)*100</f>
        <v>#REF!</v>
      </c>
      <c r="C788" s="67"/>
      <c r="D788" s="99"/>
    </row>
    <row r="789" spans="1:4" x14ac:dyDescent="0.25">
      <c r="A789" s="37">
        <v>31533</v>
      </c>
      <c r="B789" s="89" t="e">
        <f>(#REF!/B$1)*100</f>
        <v>#REF!</v>
      </c>
      <c r="C789" s="67"/>
      <c r="D789" s="99"/>
    </row>
    <row r="790" spans="1:4" x14ac:dyDescent="0.25">
      <c r="A790" s="37">
        <v>31564</v>
      </c>
      <c r="B790" s="89" t="e">
        <f>(#REF!/B$1)*100</f>
        <v>#REF!</v>
      </c>
      <c r="C790" s="67"/>
      <c r="D790" s="99"/>
    </row>
    <row r="791" spans="1:4" x14ac:dyDescent="0.25">
      <c r="A791" s="37">
        <v>31594</v>
      </c>
      <c r="B791" s="89" t="e">
        <f>(#REF!/B$1)*100</f>
        <v>#REF!</v>
      </c>
      <c r="C791" s="67"/>
      <c r="D791" s="99"/>
    </row>
    <row r="792" spans="1:4" x14ac:dyDescent="0.25">
      <c r="A792" s="37">
        <v>31625</v>
      </c>
      <c r="B792" s="89" t="e">
        <f>(#REF!/B$1)*100</f>
        <v>#REF!</v>
      </c>
      <c r="C792" s="67"/>
      <c r="D792" s="99"/>
    </row>
    <row r="793" spans="1:4" x14ac:dyDescent="0.25">
      <c r="A793" s="37">
        <v>31656</v>
      </c>
      <c r="B793" s="89" t="e">
        <f>(#REF!/B$1)*100</f>
        <v>#REF!</v>
      </c>
      <c r="C793" s="67"/>
      <c r="D793" s="99"/>
    </row>
    <row r="794" spans="1:4" x14ac:dyDescent="0.25">
      <c r="A794" s="37">
        <v>31686</v>
      </c>
      <c r="B794" s="89" t="e">
        <f>(#REF!/B$1)*100</f>
        <v>#REF!</v>
      </c>
      <c r="C794" s="67"/>
      <c r="D794" s="99"/>
    </row>
    <row r="795" spans="1:4" x14ac:dyDescent="0.25">
      <c r="A795" s="37">
        <v>31717</v>
      </c>
      <c r="B795" s="89" t="e">
        <f>(#REF!/B$1)*100</f>
        <v>#REF!</v>
      </c>
      <c r="C795" s="67"/>
      <c r="D795" s="99"/>
    </row>
    <row r="796" spans="1:4" x14ac:dyDescent="0.25">
      <c r="A796" s="37">
        <v>31747</v>
      </c>
      <c r="B796" s="89" t="e">
        <f>(#REF!/B$1)*100</f>
        <v>#REF!</v>
      </c>
      <c r="C796" s="67"/>
      <c r="D796" s="99"/>
    </row>
    <row r="797" spans="1:4" x14ac:dyDescent="0.25">
      <c r="A797" s="37">
        <v>31778</v>
      </c>
      <c r="B797" s="89" t="e">
        <f>(#REF!/B$1)*100</f>
        <v>#REF!</v>
      </c>
      <c r="C797" s="67"/>
      <c r="D797" s="99"/>
    </row>
    <row r="798" spans="1:4" x14ac:dyDescent="0.25">
      <c r="A798" s="37">
        <v>31809</v>
      </c>
      <c r="B798" s="89" t="e">
        <f>(#REF!/B$1)*100</f>
        <v>#REF!</v>
      </c>
      <c r="C798" s="67"/>
      <c r="D798" s="99"/>
    </row>
    <row r="799" spans="1:4" x14ac:dyDescent="0.25">
      <c r="A799" s="37">
        <v>31837</v>
      </c>
      <c r="B799" s="89" t="e">
        <f>(#REF!/B$1)*100</f>
        <v>#REF!</v>
      </c>
      <c r="C799" s="67"/>
      <c r="D799" s="99"/>
    </row>
    <row r="800" spans="1:4" x14ac:dyDescent="0.25">
      <c r="A800" s="37">
        <v>31868</v>
      </c>
      <c r="B800" s="89" t="e">
        <f>(#REF!/B$1)*100</f>
        <v>#REF!</v>
      </c>
      <c r="C800" s="67"/>
      <c r="D800" s="99"/>
    </row>
    <row r="801" spans="1:4" x14ac:dyDescent="0.25">
      <c r="A801" s="37">
        <v>31898</v>
      </c>
      <c r="B801" s="89" t="e">
        <f>(#REF!/B$1)*100</f>
        <v>#REF!</v>
      </c>
      <c r="C801" s="67"/>
      <c r="D801" s="99"/>
    </row>
    <row r="802" spans="1:4" x14ac:dyDescent="0.25">
      <c r="A802" s="37">
        <v>31929</v>
      </c>
      <c r="B802" s="89" t="e">
        <f>(#REF!/B$1)*100</f>
        <v>#REF!</v>
      </c>
      <c r="C802" s="67"/>
      <c r="D802" s="99"/>
    </row>
    <row r="803" spans="1:4" x14ac:dyDescent="0.25">
      <c r="A803" s="37">
        <v>31959</v>
      </c>
      <c r="B803" s="89" t="e">
        <f>(#REF!/B$1)*100</f>
        <v>#REF!</v>
      </c>
      <c r="C803" s="67"/>
      <c r="D803" s="99"/>
    </row>
    <row r="804" spans="1:4" x14ac:dyDescent="0.25">
      <c r="A804" s="37">
        <v>31990</v>
      </c>
      <c r="B804" s="89" t="e">
        <f>(#REF!/B$1)*100</f>
        <v>#REF!</v>
      </c>
      <c r="C804" s="67"/>
      <c r="D804" s="99"/>
    </row>
    <row r="805" spans="1:4" x14ac:dyDescent="0.25">
      <c r="A805" s="37">
        <v>32021</v>
      </c>
      <c r="B805" s="89" t="e">
        <f>(#REF!/B$1)*100</f>
        <v>#REF!</v>
      </c>
      <c r="C805" s="67"/>
      <c r="D805" s="99"/>
    </row>
    <row r="806" spans="1:4" x14ac:dyDescent="0.25">
      <c r="A806" s="37">
        <v>32051</v>
      </c>
      <c r="B806" s="89" t="e">
        <f>(#REF!/B$1)*100</f>
        <v>#REF!</v>
      </c>
      <c r="C806" s="67"/>
      <c r="D806" s="99"/>
    </row>
    <row r="807" spans="1:4" x14ac:dyDescent="0.25">
      <c r="A807" s="37">
        <v>32082</v>
      </c>
      <c r="B807" s="89" t="e">
        <f>(#REF!/B$1)*100</f>
        <v>#REF!</v>
      </c>
      <c r="C807" s="67"/>
      <c r="D807" s="99"/>
    </row>
    <row r="808" spans="1:4" x14ac:dyDescent="0.25">
      <c r="A808" s="37">
        <v>32112</v>
      </c>
      <c r="B808" s="89" t="e">
        <f>(#REF!/B$1)*100</f>
        <v>#REF!</v>
      </c>
      <c r="C808" s="67"/>
      <c r="D808" s="99"/>
    </row>
    <row r="809" spans="1:4" x14ac:dyDescent="0.25">
      <c r="A809" s="37">
        <v>32143</v>
      </c>
      <c r="B809" s="89" t="e">
        <f>(#REF!/B$1)*100</f>
        <v>#REF!</v>
      </c>
      <c r="C809" s="67"/>
      <c r="D809" s="99"/>
    </row>
    <row r="810" spans="1:4" x14ac:dyDescent="0.25">
      <c r="A810" s="37">
        <v>32174</v>
      </c>
      <c r="B810" s="89" t="e">
        <f>(#REF!/B$1)*100</f>
        <v>#REF!</v>
      </c>
      <c r="C810" s="67"/>
      <c r="D810" s="99"/>
    </row>
    <row r="811" spans="1:4" x14ac:dyDescent="0.25">
      <c r="A811" s="37">
        <v>32203</v>
      </c>
      <c r="B811" s="89" t="e">
        <f>(#REF!/B$1)*100</f>
        <v>#REF!</v>
      </c>
      <c r="C811" s="67"/>
      <c r="D811" s="99"/>
    </row>
    <row r="812" spans="1:4" x14ac:dyDescent="0.25">
      <c r="A812" s="37">
        <v>32234</v>
      </c>
      <c r="B812" s="89" t="e">
        <f>(#REF!/B$1)*100</f>
        <v>#REF!</v>
      </c>
      <c r="C812" s="67"/>
      <c r="D812" s="99"/>
    </row>
    <row r="813" spans="1:4" x14ac:dyDescent="0.25">
      <c r="A813" s="37">
        <v>32264</v>
      </c>
      <c r="B813" s="89" t="e">
        <f>(#REF!/B$1)*100</f>
        <v>#REF!</v>
      </c>
      <c r="C813" s="67"/>
      <c r="D813" s="99"/>
    </row>
    <row r="814" spans="1:4" x14ac:dyDescent="0.25">
      <c r="A814" s="37">
        <v>32295</v>
      </c>
      <c r="B814" s="89" t="e">
        <f>(#REF!/B$1)*100</f>
        <v>#REF!</v>
      </c>
      <c r="C814" s="67"/>
      <c r="D814" s="99"/>
    </row>
    <row r="815" spans="1:4" x14ac:dyDescent="0.25">
      <c r="A815" s="37">
        <v>32325</v>
      </c>
      <c r="B815" s="89" t="e">
        <f>(#REF!/B$1)*100</f>
        <v>#REF!</v>
      </c>
      <c r="C815" s="67"/>
      <c r="D815" s="99"/>
    </row>
    <row r="816" spans="1:4" x14ac:dyDescent="0.25">
      <c r="A816" s="37">
        <v>32356</v>
      </c>
      <c r="B816" s="89" t="e">
        <f>(#REF!/B$1)*100</f>
        <v>#REF!</v>
      </c>
      <c r="C816" s="67"/>
      <c r="D816" s="99"/>
    </row>
    <row r="817" spans="1:4" x14ac:dyDescent="0.25">
      <c r="A817" s="37">
        <v>32387</v>
      </c>
      <c r="B817" s="89" t="e">
        <f>(#REF!/B$1)*100</f>
        <v>#REF!</v>
      </c>
      <c r="C817" s="67"/>
      <c r="D817" s="99"/>
    </row>
    <row r="818" spans="1:4" x14ac:dyDescent="0.25">
      <c r="A818" s="37">
        <v>32417</v>
      </c>
      <c r="B818" s="89" t="e">
        <f>(#REF!/B$1)*100</f>
        <v>#REF!</v>
      </c>
      <c r="C818" s="67"/>
      <c r="D818" s="99"/>
    </row>
    <row r="819" spans="1:4" x14ac:dyDescent="0.25">
      <c r="A819" s="37">
        <v>32448</v>
      </c>
      <c r="B819" s="89" t="e">
        <f>(#REF!/B$1)*100</f>
        <v>#REF!</v>
      </c>
      <c r="C819" s="67"/>
      <c r="D819" s="99"/>
    </row>
    <row r="820" spans="1:4" x14ac:dyDescent="0.25">
      <c r="A820" s="37">
        <v>32478</v>
      </c>
      <c r="B820" s="89" t="e">
        <f>(#REF!/B$1)*100</f>
        <v>#REF!</v>
      </c>
      <c r="C820" s="67"/>
      <c r="D820" s="99"/>
    </row>
    <row r="821" spans="1:4" x14ac:dyDescent="0.25">
      <c r="A821" s="37">
        <v>32509</v>
      </c>
      <c r="B821" s="89" t="e">
        <f>(#REF!/B$1)*100</f>
        <v>#REF!</v>
      </c>
      <c r="C821" s="67"/>
      <c r="D821" s="99"/>
    </row>
    <row r="822" spans="1:4" x14ac:dyDescent="0.25">
      <c r="A822" s="37">
        <v>32540</v>
      </c>
      <c r="B822" s="89" t="e">
        <f>(#REF!/B$1)*100</f>
        <v>#REF!</v>
      </c>
      <c r="C822" s="67"/>
      <c r="D822" s="99"/>
    </row>
    <row r="823" spans="1:4" x14ac:dyDescent="0.25">
      <c r="A823" s="37">
        <v>32568</v>
      </c>
      <c r="B823" s="89" t="e">
        <f>(#REF!/B$1)*100</f>
        <v>#REF!</v>
      </c>
      <c r="C823" s="67"/>
      <c r="D823" s="99"/>
    </row>
    <row r="824" spans="1:4" x14ac:dyDescent="0.25">
      <c r="A824" s="37">
        <v>32599</v>
      </c>
      <c r="B824" s="89" t="e">
        <f>(#REF!/B$1)*100</f>
        <v>#REF!</v>
      </c>
      <c r="C824" s="67"/>
      <c r="D824" s="99"/>
    </row>
    <row r="825" spans="1:4" x14ac:dyDescent="0.25">
      <c r="A825" s="37">
        <v>32629</v>
      </c>
      <c r="B825" s="89" t="e">
        <f>(#REF!/B$1)*100</f>
        <v>#REF!</v>
      </c>
      <c r="C825" s="67"/>
      <c r="D825" s="99"/>
    </row>
    <row r="826" spans="1:4" x14ac:dyDescent="0.25">
      <c r="A826" s="37">
        <v>32660</v>
      </c>
      <c r="B826" s="89" t="e">
        <f>(#REF!/B$1)*100</f>
        <v>#REF!</v>
      </c>
      <c r="C826" s="67"/>
      <c r="D826" s="99"/>
    </row>
    <row r="827" spans="1:4" x14ac:dyDescent="0.25">
      <c r="A827" s="37">
        <v>32690</v>
      </c>
      <c r="B827" s="89" t="e">
        <f>(#REF!/B$1)*100</f>
        <v>#REF!</v>
      </c>
      <c r="C827" s="67"/>
      <c r="D827" s="99"/>
    </row>
    <row r="828" spans="1:4" x14ac:dyDescent="0.25">
      <c r="A828" s="37">
        <v>32721</v>
      </c>
      <c r="B828" s="89" t="e">
        <f>(#REF!/B$1)*100</f>
        <v>#REF!</v>
      </c>
      <c r="C828" s="67"/>
      <c r="D828" s="99"/>
    </row>
    <row r="829" spans="1:4" x14ac:dyDescent="0.25">
      <c r="A829" s="37">
        <v>32752</v>
      </c>
      <c r="B829" s="89" t="e">
        <f>(#REF!/B$1)*100</f>
        <v>#REF!</v>
      </c>
      <c r="C829" s="67"/>
      <c r="D829" s="99"/>
    </row>
    <row r="830" spans="1:4" x14ac:dyDescent="0.25">
      <c r="A830" s="37">
        <v>32782</v>
      </c>
      <c r="B830" s="89" t="e">
        <f>(#REF!/B$1)*100</f>
        <v>#REF!</v>
      </c>
      <c r="C830" s="67"/>
      <c r="D830" s="99"/>
    </row>
    <row r="831" spans="1:4" x14ac:dyDescent="0.25">
      <c r="A831" s="37">
        <v>32813</v>
      </c>
      <c r="B831" s="89" t="e">
        <f>(#REF!/B$1)*100</f>
        <v>#REF!</v>
      </c>
      <c r="C831" s="67"/>
      <c r="D831" s="99"/>
    </row>
    <row r="832" spans="1:4" x14ac:dyDescent="0.25">
      <c r="A832" s="37">
        <v>32843</v>
      </c>
      <c r="B832" s="89" t="e">
        <f>(#REF!/B$1)*100</f>
        <v>#REF!</v>
      </c>
      <c r="C832" s="67"/>
      <c r="D832" s="99"/>
    </row>
    <row r="833" spans="1:4" x14ac:dyDescent="0.25">
      <c r="A833" s="37">
        <v>32874</v>
      </c>
      <c r="B833" s="89" t="e">
        <f>(#REF!/B$1)*100</f>
        <v>#REF!</v>
      </c>
      <c r="C833" s="67"/>
      <c r="D833" s="99"/>
    </row>
    <row r="834" spans="1:4" x14ac:dyDescent="0.25">
      <c r="A834" s="37">
        <v>32905</v>
      </c>
      <c r="B834" s="89" t="e">
        <f>(#REF!/B$1)*100</f>
        <v>#REF!</v>
      </c>
      <c r="C834" s="67"/>
      <c r="D834" s="99"/>
    </row>
    <row r="835" spans="1:4" x14ac:dyDescent="0.25">
      <c r="A835" s="37">
        <v>32933</v>
      </c>
      <c r="B835" s="89" t="e">
        <f>(#REF!/B$1)*100</f>
        <v>#REF!</v>
      </c>
      <c r="C835" s="67"/>
      <c r="D835" s="99"/>
    </row>
    <row r="836" spans="1:4" x14ac:dyDescent="0.25">
      <c r="A836" s="37">
        <v>32964</v>
      </c>
      <c r="B836" s="89" t="e">
        <f>(#REF!/B$1)*100</f>
        <v>#REF!</v>
      </c>
      <c r="C836" s="67"/>
      <c r="D836" s="99"/>
    </row>
    <row r="837" spans="1:4" x14ac:dyDescent="0.25">
      <c r="A837" s="37">
        <v>32994</v>
      </c>
      <c r="B837" s="89" t="e">
        <f>(#REF!/B$1)*100</f>
        <v>#REF!</v>
      </c>
      <c r="C837" s="67"/>
      <c r="D837" s="99"/>
    </row>
    <row r="838" spans="1:4" x14ac:dyDescent="0.25">
      <c r="A838" s="37">
        <v>33025</v>
      </c>
      <c r="B838" s="89" t="e">
        <f>(#REF!/B$1)*100</f>
        <v>#REF!</v>
      </c>
      <c r="C838" s="67"/>
      <c r="D838" s="99"/>
    </row>
    <row r="839" spans="1:4" x14ac:dyDescent="0.25">
      <c r="A839" s="37">
        <v>33055</v>
      </c>
      <c r="B839" s="89" t="e">
        <f>(#REF!/B$1)*100</f>
        <v>#REF!</v>
      </c>
      <c r="C839" s="67"/>
      <c r="D839" s="99"/>
    </row>
    <row r="840" spans="1:4" x14ac:dyDescent="0.25">
      <c r="A840" s="37">
        <v>33086</v>
      </c>
      <c r="B840" s="89" t="e">
        <f>(#REF!/B$1)*100</f>
        <v>#REF!</v>
      </c>
      <c r="C840" s="67"/>
      <c r="D840" s="99"/>
    </row>
    <row r="841" spans="1:4" x14ac:dyDescent="0.25">
      <c r="A841" s="37">
        <v>33117</v>
      </c>
      <c r="B841" s="89" t="e">
        <f>(#REF!/B$1)*100</f>
        <v>#REF!</v>
      </c>
      <c r="C841" s="67"/>
      <c r="D841" s="99"/>
    </row>
    <row r="842" spans="1:4" x14ac:dyDescent="0.25">
      <c r="A842" s="37">
        <v>33147</v>
      </c>
      <c r="B842" s="89" t="e">
        <f>(#REF!/B$1)*100</f>
        <v>#REF!</v>
      </c>
      <c r="C842" s="67"/>
      <c r="D842" s="99"/>
    </row>
    <row r="843" spans="1:4" x14ac:dyDescent="0.25">
      <c r="A843" s="37">
        <v>33178</v>
      </c>
      <c r="B843" s="89" t="e">
        <f>(#REF!/B$1)*100</f>
        <v>#REF!</v>
      </c>
      <c r="C843" s="67"/>
      <c r="D843" s="99"/>
    </row>
    <row r="844" spans="1:4" x14ac:dyDescent="0.25">
      <c r="A844" s="124">
        <v>33208</v>
      </c>
      <c r="B844" s="123" t="e">
        <f>(#REF!/B$1)*100</f>
        <v>#REF!</v>
      </c>
      <c r="C844" s="67"/>
      <c r="D844" s="99"/>
    </row>
    <row r="845" spans="1:4" ht="15.75" customHeight="1" x14ac:dyDescent="0.25">
      <c r="A845" s="94"/>
    </row>
    <row r="846" spans="1:4" ht="16.5" customHeight="1" x14ac:dyDescent="0.25">
      <c r="A846" s="94"/>
    </row>
    <row r="847" spans="1:4" ht="15.75" customHeight="1" x14ac:dyDescent="0.25">
      <c r="A847" s="31"/>
    </row>
    <row r="848" spans="1:4" ht="19.5" customHeight="1" x14ac:dyDescent="0.25">
      <c r="A848" s="31"/>
    </row>
    <row r="849" ht="15.75" customHeight="1" x14ac:dyDescent="0.25"/>
    <row r="850" ht="18" customHeight="1" x14ac:dyDescent="0.25"/>
  </sheetData>
  <mergeCells count="4">
    <mergeCell ref="D2:D4"/>
    <mergeCell ref="E2:E4"/>
    <mergeCell ref="B2:B4"/>
    <mergeCell ref="A2:A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76"/>
  <sheetViews>
    <sheetView zoomScale="90" zoomScaleNormal="90" zoomScalePageLayoutView="90" workbookViewId="0">
      <selection activeCell="G2" sqref="G2:G4"/>
    </sheetView>
  </sheetViews>
  <sheetFormatPr baseColWidth="10" defaultColWidth="10.85546875" defaultRowHeight="15.75" x14ac:dyDescent="0.25"/>
  <cols>
    <col min="1" max="1" width="10.85546875" style="22"/>
    <col min="2" max="2" width="11.5703125" style="22" customWidth="1"/>
    <col min="3" max="3" width="15.140625" style="22" customWidth="1"/>
    <col min="4" max="4" width="13.5703125" style="22" customWidth="1"/>
    <col min="5" max="5" width="5.42578125" style="22" customWidth="1"/>
    <col min="6" max="7" width="10.85546875" style="22"/>
    <col min="8" max="8" width="11.140625" style="22" customWidth="1"/>
    <col min="9" max="10" width="10.85546875" style="22"/>
    <col min="11" max="11" width="18.42578125" style="22" customWidth="1"/>
    <col min="12" max="12" width="10.85546875" style="22"/>
    <col min="13" max="13" width="10.85546875" style="54"/>
    <col min="14" max="16384" width="10.85546875" style="22"/>
  </cols>
  <sheetData>
    <row r="1" spans="1:21" x14ac:dyDescent="0.25">
      <c r="A1" s="88"/>
      <c r="B1" s="88"/>
      <c r="C1" s="88"/>
      <c r="D1" s="88"/>
      <c r="E1" s="23"/>
      <c r="F1" s="88"/>
      <c r="G1" s="88"/>
      <c r="H1" s="88"/>
      <c r="I1" s="23"/>
      <c r="J1" s="23"/>
      <c r="K1" s="23"/>
    </row>
    <row r="2" spans="1:21" x14ac:dyDescent="0.25">
      <c r="A2" s="162" t="s">
        <v>3</v>
      </c>
      <c r="B2" s="162" t="s">
        <v>387</v>
      </c>
      <c r="C2" s="162" t="s">
        <v>388</v>
      </c>
      <c r="D2" s="162" t="s">
        <v>386</v>
      </c>
      <c r="E2" s="61"/>
      <c r="F2" s="162"/>
      <c r="G2" s="162" t="s">
        <v>7</v>
      </c>
      <c r="H2" s="162" t="s">
        <v>427</v>
      </c>
      <c r="I2" s="23"/>
      <c r="J2" s="23"/>
      <c r="K2" s="23"/>
    </row>
    <row r="3" spans="1:21" ht="15.75" customHeight="1" x14ac:dyDescent="0.25">
      <c r="A3" s="162"/>
      <c r="B3" s="162"/>
      <c r="C3" s="162"/>
      <c r="D3" s="162"/>
      <c r="E3" s="61"/>
      <c r="F3" s="162" t="s">
        <v>3</v>
      </c>
      <c r="G3" s="162" t="s">
        <v>7</v>
      </c>
      <c r="H3" s="162"/>
      <c r="I3" s="23"/>
      <c r="J3" s="23"/>
      <c r="K3" s="23"/>
    </row>
    <row r="4" spans="1:21" ht="16.5" thickBot="1" x14ac:dyDescent="0.3">
      <c r="A4" s="163"/>
      <c r="B4" s="163"/>
      <c r="C4" s="163"/>
      <c r="D4" s="163"/>
      <c r="E4" s="61"/>
      <c r="F4" s="163"/>
      <c r="G4" s="163"/>
      <c r="H4" s="163"/>
      <c r="I4" s="23"/>
      <c r="J4" s="23"/>
      <c r="K4" s="23"/>
      <c r="M4" s="21"/>
    </row>
    <row r="5" spans="1:21" ht="16.5" thickTop="1" x14ac:dyDescent="0.25">
      <c r="A5" s="6" t="s">
        <v>109</v>
      </c>
      <c r="B5" s="26">
        <v>227.51</v>
      </c>
      <c r="C5" s="70" t="s">
        <v>1</v>
      </c>
      <c r="D5" s="29"/>
      <c r="E5" s="29"/>
      <c r="F5" s="8">
        <v>1920</v>
      </c>
      <c r="G5" s="30">
        <f>AVERAGE(B5:B8)</f>
        <v>214.21499999999997</v>
      </c>
      <c r="H5" s="70" t="s">
        <v>1</v>
      </c>
      <c r="J5" s="30"/>
      <c r="K5" s="23"/>
      <c r="L5" s="31"/>
      <c r="M5" s="21"/>
      <c r="N5" s="31"/>
      <c r="O5" s="31"/>
      <c r="P5" s="31"/>
      <c r="Q5" s="31"/>
      <c r="R5" s="31"/>
      <c r="S5" s="31"/>
      <c r="T5" s="31"/>
      <c r="U5" s="31"/>
    </row>
    <row r="6" spans="1:21" x14ac:dyDescent="0.25">
      <c r="A6" s="6" t="s">
        <v>110</v>
      </c>
      <c r="B6" s="26">
        <v>216.09</v>
      </c>
      <c r="C6" s="51">
        <f t="shared" ref="C6:C69" si="0">((B6/B5)-1)*100</f>
        <v>-5.0195595797986829</v>
      </c>
      <c r="D6" s="49"/>
      <c r="E6" s="49"/>
      <c r="F6" s="8">
        <v>1921</v>
      </c>
      <c r="G6" s="30">
        <f>AVERAGE(B9:B12)</f>
        <v>199.9375</v>
      </c>
      <c r="H6" s="136">
        <f>((G6/G5)-1)*100</f>
        <v>-6.6650327941553904</v>
      </c>
      <c r="J6" s="30"/>
      <c r="K6" s="23"/>
      <c r="L6" s="31"/>
    </row>
    <row r="7" spans="1:21" x14ac:dyDescent="0.25">
      <c r="A7" s="6" t="s">
        <v>111</v>
      </c>
      <c r="B7" s="26">
        <v>212.44</v>
      </c>
      <c r="C7" s="51">
        <f t="shared" si="0"/>
        <v>-1.6891110185570879</v>
      </c>
      <c r="D7" s="49"/>
      <c r="E7" s="49"/>
      <c r="F7" s="8">
        <v>1922</v>
      </c>
      <c r="G7" s="30">
        <f>AVERAGE(B13:B16)</f>
        <v>229.56</v>
      </c>
      <c r="H7" s="136">
        <f t="shared" ref="H7:H68" si="1">((G7/G6)-1)*100</f>
        <v>14.815879962488276</v>
      </c>
      <c r="J7" s="30"/>
      <c r="K7" s="30"/>
      <c r="L7" s="71"/>
    </row>
    <row r="8" spans="1:21" x14ac:dyDescent="0.25">
      <c r="A8" s="6" t="s">
        <v>112</v>
      </c>
      <c r="B8" s="26">
        <v>200.82</v>
      </c>
      <c r="C8" s="51">
        <f t="shared" si="0"/>
        <v>-5.4697797025042405</v>
      </c>
      <c r="F8" s="8">
        <v>1923</v>
      </c>
      <c r="G8" s="30">
        <f>AVERAGE(B17:B20)</f>
        <v>254.09</v>
      </c>
      <c r="H8" s="136">
        <f t="shared" si="1"/>
        <v>10.685659522564904</v>
      </c>
      <c r="J8" s="30"/>
      <c r="K8" s="23"/>
      <c r="L8" s="72"/>
    </row>
    <row r="9" spans="1:21" x14ac:dyDescent="0.25">
      <c r="A9" s="6" t="s">
        <v>113</v>
      </c>
      <c r="B9" s="26">
        <v>191.68</v>
      </c>
      <c r="C9" s="51">
        <f t="shared" si="0"/>
        <v>-4.5513395080171275</v>
      </c>
      <c r="D9" s="49">
        <f>((B9/B5)-1)*100</f>
        <v>-15.748758296338616</v>
      </c>
      <c r="E9" s="49"/>
      <c r="F9" s="8">
        <v>1924</v>
      </c>
      <c r="G9" s="30">
        <f>AVERAGE(B21:B24)</f>
        <v>256.38750000000005</v>
      </c>
      <c r="H9" s="136">
        <f t="shared" si="1"/>
        <v>0.9042071706875765</v>
      </c>
      <c r="J9" s="30"/>
      <c r="K9" s="23"/>
    </row>
    <row r="10" spans="1:21" x14ac:dyDescent="0.25">
      <c r="A10" s="6" t="s">
        <v>114</v>
      </c>
      <c r="B10" s="26">
        <v>196.63</v>
      </c>
      <c r="C10" s="51">
        <f t="shared" si="0"/>
        <v>2.5824290484140144</v>
      </c>
      <c r="D10" s="49">
        <f t="shared" ref="D10:D73" si="2">((B10/B6)-1)*100</f>
        <v>-9.005506964690646</v>
      </c>
      <c r="E10" s="49"/>
      <c r="F10" s="8">
        <v>1925</v>
      </c>
      <c r="G10" s="30">
        <f>AVERAGE(B25:B28)</f>
        <v>276.03249999999997</v>
      </c>
      <c r="H10" s="136">
        <f t="shared" si="1"/>
        <v>7.6622300229145068</v>
      </c>
      <c r="J10" s="30"/>
      <c r="K10" s="23"/>
    </row>
    <row r="11" spans="1:21" x14ac:dyDescent="0.25">
      <c r="A11" s="6" t="s">
        <v>115</v>
      </c>
      <c r="B11" s="26">
        <v>202.42</v>
      </c>
      <c r="C11" s="51">
        <f t="shared" si="0"/>
        <v>2.9446167929613853</v>
      </c>
      <c r="D11" s="49">
        <f t="shared" si="2"/>
        <v>-4.7166258708341235</v>
      </c>
      <c r="E11" s="49"/>
      <c r="F11" s="8">
        <v>1926</v>
      </c>
      <c r="G11" s="30">
        <f>AVERAGE(B29:B32)</f>
        <v>291.815</v>
      </c>
      <c r="H11" s="136">
        <f t="shared" si="1"/>
        <v>5.7176238305272076</v>
      </c>
      <c r="J11" s="30"/>
      <c r="K11" s="23"/>
    </row>
    <row r="12" spans="1:21" x14ac:dyDescent="0.25">
      <c r="A12" s="6" t="s">
        <v>116</v>
      </c>
      <c r="B12" s="26">
        <v>209.02</v>
      </c>
      <c r="C12" s="51">
        <f t="shared" si="0"/>
        <v>3.2605473767414406</v>
      </c>
      <c r="D12" s="49">
        <f t="shared" si="2"/>
        <v>4.083258639577747</v>
      </c>
      <c r="E12" s="49"/>
      <c r="F12" s="8">
        <v>1927</v>
      </c>
      <c r="G12" s="30">
        <f>AVERAGE(B33:B36)</f>
        <v>293.25749999999999</v>
      </c>
      <c r="H12" s="136">
        <f t="shared" si="1"/>
        <v>0.49432003152682924</v>
      </c>
      <c r="J12" s="30"/>
      <c r="K12" s="23"/>
    </row>
    <row r="13" spans="1:21" x14ac:dyDescent="0.25">
      <c r="A13" s="6" t="s">
        <v>117</v>
      </c>
      <c r="B13" s="26">
        <v>216.05</v>
      </c>
      <c r="C13" s="51">
        <f t="shared" si="0"/>
        <v>3.3633145153573851</v>
      </c>
      <c r="D13" s="49">
        <f t="shared" si="2"/>
        <v>12.713898163606018</v>
      </c>
      <c r="E13" s="49"/>
      <c r="F13" s="8">
        <v>1928</v>
      </c>
      <c r="G13" s="30">
        <f>AVERAGE(B37:B40)</f>
        <v>296.22249999999997</v>
      </c>
      <c r="H13" s="136">
        <f t="shared" si="1"/>
        <v>1.011056835716051</v>
      </c>
      <c r="J13" s="30"/>
      <c r="K13" s="23"/>
    </row>
    <row r="14" spans="1:21" x14ac:dyDescent="0.25">
      <c r="A14" s="6" t="s">
        <v>118</v>
      </c>
      <c r="B14" s="26">
        <v>226.51</v>
      </c>
      <c r="C14" s="51">
        <f t="shared" si="0"/>
        <v>4.8414718815088964</v>
      </c>
      <c r="D14" s="49">
        <f t="shared" si="2"/>
        <v>15.196053501500284</v>
      </c>
      <c r="E14" s="49"/>
      <c r="F14" s="8">
        <v>1929</v>
      </c>
      <c r="G14" s="30">
        <f>AVERAGE(B41:B44)</f>
        <v>315.6825</v>
      </c>
      <c r="H14" s="136">
        <f t="shared" si="1"/>
        <v>6.5693861877474058</v>
      </c>
      <c r="J14" s="30"/>
      <c r="K14" s="23"/>
    </row>
    <row r="15" spans="1:21" x14ac:dyDescent="0.25">
      <c r="A15" s="6" t="s">
        <v>119</v>
      </c>
      <c r="B15" s="26">
        <v>233.41</v>
      </c>
      <c r="C15" s="51">
        <f t="shared" si="0"/>
        <v>3.0462231248068461</v>
      </c>
      <c r="D15" s="49">
        <f t="shared" si="2"/>
        <v>15.309752000790432</v>
      </c>
      <c r="E15" s="49"/>
      <c r="F15" s="8">
        <v>1930</v>
      </c>
      <c r="G15" s="30">
        <f>AVERAGE(B45:B48)</f>
        <v>285.52</v>
      </c>
      <c r="H15" s="136">
        <f t="shared" si="1"/>
        <v>-9.5546949862599373</v>
      </c>
      <c r="J15" s="30"/>
      <c r="K15" s="23"/>
    </row>
    <row r="16" spans="1:21" x14ac:dyDescent="0.25">
      <c r="A16" s="6" t="s">
        <v>120</v>
      </c>
      <c r="B16" s="26">
        <v>242.27</v>
      </c>
      <c r="C16" s="51">
        <f t="shared" si="0"/>
        <v>3.7958956342915906</v>
      </c>
      <c r="D16" s="49">
        <f t="shared" si="2"/>
        <v>15.907568653717341</v>
      </c>
      <c r="E16" s="49"/>
      <c r="F16" s="8">
        <v>1931</v>
      </c>
      <c r="G16" s="30">
        <f>AVERAGE(B49:B52)</f>
        <v>263.4425</v>
      </c>
      <c r="H16" s="136">
        <f t="shared" si="1"/>
        <v>-7.7323830204539039</v>
      </c>
      <c r="J16" s="30"/>
      <c r="K16" s="23"/>
    </row>
    <row r="17" spans="1:11" x14ac:dyDescent="0.25">
      <c r="A17" s="6" t="s">
        <v>121</v>
      </c>
      <c r="B17" s="26">
        <v>251.51</v>
      </c>
      <c r="C17" s="51">
        <f t="shared" si="0"/>
        <v>3.8139266108061065</v>
      </c>
      <c r="D17" s="49">
        <f t="shared" si="2"/>
        <v>16.412867391807453</v>
      </c>
      <c r="E17" s="49"/>
      <c r="F17" s="8">
        <v>1932</v>
      </c>
      <c r="G17" s="30">
        <f>AVERAGE(B53:B56)</f>
        <v>227.04250000000002</v>
      </c>
      <c r="H17" s="136">
        <f t="shared" si="1"/>
        <v>-13.817056853013455</v>
      </c>
      <c r="J17" s="30"/>
      <c r="K17" s="23"/>
    </row>
    <row r="18" spans="1:11" x14ac:dyDescent="0.25">
      <c r="A18" s="6" t="s">
        <v>122</v>
      </c>
      <c r="B18" s="26">
        <v>257.75</v>
      </c>
      <c r="C18" s="51">
        <f t="shared" si="0"/>
        <v>2.4810146713848402</v>
      </c>
      <c r="D18" s="49">
        <f t="shared" si="2"/>
        <v>13.791885567966089</v>
      </c>
      <c r="E18" s="49"/>
      <c r="F18" s="8">
        <v>1933</v>
      </c>
      <c r="G18" s="30">
        <f>AVERAGE(B57:B60)</f>
        <v>222.13499999999999</v>
      </c>
      <c r="H18" s="136">
        <f t="shared" si="1"/>
        <v>-2.1614895889536245</v>
      </c>
      <c r="J18" s="30"/>
      <c r="K18" s="23"/>
    </row>
    <row r="19" spans="1:11" x14ac:dyDescent="0.25">
      <c r="A19" s="6" t="s">
        <v>123</v>
      </c>
      <c r="B19" s="26">
        <v>253.39</v>
      </c>
      <c r="C19" s="51">
        <f t="shared" si="0"/>
        <v>-1.6915615906886616</v>
      </c>
      <c r="D19" s="49">
        <f t="shared" si="2"/>
        <v>8.5600445567884709</v>
      </c>
      <c r="E19" s="49"/>
      <c r="F19" s="8">
        <v>1934</v>
      </c>
      <c r="G19" s="30">
        <f>AVERAGE(B61:B64)</f>
        <v>239.09</v>
      </c>
      <c r="H19" s="136">
        <f t="shared" si="1"/>
        <v>7.6327458527472025</v>
      </c>
      <c r="J19" s="30"/>
      <c r="K19" s="23"/>
    </row>
    <row r="20" spans="1:11" x14ac:dyDescent="0.25">
      <c r="A20" s="6" t="s">
        <v>124</v>
      </c>
      <c r="B20" s="26">
        <v>253.71</v>
      </c>
      <c r="C20" s="51">
        <f t="shared" si="0"/>
        <v>0.12628754094479167</v>
      </c>
      <c r="D20" s="49">
        <f t="shared" si="2"/>
        <v>4.7220043752837837</v>
      </c>
      <c r="E20" s="49"/>
      <c r="F20" s="8">
        <v>1935</v>
      </c>
      <c r="G20" s="30">
        <f>AVERAGE(B65:B68)</f>
        <v>260.04249999999996</v>
      </c>
      <c r="H20" s="136">
        <f t="shared" si="1"/>
        <v>8.7634363628758862</v>
      </c>
      <c r="J20" s="30"/>
      <c r="K20" s="23"/>
    </row>
    <row r="21" spans="1:11" x14ac:dyDescent="0.25">
      <c r="A21" s="6" t="s">
        <v>125</v>
      </c>
      <c r="B21" s="26">
        <v>260.64999999999998</v>
      </c>
      <c r="C21" s="51">
        <f t="shared" si="0"/>
        <v>2.7354065665523564</v>
      </c>
      <c r="D21" s="49">
        <f t="shared" si="2"/>
        <v>3.6340503359707288</v>
      </c>
      <c r="E21" s="49"/>
      <c r="F21" s="8">
        <v>1936</v>
      </c>
      <c r="G21" s="30">
        <f>AVERAGE(B69:B72)</f>
        <v>295.56749999999994</v>
      </c>
      <c r="H21" s="136">
        <f t="shared" si="1"/>
        <v>13.661228453041318</v>
      </c>
      <c r="J21" s="30"/>
      <c r="K21" s="23"/>
    </row>
    <row r="22" spans="1:11" x14ac:dyDescent="0.25">
      <c r="A22" s="6" t="s">
        <v>126</v>
      </c>
      <c r="B22" s="26">
        <v>252.46</v>
      </c>
      <c r="C22" s="51">
        <f t="shared" si="0"/>
        <v>-3.1421446384039764</v>
      </c>
      <c r="D22" s="49">
        <f t="shared" si="2"/>
        <v>-2.0523763336566359</v>
      </c>
      <c r="E22" s="49"/>
      <c r="F22" s="8">
        <v>1937</v>
      </c>
      <c r="G22" s="30">
        <f>AVERAGE(B73:B76)</f>
        <v>310.15250000000003</v>
      </c>
      <c r="H22" s="136">
        <f>((G22/G21)-1)*100</f>
        <v>4.9345750124760279</v>
      </c>
      <c r="J22" s="30"/>
      <c r="K22" s="23"/>
    </row>
    <row r="23" spans="1:11" x14ac:dyDescent="0.25">
      <c r="A23" s="6" t="s">
        <v>127</v>
      </c>
      <c r="B23" s="26">
        <v>249.84</v>
      </c>
      <c r="C23" s="51">
        <f t="shared" si="0"/>
        <v>-1.0377881644616949</v>
      </c>
      <c r="D23" s="49">
        <f t="shared" si="2"/>
        <v>-1.4010024073562444</v>
      </c>
      <c r="E23" s="49"/>
      <c r="F23" s="8">
        <v>1938</v>
      </c>
      <c r="G23" s="30">
        <f>AVERAGE(B77:B80)</f>
        <v>296.76750000000004</v>
      </c>
      <c r="H23" s="136">
        <f t="shared" si="1"/>
        <v>-4.315618929397635</v>
      </c>
      <c r="J23" s="30"/>
      <c r="K23" s="23"/>
    </row>
    <row r="24" spans="1:11" x14ac:dyDescent="0.25">
      <c r="A24" s="6" t="s">
        <v>128</v>
      </c>
      <c r="B24" s="26">
        <v>262.60000000000002</v>
      </c>
      <c r="C24" s="51">
        <f t="shared" si="0"/>
        <v>5.1072686519372468</v>
      </c>
      <c r="D24" s="49">
        <f t="shared" si="2"/>
        <v>3.5040006306412907</v>
      </c>
      <c r="E24" s="49"/>
      <c r="F24" s="8">
        <v>1939</v>
      </c>
      <c r="G24" s="30">
        <f>AVERAGE(B81:B84)</f>
        <v>319.85250000000002</v>
      </c>
      <c r="H24" s="136">
        <f t="shared" si="1"/>
        <v>7.7788167504864836</v>
      </c>
      <c r="J24" s="30"/>
      <c r="K24" s="23"/>
    </row>
    <row r="25" spans="1:11" x14ac:dyDescent="0.25">
      <c r="A25" s="6" t="s">
        <v>129</v>
      </c>
      <c r="B25" s="26">
        <v>268.68</v>
      </c>
      <c r="C25" s="51">
        <f t="shared" si="0"/>
        <v>2.3153084539223157</v>
      </c>
      <c r="D25" s="49">
        <f t="shared" si="2"/>
        <v>3.0807596393631398</v>
      </c>
      <c r="E25" s="49"/>
      <c r="F25" s="8">
        <v>1940</v>
      </c>
      <c r="G25" s="30">
        <f>AVERAGE(B85:B88)</f>
        <v>344.16499999999996</v>
      </c>
      <c r="H25" s="136">
        <f t="shared" si="1"/>
        <v>7.6011599096458271</v>
      </c>
      <c r="J25" s="30"/>
      <c r="K25" s="23"/>
    </row>
    <row r="26" spans="1:11" x14ac:dyDescent="0.25">
      <c r="A26" s="6" t="s">
        <v>130</v>
      </c>
      <c r="B26" s="26">
        <v>271.89</v>
      </c>
      <c r="C26" s="51">
        <f t="shared" si="0"/>
        <v>1.1947297900848586</v>
      </c>
      <c r="D26" s="49">
        <f t="shared" si="2"/>
        <v>7.6962687158361742</v>
      </c>
      <c r="E26" s="49"/>
      <c r="F26" s="8">
        <v>1941</v>
      </c>
      <c r="G26" s="30">
        <f>AVERAGE(B89:B92)</f>
        <v>400.51499999999999</v>
      </c>
      <c r="H26" s="136">
        <f t="shared" si="1"/>
        <v>16.37296064387721</v>
      </c>
      <c r="J26" s="30"/>
      <c r="K26" s="23"/>
    </row>
    <row r="27" spans="1:11" x14ac:dyDescent="0.25">
      <c r="A27" s="6" t="s">
        <v>131</v>
      </c>
      <c r="B27" s="26">
        <v>278.86</v>
      </c>
      <c r="C27" s="51">
        <f t="shared" si="0"/>
        <v>2.5635367244106089</v>
      </c>
      <c r="D27" s="49">
        <f t="shared" si="2"/>
        <v>11.615433877681713</v>
      </c>
      <c r="E27" s="49"/>
      <c r="F27" s="8">
        <v>1942</v>
      </c>
      <c r="G27" s="30">
        <f>AVERAGE(B93:B96)</f>
        <v>461.80500000000001</v>
      </c>
      <c r="H27" s="136">
        <f t="shared" si="1"/>
        <v>15.302797648028177</v>
      </c>
      <c r="J27" s="30"/>
    </row>
    <row r="28" spans="1:11" x14ac:dyDescent="0.25">
      <c r="A28" s="6" t="s">
        <v>132</v>
      </c>
      <c r="B28" s="26">
        <v>284.7</v>
      </c>
      <c r="C28" s="51">
        <f t="shared" si="0"/>
        <v>2.0942408376963151</v>
      </c>
      <c r="D28" s="49">
        <f t="shared" si="2"/>
        <v>8.4158415841584002</v>
      </c>
      <c r="E28" s="49"/>
      <c r="F28" s="8">
        <v>1943</v>
      </c>
      <c r="G28" s="30">
        <f>AVERAGE(B97:B100)</f>
        <v>531.68249999999989</v>
      </c>
      <c r="H28" s="136">
        <f t="shared" si="1"/>
        <v>15.131386624224486</v>
      </c>
      <c r="J28" s="30"/>
    </row>
    <row r="29" spans="1:11" x14ac:dyDescent="0.25">
      <c r="A29" s="6" t="s">
        <v>133</v>
      </c>
      <c r="B29" s="26">
        <v>287.33</v>
      </c>
      <c r="C29" s="51">
        <f t="shared" si="0"/>
        <v>0.9237794169300928</v>
      </c>
      <c r="D29" s="49">
        <f t="shared" si="2"/>
        <v>6.941342861396449</v>
      </c>
      <c r="E29" s="49"/>
      <c r="F29" s="8">
        <v>1944</v>
      </c>
      <c r="G29" s="30">
        <f>AVERAGE(B101:B104)</f>
        <v>569.13499999999999</v>
      </c>
      <c r="H29" s="136">
        <f t="shared" si="1"/>
        <v>7.044147588081251</v>
      </c>
      <c r="J29" s="30"/>
      <c r="K29" s="23"/>
    </row>
    <row r="30" spans="1:11" x14ac:dyDescent="0.25">
      <c r="A30" s="6" t="s">
        <v>134</v>
      </c>
      <c r="B30" s="26">
        <v>288.20999999999998</v>
      </c>
      <c r="C30" s="51">
        <f t="shared" si="0"/>
        <v>0.30626805415376879</v>
      </c>
      <c r="D30" s="49">
        <f t="shared" si="2"/>
        <v>6.0024274522785026</v>
      </c>
      <c r="E30" s="49"/>
      <c r="F30" s="8">
        <v>1945</v>
      </c>
      <c r="G30" s="30">
        <f>AVERAGE(B105:B108)</f>
        <v>560.16750000000002</v>
      </c>
      <c r="H30" s="136">
        <f t="shared" si="1"/>
        <v>-1.5756367118521908</v>
      </c>
      <c r="J30" s="30"/>
      <c r="K30" s="23"/>
    </row>
    <row r="31" spans="1:11" x14ac:dyDescent="0.25">
      <c r="A31" s="6" t="s">
        <v>135</v>
      </c>
      <c r="B31" s="26">
        <v>295.01</v>
      </c>
      <c r="C31" s="51">
        <f t="shared" si="0"/>
        <v>2.3593907220429644</v>
      </c>
      <c r="D31" s="49">
        <f t="shared" si="2"/>
        <v>5.7914365631499543</v>
      </c>
      <c r="E31" s="49"/>
      <c r="F31" s="8">
        <v>1946</v>
      </c>
      <c r="G31" s="30">
        <f>AVERAGE(B109:B112)</f>
        <v>478.28500000000003</v>
      </c>
      <c r="H31" s="136">
        <f t="shared" si="1"/>
        <v>-14.617502800501637</v>
      </c>
      <c r="J31" s="30"/>
    </row>
    <row r="32" spans="1:11" x14ac:dyDescent="0.25">
      <c r="A32" s="6" t="s">
        <v>136</v>
      </c>
      <c r="B32" s="26">
        <v>296.70999999999998</v>
      </c>
      <c r="C32" s="51">
        <f t="shared" si="0"/>
        <v>0.57625165248635923</v>
      </c>
      <c r="D32" s="49">
        <f t="shared" si="2"/>
        <v>4.2184755883385883</v>
      </c>
      <c r="E32" s="49"/>
      <c r="F32" s="8">
        <v>1947</v>
      </c>
      <c r="G32" s="30">
        <f>AVERAGE(B113:B116)</f>
        <v>470.39499999999998</v>
      </c>
      <c r="H32" s="136">
        <f t="shared" si="1"/>
        <v>-1.6496440406870483</v>
      </c>
      <c r="J32" s="30"/>
      <c r="K32" s="23"/>
    </row>
    <row r="33" spans="1:11" x14ac:dyDescent="0.25">
      <c r="A33" s="6" t="s">
        <v>137</v>
      </c>
      <c r="B33" s="26">
        <v>295.63</v>
      </c>
      <c r="C33" s="51">
        <f t="shared" si="0"/>
        <v>-0.36399177648208658</v>
      </c>
      <c r="D33" s="49">
        <f t="shared" si="2"/>
        <v>2.8886646016775153</v>
      </c>
      <c r="E33" s="49"/>
      <c r="F33" s="8">
        <v>1948</v>
      </c>
      <c r="G33" s="30">
        <f>AVERAGE(B117:B120)</f>
        <v>489.74</v>
      </c>
      <c r="H33" s="136">
        <f t="shared" si="1"/>
        <v>4.1125011958035307</v>
      </c>
      <c r="J33" s="30"/>
      <c r="K33" s="23"/>
    </row>
    <row r="34" spans="1:11" x14ac:dyDescent="0.25">
      <c r="A34" s="6" t="s">
        <v>138</v>
      </c>
      <c r="B34" s="26">
        <v>297.42</v>
      </c>
      <c r="C34" s="51">
        <f t="shared" si="0"/>
        <v>0.60548658796468757</v>
      </c>
      <c r="D34" s="49">
        <f t="shared" si="2"/>
        <v>3.1955865514728954</v>
      </c>
      <c r="E34" s="49"/>
      <c r="F34" s="8">
        <v>1949</v>
      </c>
      <c r="G34" s="30">
        <f>AVERAGE(B121:B124)</f>
        <v>492.23499999999996</v>
      </c>
      <c r="H34" s="136">
        <f t="shared" si="1"/>
        <v>0.50945399599786612</v>
      </c>
      <c r="J34" s="30"/>
      <c r="K34" s="23"/>
    </row>
    <row r="35" spans="1:11" x14ac:dyDescent="0.25">
      <c r="A35" s="6" t="s">
        <v>139</v>
      </c>
      <c r="B35" s="26">
        <v>292.77999999999997</v>
      </c>
      <c r="C35" s="51">
        <f t="shared" si="0"/>
        <v>-1.5600833837670747</v>
      </c>
      <c r="D35" s="49">
        <f t="shared" si="2"/>
        <v>-0.75590657943799267</v>
      </c>
      <c r="E35" s="49"/>
      <c r="F35" s="8">
        <v>1950</v>
      </c>
      <c r="G35" s="30">
        <f>AVERAGE(B125:B128)</f>
        <v>534.56499999999994</v>
      </c>
      <c r="H35" s="136">
        <f t="shared" si="1"/>
        <v>8.599551027456398</v>
      </c>
      <c r="J35" s="30"/>
      <c r="K35" s="23"/>
    </row>
    <row r="36" spans="1:11" x14ac:dyDescent="0.25">
      <c r="A36" s="6" t="s">
        <v>140</v>
      </c>
      <c r="B36" s="26">
        <v>287.2</v>
      </c>
      <c r="C36" s="51">
        <f t="shared" si="0"/>
        <v>-1.9058678871507584</v>
      </c>
      <c r="D36" s="49">
        <f t="shared" si="2"/>
        <v>-3.2051498095783781</v>
      </c>
      <c r="E36" s="49"/>
      <c r="F36" s="8">
        <v>1951</v>
      </c>
      <c r="G36" s="30">
        <f>AVERAGE(B129:B132)</f>
        <v>579.16750000000002</v>
      </c>
      <c r="H36" s="136">
        <f t="shared" si="1"/>
        <v>8.3437000177714715</v>
      </c>
      <c r="J36" s="30"/>
      <c r="K36" s="23"/>
    </row>
    <row r="37" spans="1:11" x14ac:dyDescent="0.25">
      <c r="A37" s="6" t="s">
        <v>141</v>
      </c>
      <c r="B37" s="26">
        <v>289.39999999999998</v>
      </c>
      <c r="C37" s="51">
        <f t="shared" si="0"/>
        <v>0.76601671309191044</v>
      </c>
      <c r="D37" s="49">
        <f t="shared" si="2"/>
        <v>-2.1073639346480433</v>
      </c>
      <c r="E37" s="49"/>
      <c r="F37" s="8">
        <v>1952</v>
      </c>
      <c r="G37" s="30">
        <f>AVERAGE(B133:B136)</f>
        <v>600.63</v>
      </c>
      <c r="H37" s="136">
        <f t="shared" si="1"/>
        <v>3.7057500636689777</v>
      </c>
      <c r="J37" s="30"/>
      <c r="K37" s="23"/>
    </row>
    <row r="38" spans="1:11" x14ac:dyDescent="0.25">
      <c r="A38" s="6" t="s">
        <v>142</v>
      </c>
      <c r="B38" s="26">
        <v>292.98</v>
      </c>
      <c r="C38" s="51">
        <f t="shared" si="0"/>
        <v>1.2370421561852307</v>
      </c>
      <c r="D38" s="49">
        <f t="shared" si="2"/>
        <v>-1.4928384103288228</v>
      </c>
      <c r="E38" s="49"/>
      <c r="F38" s="8">
        <v>1953</v>
      </c>
      <c r="G38" s="30">
        <f>AVERAGE(B137:B140)</f>
        <v>623.45749999999998</v>
      </c>
      <c r="H38" s="136">
        <f t="shared" si="1"/>
        <v>3.8005927109868054</v>
      </c>
      <c r="J38" s="30"/>
      <c r="K38" s="23"/>
    </row>
    <row r="39" spans="1:11" x14ac:dyDescent="0.25">
      <c r="A39" s="6" t="s">
        <v>143</v>
      </c>
      <c r="B39" s="26">
        <v>299.70999999999998</v>
      </c>
      <c r="C39" s="51">
        <f t="shared" si="0"/>
        <v>2.2970851252645197</v>
      </c>
      <c r="D39" s="49">
        <f t="shared" si="2"/>
        <v>2.3669649566227191</v>
      </c>
      <c r="E39" s="49"/>
      <c r="F39" s="8">
        <v>1954</v>
      </c>
      <c r="G39" s="30">
        <f>AVERAGE(B141:B144)</f>
        <v>615.63749999999993</v>
      </c>
      <c r="H39" s="136">
        <f t="shared" si="1"/>
        <v>-1.2542956015446194</v>
      </c>
      <c r="J39" s="30"/>
      <c r="K39" s="23"/>
    </row>
    <row r="40" spans="1:11" x14ac:dyDescent="0.25">
      <c r="A40" s="6" t="s">
        <v>144</v>
      </c>
      <c r="B40" s="26">
        <v>302.8</v>
      </c>
      <c r="C40" s="51">
        <f t="shared" si="0"/>
        <v>1.0309966300757534</v>
      </c>
      <c r="D40" s="49">
        <f t="shared" si="2"/>
        <v>5.4317548746518174</v>
      </c>
      <c r="E40" s="49"/>
      <c r="F40" s="8">
        <v>1955</v>
      </c>
      <c r="G40" s="30">
        <f>AVERAGE(B145:B148)</f>
        <v>657.37250000000006</v>
      </c>
      <c r="H40" s="136">
        <f t="shared" si="1"/>
        <v>6.7791516923514372</v>
      </c>
      <c r="J40" s="30"/>
      <c r="K40" s="23"/>
    </row>
    <row r="41" spans="1:11" x14ac:dyDescent="0.25">
      <c r="A41" s="6" t="s">
        <v>145</v>
      </c>
      <c r="B41" s="26">
        <v>308.94</v>
      </c>
      <c r="C41" s="51">
        <f t="shared" si="0"/>
        <v>2.0277410832232556</v>
      </c>
      <c r="D41" s="49">
        <f t="shared" si="2"/>
        <v>6.7519004837595098</v>
      </c>
      <c r="E41" s="49"/>
      <c r="F41" s="8">
        <v>1956</v>
      </c>
      <c r="G41" s="30">
        <f>AVERAGE(B149:B152)</f>
        <v>671.72249999999997</v>
      </c>
      <c r="H41" s="136">
        <f t="shared" si="1"/>
        <v>2.1829328120662073</v>
      </c>
      <c r="J41" s="30"/>
      <c r="K41" s="23"/>
    </row>
    <row r="42" spans="1:11" x14ac:dyDescent="0.25">
      <c r="A42" s="6" t="s">
        <v>146</v>
      </c>
      <c r="B42" s="26">
        <v>321.64999999999998</v>
      </c>
      <c r="C42" s="51">
        <f t="shared" si="0"/>
        <v>4.1140674564640323</v>
      </c>
      <c r="D42" s="49">
        <f t="shared" si="2"/>
        <v>9.7856508976721823</v>
      </c>
      <c r="E42" s="49"/>
      <c r="F42" s="8">
        <v>1957</v>
      </c>
      <c r="G42" s="30">
        <f>AVERAGE(B153:B156)</f>
        <v>683.5675</v>
      </c>
      <c r="H42" s="136">
        <f t="shared" si="1"/>
        <v>1.7633769897539509</v>
      </c>
      <c r="J42" s="30"/>
      <c r="K42" s="23"/>
    </row>
    <row r="43" spans="1:11" x14ac:dyDescent="0.25">
      <c r="A43" s="6" t="s">
        <v>147</v>
      </c>
      <c r="B43" s="26">
        <v>323.69</v>
      </c>
      <c r="C43" s="51">
        <f t="shared" si="0"/>
        <v>0.6342297528369345</v>
      </c>
      <c r="D43" s="49">
        <f t="shared" si="2"/>
        <v>8.0010676987754881</v>
      </c>
      <c r="E43" s="49"/>
      <c r="F43" s="8">
        <v>1958</v>
      </c>
      <c r="G43" s="30">
        <f>AVERAGE(B157:B160)</f>
        <v>680.88000000000011</v>
      </c>
      <c r="H43" s="136">
        <f t="shared" si="1"/>
        <v>-0.39315795440828527</v>
      </c>
      <c r="J43" s="30"/>
      <c r="K43" s="23"/>
    </row>
    <row r="44" spans="1:11" x14ac:dyDescent="0.25">
      <c r="A44" s="6" t="s">
        <v>148</v>
      </c>
      <c r="B44" s="26">
        <v>308.45</v>
      </c>
      <c r="C44" s="51">
        <f t="shared" si="0"/>
        <v>-4.7082084710679979</v>
      </c>
      <c r="D44" s="49">
        <f t="shared" si="2"/>
        <v>1.8659180977542933</v>
      </c>
      <c r="E44" s="49"/>
      <c r="F44" s="8">
        <v>1959</v>
      </c>
      <c r="G44" s="30">
        <f>AVERAGE(B161:B164)</f>
        <v>721.71500000000003</v>
      </c>
      <c r="H44" s="136">
        <f t="shared" si="1"/>
        <v>5.9973857361061977</v>
      </c>
      <c r="J44" s="30"/>
      <c r="K44" s="23"/>
    </row>
    <row r="45" spans="1:11" x14ac:dyDescent="0.25">
      <c r="A45" s="6" t="s">
        <v>149</v>
      </c>
      <c r="B45" s="26">
        <v>297.27</v>
      </c>
      <c r="C45" s="51">
        <f t="shared" si="0"/>
        <v>-3.6245744853298789</v>
      </c>
      <c r="D45" s="49">
        <f t="shared" si="2"/>
        <v>-3.7774325111672225</v>
      </c>
      <c r="E45" s="49"/>
      <c r="F45" s="8">
        <v>1960</v>
      </c>
      <c r="G45" s="30">
        <f>AVERAGE(B165:B168)</f>
        <v>737.00500000000011</v>
      </c>
      <c r="H45" s="136">
        <f t="shared" si="1"/>
        <v>2.1185648074378394</v>
      </c>
      <c r="J45" s="30"/>
      <c r="K45" s="23"/>
    </row>
    <row r="46" spans="1:11" x14ac:dyDescent="0.25">
      <c r="A46" s="6" t="s">
        <v>150</v>
      </c>
      <c r="B46" s="26">
        <v>295.58</v>
      </c>
      <c r="C46" s="51">
        <f t="shared" si="0"/>
        <v>-0.56850674471019547</v>
      </c>
      <c r="D46" s="49">
        <f t="shared" si="2"/>
        <v>-8.1050831649308268</v>
      </c>
      <c r="E46" s="49"/>
      <c r="F46" s="8">
        <v>1961</v>
      </c>
      <c r="G46" s="30">
        <f>AVERAGE(B169:B172)</f>
        <v>756.59</v>
      </c>
      <c r="H46" s="136">
        <f t="shared" si="1"/>
        <v>2.6573768156253896</v>
      </c>
      <c r="J46" s="30"/>
      <c r="K46" s="23"/>
    </row>
    <row r="47" spans="1:11" x14ac:dyDescent="0.25">
      <c r="A47" s="6" t="s">
        <v>151</v>
      </c>
      <c r="B47" s="26">
        <v>281.13</v>
      </c>
      <c r="C47" s="51">
        <f t="shared" si="0"/>
        <v>-4.8886934163339895</v>
      </c>
      <c r="D47" s="49">
        <f t="shared" si="2"/>
        <v>-13.148382711853934</v>
      </c>
      <c r="E47" s="49"/>
      <c r="F47" s="8">
        <v>1962</v>
      </c>
      <c r="G47" s="30">
        <f>AVERAGE(B173:B176)</f>
        <v>800.29250000000002</v>
      </c>
      <c r="H47" s="136">
        <f t="shared" si="1"/>
        <v>5.7762460513620217</v>
      </c>
      <c r="J47" s="30"/>
      <c r="K47" s="23"/>
    </row>
    <row r="48" spans="1:11" x14ac:dyDescent="0.25">
      <c r="A48" s="6" t="s">
        <v>152</v>
      </c>
      <c r="B48" s="26">
        <v>268.10000000000002</v>
      </c>
      <c r="C48" s="51">
        <f t="shared" si="0"/>
        <v>-4.6348664318998196</v>
      </c>
      <c r="D48" s="49">
        <f t="shared" si="2"/>
        <v>-13.081536715837238</v>
      </c>
      <c r="E48" s="49"/>
      <c r="F48" s="8">
        <v>1963</v>
      </c>
      <c r="G48" s="30">
        <f>AVERAGE(B177:B180)</f>
        <v>832.2025000000001</v>
      </c>
      <c r="H48" s="136">
        <f t="shared" si="1"/>
        <v>3.9872921463090183</v>
      </c>
      <c r="J48" s="30"/>
      <c r="K48" s="23"/>
    </row>
    <row r="49" spans="1:11" x14ac:dyDescent="0.25">
      <c r="A49" s="6" t="s">
        <v>153</v>
      </c>
      <c r="B49" s="26">
        <v>268.66000000000003</v>
      </c>
      <c r="C49" s="51">
        <f t="shared" si="0"/>
        <v>0.20887728459531019</v>
      </c>
      <c r="D49" s="49">
        <f t="shared" si="2"/>
        <v>-9.6242473172536656</v>
      </c>
      <c r="E49" s="49"/>
      <c r="F49" s="8">
        <v>1964</v>
      </c>
      <c r="G49" s="30">
        <f>AVERAGE(B181:B184)</f>
        <v>875.96</v>
      </c>
      <c r="H49" s="136">
        <f t="shared" si="1"/>
        <v>5.2580351537035774</v>
      </c>
      <c r="J49" s="30"/>
      <c r="K49" s="23"/>
    </row>
    <row r="50" spans="1:11" x14ac:dyDescent="0.25">
      <c r="A50" s="6" t="s">
        <v>154</v>
      </c>
      <c r="B50" s="26">
        <v>273.35000000000002</v>
      </c>
      <c r="C50" s="51">
        <f t="shared" si="0"/>
        <v>1.7457008858780654</v>
      </c>
      <c r="D50" s="49">
        <f t="shared" si="2"/>
        <v>-7.520806549834214</v>
      </c>
      <c r="E50" s="49"/>
      <c r="F50" s="8">
        <v>1965</v>
      </c>
      <c r="G50" s="30">
        <f>AVERAGE(B185:B188)</f>
        <v>928.995</v>
      </c>
      <c r="H50" s="136">
        <f t="shared" si="1"/>
        <v>6.0545002054888331</v>
      </c>
      <c r="J50" s="30"/>
      <c r="K50" s="23"/>
    </row>
    <row r="51" spans="1:11" x14ac:dyDescent="0.25">
      <c r="A51" s="6" t="s">
        <v>155</v>
      </c>
      <c r="B51" s="26">
        <v>262.62</v>
      </c>
      <c r="C51" s="51">
        <f t="shared" si="0"/>
        <v>-3.9253704042436555</v>
      </c>
      <c r="D51" s="49">
        <f t="shared" si="2"/>
        <v>-6.5841425674954657</v>
      </c>
      <c r="E51" s="49"/>
      <c r="F51" s="8">
        <v>1966</v>
      </c>
      <c r="G51" s="30">
        <f>AVERAGE(B189:B192)</f>
        <v>984.61750000000006</v>
      </c>
      <c r="H51" s="136">
        <f t="shared" si="1"/>
        <v>5.9873842162767366</v>
      </c>
      <c r="J51" s="30"/>
      <c r="K51" s="23"/>
    </row>
    <row r="52" spans="1:11" x14ac:dyDescent="0.25">
      <c r="A52" s="6" t="s">
        <v>156</v>
      </c>
      <c r="B52" s="26">
        <v>249.14</v>
      </c>
      <c r="C52" s="51">
        <f t="shared" si="0"/>
        <v>-5.1328916304927308</v>
      </c>
      <c r="D52" s="49">
        <f t="shared" si="2"/>
        <v>-7.0719880641551764</v>
      </c>
      <c r="E52" s="49"/>
      <c r="F52" s="8">
        <v>1967</v>
      </c>
      <c r="G52" s="30">
        <f>AVERAGE(B193:B196)</f>
        <v>1011.3775000000001</v>
      </c>
      <c r="H52" s="136">
        <f t="shared" si="1"/>
        <v>2.7178066609622409</v>
      </c>
      <c r="J52" s="30"/>
      <c r="K52" s="23"/>
    </row>
    <row r="53" spans="1:11" x14ac:dyDescent="0.25">
      <c r="A53" s="6" t="s">
        <v>157</v>
      </c>
      <c r="B53" s="26">
        <v>240.16</v>
      </c>
      <c r="C53" s="51">
        <f t="shared" si="0"/>
        <v>-3.6043991330175773</v>
      </c>
      <c r="D53" s="49">
        <f t="shared" si="2"/>
        <v>-10.60820367751062</v>
      </c>
      <c r="E53" s="49"/>
      <c r="F53" s="8">
        <v>1968</v>
      </c>
      <c r="G53" s="30">
        <f>AVERAGE(B197:B200)</f>
        <v>1058.06</v>
      </c>
      <c r="H53" s="136">
        <f t="shared" si="1"/>
        <v>4.6157344809430567</v>
      </c>
      <c r="J53" s="30"/>
      <c r="K53" s="23"/>
    </row>
    <row r="54" spans="1:11" x14ac:dyDescent="0.25">
      <c r="A54" s="6" t="s">
        <v>158</v>
      </c>
      <c r="B54" s="26">
        <v>228.43</v>
      </c>
      <c r="C54" s="51">
        <f t="shared" si="0"/>
        <v>-4.8842438374417041</v>
      </c>
      <c r="D54" s="49">
        <f t="shared" si="2"/>
        <v>-16.433144320468273</v>
      </c>
      <c r="E54" s="49"/>
      <c r="F54" s="8">
        <v>1969</v>
      </c>
      <c r="G54" s="30">
        <f>AVERAGE(B201:B204)</f>
        <v>1087.5775000000001</v>
      </c>
      <c r="H54" s="136">
        <f t="shared" si="1"/>
        <v>2.7897756270911067</v>
      </c>
      <c r="J54" s="30"/>
      <c r="K54" s="23"/>
    </row>
    <row r="55" spans="1:11" x14ac:dyDescent="0.25">
      <c r="A55" s="6" t="s">
        <v>159</v>
      </c>
      <c r="B55" s="26">
        <v>220.46</v>
      </c>
      <c r="C55" s="51">
        <f t="shared" si="0"/>
        <v>-3.4890338396883047</v>
      </c>
      <c r="D55" s="49">
        <f t="shared" si="2"/>
        <v>-16.053613586170133</v>
      </c>
      <c r="E55" s="49"/>
      <c r="F55" s="8">
        <v>1970</v>
      </c>
      <c r="G55" s="30">
        <f>AVERAGE(B205:B208)</f>
        <v>1085.5749999999998</v>
      </c>
      <c r="H55" s="136">
        <f t="shared" si="1"/>
        <v>-0.18412480949635546</v>
      </c>
      <c r="J55" s="30"/>
      <c r="K55" s="23"/>
    </row>
    <row r="56" spans="1:11" x14ac:dyDescent="0.25">
      <c r="A56" s="6" t="s">
        <v>160</v>
      </c>
      <c r="B56" s="26">
        <v>219.12</v>
      </c>
      <c r="C56" s="51">
        <f t="shared" si="0"/>
        <v>-0.60782001270072161</v>
      </c>
      <c r="D56" s="49">
        <f t="shared" si="2"/>
        <v>-12.049450108372795</v>
      </c>
      <c r="E56" s="49"/>
      <c r="F56" s="8">
        <v>1971</v>
      </c>
      <c r="G56" s="30">
        <f>AVERAGE(B209:B212)</f>
        <v>1122.4225000000001</v>
      </c>
      <c r="H56" s="136">
        <f t="shared" si="1"/>
        <v>3.3942841351357833</v>
      </c>
      <c r="J56" s="30"/>
      <c r="K56" s="23"/>
    </row>
    <row r="57" spans="1:11" x14ac:dyDescent="0.25">
      <c r="A57" s="6" t="s">
        <v>161</v>
      </c>
      <c r="B57" s="26">
        <v>206.38</v>
      </c>
      <c r="C57" s="51">
        <f t="shared" si="0"/>
        <v>-5.8141657539247937</v>
      </c>
      <c r="D57" s="49">
        <f t="shared" si="2"/>
        <v>-14.065622918054633</v>
      </c>
      <c r="E57" s="49"/>
      <c r="F57" s="8">
        <v>1972</v>
      </c>
      <c r="G57" s="30">
        <f>AVERAGE(B213:B216)</f>
        <v>1185.915</v>
      </c>
      <c r="H57" s="136">
        <f t="shared" si="1"/>
        <v>5.656737993046268</v>
      </c>
      <c r="J57" s="30"/>
      <c r="K57" s="23"/>
    </row>
    <row r="58" spans="1:11" x14ac:dyDescent="0.25">
      <c r="A58" s="6" t="s">
        <v>162</v>
      </c>
      <c r="B58" s="26">
        <v>221.26</v>
      </c>
      <c r="C58" s="51">
        <f t="shared" si="0"/>
        <v>7.21000096908615</v>
      </c>
      <c r="D58" s="49">
        <f t="shared" si="2"/>
        <v>-3.1388171431073086</v>
      </c>
      <c r="E58" s="49"/>
      <c r="F58" s="8">
        <v>1973</v>
      </c>
      <c r="G58" s="30">
        <f>AVERAGE(B217:B220)</f>
        <v>1254.1949999999999</v>
      </c>
      <c r="H58" s="136">
        <f t="shared" si="1"/>
        <v>5.7575795904428295</v>
      </c>
      <c r="J58" s="30"/>
      <c r="K58" s="23"/>
    </row>
    <row r="59" spans="1:11" x14ac:dyDescent="0.25">
      <c r="A59" s="6" t="s">
        <v>163</v>
      </c>
      <c r="B59" s="26">
        <v>238.85</v>
      </c>
      <c r="C59" s="51">
        <f t="shared" si="0"/>
        <v>7.9499231673144655</v>
      </c>
      <c r="D59" s="49">
        <f t="shared" si="2"/>
        <v>8.3416492787807162</v>
      </c>
      <c r="E59" s="49"/>
      <c r="F59" s="8">
        <v>1974</v>
      </c>
      <c r="G59" s="30">
        <f>AVERAGE(B221:B224)</f>
        <v>1246.2974999999999</v>
      </c>
      <c r="H59" s="136">
        <f t="shared" si="1"/>
        <v>-0.6296867711958698</v>
      </c>
      <c r="J59" s="30"/>
      <c r="K59" s="23"/>
    </row>
    <row r="60" spans="1:11" x14ac:dyDescent="0.25">
      <c r="A60" s="6" t="s">
        <v>164</v>
      </c>
      <c r="B60" s="26">
        <v>222.05</v>
      </c>
      <c r="C60" s="51">
        <f t="shared" si="0"/>
        <v>-7.0337031609796874</v>
      </c>
      <c r="D60" s="49">
        <f t="shared" si="2"/>
        <v>1.3371668492150546</v>
      </c>
      <c r="E60" s="49"/>
      <c r="F60" s="8">
        <v>1975</v>
      </c>
      <c r="G60" s="30">
        <f>AVERAGE(B225:B228)</f>
        <v>1231.6100000000001</v>
      </c>
      <c r="H60" s="136">
        <f t="shared" si="1"/>
        <v>-1.1784906894220515</v>
      </c>
      <c r="J60" s="30"/>
      <c r="K60" s="23"/>
    </row>
    <row r="61" spans="1:11" x14ac:dyDescent="0.25">
      <c r="A61" s="6" t="s">
        <v>165</v>
      </c>
      <c r="B61" s="26">
        <v>234.29</v>
      </c>
      <c r="C61" s="51">
        <f t="shared" si="0"/>
        <v>5.5122720108083723</v>
      </c>
      <c r="D61" s="49">
        <f t="shared" si="2"/>
        <v>13.523597247795326</v>
      </c>
      <c r="E61" s="49"/>
      <c r="F61" s="8">
        <v>1976</v>
      </c>
      <c r="G61" s="30">
        <f>AVERAGE(B229:B232)</f>
        <v>1298.1975</v>
      </c>
      <c r="H61" s="136">
        <f t="shared" si="1"/>
        <v>5.4065410316577411</v>
      </c>
      <c r="J61" s="30"/>
      <c r="K61" s="23"/>
    </row>
    <row r="62" spans="1:11" x14ac:dyDescent="0.25">
      <c r="A62" s="6" t="s">
        <v>166</v>
      </c>
      <c r="B62" s="26">
        <v>247.72</v>
      </c>
      <c r="C62" s="51">
        <f t="shared" si="0"/>
        <v>5.7322122156302058</v>
      </c>
      <c r="D62" s="49">
        <f t="shared" si="2"/>
        <v>11.958781523998919</v>
      </c>
      <c r="E62" s="49"/>
      <c r="F62" s="8">
        <v>1977</v>
      </c>
      <c r="G62" s="30">
        <f>AVERAGE(B233:B236)</f>
        <v>1369.7050000000002</v>
      </c>
      <c r="H62" s="136">
        <f t="shared" si="1"/>
        <v>5.5082142740222606</v>
      </c>
      <c r="J62" s="30"/>
      <c r="K62" s="23"/>
    </row>
    <row r="63" spans="1:11" x14ac:dyDescent="0.25">
      <c r="A63" s="6" t="s">
        <v>167</v>
      </c>
      <c r="B63" s="26">
        <v>237.19</v>
      </c>
      <c r="C63" s="51">
        <f t="shared" si="0"/>
        <v>-4.2507669949943487</v>
      </c>
      <c r="D63" s="49">
        <f t="shared" si="2"/>
        <v>-0.69499685995394467</v>
      </c>
      <c r="E63" s="49"/>
      <c r="F63" s="8">
        <v>1978</v>
      </c>
      <c r="G63" s="30">
        <f>AVERAGE(B237:B240)</f>
        <v>1438.5500000000002</v>
      </c>
      <c r="H63" s="136">
        <f t="shared" si="1"/>
        <v>5.0262647796423421</v>
      </c>
      <c r="J63" s="30"/>
      <c r="K63" s="23"/>
    </row>
    <row r="64" spans="1:11" x14ac:dyDescent="0.25">
      <c r="A64" s="6" t="s">
        <v>168</v>
      </c>
      <c r="B64" s="26">
        <v>237.16</v>
      </c>
      <c r="C64" s="51">
        <f t="shared" si="0"/>
        <v>-1.2648088030697835E-2</v>
      </c>
      <c r="D64" s="49">
        <f t="shared" si="2"/>
        <v>6.8047736996172059</v>
      </c>
      <c r="E64" s="49"/>
      <c r="F64" s="8">
        <v>1979</v>
      </c>
      <c r="G64" s="30">
        <f>AVERAGE(B241:B244)</f>
        <v>1479.4349999999999</v>
      </c>
      <c r="H64" s="136">
        <f t="shared" si="1"/>
        <v>2.8420979458482432</v>
      </c>
      <c r="J64" s="30"/>
      <c r="K64" s="23"/>
    </row>
    <row r="65" spans="1:11" x14ac:dyDescent="0.25">
      <c r="A65" s="6" t="s">
        <v>169</v>
      </c>
      <c r="B65" s="26">
        <v>252.31</v>
      </c>
      <c r="C65" s="51">
        <f t="shared" si="0"/>
        <v>6.3880924270534711</v>
      </c>
      <c r="D65" s="49">
        <f t="shared" si="2"/>
        <v>7.6913227197063616</v>
      </c>
      <c r="E65" s="49"/>
      <c r="F65" s="8">
        <v>1980</v>
      </c>
      <c r="G65" s="30">
        <f>AVERAGE(B245:B248)</f>
        <v>1474.9749999999999</v>
      </c>
      <c r="H65" s="136">
        <f t="shared" si="1"/>
        <v>-0.30146643820107011</v>
      </c>
      <c r="J65" s="30"/>
      <c r="K65" s="23"/>
    </row>
    <row r="66" spans="1:11" x14ac:dyDescent="0.25">
      <c r="A66" s="6" t="s">
        <v>170</v>
      </c>
      <c r="B66" s="26">
        <v>253.14</v>
      </c>
      <c r="C66" s="51">
        <f t="shared" si="0"/>
        <v>0.3289604058499318</v>
      </c>
      <c r="D66" s="49">
        <f t="shared" si="2"/>
        <v>2.1879541417729742</v>
      </c>
      <c r="E66" s="49"/>
      <c r="F66" s="8">
        <v>1981</v>
      </c>
      <c r="G66" s="30">
        <f>AVERAGE(B249:B252)</f>
        <v>1512.1499999999999</v>
      </c>
      <c r="H66" s="136">
        <f t="shared" si="1"/>
        <v>2.5203817013847774</v>
      </c>
      <c r="J66" s="30"/>
      <c r="K66" s="23"/>
    </row>
    <row r="67" spans="1:11" x14ac:dyDescent="0.25">
      <c r="A67" s="6" t="s">
        <v>171</v>
      </c>
      <c r="B67" s="26">
        <v>260.14</v>
      </c>
      <c r="C67" s="51">
        <f t="shared" si="0"/>
        <v>2.765268231018414</v>
      </c>
      <c r="D67" s="49">
        <f t="shared" si="2"/>
        <v>9.6757873434799144</v>
      </c>
      <c r="E67" s="49"/>
      <c r="F67" s="8">
        <v>1982</v>
      </c>
      <c r="G67" s="30">
        <f>AVERAGE(B253:B256)</f>
        <v>1479.9750000000001</v>
      </c>
      <c r="H67" s="136">
        <f t="shared" si="1"/>
        <v>-2.1277651026683664</v>
      </c>
      <c r="J67" s="30"/>
      <c r="K67" s="23"/>
    </row>
    <row r="68" spans="1:11" x14ac:dyDescent="0.25">
      <c r="A68" s="6" t="s">
        <v>172</v>
      </c>
      <c r="B68" s="26">
        <v>274.58</v>
      </c>
      <c r="C68" s="51">
        <f t="shared" si="0"/>
        <v>5.5508572307219284</v>
      </c>
      <c r="D68" s="49">
        <f t="shared" si="2"/>
        <v>15.778377466689154</v>
      </c>
      <c r="E68" s="49"/>
      <c r="F68" s="8">
        <v>1983</v>
      </c>
      <c r="G68" s="30">
        <f>AVERAGE(B257:B260)</f>
        <v>1534.675</v>
      </c>
      <c r="H68" s="136">
        <f t="shared" si="1"/>
        <v>3.6960083785198883</v>
      </c>
      <c r="J68" s="30"/>
      <c r="K68" s="23"/>
    </row>
    <row r="69" spans="1:11" x14ac:dyDescent="0.25">
      <c r="A69" s="6" t="s">
        <v>173</v>
      </c>
      <c r="B69" s="26">
        <v>275.89999999999998</v>
      </c>
      <c r="C69" s="51">
        <f t="shared" si="0"/>
        <v>0.48073421225143242</v>
      </c>
      <c r="D69" s="49">
        <f t="shared" si="2"/>
        <v>9.3496096072291923</v>
      </c>
      <c r="E69" s="49"/>
      <c r="F69" s="182" t="s">
        <v>282</v>
      </c>
      <c r="G69" s="183"/>
      <c r="H69" s="184"/>
      <c r="I69" s="23"/>
      <c r="J69" s="23"/>
      <c r="K69" s="23"/>
    </row>
    <row r="70" spans="1:11" x14ac:dyDescent="0.25">
      <c r="A70" s="6" t="s">
        <v>174</v>
      </c>
      <c r="B70" s="26">
        <v>293.2</v>
      </c>
      <c r="C70" s="51">
        <f t="shared" ref="C70:C133" si="3">((B70/B69)-1)*100</f>
        <v>6.2703878216745279</v>
      </c>
      <c r="D70" s="49">
        <f t="shared" si="2"/>
        <v>15.825235047799646</v>
      </c>
      <c r="E70" s="49"/>
      <c r="F70" s="185"/>
      <c r="G70" s="186"/>
      <c r="H70" s="187"/>
      <c r="K70" s="23"/>
    </row>
    <row r="71" spans="1:11" x14ac:dyDescent="0.25">
      <c r="A71" s="6" t="s">
        <v>175</v>
      </c>
      <c r="B71" s="26">
        <v>301.58999999999997</v>
      </c>
      <c r="C71" s="51">
        <f t="shared" si="3"/>
        <v>2.8615279672578486</v>
      </c>
      <c r="D71" s="49">
        <f t="shared" si="2"/>
        <v>15.933727992619362</v>
      </c>
      <c r="E71" s="49"/>
      <c r="F71" s="185"/>
      <c r="G71" s="186"/>
      <c r="H71" s="187"/>
      <c r="K71" s="23"/>
    </row>
    <row r="72" spans="1:11" x14ac:dyDescent="0.25">
      <c r="A72" s="6" t="s">
        <v>176</v>
      </c>
      <c r="B72" s="26">
        <v>311.58</v>
      </c>
      <c r="C72" s="51">
        <f t="shared" si="3"/>
        <v>3.3124440465532645</v>
      </c>
      <c r="D72" s="49">
        <f t="shared" si="2"/>
        <v>13.475125646441843</v>
      </c>
      <c r="E72" s="49"/>
      <c r="F72" s="185"/>
      <c r="G72" s="186"/>
      <c r="H72" s="187"/>
      <c r="K72" s="23"/>
    </row>
    <row r="73" spans="1:11" x14ac:dyDescent="0.25">
      <c r="A73" s="6" t="s">
        <v>177</v>
      </c>
      <c r="B73" s="26">
        <v>310.52999999999997</v>
      </c>
      <c r="C73" s="51">
        <f t="shared" si="3"/>
        <v>-0.33699210475640617</v>
      </c>
      <c r="D73" s="49">
        <f t="shared" si="2"/>
        <v>12.551649148242117</v>
      </c>
      <c r="E73" s="49"/>
      <c r="F73" s="185"/>
      <c r="G73" s="186"/>
      <c r="H73" s="187"/>
      <c r="I73" s="23"/>
      <c r="J73" s="23"/>
      <c r="K73" s="23"/>
    </row>
    <row r="74" spans="1:11" x14ac:dyDescent="0.25">
      <c r="A74" s="6" t="s">
        <v>178</v>
      </c>
      <c r="B74" s="26">
        <v>318.41000000000003</v>
      </c>
      <c r="C74" s="51">
        <f t="shared" si="3"/>
        <v>2.5375970115608881</v>
      </c>
      <c r="D74" s="49">
        <f t="shared" ref="D74:D137" si="4">((B74/B70)-1)*100</f>
        <v>8.5982264665757313</v>
      </c>
      <c r="E74" s="49"/>
      <c r="F74" s="185"/>
      <c r="G74" s="186"/>
      <c r="H74" s="187"/>
      <c r="K74" s="23"/>
    </row>
    <row r="75" spans="1:11" x14ac:dyDescent="0.25">
      <c r="A75" s="6" t="s">
        <v>179</v>
      </c>
      <c r="B75" s="26">
        <v>317.20999999999998</v>
      </c>
      <c r="C75" s="51">
        <f t="shared" si="3"/>
        <v>-0.37687258566001525</v>
      </c>
      <c r="D75" s="49">
        <f t="shared" si="4"/>
        <v>5.1792168175337494</v>
      </c>
      <c r="E75" s="49"/>
      <c r="F75" s="185"/>
      <c r="G75" s="186"/>
      <c r="H75" s="187"/>
      <c r="K75" s="23"/>
    </row>
    <row r="76" spans="1:11" x14ac:dyDescent="0.25">
      <c r="A76" s="6" t="s">
        <v>180</v>
      </c>
      <c r="B76" s="26">
        <v>294.45999999999998</v>
      </c>
      <c r="C76" s="51">
        <f t="shared" si="3"/>
        <v>-7.1719050471296679</v>
      </c>
      <c r="D76" s="49">
        <f t="shared" si="4"/>
        <v>-5.4945760318377275</v>
      </c>
      <c r="E76" s="49"/>
      <c r="F76" s="185"/>
      <c r="G76" s="186"/>
      <c r="H76" s="187"/>
      <c r="K76" s="23"/>
    </row>
    <row r="77" spans="1:11" x14ac:dyDescent="0.25">
      <c r="A77" s="6" t="s">
        <v>181</v>
      </c>
      <c r="B77" s="26">
        <v>282.02</v>
      </c>
      <c r="C77" s="51">
        <f t="shared" si="3"/>
        <v>-4.2246824696053782</v>
      </c>
      <c r="D77" s="49">
        <f t="shared" si="4"/>
        <v>-9.1810775126396784</v>
      </c>
      <c r="E77" s="49"/>
      <c r="F77" s="188"/>
      <c r="G77" s="189"/>
      <c r="H77" s="190"/>
      <c r="K77" s="23"/>
    </row>
    <row r="78" spans="1:11" x14ac:dyDescent="0.25">
      <c r="A78" s="6" t="s">
        <v>182</v>
      </c>
      <c r="B78" s="26">
        <v>286.48</v>
      </c>
      <c r="C78" s="51">
        <f t="shared" si="3"/>
        <v>1.5814481242465206</v>
      </c>
      <c r="D78" s="49">
        <f t="shared" si="4"/>
        <v>-10.02795138343645</v>
      </c>
      <c r="E78" s="49"/>
      <c r="F78" s="70"/>
      <c r="G78" s="23"/>
      <c r="H78" s="23"/>
      <c r="K78" s="23"/>
    </row>
    <row r="79" spans="1:11" x14ac:dyDescent="0.25">
      <c r="A79" s="6" t="s">
        <v>183</v>
      </c>
      <c r="B79" s="26">
        <v>303.22000000000003</v>
      </c>
      <c r="C79" s="51">
        <f t="shared" si="3"/>
        <v>5.8433398492041322</v>
      </c>
      <c r="D79" s="49">
        <f t="shared" si="4"/>
        <v>-4.4103275432678561</v>
      </c>
      <c r="E79" s="49"/>
      <c r="F79" s="70"/>
      <c r="G79" s="23"/>
      <c r="H79" s="23"/>
      <c r="K79" s="23"/>
    </row>
    <row r="80" spans="1:11" x14ac:dyDescent="0.25">
      <c r="A80" s="6" t="s">
        <v>184</v>
      </c>
      <c r="B80" s="26">
        <v>315.35000000000002</v>
      </c>
      <c r="C80" s="51">
        <f t="shared" si="3"/>
        <v>4.0003957522590783</v>
      </c>
      <c r="D80" s="49">
        <f t="shared" si="4"/>
        <v>7.0943421856958677</v>
      </c>
      <c r="E80" s="49"/>
      <c r="F80" s="70"/>
      <c r="G80" s="23"/>
      <c r="H80" s="23"/>
      <c r="K80" s="23"/>
    </row>
    <row r="81" spans="1:11" x14ac:dyDescent="0.25">
      <c r="A81" s="6" t="s">
        <v>185</v>
      </c>
      <c r="B81" s="26">
        <v>312.33999999999997</v>
      </c>
      <c r="C81" s="51">
        <f t="shared" si="3"/>
        <v>-0.95449500554940503</v>
      </c>
      <c r="D81" s="49">
        <f t="shared" si="4"/>
        <v>10.751010566626483</v>
      </c>
      <c r="E81" s="49"/>
      <c r="F81" s="70"/>
      <c r="G81" s="23"/>
      <c r="H81" s="23"/>
      <c r="K81" s="23"/>
    </row>
    <row r="82" spans="1:11" x14ac:dyDescent="0.25">
      <c r="A82" s="6" t="s">
        <v>186</v>
      </c>
      <c r="B82" s="26">
        <v>307.79000000000002</v>
      </c>
      <c r="C82" s="51">
        <f t="shared" si="3"/>
        <v>-1.4567458538771727</v>
      </c>
      <c r="D82" s="49">
        <f t="shared" si="4"/>
        <v>7.4385646467467259</v>
      </c>
      <c r="E82" s="49"/>
      <c r="F82" s="70"/>
      <c r="G82" s="23"/>
      <c r="H82" s="23"/>
      <c r="K82" s="23"/>
    </row>
    <row r="83" spans="1:11" x14ac:dyDescent="0.25">
      <c r="A83" s="6" t="s">
        <v>187</v>
      </c>
      <c r="B83" s="26">
        <v>319.32</v>
      </c>
      <c r="C83" s="51">
        <f t="shared" si="3"/>
        <v>3.7460606257513129</v>
      </c>
      <c r="D83" s="49">
        <f t="shared" si="4"/>
        <v>5.3096761427346317</v>
      </c>
      <c r="E83" s="49"/>
      <c r="F83" s="70"/>
      <c r="G83" s="23"/>
      <c r="H83" s="23"/>
      <c r="K83" s="23"/>
    </row>
    <row r="84" spans="1:11" x14ac:dyDescent="0.25">
      <c r="A84" s="6" t="s">
        <v>188</v>
      </c>
      <c r="B84" s="26">
        <v>339.96</v>
      </c>
      <c r="C84" s="51">
        <f t="shared" si="3"/>
        <v>6.4637354378053402</v>
      </c>
      <c r="D84" s="49">
        <f t="shared" si="4"/>
        <v>7.8040272712858627</v>
      </c>
      <c r="E84" s="49"/>
      <c r="F84" s="70"/>
      <c r="G84" s="23"/>
      <c r="H84" s="23"/>
      <c r="K84" s="23"/>
    </row>
    <row r="85" spans="1:11" x14ac:dyDescent="0.25">
      <c r="A85" s="6" t="s">
        <v>189</v>
      </c>
      <c r="B85" s="26">
        <v>330.14</v>
      </c>
      <c r="C85" s="51">
        <f t="shared" si="3"/>
        <v>-2.8885751264854709</v>
      </c>
      <c r="D85" s="49">
        <f t="shared" si="4"/>
        <v>5.6989178459371237</v>
      </c>
      <c r="E85" s="49"/>
      <c r="F85" s="70"/>
      <c r="G85" s="23"/>
      <c r="H85" s="23"/>
      <c r="K85" s="23"/>
    </row>
    <row r="86" spans="1:11" x14ac:dyDescent="0.25">
      <c r="A86" s="6" t="s">
        <v>190</v>
      </c>
      <c r="B86" s="26">
        <v>334.66</v>
      </c>
      <c r="C86" s="51">
        <f t="shared" si="3"/>
        <v>1.3691161325498413</v>
      </c>
      <c r="D86" s="49">
        <f t="shared" si="4"/>
        <v>8.7299782319113728</v>
      </c>
      <c r="E86" s="49"/>
      <c r="F86" s="70"/>
      <c r="G86" s="23"/>
      <c r="H86" s="23"/>
      <c r="K86" s="23"/>
    </row>
    <row r="87" spans="1:11" x14ac:dyDescent="0.25">
      <c r="A87" s="6" t="s">
        <v>191</v>
      </c>
      <c r="B87" s="26">
        <v>348.32</v>
      </c>
      <c r="C87" s="51">
        <f t="shared" si="3"/>
        <v>4.0817546166258101</v>
      </c>
      <c r="D87" s="49">
        <f t="shared" si="4"/>
        <v>9.0817988224977988</v>
      </c>
      <c r="E87" s="49"/>
      <c r="F87" s="70"/>
      <c r="G87" s="23"/>
      <c r="H87" s="23"/>
      <c r="K87" s="23"/>
    </row>
    <row r="88" spans="1:11" x14ac:dyDescent="0.25">
      <c r="A88" s="6" t="s">
        <v>192</v>
      </c>
      <c r="B88" s="26">
        <v>363.54</v>
      </c>
      <c r="C88" s="51">
        <f t="shared" si="3"/>
        <v>4.3695452457510386</v>
      </c>
      <c r="D88" s="49">
        <f t="shared" si="4"/>
        <v>6.9361101306036232</v>
      </c>
      <c r="E88" s="49"/>
      <c r="F88" s="70"/>
      <c r="G88" s="23"/>
      <c r="H88" s="23"/>
      <c r="K88" s="23"/>
    </row>
    <row r="89" spans="1:11" x14ac:dyDescent="0.25">
      <c r="A89" s="6" t="s">
        <v>193</v>
      </c>
      <c r="B89" s="26">
        <v>371.18</v>
      </c>
      <c r="C89" s="51">
        <f t="shared" si="3"/>
        <v>2.1015569125818256</v>
      </c>
      <c r="D89" s="49">
        <f t="shared" si="4"/>
        <v>12.431089840673671</v>
      </c>
      <c r="E89" s="49"/>
      <c r="F89" s="70"/>
      <c r="G89" s="23"/>
      <c r="H89" s="23"/>
      <c r="K89" s="23"/>
    </row>
    <row r="90" spans="1:11" x14ac:dyDescent="0.25">
      <c r="A90" s="6" t="s">
        <v>194</v>
      </c>
      <c r="B90" s="26">
        <v>391.93</v>
      </c>
      <c r="C90" s="51">
        <f t="shared" si="3"/>
        <v>5.590279648687968</v>
      </c>
      <c r="D90" s="49">
        <f t="shared" si="4"/>
        <v>17.112890695033766</v>
      </c>
      <c r="E90" s="49"/>
      <c r="F90" s="70"/>
      <c r="G90" s="23"/>
      <c r="H90" s="23"/>
      <c r="K90" s="23"/>
    </row>
    <row r="91" spans="1:11" x14ac:dyDescent="0.25">
      <c r="A91" s="6" t="s">
        <v>195</v>
      </c>
      <c r="B91" s="26">
        <v>412.57</v>
      </c>
      <c r="C91" s="51">
        <f t="shared" si="3"/>
        <v>5.2662465236139155</v>
      </c>
      <c r="D91" s="49">
        <f t="shared" si="4"/>
        <v>18.445682131373452</v>
      </c>
      <c r="E91" s="49"/>
      <c r="F91" s="70"/>
      <c r="G91" s="23"/>
      <c r="H91" s="23"/>
      <c r="K91" s="23"/>
    </row>
    <row r="92" spans="1:11" x14ac:dyDescent="0.25">
      <c r="A92" s="6" t="s">
        <v>196</v>
      </c>
      <c r="B92" s="26">
        <v>426.38</v>
      </c>
      <c r="C92" s="51">
        <f t="shared" si="3"/>
        <v>3.3473107593862794</v>
      </c>
      <c r="D92" s="49">
        <f t="shared" si="4"/>
        <v>17.285580678879885</v>
      </c>
      <c r="E92" s="49"/>
      <c r="F92" s="70"/>
      <c r="G92" s="23"/>
      <c r="H92" s="23"/>
      <c r="K92" s="23"/>
    </row>
    <row r="93" spans="1:11" x14ac:dyDescent="0.25">
      <c r="A93" s="6" t="s">
        <v>197</v>
      </c>
      <c r="B93" s="26">
        <v>441.54</v>
      </c>
      <c r="C93" s="51">
        <f t="shared" si="3"/>
        <v>3.5555138608752923</v>
      </c>
      <c r="D93" s="49">
        <f t="shared" si="4"/>
        <v>18.955762702731825</v>
      </c>
      <c r="E93" s="49"/>
      <c r="F93" s="70"/>
      <c r="G93" s="23"/>
      <c r="H93" s="23"/>
      <c r="K93" s="23"/>
    </row>
    <row r="94" spans="1:11" x14ac:dyDescent="0.25">
      <c r="A94" s="6" t="s">
        <v>198</v>
      </c>
      <c r="B94" s="26">
        <v>446.44</v>
      </c>
      <c r="C94" s="51">
        <f t="shared" si="3"/>
        <v>1.1097522308284535</v>
      </c>
      <c r="D94" s="49">
        <f t="shared" si="4"/>
        <v>13.908095833439639</v>
      </c>
      <c r="E94" s="49"/>
      <c r="F94" s="70"/>
      <c r="G94" s="23"/>
      <c r="H94" s="23"/>
      <c r="K94" s="23"/>
    </row>
    <row r="95" spans="1:11" x14ac:dyDescent="0.25">
      <c r="A95" s="6" t="s">
        <v>199</v>
      </c>
      <c r="B95" s="26">
        <v>466.52</v>
      </c>
      <c r="C95" s="51">
        <f t="shared" si="3"/>
        <v>4.4978048561956863</v>
      </c>
      <c r="D95" s="49">
        <f t="shared" si="4"/>
        <v>13.076568824684287</v>
      </c>
      <c r="E95" s="49"/>
      <c r="F95" s="70"/>
      <c r="G95" s="23"/>
      <c r="H95" s="23"/>
      <c r="K95" s="23"/>
    </row>
    <row r="96" spans="1:11" x14ac:dyDescent="0.25">
      <c r="A96" s="6" t="s">
        <v>200</v>
      </c>
      <c r="B96" s="26">
        <v>492.72</v>
      </c>
      <c r="C96" s="51">
        <f t="shared" si="3"/>
        <v>5.6160507588099318</v>
      </c>
      <c r="D96" s="49">
        <f t="shared" si="4"/>
        <v>15.558891129977969</v>
      </c>
      <c r="E96" s="49"/>
      <c r="F96" s="70"/>
      <c r="G96" s="23"/>
      <c r="H96" s="23"/>
      <c r="K96" s="23"/>
    </row>
    <row r="97" spans="1:11" x14ac:dyDescent="0.25">
      <c r="A97" s="6" t="s">
        <v>201</v>
      </c>
      <c r="B97" s="26">
        <v>510.87</v>
      </c>
      <c r="C97" s="51">
        <f t="shared" si="3"/>
        <v>3.6836337067705838</v>
      </c>
      <c r="D97" s="49">
        <f t="shared" si="4"/>
        <v>15.701861665987217</v>
      </c>
      <c r="E97" s="49"/>
      <c r="F97" s="70"/>
      <c r="G97" s="23"/>
      <c r="H97" s="23"/>
      <c r="K97" s="23"/>
    </row>
    <row r="98" spans="1:11" x14ac:dyDescent="0.25">
      <c r="A98" s="6" t="s">
        <v>202</v>
      </c>
      <c r="B98" s="26">
        <v>522</v>
      </c>
      <c r="C98" s="51">
        <f t="shared" si="3"/>
        <v>2.1786364437136552</v>
      </c>
      <c r="D98" s="49">
        <f t="shared" si="4"/>
        <v>16.925006719827973</v>
      </c>
      <c r="E98" s="49"/>
      <c r="F98" s="70"/>
      <c r="G98" s="23"/>
      <c r="H98" s="23"/>
      <c r="K98" s="23"/>
    </row>
    <row r="99" spans="1:11" x14ac:dyDescent="0.25">
      <c r="A99" s="6" t="s">
        <v>203</v>
      </c>
      <c r="B99" s="26">
        <v>539.30999999999995</v>
      </c>
      <c r="C99" s="51">
        <f t="shared" si="3"/>
        <v>3.3160919540229816</v>
      </c>
      <c r="D99" s="49">
        <f t="shared" si="4"/>
        <v>15.602760867701271</v>
      </c>
      <c r="E99" s="49"/>
      <c r="F99" s="70"/>
      <c r="G99" s="23"/>
      <c r="H99" s="23"/>
      <c r="K99" s="23"/>
    </row>
    <row r="100" spans="1:11" x14ac:dyDescent="0.25">
      <c r="A100" s="6" t="s">
        <v>204</v>
      </c>
      <c r="B100" s="26">
        <v>554.54999999999995</v>
      </c>
      <c r="C100" s="51">
        <f t="shared" si="3"/>
        <v>2.8258330088446471</v>
      </c>
      <c r="D100" s="49">
        <f t="shared" si="4"/>
        <v>12.54870920603992</v>
      </c>
      <c r="E100" s="49"/>
      <c r="F100" s="70"/>
      <c r="G100" s="23"/>
      <c r="H100" s="23"/>
      <c r="K100" s="23"/>
    </row>
    <row r="101" spans="1:11" x14ac:dyDescent="0.25">
      <c r="A101" s="6" t="s">
        <v>205</v>
      </c>
      <c r="B101" s="26">
        <v>559.05999999999995</v>
      </c>
      <c r="C101" s="51">
        <f t="shared" si="3"/>
        <v>0.81327202236047835</v>
      </c>
      <c r="D101" s="49">
        <f t="shared" si="4"/>
        <v>9.4329281421888123</v>
      </c>
      <c r="E101" s="49"/>
      <c r="F101" s="70"/>
      <c r="G101" s="23"/>
      <c r="H101" s="23"/>
      <c r="K101" s="23"/>
    </row>
    <row r="102" spans="1:11" x14ac:dyDescent="0.25">
      <c r="A102" s="6" t="s">
        <v>206</v>
      </c>
      <c r="B102" s="26">
        <v>562.33000000000004</v>
      </c>
      <c r="C102" s="51">
        <f t="shared" si="3"/>
        <v>0.58491038528960537</v>
      </c>
      <c r="D102" s="49">
        <f t="shared" si="4"/>
        <v>7.7260536398467528</v>
      </c>
      <c r="E102" s="49"/>
      <c r="F102" s="70"/>
      <c r="G102" s="23"/>
      <c r="H102" s="23"/>
      <c r="K102" s="23"/>
    </row>
    <row r="103" spans="1:11" x14ac:dyDescent="0.25">
      <c r="A103" s="6" t="s">
        <v>207</v>
      </c>
      <c r="B103" s="26">
        <v>571.49</v>
      </c>
      <c r="C103" s="51">
        <f t="shared" si="3"/>
        <v>1.6289367453274695</v>
      </c>
      <c r="D103" s="49">
        <f t="shared" si="4"/>
        <v>5.9668836105394085</v>
      </c>
      <c r="E103" s="49"/>
      <c r="F103" s="70"/>
      <c r="G103" s="23"/>
      <c r="H103" s="23"/>
      <c r="K103" s="23"/>
    </row>
    <row r="104" spans="1:11" x14ac:dyDescent="0.25">
      <c r="A104" s="6" t="s">
        <v>208</v>
      </c>
      <c r="B104" s="26">
        <v>583.66</v>
      </c>
      <c r="C104" s="51">
        <f t="shared" si="3"/>
        <v>2.1295210764842754</v>
      </c>
      <c r="D104" s="49">
        <f t="shared" si="4"/>
        <v>5.2493012352357704</v>
      </c>
      <c r="E104" s="49"/>
      <c r="F104" s="70"/>
      <c r="G104" s="23"/>
      <c r="H104" s="23"/>
      <c r="K104" s="23"/>
    </row>
    <row r="105" spans="1:11" x14ac:dyDescent="0.25">
      <c r="A105" s="6" t="s">
        <v>209</v>
      </c>
      <c r="B105" s="85">
        <v>595.54999999999995</v>
      </c>
      <c r="C105" s="86">
        <f t="shared" si="3"/>
        <v>2.0371449131343589</v>
      </c>
      <c r="D105" s="87">
        <f t="shared" si="4"/>
        <v>6.5270275104639897</v>
      </c>
      <c r="E105" s="87"/>
      <c r="F105" s="70"/>
      <c r="G105" s="23"/>
      <c r="H105" s="23"/>
      <c r="K105" s="23"/>
    </row>
    <row r="106" spans="1:11" x14ac:dyDescent="0.25">
      <c r="A106" s="6" t="s">
        <v>210</v>
      </c>
      <c r="B106" s="85">
        <v>588.95000000000005</v>
      </c>
      <c r="C106" s="86">
        <f t="shared" si="3"/>
        <v>-1.1082192930904067</v>
      </c>
      <c r="D106" s="87">
        <f t="shared" si="4"/>
        <v>4.7338751267049561</v>
      </c>
      <c r="E106" s="87"/>
      <c r="F106" s="70"/>
      <c r="G106" s="23"/>
      <c r="H106" s="23"/>
      <c r="K106" s="23"/>
    </row>
    <row r="107" spans="1:11" x14ac:dyDescent="0.25">
      <c r="A107" s="6" t="s">
        <v>211</v>
      </c>
      <c r="B107" s="85">
        <v>546.92999999999995</v>
      </c>
      <c r="C107" s="86">
        <f t="shared" si="3"/>
        <v>-7.134731301468733</v>
      </c>
      <c r="D107" s="87">
        <f t="shared" si="4"/>
        <v>-4.2975380146634379</v>
      </c>
      <c r="E107" s="87"/>
      <c r="F107" s="70"/>
      <c r="G107" s="23"/>
      <c r="H107" s="23"/>
      <c r="K107" s="23"/>
    </row>
    <row r="108" spans="1:11" x14ac:dyDescent="0.25">
      <c r="A108" s="6" t="s">
        <v>212</v>
      </c>
      <c r="B108" s="85">
        <v>509.24</v>
      </c>
      <c r="C108" s="86">
        <f t="shared" si="3"/>
        <v>-6.8911926571956101</v>
      </c>
      <c r="D108" s="87">
        <f t="shared" si="4"/>
        <v>-12.750573964294276</v>
      </c>
      <c r="E108" s="87"/>
      <c r="F108" s="70"/>
      <c r="G108" s="23"/>
      <c r="H108" s="23"/>
      <c r="K108" s="23"/>
    </row>
    <row r="109" spans="1:11" x14ac:dyDescent="0.25">
      <c r="A109" s="6" t="s">
        <v>213</v>
      </c>
      <c r="B109" s="85">
        <v>488.02</v>
      </c>
      <c r="C109" s="86">
        <f t="shared" si="3"/>
        <v>-4.1669939517712695</v>
      </c>
      <c r="D109" s="87">
        <f t="shared" si="4"/>
        <v>-18.055578876668619</v>
      </c>
      <c r="E109" s="87"/>
      <c r="F109" s="70"/>
      <c r="G109" s="23"/>
      <c r="H109" s="23"/>
      <c r="K109" s="23"/>
    </row>
    <row r="110" spans="1:11" x14ac:dyDescent="0.25">
      <c r="A110" s="6" t="s">
        <v>214</v>
      </c>
      <c r="B110" s="85">
        <v>471.71</v>
      </c>
      <c r="C110" s="86">
        <f t="shared" si="3"/>
        <v>-3.342076144420314</v>
      </c>
      <c r="D110" s="87">
        <f t="shared" si="4"/>
        <v>-19.906613464640476</v>
      </c>
      <c r="E110" s="87"/>
      <c r="F110" s="70"/>
      <c r="G110" s="23"/>
      <c r="H110" s="23"/>
      <c r="K110" s="23"/>
    </row>
    <row r="111" spans="1:11" x14ac:dyDescent="0.25">
      <c r="A111" s="6" t="s">
        <v>215</v>
      </c>
      <c r="B111" s="85">
        <v>479.68</v>
      </c>
      <c r="C111" s="86">
        <f t="shared" si="3"/>
        <v>1.6895974221449617</v>
      </c>
      <c r="D111" s="87">
        <f t="shared" si="4"/>
        <v>-12.29590624028668</v>
      </c>
      <c r="E111" s="87"/>
      <c r="F111" s="70"/>
      <c r="G111" s="23"/>
      <c r="H111" s="23"/>
      <c r="K111" s="23"/>
    </row>
    <row r="112" spans="1:11" x14ac:dyDescent="0.25">
      <c r="A112" s="6" t="s">
        <v>216</v>
      </c>
      <c r="B112" s="85">
        <v>473.73</v>
      </c>
      <c r="C112" s="86">
        <f t="shared" si="3"/>
        <v>-1.2404102735156797</v>
      </c>
      <c r="D112" s="87">
        <f t="shared" si="4"/>
        <v>-6.9731364386144019</v>
      </c>
      <c r="E112" s="87"/>
      <c r="F112" s="70"/>
      <c r="G112" s="23"/>
      <c r="H112" s="23"/>
      <c r="K112" s="23"/>
    </row>
    <row r="113" spans="1:11" x14ac:dyDescent="0.25">
      <c r="A113" s="6" t="s">
        <v>217</v>
      </c>
      <c r="B113" s="26">
        <v>466.05</v>
      </c>
      <c r="C113" s="51">
        <f t="shared" si="3"/>
        <v>-1.6211766195934452</v>
      </c>
      <c r="D113" s="49">
        <f t="shared" si="4"/>
        <v>-4.5018646776771369</v>
      </c>
      <c r="E113" s="49"/>
      <c r="F113" s="70"/>
      <c r="G113" s="23"/>
      <c r="H113" s="23"/>
      <c r="K113" s="23"/>
    </row>
    <row r="114" spans="1:11" x14ac:dyDescent="0.25">
      <c r="A114" s="6" t="s">
        <v>218</v>
      </c>
      <c r="B114" s="26">
        <v>469.88</v>
      </c>
      <c r="C114" s="51">
        <f t="shared" si="3"/>
        <v>0.82180023602618224</v>
      </c>
      <c r="D114" s="49">
        <f t="shared" si="4"/>
        <v>-0.38795022365436527</v>
      </c>
      <c r="E114" s="49"/>
      <c r="F114" s="70"/>
      <c r="G114" s="23"/>
      <c r="H114" s="23"/>
      <c r="K114" s="23"/>
    </row>
    <row r="115" spans="1:11" x14ac:dyDescent="0.25">
      <c r="A115" s="6" t="s">
        <v>219</v>
      </c>
      <c r="B115" s="26">
        <v>470.02</v>
      </c>
      <c r="C115" s="51">
        <f t="shared" si="3"/>
        <v>2.9794841236063796E-2</v>
      </c>
      <c r="D115" s="49">
        <f t="shared" si="4"/>
        <v>-2.0138425617078126</v>
      </c>
      <c r="E115" s="49"/>
      <c r="F115" s="70"/>
      <c r="G115" s="23"/>
      <c r="H115" s="23"/>
      <c r="K115" s="23"/>
    </row>
    <row r="116" spans="1:11" x14ac:dyDescent="0.25">
      <c r="A116" s="6" t="s">
        <v>220</v>
      </c>
      <c r="B116" s="26">
        <v>475.63</v>
      </c>
      <c r="C116" s="51">
        <f t="shared" si="3"/>
        <v>1.1935662312241968</v>
      </c>
      <c r="D116" s="49">
        <f t="shared" si="4"/>
        <v>0.401072340784836</v>
      </c>
      <c r="E116" s="49"/>
      <c r="F116" s="70"/>
      <c r="G116" s="23"/>
      <c r="H116" s="23"/>
      <c r="K116" s="23"/>
    </row>
    <row r="117" spans="1:11" x14ac:dyDescent="0.25">
      <c r="A117" s="6" t="s">
        <v>221</v>
      </c>
      <c r="B117" s="26">
        <v>479.85</v>
      </c>
      <c r="C117" s="51">
        <f t="shared" si="3"/>
        <v>0.88724428652524612</v>
      </c>
      <c r="D117" s="49">
        <f t="shared" si="4"/>
        <v>2.9610556807209587</v>
      </c>
      <c r="E117" s="49"/>
      <c r="F117" s="70"/>
      <c r="G117" s="23"/>
      <c r="H117" s="23"/>
      <c r="K117" s="23"/>
    </row>
    <row r="118" spans="1:11" x14ac:dyDescent="0.25">
      <c r="A118" s="6" t="s">
        <v>222</v>
      </c>
      <c r="B118" s="26">
        <v>488.62</v>
      </c>
      <c r="C118" s="51">
        <f t="shared" si="3"/>
        <v>1.827654475356888</v>
      </c>
      <c r="D118" s="49">
        <f t="shared" si="4"/>
        <v>3.9882523197412034</v>
      </c>
      <c r="E118" s="49"/>
      <c r="F118" s="70"/>
      <c r="G118" s="23"/>
      <c r="H118" s="23"/>
      <c r="K118" s="23"/>
    </row>
    <row r="119" spans="1:11" x14ac:dyDescent="0.25">
      <c r="A119" s="6" t="s">
        <v>223</v>
      </c>
      <c r="B119" s="26">
        <v>492.55</v>
      </c>
      <c r="C119" s="51">
        <f t="shared" si="3"/>
        <v>0.80430600466621094</v>
      </c>
      <c r="D119" s="49">
        <f t="shared" si="4"/>
        <v>4.7934130462533586</v>
      </c>
      <c r="E119" s="49"/>
      <c r="F119" s="70"/>
      <c r="G119" s="23"/>
      <c r="H119" s="23"/>
      <c r="K119" s="23"/>
    </row>
    <row r="120" spans="1:11" x14ac:dyDescent="0.25">
      <c r="A120" s="6" t="s">
        <v>224</v>
      </c>
      <c r="B120" s="26">
        <v>497.94</v>
      </c>
      <c r="C120" s="51">
        <f t="shared" si="3"/>
        <v>1.0943051466856035</v>
      </c>
      <c r="D120" s="49">
        <f t="shared" si="4"/>
        <v>4.6906208607531141</v>
      </c>
      <c r="E120" s="49"/>
      <c r="F120" s="70"/>
      <c r="G120" s="23"/>
      <c r="H120" s="23"/>
      <c r="K120" s="23"/>
    </row>
    <row r="121" spans="1:11" x14ac:dyDescent="0.25">
      <c r="A121" s="6" t="s">
        <v>225</v>
      </c>
      <c r="B121" s="26">
        <v>492.44</v>
      </c>
      <c r="C121" s="51">
        <f t="shared" si="3"/>
        <v>-1.1045507490862305</v>
      </c>
      <c r="D121" s="49">
        <f t="shared" si="4"/>
        <v>2.6237365843492677</v>
      </c>
      <c r="E121" s="49"/>
      <c r="F121" s="70"/>
      <c r="G121" s="23"/>
      <c r="H121" s="23"/>
      <c r="K121" s="23"/>
    </row>
    <row r="122" spans="1:11" x14ac:dyDescent="0.25">
      <c r="A122" s="6" t="s">
        <v>226</v>
      </c>
      <c r="B122" s="26">
        <v>490.46</v>
      </c>
      <c r="C122" s="51">
        <f t="shared" si="3"/>
        <v>-0.40207944115019378</v>
      </c>
      <c r="D122" s="49">
        <f t="shared" si="4"/>
        <v>0.37657075027628384</v>
      </c>
      <c r="E122" s="49"/>
      <c r="F122" s="70"/>
      <c r="G122" s="23"/>
      <c r="H122" s="23"/>
      <c r="K122" s="23"/>
    </row>
    <row r="123" spans="1:11" x14ac:dyDescent="0.25">
      <c r="A123" s="6" t="s">
        <v>227</v>
      </c>
      <c r="B123" s="26">
        <v>495.03</v>
      </c>
      <c r="C123" s="51">
        <f t="shared" si="3"/>
        <v>0.93177833054682857</v>
      </c>
      <c r="D123" s="49">
        <f t="shared" si="4"/>
        <v>0.50350218251953294</v>
      </c>
      <c r="E123" s="49"/>
      <c r="F123" s="70"/>
      <c r="G123" s="23"/>
      <c r="H123" s="23"/>
      <c r="K123" s="23"/>
    </row>
    <row r="124" spans="1:11" x14ac:dyDescent="0.25">
      <c r="A124" s="6" t="s">
        <v>228</v>
      </c>
      <c r="B124" s="26">
        <v>491.01</v>
      </c>
      <c r="C124" s="51">
        <f t="shared" si="3"/>
        <v>-0.81207199563662069</v>
      </c>
      <c r="D124" s="49">
        <f t="shared" si="4"/>
        <v>-1.3917339438486609</v>
      </c>
      <c r="E124" s="49"/>
      <c r="F124" s="70"/>
      <c r="G124" s="23"/>
      <c r="H124" s="23"/>
      <c r="K124" s="23"/>
    </row>
    <row r="125" spans="1:11" x14ac:dyDescent="0.25">
      <c r="A125" s="6" t="s">
        <v>229</v>
      </c>
      <c r="B125" s="26">
        <v>512.64</v>
      </c>
      <c r="C125" s="51">
        <f t="shared" si="3"/>
        <v>4.4052055966273596</v>
      </c>
      <c r="D125" s="49">
        <f t="shared" si="4"/>
        <v>4.1020225814312417</v>
      </c>
      <c r="E125" s="49"/>
      <c r="F125" s="70"/>
      <c r="G125" s="23"/>
      <c r="H125" s="23"/>
      <c r="K125" s="23"/>
    </row>
    <row r="126" spans="1:11" x14ac:dyDescent="0.25">
      <c r="A126" s="6" t="s">
        <v>230</v>
      </c>
      <c r="B126" s="26">
        <v>525.80999999999995</v>
      </c>
      <c r="C126" s="51">
        <f t="shared" si="3"/>
        <v>2.5690543071160921</v>
      </c>
      <c r="D126" s="49">
        <f t="shared" si="4"/>
        <v>7.2075194715165214</v>
      </c>
      <c r="E126" s="49"/>
      <c r="F126" s="70"/>
      <c r="G126" s="23"/>
      <c r="H126" s="23"/>
      <c r="K126" s="23"/>
    </row>
    <row r="127" spans="1:11" x14ac:dyDescent="0.25">
      <c r="A127" s="6" t="s">
        <v>231</v>
      </c>
      <c r="B127" s="26">
        <v>543.91</v>
      </c>
      <c r="C127" s="51">
        <f t="shared" si="3"/>
        <v>3.4423080580437748</v>
      </c>
      <c r="D127" s="49">
        <f t="shared" si="4"/>
        <v>9.8741490414722364</v>
      </c>
      <c r="E127" s="49"/>
      <c r="F127" s="70"/>
      <c r="G127" s="23"/>
      <c r="H127" s="23"/>
      <c r="K127" s="23"/>
    </row>
    <row r="128" spans="1:11" x14ac:dyDescent="0.25">
      <c r="A128" s="6" t="s">
        <v>232</v>
      </c>
      <c r="B128" s="26">
        <v>555.9</v>
      </c>
      <c r="C128" s="51">
        <f t="shared" si="3"/>
        <v>2.2044088176352616</v>
      </c>
      <c r="D128" s="49">
        <f t="shared" si="4"/>
        <v>13.215616789882079</v>
      </c>
      <c r="E128" s="49"/>
      <c r="F128" s="70"/>
      <c r="G128" s="23"/>
      <c r="H128" s="23"/>
      <c r="K128" s="23"/>
    </row>
    <row r="129" spans="1:11" x14ac:dyDescent="0.25">
      <c r="A129" s="6" t="s">
        <v>233</v>
      </c>
      <c r="B129" s="26">
        <v>564.09</v>
      </c>
      <c r="C129" s="51">
        <f t="shared" si="3"/>
        <v>1.4732865623313662</v>
      </c>
      <c r="D129" s="49">
        <f t="shared" si="4"/>
        <v>10.036282771535587</v>
      </c>
      <c r="E129" s="49"/>
      <c r="F129" s="70"/>
      <c r="G129" s="23"/>
      <c r="H129" s="23"/>
      <c r="K129" s="23"/>
    </row>
    <row r="130" spans="1:11" x14ac:dyDescent="0.25">
      <c r="A130" s="6" t="s">
        <v>234</v>
      </c>
      <c r="B130" s="26">
        <v>575.97</v>
      </c>
      <c r="C130" s="51">
        <f t="shared" si="3"/>
        <v>2.1060469074083876</v>
      </c>
      <c r="D130" s="49">
        <f t="shared" si="4"/>
        <v>9.5395675243909572</v>
      </c>
      <c r="E130" s="49"/>
      <c r="F130" s="70"/>
      <c r="G130" s="23"/>
      <c r="H130" s="23"/>
      <c r="K130" s="23"/>
    </row>
    <row r="131" spans="1:11" x14ac:dyDescent="0.25">
      <c r="A131" s="6" t="s">
        <v>235</v>
      </c>
      <c r="B131" s="26">
        <v>587.72</v>
      </c>
      <c r="C131" s="51">
        <f t="shared" si="3"/>
        <v>2.0400368074726005</v>
      </c>
      <c r="D131" s="49">
        <f t="shared" si="4"/>
        <v>8.0546413928775031</v>
      </c>
      <c r="E131" s="49"/>
      <c r="F131" s="70"/>
      <c r="G131" s="23"/>
      <c r="H131" s="23"/>
      <c r="K131" s="23"/>
    </row>
    <row r="132" spans="1:11" x14ac:dyDescent="0.25">
      <c r="A132" s="6" t="s">
        <v>236</v>
      </c>
      <c r="B132" s="26">
        <v>588.89</v>
      </c>
      <c r="C132" s="51">
        <f t="shared" si="3"/>
        <v>0.19907438916491049</v>
      </c>
      <c r="D132" s="49">
        <f t="shared" si="4"/>
        <v>5.9345205972297199</v>
      </c>
      <c r="E132" s="49"/>
      <c r="F132" s="70"/>
      <c r="G132" s="23"/>
      <c r="H132" s="23"/>
      <c r="K132" s="23"/>
    </row>
    <row r="133" spans="1:11" x14ac:dyDescent="0.25">
      <c r="A133" s="6" t="s">
        <v>237</v>
      </c>
      <c r="B133" s="26">
        <v>593.58000000000004</v>
      </c>
      <c r="C133" s="51">
        <f t="shared" si="3"/>
        <v>0.7964135916724846</v>
      </c>
      <c r="D133" s="49">
        <f t="shared" si="4"/>
        <v>5.227889166622357</v>
      </c>
      <c r="E133" s="49"/>
      <c r="F133" s="70"/>
      <c r="G133" s="23"/>
      <c r="H133" s="23"/>
      <c r="K133" s="23"/>
    </row>
    <row r="134" spans="1:11" x14ac:dyDescent="0.25">
      <c r="A134" s="6" t="s">
        <v>238</v>
      </c>
      <c r="B134" s="26">
        <v>593.91999999999996</v>
      </c>
      <c r="C134" s="51">
        <f t="shared" ref="C134:C197" si="5">((B134/B133)-1)*100</f>
        <v>5.7279557936573688E-2</v>
      </c>
      <c r="D134" s="49">
        <f t="shared" si="4"/>
        <v>3.1164817612028273</v>
      </c>
      <c r="E134" s="49"/>
      <c r="F134" s="70"/>
      <c r="G134" s="23"/>
      <c r="H134" s="23"/>
      <c r="K134" s="23"/>
    </row>
    <row r="135" spans="1:11" x14ac:dyDescent="0.25">
      <c r="A135" s="6" t="s">
        <v>239</v>
      </c>
      <c r="B135" s="26">
        <v>600.69000000000005</v>
      </c>
      <c r="C135" s="51">
        <f t="shared" si="5"/>
        <v>1.1398841594827847</v>
      </c>
      <c r="D135" s="49">
        <f t="shared" si="4"/>
        <v>2.2068331858708268</v>
      </c>
      <c r="E135" s="49"/>
      <c r="F135" s="70"/>
      <c r="G135" s="23"/>
      <c r="H135" s="23"/>
      <c r="K135" s="23"/>
    </row>
    <row r="136" spans="1:11" x14ac:dyDescent="0.25">
      <c r="A136" s="6" t="s">
        <v>240</v>
      </c>
      <c r="B136" s="26">
        <v>614.33000000000004</v>
      </c>
      <c r="C136" s="51">
        <f t="shared" si="5"/>
        <v>2.2707220030298458</v>
      </c>
      <c r="D136" s="49">
        <f t="shared" si="4"/>
        <v>4.3199918490719913</v>
      </c>
      <c r="E136" s="49"/>
      <c r="F136" s="70"/>
      <c r="G136" s="23"/>
      <c r="H136" s="23"/>
      <c r="K136" s="23"/>
    </row>
    <row r="137" spans="1:11" x14ac:dyDescent="0.25">
      <c r="A137" s="6" t="s">
        <v>241</v>
      </c>
      <c r="B137" s="26">
        <v>622.62</v>
      </c>
      <c r="C137" s="51">
        <f t="shared" si="5"/>
        <v>1.3494375986847329</v>
      </c>
      <c r="D137" s="49">
        <f t="shared" si="4"/>
        <v>4.8923481249368184</v>
      </c>
      <c r="E137" s="49"/>
      <c r="F137" s="70"/>
      <c r="G137" s="23"/>
      <c r="H137" s="23"/>
      <c r="K137" s="23"/>
    </row>
    <row r="138" spans="1:11" x14ac:dyDescent="0.25">
      <c r="A138" s="6" t="s">
        <v>242</v>
      </c>
      <c r="B138" s="26">
        <v>628.23</v>
      </c>
      <c r="C138" s="51">
        <f t="shared" si="5"/>
        <v>0.90103112652983874</v>
      </c>
      <c r="D138" s="49">
        <f t="shared" ref="D138:D201" si="6">((B138/B134)-1)*100</f>
        <v>5.7768723060344973</v>
      </c>
      <c r="E138" s="49"/>
      <c r="F138" s="70"/>
      <c r="G138" s="23"/>
      <c r="H138" s="23"/>
      <c r="K138" s="23"/>
    </row>
    <row r="139" spans="1:11" x14ac:dyDescent="0.25">
      <c r="A139" s="6" t="s">
        <v>243</v>
      </c>
      <c r="B139" s="26">
        <v>624.41</v>
      </c>
      <c r="C139" s="51">
        <f t="shared" si="5"/>
        <v>-0.60805755853748922</v>
      </c>
      <c r="D139" s="49">
        <f t="shared" si="6"/>
        <v>3.9487922222777083</v>
      </c>
      <c r="E139" s="49"/>
      <c r="F139" s="70"/>
      <c r="G139" s="23"/>
      <c r="H139" s="23"/>
      <c r="K139" s="23"/>
    </row>
    <row r="140" spans="1:11" x14ac:dyDescent="0.25">
      <c r="A140" s="6" t="s">
        <v>244</v>
      </c>
      <c r="B140" s="26">
        <v>618.57000000000005</v>
      </c>
      <c r="C140" s="51">
        <f t="shared" si="5"/>
        <v>-0.93528290706426098</v>
      </c>
      <c r="D140" s="49">
        <f t="shared" si="6"/>
        <v>0.69018280077481897</v>
      </c>
      <c r="E140" s="49"/>
      <c r="F140" s="70"/>
      <c r="G140" s="23"/>
      <c r="H140" s="23"/>
      <c r="K140" s="23"/>
    </row>
    <row r="141" spans="1:11" x14ac:dyDescent="0.25">
      <c r="A141" s="6" t="s">
        <v>245</v>
      </c>
      <c r="B141" s="26">
        <v>610.27</v>
      </c>
      <c r="C141" s="51">
        <f t="shared" si="5"/>
        <v>-1.3418044845369237</v>
      </c>
      <c r="D141" s="49">
        <f t="shared" si="6"/>
        <v>-1.9835533712376785</v>
      </c>
      <c r="E141" s="49"/>
      <c r="F141" s="70"/>
      <c r="G141" s="23"/>
      <c r="H141" s="23"/>
      <c r="K141" s="23"/>
    </row>
    <row r="142" spans="1:11" x14ac:dyDescent="0.25">
      <c r="A142" s="6" t="s">
        <v>246</v>
      </c>
      <c r="B142" s="26">
        <v>607.89</v>
      </c>
      <c r="C142" s="51">
        <f t="shared" si="5"/>
        <v>-0.38999131531944897</v>
      </c>
      <c r="D142" s="49">
        <f t="shared" si="6"/>
        <v>-3.2376677331550585</v>
      </c>
      <c r="E142" s="49"/>
      <c r="F142" s="70"/>
      <c r="G142" s="23"/>
      <c r="H142" s="23"/>
      <c r="K142" s="23"/>
    </row>
    <row r="143" spans="1:11" x14ac:dyDescent="0.25">
      <c r="A143" s="6" t="s">
        <v>247</v>
      </c>
      <c r="B143" s="26">
        <v>616.29999999999995</v>
      </c>
      <c r="C143" s="51">
        <f t="shared" si="5"/>
        <v>1.3834739837799592</v>
      </c>
      <c r="D143" s="49">
        <f t="shared" si="6"/>
        <v>-1.298826091830696</v>
      </c>
      <c r="E143" s="49"/>
      <c r="F143" s="70"/>
      <c r="G143" s="23"/>
      <c r="H143" s="23"/>
      <c r="K143" s="23"/>
    </row>
    <row r="144" spans="1:11" x14ac:dyDescent="0.25">
      <c r="A144" s="6" t="s">
        <v>248</v>
      </c>
      <c r="B144" s="26">
        <v>628.09</v>
      </c>
      <c r="C144" s="51">
        <f t="shared" si="5"/>
        <v>1.9130293688139011</v>
      </c>
      <c r="D144" s="49">
        <f t="shared" si="6"/>
        <v>1.5390335774447594</v>
      </c>
      <c r="E144" s="49"/>
      <c r="F144" s="70"/>
      <c r="G144" s="23"/>
      <c r="H144" s="23"/>
      <c r="K144" s="23"/>
    </row>
    <row r="145" spans="1:11" x14ac:dyDescent="0.25">
      <c r="A145" s="6" t="s">
        <v>249</v>
      </c>
      <c r="B145" s="26">
        <v>643.78</v>
      </c>
      <c r="C145" s="51">
        <f t="shared" si="5"/>
        <v>2.4980496425671461</v>
      </c>
      <c r="D145" s="49">
        <f t="shared" si="6"/>
        <v>5.4910121749389695</v>
      </c>
      <c r="E145" s="49"/>
      <c r="F145" s="70"/>
      <c r="G145" s="23"/>
      <c r="H145" s="23"/>
      <c r="K145" s="23"/>
    </row>
    <row r="146" spans="1:11" x14ac:dyDescent="0.25">
      <c r="A146" s="6" t="s">
        <v>250</v>
      </c>
      <c r="B146" s="26">
        <v>652.72</v>
      </c>
      <c r="C146" s="51">
        <f t="shared" si="5"/>
        <v>1.3886731492124715</v>
      </c>
      <c r="D146" s="49">
        <f t="shared" si="6"/>
        <v>7.3746894997450241</v>
      </c>
      <c r="E146" s="49"/>
      <c r="F146" s="70"/>
      <c r="G146" s="23"/>
      <c r="H146" s="23"/>
      <c r="K146" s="23"/>
    </row>
    <row r="147" spans="1:11" x14ac:dyDescent="0.25">
      <c r="A147" s="6" t="s">
        <v>251</v>
      </c>
      <c r="B147" s="26">
        <v>663.61</v>
      </c>
      <c r="C147" s="51">
        <f t="shared" si="5"/>
        <v>1.6684029905625675</v>
      </c>
      <c r="D147" s="49">
        <f t="shared" si="6"/>
        <v>7.6764562712964501</v>
      </c>
      <c r="E147" s="49"/>
      <c r="F147" s="70"/>
      <c r="G147" s="23"/>
      <c r="H147" s="23"/>
      <c r="K147" s="23"/>
    </row>
    <row r="148" spans="1:11" x14ac:dyDescent="0.25">
      <c r="A148" s="6" t="s">
        <v>252</v>
      </c>
      <c r="B148" s="26">
        <v>669.38</v>
      </c>
      <c r="C148" s="51">
        <f t="shared" si="5"/>
        <v>0.86948659604284551</v>
      </c>
      <c r="D148" s="49">
        <f t="shared" si="6"/>
        <v>6.5738986450986303</v>
      </c>
      <c r="E148" s="49"/>
      <c r="F148" s="70"/>
      <c r="G148" s="23"/>
      <c r="H148" s="23"/>
      <c r="K148" s="23"/>
    </row>
    <row r="149" spans="1:11" x14ac:dyDescent="0.25">
      <c r="A149" s="6" t="s">
        <v>253</v>
      </c>
      <c r="B149" s="26">
        <v>666.88</v>
      </c>
      <c r="C149" s="51">
        <f t="shared" si="5"/>
        <v>-0.37347993665780566</v>
      </c>
      <c r="D149" s="49">
        <f t="shared" si="6"/>
        <v>3.5881822983006684</v>
      </c>
      <c r="E149" s="49"/>
      <c r="F149" s="70"/>
      <c r="G149" s="23"/>
      <c r="H149" s="23"/>
      <c r="K149" s="23"/>
    </row>
    <row r="150" spans="1:11" x14ac:dyDescent="0.25">
      <c r="A150" s="6" t="s">
        <v>254</v>
      </c>
      <c r="B150" s="26">
        <v>670.51</v>
      </c>
      <c r="C150" s="51">
        <f t="shared" si="5"/>
        <v>0.54432581573895522</v>
      </c>
      <c r="D150" s="49">
        <f t="shared" si="6"/>
        <v>2.7255178330677809</v>
      </c>
      <c r="E150" s="49"/>
      <c r="F150" s="70"/>
      <c r="G150" s="23"/>
      <c r="H150" s="23"/>
      <c r="K150" s="23"/>
    </row>
    <row r="151" spans="1:11" x14ac:dyDescent="0.25">
      <c r="A151" s="6" t="s">
        <v>255</v>
      </c>
      <c r="B151" s="26">
        <v>671.16</v>
      </c>
      <c r="C151" s="51">
        <f t="shared" si="5"/>
        <v>9.6941134360406522E-2</v>
      </c>
      <c r="D151" s="49">
        <f t="shared" si="6"/>
        <v>1.1377164298307596</v>
      </c>
      <c r="E151" s="49"/>
      <c r="F151" s="70"/>
      <c r="G151" s="23"/>
      <c r="H151" s="23"/>
      <c r="K151" s="23"/>
    </row>
    <row r="152" spans="1:11" x14ac:dyDescent="0.25">
      <c r="A152" s="6" t="s">
        <v>256</v>
      </c>
      <c r="B152" s="26">
        <v>678.34</v>
      </c>
      <c r="C152" s="51">
        <f t="shared" si="5"/>
        <v>1.0697896179748589</v>
      </c>
      <c r="D152" s="49">
        <f t="shared" si="6"/>
        <v>1.3385520929815709</v>
      </c>
      <c r="E152" s="49"/>
      <c r="F152" s="70"/>
      <c r="G152" s="23"/>
      <c r="H152" s="23"/>
      <c r="K152" s="23"/>
    </row>
    <row r="153" spans="1:11" x14ac:dyDescent="0.25">
      <c r="A153" s="6" t="s">
        <v>257</v>
      </c>
      <c r="B153" s="26">
        <v>683.54</v>
      </c>
      <c r="C153" s="51">
        <f t="shared" si="5"/>
        <v>0.76657723265618483</v>
      </c>
      <c r="D153" s="49">
        <f t="shared" si="6"/>
        <v>2.4982005758157344</v>
      </c>
      <c r="E153" s="49"/>
      <c r="F153" s="70"/>
      <c r="G153" s="23"/>
      <c r="H153" s="23"/>
      <c r="K153" s="23"/>
    </row>
    <row r="154" spans="1:11" x14ac:dyDescent="0.25">
      <c r="A154" s="6" t="s">
        <v>258</v>
      </c>
      <c r="B154" s="26">
        <v>683.62</v>
      </c>
      <c r="C154" s="51">
        <f t="shared" si="5"/>
        <v>1.1703777394167503E-2</v>
      </c>
      <c r="D154" s="49">
        <f t="shared" si="6"/>
        <v>1.9552281099461721</v>
      </c>
      <c r="E154" s="49"/>
      <c r="F154" s="70"/>
      <c r="G154" s="23"/>
      <c r="H154" s="23"/>
      <c r="K154" s="23"/>
    </row>
    <row r="155" spans="1:11" x14ac:dyDescent="0.25">
      <c r="A155" s="6" t="s">
        <v>259</v>
      </c>
      <c r="B155" s="26">
        <v>688.21</v>
      </c>
      <c r="C155" s="51">
        <f t="shared" si="5"/>
        <v>0.67142564582662878</v>
      </c>
      <c r="D155" s="49">
        <f t="shared" si="6"/>
        <v>2.5403778532689714</v>
      </c>
      <c r="E155" s="49"/>
      <c r="F155" s="70"/>
      <c r="G155" s="23"/>
      <c r="H155" s="23"/>
      <c r="K155" s="23"/>
    </row>
    <row r="156" spans="1:11" x14ac:dyDescent="0.25">
      <c r="A156" s="6" t="s">
        <v>260</v>
      </c>
      <c r="B156" s="26">
        <v>678.9</v>
      </c>
      <c r="C156" s="51">
        <f t="shared" si="5"/>
        <v>-1.3527847604655641</v>
      </c>
      <c r="D156" s="49">
        <f t="shared" si="6"/>
        <v>8.2554471209128621E-2</v>
      </c>
      <c r="E156" s="49"/>
      <c r="F156" s="70"/>
      <c r="G156" s="23"/>
      <c r="H156" s="23"/>
      <c r="K156" s="23"/>
    </row>
    <row r="157" spans="1:11" x14ac:dyDescent="0.25">
      <c r="A157" s="6" t="s">
        <v>261</v>
      </c>
      <c r="B157" s="26">
        <v>665.85</v>
      </c>
      <c r="C157" s="51">
        <f t="shared" si="5"/>
        <v>-1.9222271321254869</v>
      </c>
      <c r="D157" s="49">
        <f t="shared" si="6"/>
        <v>-2.5879977762822914</v>
      </c>
      <c r="E157" s="49"/>
      <c r="F157" s="70"/>
      <c r="G157" s="23"/>
      <c r="H157" s="23"/>
      <c r="K157" s="23"/>
    </row>
    <row r="158" spans="1:11" x14ac:dyDescent="0.25">
      <c r="A158" s="6" t="s">
        <v>262</v>
      </c>
      <c r="B158" s="26">
        <v>669.76</v>
      </c>
      <c r="C158" s="51">
        <f t="shared" si="5"/>
        <v>0.58721934369603268</v>
      </c>
      <c r="D158" s="49">
        <f t="shared" si="6"/>
        <v>-2.0274421462215919</v>
      </c>
      <c r="E158" s="49"/>
      <c r="F158" s="70"/>
      <c r="G158" s="23"/>
      <c r="H158" s="23"/>
      <c r="K158" s="23"/>
    </row>
    <row r="159" spans="1:11" x14ac:dyDescent="0.25">
      <c r="A159" s="6" t="s">
        <v>263</v>
      </c>
      <c r="B159" s="26">
        <v>685.65</v>
      </c>
      <c r="C159" s="51">
        <f t="shared" si="5"/>
        <v>2.3724916387959816</v>
      </c>
      <c r="D159" s="49">
        <f t="shared" si="6"/>
        <v>-0.37197948300664585</v>
      </c>
      <c r="E159" s="49"/>
      <c r="F159" s="70"/>
      <c r="G159" s="23"/>
      <c r="H159" s="23"/>
      <c r="K159" s="23"/>
    </row>
    <row r="160" spans="1:11" x14ac:dyDescent="0.25">
      <c r="A160" s="6" t="s">
        <v>264</v>
      </c>
      <c r="B160" s="26">
        <v>702.26</v>
      </c>
      <c r="C160" s="51">
        <f t="shared" si="5"/>
        <v>2.4225187778020851</v>
      </c>
      <c r="D160" s="49">
        <f t="shared" si="6"/>
        <v>3.4408602150537648</v>
      </c>
      <c r="E160" s="49"/>
      <c r="F160" s="70"/>
      <c r="G160" s="23"/>
      <c r="H160" s="23"/>
      <c r="K160" s="23"/>
    </row>
    <row r="161" spans="1:11" x14ac:dyDescent="0.25">
      <c r="A161" s="6" t="s">
        <v>9</v>
      </c>
      <c r="B161" s="26">
        <v>711.94</v>
      </c>
      <c r="C161" s="51">
        <f t="shared" si="5"/>
        <v>1.378406857858927</v>
      </c>
      <c r="D161" s="49">
        <f t="shared" si="6"/>
        <v>6.921979424795377</v>
      </c>
      <c r="E161" s="49"/>
      <c r="F161" s="70"/>
      <c r="G161" s="23"/>
      <c r="H161" s="23"/>
      <c r="K161" s="23"/>
    </row>
    <row r="162" spans="1:11" x14ac:dyDescent="0.25">
      <c r="A162" s="6" t="s">
        <v>10</v>
      </c>
      <c r="B162" s="26">
        <v>725.74</v>
      </c>
      <c r="C162" s="51">
        <f t="shared" si="5"/>
        <v>1.9383655926061172</v>
      </c>
      <c r="D162" s="49">
        <f t="shared" si="6"/>
        <v>8.3582178690874365</v>
      </c>
      <c r="E162" s="49"/>
      <c r="F162" s="70"/>
      <c r="G162" s="23"/>
      <c r="H162" s="23"/>
      <c r="K162" s="23"/>
    </row>
    <row r="163" spans="1:11" x14ac:dyDescent="0.25">
      <c r="A163" s="6" t="s">
        <v>11</v>
      </c>
      <c r="B163" s="26">
        <v>721.24</v>
      </c>
      <c r="C163" s="51">
        <f t="shared" si="5"/>
        <v>-0.62005676964201895</v>
      </c>
      <c r="D163" s="49">
        <f t="shared" si="6"/>
        <v>5.1906949609859199</v>
      </c>
      <c r="E163" s="49"/>
      <c r="F163" s="70"/>
      <c r="G163" s="23"/>
      <c r="H163" s="23"/>
      <c r="K163" s="23"/>
    </row>
    <row r="164" spans="1:11" x14ac:dyDescent="0.25">
      <c r="A164" s="6" t="s">
        <v>12</v>
      </c>
      <c r="B164" s="26">
        <v>727.94</v>
      </c>
      <c r="C164" s="51">
        <f t="shared" si="5"/>
        <v>0.92895568742721313</v>
      </c>
      <c r="D164" s="49">
        <f t="shared" si="6"/>
        <v>3.6567653006009282</v>
      </c>
      <c r="E164" s="49"/>
      <c r="F164" s="70"/>
      <c r="G164" s="23"/>
      <c r="H164" s="23"/>
      <c r="K164" s="23"/>
    </row>
    <row r="165" spans="1:11" x14ac:dyDescent="0.25">
      <c r="A165" s="6" t="s">
        <v>13</v>
      </c>
      <c r="B165" s="26">
        <v>741.08</v>
      </c>
      <c r="C165" s="51">
        <f t="shared" si="5"/>
        <v>1.8050938264142724</v>
      </c>
      <c r="D165" s="49">
        <f t="shared" si="6"/>
        <v>4.0930415484450977</v>
      </c>
      <c r="E165" s="49"/>
      <c r="F165" s="70"/>
      <c r="G165" s="23"/>
      <c r="H165" s="23"/>
      <c r="K165" s="23"/>
    </row>
    <row r="166" spans="1:11" x14ac:dyDescent="0.25">
      <c r="A166" s="6" t="s">
        <v>14</v>
      </c>
      <c r="B166" s="26">
        <v>738.05</v>
      </c>
      <c r="C166" s="51">
        <f t="shared" si="5"/>
        <v>-0.40886274086469054</v>
      </c>
      <c r="D166" s="49">
        <f t="shared" si="6"/>
        <v>1.6961997409540519</v>
      </c>
      <c r="E166" s="49"/>
      <c r="F166" s="70"/>
      <c r="G166" s="23"/>
      <c r="H166" s="23"/>
      <c r="K166" s="23"/>
    </row>
    <row r="167" spans="1:11" x14ac:dyDescent="0.25">
      <c r="A167" s="6" t="s">
        <v>15</v>
      </c>
      <c r="B167" s="26">
        <v>737.3</v>
      </c>
      <c r="C167" s="51">
        <f t="shared" si="5"/>
        <v>-0.10161913149515645</v>
      </c>
      <c r="D167" s="49">
        <f t="shared" si="6"/>
        <v>2.2267206477732726</v>
      </c>
      <c r="E167" s="49"/>
      <c r="F167" s="70"/>
      <c r="G167" s="23"/>
      <c r="H167" s="23"/>
      <c r="K167" s="23"/>
    </row>
    <row r="168" spans="1:11" x14ac:dyDescent="0.25">
      <c r="A168" s="6" t="s">
        <v>16</v>
      </c>
      <c r="B168" s="26">
        <v>731.59</v>
      </c>
      <c r="C168" s="51">
        <f t="shared" si="5"/>
        <v>-0.77444730774446358</v>
      </c>
      <c r="D168" s="49">
        <f t="shared" si="6"/>
        <v>0.50141495178173123</v>
      </c>
      <c r="E168" s="49"/>
      <c r="F168" s="70"/>
      <c r="G168" s="23"/>
      <c r="H168" s="23"/>
      <c r="K168" s="23"/>
    </row>
    <row r="169" spans="1:11" x14ac:dyDescent="0.25">
      <c r="A169" s="6" t="s">
        <v>17</v>
      </c>
      <c r="B169" s="26">
        <v>737.59</v>
      </c>
      <c r="C169" s="51">
        <f t="shared" si="5"/>
        <v>0.82013149441626521</v>
      </c>
      <c r="D169" s="49">
        <f t="shared" si="6"/>
        <v>-0.47093431208506953</v>
      </c>
      <c r="E169" s="49"/>
      <c r="F169" s="70"/>
      <c r="G169" s="23"/>
      <c r="H169" s="23"/>
      <c r="K169" s="23"/>
    </row>
    <row r="170" spans="1:11" x14ac:dyDescent="0.25">
      <c r="A170" s="6" t="s">
        <v>18</v>
      </c>
      <c r="B170" s="26">
        <v>750.29</v>
      </c>
      <c r="C170" s="51">
        <f t="shared" si="5"/>
        <v>1.7218237774373257</v>
      </c>
      <c r="D170" s="49">
        <f t="shared" si="6"/>
        <v>1.6584242260009541</v>
      </c>
      <c r="E170" s="49"/>
      <c r="F170" s="70"/>
      <c r="G170" s="23"/>
      <c r="H170" s="23"/>
      <c r="K170" s="23"/>
    </row>
    <row r="171" spans="1:11" x14ac:dyDescent="0.25">
      <c r="A171" s="6" t="s">
        <v>19</v>
      </c>
      <c r="B171" s="26">
        <v>760</v>
      </c>
      <c r="C171" s="51">
        <f t="shared" si="5"/>
        <v>1.2941662557144573</v>
      </c>
      <c r="D171" s="49">
        <f t="shared" si="6"/>
        <v>3.0788010307880143</v>
      </c>
      <c r="E171" s="49"/>
      <c r="F171" s="70"/>
      <c r="G171" s="23"/>
      <c r="H171" s="23"/>
      <c r="K171" s="23"/>
    </row>
    <row r="172" spans="1:11" x14ac:dyDescent="0.25">
      <c r="A172" s="6" t="s">
        <v>20</v>
      </c>
      <c r="B172" s="26">
        <v>778.48</v>
      </c>
      <c r="C172" s="51">
        <f t="shared" si="5"/>
        <v>2.4315789473684291</v>
      </c>
      <c r="D172" s="49">
        <f t="shared" si="6"/>
        <v>6.4093276288631484</v>
      </c>
      <c r="E172" s="49"/>
      <c r="F172" s="70"/>
      <c r="G172" s="23"/>
      <c r="H172" s="23"/>
      <c r="K172" s="23"/>
    </row>
    <row r="173" spans="1:11" x14ac:dyDescent="0.25">
      <c r="A173" s="6" t="s">
        <v>21</v>
      </c>
      <c r="B173" s="26">
        <v>789.46</v>
      </c>
      <c r="C173" s="51">
        <f t="shared" si="5"/>
        <v>1.4104408591100626</v>
      </c>
      <c r="D173" s="49">
        <f t="shared" si="6"/>
        <v>7.0323621524152946</v>
      </c>
      <c r="E173" s="49"/>
      <c r="F173" s="70"/>
      <c r="G173" s="23"/>
      <c r="H173" s="23"/>
      <c r="K173" s="23"/>
    </row>
    <row r="174" spans="1:11" x14ac:dyDescent="0.25">
      <c r="A174" s="6" t="s">
        <v>22</v>
      </c>
      <c r="B174" s="26">
        <v>798.16</v>
      </c>
      <c r="C174" s="51">
        <f t="shared" si="5"/>
        <v>1.102019101664431</v>
      </c>
      <c r="D174" s="49">
        <f t="shared" si="6"/>
        <v>6.3801996561329677</v>
      </c>
      <c r="E174" s="49"/>
      <c r="F174" s="70"/>
      <c r="G174" s="23"/>
      <c r="H174" s="23"/>
      <c r="K174" s="23"/>
    </row>
    <row r="175" spans="1:11" x14ac:dyDescent="0.25">
      <c r="A175" s="6" t="s">
        <v>23</v>
      </c>
      <c r="B175" s="26">
        <v>805.81</v>
      </c>
      <c r="C175" s="51">
        <f t="shared" si="5"/>
        <v>0.95845444522402179</v>
      </c>
      <c r="D175" s="49">
        <f t="shared" si="6"/>
        <v>6.0276315789473678</v>
      </c>
      <c r="E175" s="49"/>
      <c r="F175" s="70"/>
      <c r="G175" s="23"/>
      <c r="H175" s="23"/>
      <c r="K175" s="23"/>
    </row>
    <row r="176" spans="1:11" x14ac:dyDescent="0.25">
      <c r="A176" s="6" t="s">
        <v>24</v>
      </c>
      <c r="B176" s="26">
        <v>807.74</v>
      </c>
      <c r="C176" s="51">
        <f t="shared" si="5"/>
        <v>0.23951055459725534</v>
      </c>
      <c r="D176" s="49">
        <f t="shared" si="6"/>
        <v>3.7586065152604986</v>
      </c>
      <c r="E176" s="49"/>
      <c r="F176" s="70"/>
      <c r="G176" s="23"/>
      <c r="H176" s="23"/>
      <c r="K176" s="23"/>
    </row>
    <row r="177" spans="1:11" x14ac:dyDescent="0.25">
      <c r="A177" s="6" t="s">
        <v>25</v>
      </c>
      <c r="B177" s="26">
        <v>815.13</v>
      </c>
      <c r="C177" s="51">
        <f t="shared" si="5"/>
        <v>0.91489835838265421</v>
      </c>
      <c r="D177" s="49">
        <f t="shared" si="6"/>
        <v>3.2515896942213685</v>
      </c>
      <c r="E177" s="49"/>
      <c r="F177" s="70"/>
      <c r="G177" s="23"/>
      <c r="H177" s="23"/>
      <c r="K177" s="23"/>
    </row>
    <row r="178" spans="1:11" x14ac:dyDescent="0.25">
      <c r="A178" s="6" t="s">
        <v>26</v>
      </c>
      <c r="B178" s="26">
        <v>826.15</v>
      </c>
      <c r="C178" s="51">
        <f t="shared" si="5"/>
        <v>1.3519315937335019</v>
      </c>
      <c r="D178" s="49">
        <f t="shared" si="6"/>
        <v>3.5068156760549307</v>
      </c>
      <c r="E178" s="49"/>
      <c r="F178" s="70"/>
      <c r="G178" s="23"/>
      <c r="H178" s="23"/>
      <c r="K178" s="23"/>
    </row>
    <row r="179" spans="1:11" x14ac:dyDescent="0.25">
      <c r="A179" s="6" t="s">
        <v>27</v>
      </c>
      <c r="B179" s="26">
        <v>839.33</v>
      </c>
      <c r="C179" s="51">
        <f t="shared" si="5"/>
        <v>1.5953519336682209</v>
      </c>
      <c r="D179" s="49">
        <f t="shared" si="6"/>
        <v>4.1597895285489184</v>
      </c>
      <c r="E179" s="49"/>
      <c r="F179" s="70"/>
      <c r="G179" s="23"/>
      <c r="H179" s="23"/>
      <c r="I179" s="23"/>
      <c r="J179" s="23"/>
      <c r="K179" s="23"/>
    </row>
    <row r="180" spans="1:11" x14ac:dyDescent="0.25">
      <c r="A180" s="6" t="s">
        <v>28</v>
      </c>
      <c r="B180" s="26">
        <v>848.2</v>
      </c>
      <c r="C180" s="51">
        <f t="shared" si="5"/>
        <v>1.056795301013902</v>
      </c>
      <c r="D180" s="49">
        <f t="shared" si="6"/>
        <v>5.0090375615916116</v>
      </c>
      <c r="E180" s="49"/>
      <c r="F180" s="70"/>
      <c r="G180" s="23"/>
      <c r="H180" s="23"/>
      <c r="K180" s="23"/>
    </row>
    <row r="181" spans="1:11" x14ac:dyDescent="0.25">
      <c r="A181" s="6" t="s">
        <v>29</v>
      </c>
      <c r="B181" s="26">
        <v>863.67</v>
      </c>
      <c r="C181" s="51">
        <f t="shared" si="5"/>
        <v>1.8238622966281426</v>
      </c>
      <c r="D181" s="49">
        <f t="shared" si="6"/>
        <v>5.954878362960514</v>
      </c>
      <c r="E181" s="49"/>
      <c r="F181" s="70"/>
      <c r="G181" s="23"/>
      <c r="H181" s="23"/>
      <c r="K181" s="23"/>
    </row>
    <row r="182" spans="1:11" x14ac:dyDescent="0.25">
      <c r="A182" s="6" t="s">
        <v>30</v>
      </c>
      <c r="B182" s="26">
        <v>873.28</v>
      </c>
      <c r="C182" s="51">
        <f t="shared" si="5"/>
        <v>1.1126935056213538</v>
      </c>
      <c r="D182" s="49">
        <f t="shared" si="6"/>
        <v>5.7047751618955367</v>
      </c>
      <c r="E182" s="49"/>
      <c r="F182" s="70"/>
      <c r="G182" s="23"/>
      <c r="H182" s="23"/>
      <c r="I182" s="29"/>
      <c r="J182" s="29"/>
      <c r="K182" s="23"/>
    </row>
    <row r="183" spans="1:11" x14ac:dyDescent="0.25">
      <c r="A183" s="6" t="s">
        <v>31</v>
      </c>
      <c r="B183" s="26">
        <v>880.55</v>
      </c>
      <c r="C183" s="51">
        <f t="shared" si="5"/>
        <v>0.83249358739465595</v>
      </c>
      <c r="D183" s="49">
        <f t="shared" si="6"/>
        <v>4.911060012152535</v>
      </c>
      <c r="E183" s="49"/>
      <c r="F183" s="70"/>
      <c r="G183" s="23"/>
      <c r="H183" s="23"/>
      <c r="I183" s="23"/>
      <c r="J183" s="23"/>
      <c r="K183" s="23"/>
    </row>
    <row r="184" spans="1:11" x14ac:dyDescent="0.25">
      <c r="A184" s="6" t="s">
        <v>32</v>
      </c>
      <c r="B184" s="26">
        <v>886.34</v>
      </c>
      <c r="C184" s="51">
        <f t="shared" si="5"/>
        <v>0.65754358071661301</v>
      </c>
      <c r="D184" s="49">
        <f t="shared" si="6"/>
        <v>4.4965809950483271</v>
      </c>
      <c r="E184" s="49"/>
      <c r="F184" s="70"/>
      <c r="G184" s="23"/>
      <c r="H184" s="23"/>
      <c r="K184" s="23"/>
    </row>
    <row r="185" spans="1:11" x14ac:dyDescent="0.25">
      <c r="A185" s="6" t="s">
        <v>33</v>
      </c>
      <c r="B185" s="26">
        <v>906.23</v>
      </c>
      <c r="C185" s="51">
        <f t="shared" si="5"/>
        <v>2.2440598415957691</v>
      </c>
      <c r="D185" s="49">
        <f t="shared" si="6"/>
        <v>4.9278080748434094</v>
      </c>
      <c r="E185" s="49"/>
      <c r="F185" s="70"/>
      <c r="G185" s="23"/>
      <c r="H185" s="23"/>
      <c r="K185" s="23"/>
    </row>
    <row r="186" spans="1:11" x14ac:dyDescent="0.25">
      <c r="A186" s="6" t="s">
        <v>34</v>
      </c>
      <c r="B186" s="26">
        <v>919.97</v>
      </c>
      <c r="C186" s="51">
        <f t="shared" si="5"/>
        <v>1.516171391368637</v>
      </c>
      <c r="D186" s="49">
        <f t="shared" si="6"/>
        <v>5.3465097105166892</v>
      </c>
      <c r="E186" s="49"/>
      <c r="F186" s="70"/>
      <c r="G186" s="23"/>
      <c r="H186" s="23"/>
      <c r="I186" s="29"/>
      <c r="J186" s="29"/>
      <c r="K186" s="23"/>
    </row>
    <row r="187" spans="1:11" x14ac:dyDescent="0.25">
      <c r="A187" s="6" t="s">
        <v>35</v>
      </c>
      <c r="B187" s="26">
        <v>933.51</v>
      </c>
      <c r="C187" s="51">
        <f t="shared" si="5"/>
        <v>1.4717871234931623</v>
      </c>
      <c r="D187" s="49">
        <f t="shared" si="6"/>
        <v>6.0144228039293646</v>
      </c>
      <c r="E187" s="49"/>
      <c r="F187" s="70"/>
      <c r="G187" s="23"/>
      <c r="H187" s="23"/>
      <c r="I187" s="23"/>
      <c r="J187" s="23"/>
      <c r="K187" s="23"/>
    </row>
    <row r="188" spans="1:11" x14ac:dyDescent="0.25">
      <c r="A188" s="6" t="s">
        <v>36</v>
      </c>
      <c r="B188" s="26">
        <v>956.27</v>
      </c>
      <c r="C188" s="51">
        <f t="shared" si="5"/>
        <v>2.4381099291919783</v>
      </c>
      <c r="D188" s="49">
        <f t="shared" si="6"/>
        <v>7.8897488548412609</v>
      </c>
      <c r="E188" s="49"/>
      <c r="F188" s="70"/>
      <c r="G188" s="23"/>
      <c r="H188" s="23"/>
      <c r="K188" s="23"/>
    </row>
    <row r="189" spans="1:11" x14ac:dyDescent="0.25">
      <c r="A189" s="6" t="s">
        <v>37</v>
      </c>
      <c r="B189" s="26">
        <v>975.56</v>
      </c>
      <c r="C189" s="51">
        <f t="shared" si="5"/>
        <v>2.0172127118909922</v>
      </c>
      <c r="D189" s="49">
        <f t="shared" si="6"/>
        <v>7.6503757324299482</v>
      </c>
      <c r="E189" s="49"/>
      <c r="F189" s="70"/>
      <c r="G189" s="23"/>
      <c r="H189" s="23"/>
      <c r="K189" s="23"/>
    </row>
    <row r="190" spans="1:11" x14ac:dyDescent="0.25">
      <c r="A190" s="6" t="s">
        <v>38</v>
      </c>
      <c r="B190" s="26">
        <v>979.11</v>
      </c>
      <c r="C190" s="51">
        <f t="shared" si="5"/>
        <v>0.36389355857149308</v>
      </c>
      <c r="D190" s="49">
        <f t="shared" si="6"/>
        <v>6.4284704936030446</v>
      </c>
      <c r="E190" s="49"/>
      <c r="F190" s="70"/>
      <c r="G190" s="23"/>
      <c r="H190" s="23"/>
      <c r="I190" s="29"/>
      <c r="J190" s="29"/>
      <c r="K190" s="23"/>
    </row>
    <row r="191" spans="1:11" x14ac:dyDescent="0.25">
      <c r="A191" s="6" t="s">
        <v>39</v>
      </c>
      <c r="B191" s="26">
        <v>987.79</v>
      </c>
      <c r="C191" s="51">
        <f t="shared" si="5"/>
        <v>0.8865193900583046</v>
      </c>
      <c r="D191" s="49">
        <f t="shared" si="6"/>
        <v>5.8146136624138922</v>
      </c>
      <c r="E191" s="49"/>
      <c r="F191" s="70"/>
      <c r="G191" s="23"/>
      <c r="H191" s="23"/>
      <c r="I191" s="23"/>
      <c r="J191" s="23"/>
      <c r="K191" s="23"/>
    </row>
    <row r="192" spans="1:11" x14ac:dyDescent="0.25">
      <c r="A192" s="6" t="s">
        <v>40</v>
      </c>
      <c r="B192" s="26">
        <v>996.01</v>
      </c>
      <c r="C192" s="51">
        <f t="shared" si="5"/>
        <v>0.83216068192633053</v>
      </c>
      <c r="D192" s="49">
        <f t="shared" si="6"/>
        <v>4.1557300762337102</v>
      </c>
      <c r="E192" s="49"/>
      <c r="F192" s="70"/>
      <c r="G192" s="23"/>
      <c r="H192" s="23"/>
      <c r="K192" s="23"/>
    </row>
    <row r="193" spans="1:11" x14ac:dyDescent="0.25">
      <c r="A193" s="6" t="s">
        <v>41</v>
      </c>
      <c r="B193" s="26">
        <v>997.06</v>
      </c>
      <c r="C193" s="51">
        <f t="shared" si="5"/>
        <v>0.10542062830694032</v>
      </c>
      <c r="D193" s="49">
        <f t="shared" si="6"/>
        <v>2.203862396982248</v>
      </c>
      <c r="E193" s="49"/>
      <c r="F193" s="70"/>
      <c r="G193" s="23"/>
      <c r="H193" s="23"/>
      <c r="K193" s="23"/>
    </row>
    <row r="194" spans="1:11" x14ac:dyDescent="0.25">
      <c r="A194" s="6" t="s">
        <v>42</v>
      </c>
      <c r="B194" s="26">
        <v>1004.59</v>
      </c>
      <c r="C194" s="51">
        <f t="shared" si="5"/>
        <v>0.75522034782260494</v>
      </c>
      <c r="D194" s="49">
        <f t="shared" si="6"/>
        <v>2.6023633708163629</v>
      </c>
      <c r="E194" s="49"/>
      <c r="F194" s="70"/>
      <c r="G194" s="23"/>
      <c r="H194" s="23"/>
      <c r="I194" s="23"/>
      <c r="J194" s="23"/>
      <c r="K194" s="23"/>
    </row>
    <row r="195" spans="1:11" x14ac:dyDescent="0.25">
      <c r="A195" s="6" t="s">
        <v>43</v>
      </c>
      <c r="B195" s="26">
        <v>1016.02</v>
      </c>
      <c r="C195" s="51">
        <f t="shared" si="5"/>
        <v>1.137777600812262</v>
      </c>
      <c r="D195" s="49">
        <f t="shared" si="6"/>
        <v>2.8578948966885731</v>
      </c>
      <c r="E195" s="49"/>
      <c r="F195" s="70"/>
      <c r="G195" s="23"/>
      <c r="H195" s="23"/>
      <c r="I195" s="23"/>
      <c r="J195" s="23"/>
      <c r="K195" s="23"/>
    </row>
    <row r="196" spans="1:11" x14ac:dyDescent="0.25">
      <c r="A196" s="6" t="s">
        <v>44</v>
      </c>
      <c r="B196" s="26">
        <v>1027.8399999999999</v>
      </c>
      <c r="C196" s="51">
        <f t="shared" si="5"/>
        <v>1.1633629259266476</v>
      </c>
      <c r="D196" s="49">
        <f t="shared" si="6"/>
        <v>3.1957510466762207</v>
      </c>
      <c r="E196" s="49"/>
      <c r="F196" s="70"/>
      <c r="G196" s="23"/>
      <c r="H196" s="23"/>
      <c r="I196" s="23"/>
      <c r="J196" s="23"/>
      <c r="K196" s="23"/>
    </row>
    <row r="197" spans="1:11" x14ac:dyDescent="0.25">
      <c r="A197" s="6" t="s">
        <v>45</v>
      </c>
      <c r="B197" s="26">
        <v>1036.22</v>
      </c>
      <c r="C197" s="51">
        <f t="shared" si="5"/>
        <v>0.81530199252803914</v>
      </c>
      <c r="D197" s="49">
        <f t="shared" si="6"/>
        <v>3.9275469881451475</v>
      </c>
      <c r="E197" s="49"/>
      <c r="F197" s="70"/>
      <c r="G197" s="23"/>
      <c r="H197" s="23"/>
      <c r="I197" s="23"/>
      <c r="J197" s="23"/>
      <c r="K197" s="23"/>
    </row>
    <row r="198" spans="1:11" x14ac:dyDescent="0.25">
      <c r="A198" s="6" t="s">
        <v>46</v>
      </c>
      <c r="B198" s="26">
        <v>1056.02</v>
      </c>
      <c r="C198" s="51">
        <f t="shared" ref="C198:C260" si="7">((B198/B197)-1)*100</f>
        <v>1.9107911447376003</v>
      </c>
      <c r="D198" s="49">
        <f t="shared" si="6"/>
        <v>5.1195014881692869</v>
      </c>
      <c r="E198" s="49"/>
      <c r="F198" s="70"/>
      <c r="G198" s="23"/>
      <c r="H198" s="23"/>
      <c r="I198" s="23"/>
      <c r="J198" s="23"/>
      <c r="K198" s="23"/>
    </row>
    <row r="199" spans="1:11" x14ac:dyDescent="0.25">
      <c r="A199" s="6" t="s">
        <v>47</v>
      </c>
      <c r="B199" s="26">
        <v>1068.72</v>
      </c>
      <c r="C199" s="51">
        <f t="shared" si="7"/>
        <v>1.202628738092093</v>
      </c>
      <c r="D199" s="49">
        <f t="shared" si="6"/>
        <v>5.1869057695714593</v>
      </c>
      <c r="E199" s="49"/>
      <c r="F199" s="70"/>
      <c r="G199" s="23"/>
      <c r="H199" s="23"/>
      <c r="I199" s="23"/>
      <c r="J199" s="23"/>
      <c r="K199" s="23"/>
    </row>
    <row r="200" spans="1:11" x14ac:dyDescent="0.25">
      <c r="A200" s="6" t="s">
        <v>48</v>
      </c>
      <c r="B200" s="26">
        <v>1071.28</v>
      </c>
      <c r="C200" s="51">
        <f t="shared" si="7"/>
        <v>0.2395388876412774</v>
      </c>
      <c r="D200" s="49">
        <f t="shared" si="6"/>
        <v>4.2263387297633903</v>
      </c>
      <c r="E200" s="49"/>
      <c r="F200" s="70"/>
      <c r="G200" s="23"/>
      <c r="H200" s="23"/>
      <c r="I200" s="23"/>
      <c r="J200" s="23"/>
      <c r="K200" s="23"/>
    </row>
    <row r="201" spans="1:11" x14ac:dyDescent="0.25">
      <c r="A201" s="6" t="s">
        <v>49</v>
      </c>
      <c r="B201" s="26">
        <v>1084.1500000000001</v>
      </c>
      <c r="C201" s="51">
        <f t="shared" si="7"/>
        <v>1.20136658950043</v>
      </c>
      <c r="D201" s="49">
        <f t="shared" si="6"/>
        <v>4.6254656347107792</v>
      </c>
      <c r="E201" s="49"/>
      <c r="F201" s="70"/>
      <c r="G201" s="23"/>
      <c r="H201" s="23"/>
      <c r="I201" s="23"/>
      <c r="J201" s="23"/>
      <c r="K201" s="23"/>
    </row>
    <row r="202" spans="1:11" x14ac:dyDescent="0.25">
      <c r="A202" s="6" t="s">
        <v>50</v>
      </c>
      <c r="B202" s="26">
        <v>1088.73</v>
      </c>
      <c r="C202" s="51">
        <f t="shared" si="7"/>
        <v>0.4224507678826761</v>
      </c>
      <c r="D202" s="49">
        <f t="shared" ref="D202:D260" si="8">((B202/B198)-1)*100</f>
        <v>3.0974792144088159</v>
      </c>
      <c r="E202" s="49"/>
      <c r="F202" s="70"/>
      <c r="G202" s="23"/>
      <c r="H202" s="23"/>
      <c r="I202" s="23"/>
      <c r="J202" s="23"/>
      <c r="K202" s="23"/>
    </row>
    <row r="203" spans="1:11" x14ac:dyDescent="0.25">
      <c r="A203" s="6" t="s">
        <v>51</v>
      </c>
      <c r="B203" s="26">
        <v>1091.9000000000001</v>
      </c>
      <c r="C203" s="51">
        <f t="shared" si="7"/>
        <v>0.29116493529157683</v>
      </c>
      <c r="D203" s="49">
        <f t="shared" si="8"/>
        <v>2.1689497716895101</v>
      </c>
      <c r="E203" s="49"/>
      <c r="F203" s="70"/>
      <c r="G203" s="23"/>
      <c r="H203" s="23"/>
      <c r="I203" s="23"/>
      <c r="J203" s="23"/>
      <c r="K203" s="23"/>
    </row>
    <row r="204" spans="1:11" x14ac:dyDescent="0.25">
      <c r="A204" s="6" t="s">
        <v>52</v>
      </c>
      <c r="B204" s="26">
        <v>1085.53</v>
      </c>
      <c r="C204" s="51">
        <f t="shared" si="7"/>
        <v>-0.58338675702904741</v>
      </c>
      <c r="D204" s="49">
        <f t="shared" si="8"/>
        <v>1.3301844522440431</v>
      </c>
      <c r="E204" s="49"/>
      <c r="F204" s="70"/>
      <c r="G204" s="23"/>
      <c r="H204" s="23"/>
      <c r="I204" s="23"/>
      <c r="J204" s="23"/>
      <c r="K204" s="23"/>
    </row>
    <row r="205" spans="1:11" x14ac:dyDescent="0.25">
      <c r="A205" s="6" t="s">
        <v>53</v>
      </c>
      <c r="B205" s="26">
        <v>1081.32</v>
      </c>
      <c r="C205" s="51">
        <f t="shared" si="7"/>
        <v>-0.38782898676222866</v>
      </c>
      <c r="D205" s="49">
        <f t="shared" si="8"/>
        <v>-0.26103398976158321</v>
      </c>
      <c r="E205" s="49"/>
      <c r="F205" s="70"/>
      <c r="G205" s="23"/>
      <c r="H205" s="23"/>
      <c r="I205" s="23"/>
      <c r="J205" s="23"/>
      <c r="K205" s="23"/>
    </row>
    <row r="206" spans="1:11" x14ac:dyDescent="0.25">
      <c r="A206" s="6" t="s">
        <v>54</v>
      </c>
      <c r="B206" s="26">
        <v>1083.01</v>
      </c>
      <c r="C206" s="51">
        <f t="shared" si="7"/>
        <v>0.15629045980838363</v>
      </c>
      <c r="D206" s="49">
        <f t="shared" si="8"/>
        <v>-0.52538278544727035</v>
      </c>
      <c r="E206" s="49"/>
      <c r="F206" s="70"/>
      <c r="G206" s="23"/>
      <c r="H206" s="23"/>
      <c r="I206" s="23"/>
      <c r="J206" s="23"/>
      <c r="K206" s="23"/>
    </row>
    <row r="207" spans="1:11" x14ac:dyDescent="0.25">
      <c r="A207" s="6" t="s">
        <v>55</v>
      </c>
      <c r="B207" s="26">
        <v>1093.3699999999999</v>
      </c>
      <c r="C207" s="51">
        <f t="shared" si="7"/>
        <v>0.95659319858540925</v>
      </c>
      <c r="D207" s="49">
        <f t="shared" si="8"/>
        <v>0.13462771316052891</v>
      </c>
      <c r="E207" s="49"/>
      <c r="F207" s="70"/>
      <c r="G207" s="23"/>
      <c r="H207" s="23"/>
      <c r="I207" s="23"/>
      <c r="J207" s="23"/>
      <c r="K207" s="23"/>
    </row>
    <row r="208" spans="1:11" x14ac:dyDescent="0.25">
      <c r="A208" s="6" t="s">
        <v>56</v>
      </c>
      <c r="B208" s="26">
        <v>1084.5999999999999</v>
      </c>
      <c r="C208" s="51">
        <f t="shared" si="7"/>
        <v>-0.80210724640331632</v>
      </c>
      <c r="D208" s="49">
        <f t="shared" si="8"/>
        <v>-8.567243650567935E-2</v>
      </c>
      <c r="E208" s="49"/>
      <c r="F208" s="70"/>
      <c r="G208" s="23"/>
      <c r="H208" s="23"/>
      <c r="I208" s="23"/>
      <c r="J208" s="23"/>
      <c r="K208" s="23"/>
    </row>
    <row r="209" spans="1:11" x14ac:dyDescent="0.25">
      <c r="A209" s="6" t="s">
        <v>57</v>
      </c>
      <c r="B209" s="26">
        <v>1111.55</v>
      </c>
      <c r="C209" s="51">
        <f t="shared" si="7"/>
        <v>2.4847870182555853</v>
      </c>
      <c r="D209" s="49">
        <f t="shared" si="8"/>
        <v>2.7956571597676838</v>
      </c>
      <c r="E209" s="49"/>
      <c r="F209" s="70"/>
      <c r="G209" s="23"/>
      <c r="H209" s="23"/>
      <c r="I209" s="23"/>
      <c r="J209" s="23"/>
      <c r="K209" s="23"/>
    </row>
    <row r="210" spans="1:11" x14ac:dyDescent="0.25">
      <c r="A210" s="6" t="s">
        <v>58</v>
      </c>
      <c r="B210" s="26">
        <v>1116.93</v>
      </c>
      <c r="C210" s="51">
        <f t="shared" si="7"/>
        <v>0.48400881651748939</v>
      </c>
      <c r="D210" s="49">
        <f t="shared" si="8"/>
        <v>3.1320117081098164</v>
      </c>
      <c r="E210" s="49"/>
      <c r="F210" s="70"/>
      <c r="G210" s="23"/>
      <c r="H210" s="23"/>
      <c r="I210" s="23"/>
      <c r="J210" s="23"/>
      <c r="K210" s="23"/>
    </row>
    <row r="211" spans="1:11" x14ac:dyDescent="0.25">
      <c r="A211" s="6" t="s">
        <v>59</v>
      </c>
      <c r="B211" s="26">
        <v>1125.78</v>
      </c>
      <c r="C211" s="51">
        <f t="shared" si="7"/>
        <v>0.79235046063763637</v>
      </c>
      <c r="D211" s="49">
        <f t="shared" si="8"/>
        <v>2.9642298581450177</v>
      </c>
      <c r="E211" s="49"/>
      <c r="F211" s="70"/>
      <c r="G211" s="23"/>
      <c r="H211" s="23"/>
      <c r="I211" s="23"/>
      <c r="J211" s="23"/>
      <c r="K211" s="23"/>
    </row>
    <row r="212" spans="1:11" x14ac:dyDescent="0.25">
      <c r="A212" s="6" t="s">
        <v>60</v>
      </c>
      <c r="B212" s="26">
        <v>1135.43</v>
      </c>
      <c r="C212" s="51">
        <f t="shared" si="7"/>
        <v>0.8571834639094833</v>
      </c>
      <c r="D212" s="49">
        <f t="shared" si="8"/>
        <v>4.6865203761755625</v>
      </c>
      <c r="E212" s="49"/>
      <c r="F212" s="70"/>
      <c r="G212" s="23"/>
      <c r="H212" s="23"/>
      <c r="I212" s="23"/>
      <c r="J212" s="23"/>
      <c r="K212" s="23"/>
    </row>
    <row r="213" spans="1:11" x14ac:dyDescent="0.25">
      <c r="A213" s="6" t="s">
        <v>61</v>
      </c>
      <c r="B213" s="26">
        <v>1157.21</v>
      </c>
      <c r="C213" s="51">
        <f t="shared" si="7"/>
        <v>1.9182160062707565</v>
      </c>
      <c r="D213" s="49">
        <f t="shared" si="8"/>
        <v>4.1077774279159707</v>
      </c>
      <c r="E213" s="49"/>
      <c r="F213" s="70"/>
      <c r="G213" s="23"/>
      <c r="H213" s="23"/>
      <c r="I213" s="23"/>
      <c r="J213" s="23"/>
      <c r="K213" s="23"/>
    </row>
    <row r="214" spans="1:11" x14ac:dyDescent="0.25">
      <c r="A214" s="6" t="s">
        <v>62</v>
      </c>
      <c r="B214" s="26">
        <v>1178.54</v>
      </c>
      <c r="C214" s="51">
        <f t="shared" si="7"/>
        <v>1.8432263806914762</v>
      </c>
      <c r="D214" s="49">
        <f t="shared" si="8"/>
        <v>5.5160126417949096</v>
      </c>
      <c r="E214" s="49"/>
      <c r="F214" s="70"/>
      <c r="G214" s="23"/>
      <c r="H214" s="23"/>
      <c r="I214" s="23"/>
      <c r="J214" s="23"/>
      <c r="K214" s="23"/>
    </row>
    <row r="215" spans="1:11" x14ac:dyDescent="0.25">
      <c r="A215" s="6" t="s">
        <v>63</v>
      </c>
      <c r="B215" s="26">
        <v>1193.1199999999999</v>
      </c>
      <c r="C215" s="51">
        <f t="shared" si="7"/>
        <v>1.237123899061543</v>
      </c>
      <c r="D215" s="49">
        <f t="shared" si="8"/>
        <v>5.9816305139547721</v>
      </c>
      <c r="E215" s="49"/>
      <c r="F215" s="70"/>
      <c r="G215" s="23"/>
      <c r="H215" s="23"/>
      <c r="I215" s="23"/>
      <c r="J215" s="23"/>
      <c r="K215" s="23"/>
    </row>
    <row r="216" spans="1:11" x14ac:dyDescent="0.25">
      <c r="A216" s="6" t="s">
        <v>64</v>
      </c>
      <c r="B216" s="26">
        <v>1214.79</v>
      </c>
      <c r="C216" s="51">
        <f t="shared" si="7"/>
        <v>1.8162464798176181</v>
      </c>
      <c r="D216" s="49">
        <f t="shared" si="8"/>
        <v>6.9894225095338269</v>
      </c>
      <c r="E216" s="49"/>
      <c r="F216" s="70"/>
      <c r="G216" s="23"/>
      <c r="H216" s="23"/>
      <c r="I216" s="23"/>
      <c r="J216" s="23"/>
      <c r="K216" s="23"/>
    </row>
    <row r="217" spans="1:11" x14ac:dyDescent="0.25">
      <c r="A217" s="6" t="s">
        <v>65</v>
      </c>
      <c r="B217" s="26">
        <v>1246.72</v>
      </c>
      <c r="C217" s="51">
        <f t="shared" si="7"/>
        <v>2.6284378369924033</v>
      </c>
      <c r="D217" s="49">
        <f t="shared" si="8"/>
        <v>7.7349832787480199</v>
      </c>
      <c r="E217" s="49"/>
      <c r="F217" s="70"/>
      <c r="G217" s="23"/>
      <c r="H217" s="23"/>
      <c r="I217" s="23"/>
      <c r="J217" s="23"/>
      <c r="K217" s="23"/>
    </row>
    <row r="218" spans="1:11" x14ac:dyDescent="0.25">
      <c r="A218" s="6" t="s">
        <v>66</v>
      </c>
      <c r="B218" s="26">
        <v>1248.31</v>
      </c>
      <c r="C218" s="51">
        <f t="shared" si="7"/>
        <v>0.12753465092401051</v>
      </c>
      <c r="D218" s="49">
        <f t="shared" si="8"/>
        <v>5.9200366555229422</v>
      </c>
      <c r="E218" s="49"/>
      <c r="F218" s="70"/>
      <c r="G218" s="23"/>
      <c r="H218" s="23"/>
      <c r="I218" s="23"/>
      <c r="J218" s="23"/>
      <c r="K218" s="23"/>
    </row>
    <row r="219" spans="1:11" x14ac:dyDescent="0.25">
      <c r="A219" s="6" t="s">
        <v>67</v>
      </c>
      <c r="B219" s="26">
        <v>1255.7</v>
      </c>
      <c r="C219" s="51">
        <f t="shared" si="7"/>
        <v>0.59200038451987513</v>
      </c>
      <c r="D219" s="49">
        <f t="shared" si="8"/>
        <v>5.2450717446694606</v>
      </c>
      <c r="E219" s="49"/>
      <c r="F219" s="70"/>
      <c r="G219" s="23"/>
      <c r="H219" s="23"/>
      <c r="I219" s="23"/>
      <c r="J219" s="23"/>
      <c r="K219" s="23"/>
    </row>
    <row r="220" spans="1:11" x14ac:dyDescent="0.25">
      <c r="A220" s="6" t="s">
        <v>68</v>
      </c>
      <c r="B220" s="26">
        <v>1266.05</v>
      </c>
      <c r="C220" s="51">
        <f t="shared" si="7"/>
        <v>0.82424145894719469</v>
      </c>
      <c r="D220" s="49">
        <f t="shared" si="8"/>
        <v>4.2196593649931335</v>
      </c>
      <c r="E220" s="49"/>
      <c r="F220" s="70"/>
      <c r="G220" s="23"/>
      <c r="H220" s="23"/>
      <c r="I220" s="23"/>
      <c r="J220" s="23"/>
      <c r="K220" s="23"/>
    </row>
    <row r="221" spans="1:11" x14ac:dyDescent="0.25">
      <c r="A221" s="6" t="s">
        <v>69</v>
      </c>
      <c r="B221" s="26">
        <v>1253.3399999999999</v>
      </c>
      <c r="C221" s="51">
        <f t="shared" si="7"/>
        <v>-1.0039097981912271</v>
      </c>
      <c r="D221" s="49">
        <f t="shared" si="8"/>
        <v>0.53099332648869346</v>
      </c>
      <c r="E221" s="49"/>
      <c r="F221" s="70"/>
      <c r="G221" s="23"/>
      <c r="H221" s="23"/>
      <c r="I221" s="23"/>
      <c r="J221" s="23"/>
      <c r="K221" s="23"/>
    </row>
    <row r="222" spans="1:11" x14ac:dyDescent="0.25">
      <c r="A222" s="6" t="s">
        <v>70</v>
      </c>
      <c r="B222" s="26">
        <v>1254.67</v>
      </c>
      <c r="C222" s="51">
        <f t="shared" si="7"/>
        <v>0.10611645682736537</v>
      </c>
      <c r="D222" s="49">
        <f t="shared" si="8"/>
        <v>0.5094888288966759</v>
      </c>
      <c r="E222" s="49"/>
      <c r="F222" s="70"/>
      <c r="G222" s="23"/>
      <c r="H222" s="23"/>
      <c r="I222" s="23"/>
      <c r="J222" s="23"/>
      <c r="K222" s="23"/>
    </row>
    <row r="223" spans="1:11" x14ac:dyDescent="0.25">
      <c r="A223" s="6" t="s">
        <v>71</v>
      </c>
      <c r="B223" s="26">
        <v>1246.8599999999999</v>
      </c>
      <c r="C223" s="51">
        <f t="shared" si="7"/>
        <v>-0.62247443550895731</v>
      </c>
      <c r="D223" s="49">
        <f t="shared" si="8"/>
        <v>-0.70398980648245235</v>
      </c>
      <c r="E223" s="49"/>
      <c r="F223" s="70"/>
      <c r="G223" s="23"/>
      <c r="H223" s="23"/>
      <c r="I223" s="23"/>
      <c r="J223" s="23"/>
      <c r="K223" s="23"/>
    </row>
    <row r="224" spans="1:11" x14ac:dyDescent="0.25">
      <c r="A224" s="6" t="s">
        <v>72</v>
      </c>
      <c r="B224" s="26">
        <v>1230.32</v>
      </c>
      <c r="C224" s="51">
        <f t="shared" si="7"/>
        <v>-1.3265322490095044</v>
      </c>
      <c r="D224" s="49">
        <f t="shared" si="8"/>
        <v>-2.8221634216658131</v>
      </c>
      <c r="E224" s="49"/>
      <c r="F224" s="70"/>
      <c r="G224" s="23"/>
      <c r="H224" s="23"/>
      <c r="I224" s="23"/>
      <c r="J224" s="23"/>
      <c r="K224" s="23"/>
    </row>
    <row r="225" spans="1:11" x14ac:dyDescent="0.25">
      <c r="A225" s="6" t="s">
        <v>73</v>
      </c>
      <c r="B225" s="26">
        <v>1204.26</v>
      </c>
      <c r="C225" s="51">
        <f t="shared" si="7"/>
        <v>-2.1181481240652777</v>
      </c>
      <c r="D225" s="49">
        <f t="shared" si="8"/>
        <v>-3.9159366173584176</v>
      </c>
      <c r="E225" s="49"/>
      <c r="F225" s="70"/>
      <c r="G225" s="23"/>
      <c r="H225" s="23"/>
      <c r="I225" s="23"/>
      <c r="J225" s="23"/>
      <c r="K225" s="23"/>
    </row>
    <row r="226" spans="1:11" x14ac:dyDescent="0.25">
      <c r="A226" s="6" t="s">
        <v>74</v>
      </c>
      <c r="B226" s="26">
        <v>1218.82</v>
      </c>
      <c r="C226" s="51">
        <f t="shared" si="7"/>
        <v>1.2090412369421877</v>
      </c>
      <c r="D226" s="49">
        <f t="shared" si="8"/>
        <v>-2.8573250336742073</v>
      </c>
      <c r="E226" s="49"/>
      <c r="F226" s="70"/>
      <c r="G226" s="23"/>
      <c r="H226" s="23"/>
      <c r="I226" s="23"/>
      <c r="J226" s="23"/>
      <c r="K226" s="23"/>
    </row>
    <row r="227" spans="1:11" x14ac:dyDescent="0.25">
      <c r="A227" s="6" t="s">
        <v>75</v>
      </c>
      <c r="B227" s="26">
        <v>1246.05</v>
      </c>
      <c r="C227" s="51">
        <f t="shared" si="7"/>
        <v>2.2341280911045036</v>
      </c>
      <c r="D227" s="49">
        <f t="shared" si="8"/>
        <v>-6.4963187527067312E-2</v>
      </c>
      <c r="E227" s="49"/>
      <c r="F227" s="70"/>
      <c r="G227" s="23"/>
      <c r="H227" s="23"/>
      <c r="I227" s="23"/>
      <c r="J227" s="23"/>
      <c r="K227" s="23"/>
    </row>
    <row r="228" spans="1:11" x14ac:dyDescent="0.25">
      <c r="A228" s="6" t="s">
        <v>76</v>
      </c>
      <c r="B228" s="26">
        <v>1257.31</v>
      </c>
      <c r="C228" s="51">
        <f t="shared" si="7"/>
        <v>0.90365555154288124</v>
      </c>
      <c r="D228" s="49">
        <f t="shared" si="8"/>
        <v>2.193738214448282</v>
      </c>
      <c r="E228" s="49"/>
      <c r="F228" s="70"/>
      <c r="G228" s="23"/>
      <c r="H228" s="23"/>
      <c r="I228" s="23"/>
      <c r="J228" s="23"/>
      <c r="K228" s="23"/>
    </row>
    <row r="229" spans="1:11" x14ac:dyDescent="0.25">
      <c r="A229" s="6" t="s">
        <v>77</v>
      </c>
      <c r="B229" s="26">
        <v>1284.97</v>
      </c>
      <c r="C229" s="51">
        <f t="shared" si="7"/>
        <v>2.1999347813983938</v>
      </c>
      <c r="D229" s="49">
        <f t="shared" si="8"/>
        <v>6.7020410874728098</v>
      </c>
      <c r="E229" s="49"/>
      <c r="F229" s="70"/>
      <c r="G229" s="23"/>
      <c r="H229" s="23"/>
      <c r="I229" s="23"/>
      <c r="J229" s="23"/>
      <c r="K229" s="23"/>
    </row>
    <row r="230" spans="1:11" x14ac:dyDescent="0.25">
      <c r="A230" s="6" t="s">
        <v>78</v>
      </c>
      <c r="B230" s="26">
        <v>1293.68</v>
      </c>
      <c r="C230" s="51">
        <f t="shared" si="7"/>
        <v>0.6778368366576748</v>
      </c>
      <c r="D230" s="49">
        <f t="shared" si="8"/>
        <v>6.1420062027206734</v>
      </c>
      <c r="E230" s="49"/>
      <c r="F230" s="70"/>
      <c r="G230" s="23"/>
      <c r="H230" s="23"/>
      <c r="I230" s="23"/>
      <c r="J230" s="23"/>
      <c r="K230" s="23"/>
    </row>
    <row r="231" spans="1:11" x14ac:dyDescent="0.25">
      <c r="A231" s="6" t="s">
        <v>79</v>
      </c>
      <c r="B231" s="26">
        <v>1301.08</v>
      </c>
      <c r="C231" s="51">
        <f t="shared" si="7"/>
        <v>0.57201162574977982</v>
      </c>
      <c r="D231" s="49">
        <f t="shared" si="8"/>
        <v>4.4163556839613261</v>
      </c>
      <c r="E231" s="49"/>
      <c r="F231" s="70"/>
      <c r="G231" s="23"/>
      <c r="H231" s="23"/>
      <c r="I231" s="23"/>
      <c r="J231" s="23"/>
      <c r="K231" s="23"/>
    </row>
    <row r="232" spans="1:11" x14ac:dyDescent="0.25">
      <c r="A232" s="6" t="s">
        <v>80</v>
      </c>
      <c r="B232" s="26">
        <v>1313.06</v>
      </c>
      <c r="C232" s="51">
        <f t="shared" si="7"/>
        <v>0.9207735112368276</v>
      </c>
      <c r="D232" s="49">
        <f t="shared" si="8"/>
        <v>4.4340695612060665</v>
      </c>
      <c r="E232" s="49"/>
      <c r="F232" s="70"/>
      <c r="G232" s="23"/>
      <c r="H232" s="23"/>
      <c r="I232" s="23"/>
      <c r="J232" s="23"/>
      <c r="K232" s="23"/>
    </row>
    <row r="233" spans="1:11" x14ac:dyDescent="0.25">
      <c r="A233" s="6" t="s">
        <v>81</v>
      </c>
      <c r="B233" s="26">
        <v>1341.23</v>
      </c>
      <c r="C233" s="51">
        <f t="shared" si="7"/>
        <v>2.1453703562670512</v>
      </c>
      <c r="D233" s="49">
        <f t="shared" si="8"/>
        <v>4.3783123341400998</v>
      </c>
      <c r="E233" s="49"/>
      <c r="F233" s="70"/>
      <c r="G233" s="23"/>
      <c r="H233" s="23"/>
      <c r="I233" s="23"/>
      <c r="J233" s="23"/>
      <c r="K233" s="23"/>
    </row>
    <row r="234" spans="1:11" x14ac:dyDescent="0.25">
      <c r="A234" s="6" t="s">
        <v>82</v>
      </c>
      <c r="B234" s="26">
        <v>1363.28</v>
      </c>
      <c r="C234" s="51">
        <f t="shared" si="7"/>
        <v>1.6440133310468674</v>
      </c>
      <c r="D234" s="49">
        <f t="shared" si="8"/>
        <v>5.3800012367818839</v>
      </c>
      <c r="E234" s="49"/>
      <c r="F234" s="70"/>
      <c r="G234" s="23"/>
      <c r="H234" s="23"/>
      <c r="I234" s="23"/>
      <c r="J234" s="23"/>
      <c r="K234" s="23"/>
    </row>
    <row r="235" spans="1:11" x14ac:dyDescent="0.25">
      <c r="A235" s="6" t="s">
        <v>83</v>
      </c>
      <c r="B235" s="26">
        <v>1385.8</v>
      </c>
      <c r="C235" s="51">
        <f t="shared" si="7"/>
        <v>1.6518983627721306</v>
      </c>
      <c r="D235" s="49">
        <f t="shared" si="8"/>
        <v>6.5115135118516854</v>
      </c>
      <c r="E235" s="49"/>
      <c r="F235" s="70"/>
      <c r="G235" s="23"/>
      <c r="H235" s="23"/>
      <c r="I235" s="23"/>
      <c r="J235" s="23"/>
      <c r="K235" s="23"/>
    </row>
    <row r="236" spans="1:11" x14ac:dyDescent="0.25">
      <c r="A236" s="6" t="s">
        <v>84</v>
      </c>
      <c r="B236" s="26">
        <v>1388.51</v>
      </c>
      <c r="C236" s="51">
        <f t="shared" si="7"/>
        <v>0.19555491412901471</v>
      </c>
      <c r="D236" s="49">
        <f t="shared" si="8"/>
        <v>5.7461197508110962</v>
      </c>
      <c r="E236" s="49"/>
      <c r="F236" s="70"/>
      <c r="G236" s="23"/>
      <c r="H236" s="23"/>
      <c r="I236" s="23"/>
      <c r="J236" s="23"/>
      <c r="K236" s="23"/>
    </row>
    <row r="237" spans="1:11" x14ac:dyDescent="0.25">
      <c r="A237" s="6" t="s">
        <v>85</v>
      </c>
      <c r="B237" s="26">
        <v>1400.01</v>
      </c>
      <c r="C237" s="51">
        <f t="shared" si="7"/>
        <v>0.82822594003644223</v>
      </c>
      <c r="D237" s="49">
        <f t="shared" si="8"/>
        <v>4.3825443809040854</v>
      </c>
      <c r="E237" s="49"/>
      <c r="F237" s="70"/>
      <c r="G237" s="23"/>
      <c r="H237" s="23"/>
      <c r="I237" s="23"/>
      <c r="J237" s="23"/>
      <c r="K237" s="23"/>
    </row>
    <row r="238" spans="1:11" x14ac:dyDescent="0.25">
      <c r="A238" s="6" t="s">
        <v>86</v>
      </c>
      <c r="B238" s="26">
        <v>1436.97</v>
      </c>
      <c r="C238" s="51">
        <f t="shared" si="7"/>
        <v>2.6399811429918429</v>
      </c>
      <c r="D238" s="49">
        <f t="shared" si="8"/>
        <v>5.4053459304031604</v>
      </c>
      <c r="E238" s="49"/>
      <c r="F238" s="70"/>
      <c r="G238" s="23"/>
      <c r="H238" s="23"/>
      <c r="I238" s="23"/>
      <c r="J238" s="23"/>
      <c r="K238" s="23"/>
    </row>
    <row r="239" spans="1:11" x14ac:dyDescent="0.25">
      <c r="A239" s="6" t="s">
        <v>87</v>
      </c>
      <c r="B239" s="26">
        <v>1448.82</v>
      </c>
      <c r="C239" s="51">
        <f t="shared" si="7"/>
        <v>0.82465187164657561</v>
      </c>
      <c r="D239" s="49">
        <f t="shared" si="8"/>
        <v>4.5475537595612625</v>
      </c>
      <c r="E239" s="49"/>
      <c r="F239" s="70"/>
      <c r="G239" s="23"/>
      <c r="H239" s="23"/>
      <c r="I239" s="23"/>
      <c r="J239" s="23"/>
      <c r="K239" s="23"/>
    </row>
    <row r="240" spans="1:11" x14ac:dyDescent="0.25">
      <c r="A240" s="6" t="s">
        <v>88</v>
      </c>
      <c r="B240" s="26">
        <v>1468.4</v>
      </c>
      <c r="C240" s="51">
        <f t="shared" si="7"/>
        <v>1.3514446239008437</v>
      </c>
      <c r="D240" s="49">
        <f t="shared" si="8"/>
        <v>5.7536495956096889</v>
      </c>
      <c r="E240" s="49"/>
      <c r="F240" s="70"/>
      <c r="G240" s="23"/>
      <c r="H240" s="23"/>
      <c r="I240" s="23"/>
      <c r="J240" s="23"/>
      <c r="K240" s="23"/>
    </row>
    <row r="241" spans="1:11" x14ac:dyDescent="0.25">
      <c r="A241" s="6" t="s">
        <v>89</v>
      </c>
      <c r="B241" s="26">
        <v>1472.57</v>
      </c>
      <c r="C241" s="51">
        <f t="shared" si="7"/>
        <v>0.28398256605828287</v>
      </c>
      <c r="D241" s="49">
        <f t="shared" si="8"/>
        <v>5.1828201227134052</v>
      </c>
      <c r="E241" s="49"/>
      <c r="F241" s="70"/>
      <c r="G241" s="23"/>
      <c r="H241" s="23"/>
      <c r="I241" s="23"/>
      <c r="J241" s="23"/>
      <c r="K241" s="23"/>
    </row>
    <row r="242" spans="1:11" x14ac:dyDescent="0.25">
      <c r="A242" s="6" t="s">
        <v>90</v>
      </c>
      <c r="B242" s="26">
        <v>1469.2</v>
      </c>
      <c r="C242" s="51">
        <f t="shared" si="7"/>
        <v>-0.22885159958438983</v>
      </c>
      <c r="D242" s="49">
        <f t="shared" si="8"/>
        <v>2.2429139091282302</v>
      </c>
      <c r="E242" s="49"/>
      <c r="F242" s="70"/>
      <c r="G242" s="23"/>
      <c r="H242" s="23"/>
      <c r="I242" s="23"/>
      <c r="J242" s="23"/>
      <c r="K242" s="23"/>
    </row>
    <row r="243" spans="1:11" x14ac:dyDescent="0.25">
      <c r="A243" s="6" t="s">
        <v>91</v>
      </c>
      <c r="B243" s="26">
        <v>1486.59</v>
      </c>
      <c r="C243" s="51">
        <f t="shared" si="7"/>
        <v>1.1836373536618483</v>
      </c>
      <c r="D243" s="49">
        <f t="shared" si="8"/>
        <v>2.6069491034082848</v>
      </c>
      <c r="E243" s="49"/>
      <c r="F243" s="70"/>
      <c r="G243" s="23"/>
      <c r="H243" s="23"/>
      <c r="I243" s="23"/>
      <c r="J243" s="23"/>
      <c r="K243" s="23"/>
    </row>
    <row r="244" spans="1:11" x14ac:dyDescent="0.25">
      <c r="A244" s="6" t="s">
        <v>92</v>
      </c>
      <c r="B244" s="26">
        <v>1489.38</v>
      </c>
      <c r="C244" s="51">
        <f t="shared" si="7"/>
        <v>0.18767783988862252</v>
      </c>
      <c r="D244" s="49">
        <f t="shared" si="8"/>
        <v>1.4287660038136751</v>
      </c>
      <c r="E244" s="49"/>
      <c r="F244" s="70"/>
      <c r="G244" s="23"/>
      <c r="H244" s="23"/>
      <c r="I244" s="23"/>
      <c r="J244" s="23"/>
      <c r="K244" s="23"/>
    </row>
    <row r="245" spans="1:11" x14ac:dyDescent="0.25">
      <c r="A245" s="6" t="s">
        <v>93</v>
      </c>
      <c r="B245" s="26">
        <v>1496.4</v>
      </c>
      <c r="C245" s="51">
        <f t="shared" si="7"/>
        <v>0.4713370664303218</v>
      </c>
      <c r="D245" s="49">
        <f t="shared" si="8"/>
        <v>1.6182592338564561</v>
      </c>
      <c r="E245" s="49"/>
      <c r="F245" s="70"/>
      <c r="G245" s="23"/>
      <c r="H245" s="23"/>
      <c r="I245" s="23"/>
      <c r="J245" s="23"/>
      <c r="K245" s="23"/>
    </row>
    <row r="246" spans="1:11" x14ac:dyDescent="0.25">
      <c r="A246" s="6" t="s">
        <v>94</v>
      </c>
      <c r="B246" s="26">
        <v>1461.4</v>
      </c>
      <c r="C246" s="51">
        <f t="shared" si="7"/>
        <v>-2.3389468056669305</v>
      </c>
      <c r="D246" s="49">
        <f t="shared" si="8"/>
        <v>-0.53090117070514475</v>
      </c>
      <c r="E246" s="49"/>
      <c r="F246" s="70"/>
      <c r="G246" s="23"/>
      <c r="H246" s="23"/>
      <c r="I246" s="23"/>
      <c r="J246" s="23"/>
      <c r="K246" s="23"/>
    </row>
    <row r="247" spans="1:11" x14ac:dyDescent="0.25">
      <c r="A247" s="6" t="s">
        <v>95</v>
      </c>
      <c r="B247" s="26">
        <v>1464.2</v>
      </c>
      <c r="C247" s="51">
        <f t="shared" si="7"/>
        <v>0.19159709867251351</v>
      </c>
      <c r="D247" s="49">
        <f t="shared" si="8"/>
        <v>-1.5061314821167793</v>
      </c>
      <c r="E247" s="49"/>
      <c r="F247" s="70"/>
      <c r="G247" s="23"/>
      <c r="H247" s="23"/>
      <c r="I247" s="23"/>
      <c r="J247" s="23"/>
      <c r="K247" s="23"/>
    </row>
    <row r="248" spans="1:11" x14ac:dyDescent="0.25">
      <c r="A248" s="6" t="s">
        <v>96</v>
      </c>
      <c r="B248" s="26">
        <v>1477.9</v>
      </c>
      <c r="C248" s="51">
        <f t="shared" si="7"/>
        <v>0.93566452670399425</v>
      </c>
      <c r="D248" s="49">
        <f t="shared" si="8"/>
        <v>-0.77079053028776823</v>
      </c>
      <c r="E248" s="49"/>
      <c r="F248" s="70"/>
      <c r="G248" s="23"/>
      <c r="H248" s="23"/>
      <c r="I248" s="23"/>
      <c r="J248" s="23"/>
      <c r="K248" s="23"/>
    </row>
    <row r="249" spans="1:11" x14ac:dyDescent="0.25">
      <c r="A249" s="6" t="s">
        <v>97</v>
      </c>
      <c r="B249" s="26">
        <v>1513.5</v>
      </c>
      <c r="C249" s="51">
        <f t="shared" si="7"/>
        <v>2.4088233304012441</v>
      </c>
      <c r="D249" s="49">
        <f t="shared" si="8"/>
        <v>1.1427425821972648</v>
      </c>
      <c r="E249" s="49"/>
      <c r="F249" s="70"/>
      <c r="G249" s="23"/>
      <c r="H249" s="23"/>
      <c r="I249" s="23"/>
      <c r="J249" s="23"/>
      <c r="K249" s="23"/>
    </row>
    <row r="250" spans="1:11" x14ac:dyDescent="0.25">
      <c r="A250" s="6" t="s">
        <v>98</v>
      </c>
      <c r="B250" s="26">
        <v>1511.7</v>
      </c>
      <c r="C250" s="51">
        <f t="shared" si="7"/>
        <v>-0.11892963330029094</v>
      </c>
      <c r="D250" s="49">
        <f t="shared" si="8"/>
        <v>3.4419050225810821</v>
      </c>
      <c r="E250" s="49"/>
      <c r="F250" s="70"/>
      <c r="G250" s="23"/>
      <c r="H250" s="23"/>
      <c r="I250" s="23"/>
      <c r="J250" s="23"/>
      <c r="K250" s="23"/>
    </row>
    <row r="251" spans="1:11" x14ac:dyDescent="0.25">
      <c r="A251" s="6" t="s">
        <v>99</v>
      </c>
      <c r="B251" s="26">
        <v>1522.1</v>
      </c>
      <c r="C251" s="51">
        <f t="shared" si="7"/>
        <v>0.68796718925712153</v>
      </c>
      <c r="D251" s="49">
        <f t="shared" si="8"/>
        <v>3.9543778172380639</v>
      </c>
      <c r="E251" s="49"/>
      <c r="F251" s="70"/>
      <c r="G251" s="23"/>
      <c r="H251" s="23"/>
      <c r="I251" s="23"/>
      <c r="J251" s="23"/>
      <c r="K251" s="23"/>
    </row>
    <row r="252" spans="1:11" x14ac:dyDescent="0.25">
      <c r="A252" s="6" t="s">
        <v>100</v>
      </c>
      <c r="B252" s="26">
        <v>1501.3</v>
      </c>
      <c r="C252" s="51">
        <f t="shared" si="7"/>
        <v>-1.3665330792983377</v>
      </c>
      <c r="D252" s="49">
        <f t="shared" si="8"/>
        <v>1.5833276947019304</v>
      </c>
      <c r="E252" s="49"/>
      <c r="F252" s="70"/>
      <c r="G252" s="23"/>
      <c r="H252" s="23"/>
      <c r="I252" s="23"/>
      <c r="J252" s="23"/>
      <c r="K252" s="23"/>
    </row>
    <row r="253" spans="1:11" x14ac:dyDescent="0.25">
      <c r="A253" s="6" t="s">
        <v>101</v>
      </c>
      <c r="B253" s="26">
        <v>1483.5</v>
      </c>
      <c r="C253" s="51">
        <f t="shared" si="7"/>
        <v>-1.1856391127689325</v>
      </c>
      <c r="D253" s="49">
        <f t="shared" si="8"/>
        <v>-1.9821605550049526</v>
      </c>
      <c r="E253" s="49"/>
      <c r="F253" s="70"/>
      <c r="G253" s="23"/>
      <c r="H253" s="23"/>
      <c r="I253" s="23"/>
      <c r="J253" s="23"/>
      <c r="K253" s="23"/>
    </row>
    <row r="254" spans="1:11" x14ac:dyDescent="0.25">
      <c r="A254" s="6" t="s">
        <v>102</v>
      </c>
      <c r="B254" s="26">
        <v>1480.5</v>
      </c>
      <c r="C254" s="51">
        <f t="shared" si="7"/>
        <v>-0.20222446916077219</v>
      </c>
      <c r="D254" s="49">
        <f t="shared" si="8"/>
        <v>-2.0639015677713868</v>
      </c>
      <c r="E254" s="49"/>
      <c r="F254" s="70"/>
      <c r="G254" s="23"/>
      <c r="H254" s="23"/>
      <c r="I254" s="23"/>
      <c r="J254" s="23"/>
      <c r="K254" s="23"/>
    </row>
    <row r="255" spans="1:11" x14ac:dyDescent="0.25">
      <c r="A255" s="6" t="s">
        <v>103</v>
      </c>
      <c r="B255" s="26">
        <v>1477.1</v>
      </c>
      <c r="C255" s="51">
        <f t="shared" si="7"/>
        <v>-0.22965214454576666</v>
      </c>
      <c r="D255" s="49">
        <f t="shared" si="8"/>
        <v>-2.9564417580973612</v>
      </c>
      <c r="E255" s="49"/>
      <c r="F255" s="70"/>
      <c r="G255" s="23"/>
      <c r="H255" s="23"/>
      <c r="I255" s="23"/>
      <c r="J255" s="23"/>
      <c r="K255" s="23"/>
    </row>
    <row r="256" spans="1:11" x14ac:dyDescent="0.25">
      <c r="A256" s="6" t="s">
        <v>104</v>
      </c>
      <c r="B256" s="26">
        <v>1478.8</v>
      </c>
      <c r="C256" s="51">
        <f t="shared" si="7"/>
        <v>0.11509037979826608</v>
      </c>
      <c r="D256" s="49">
        <f t="shared" si="8"/>
        <v>-1.4987011256910709</v>
      </c>
      <c r="E256" s="49"/>
      <c r="F256" s="70"/>
      <c r="G256" s="23"/>
      <c r="H256" s="23"/>
      <c r="I256" s="23"/>
      <c r="J256" s="23"/>
      <c r="K256" s="23"/>
    </row>
    <row r="257" spans="1:23" x14ac:dyDescent="0.25">
      <c r="A257" s="6" t="s">
        <v>105</v>
      </c>
      <c r="B257" s="26">
        <v>1491</v>
      </c>
      <c r="C257" s="51">
        <f t="shared" si="7"/>
        <v>0.82499323776035194</v>
      </c>
      <c r="D257" s="49">
        <f t="shared" si="8"/>
        <v>0.50556117290192493</v>
      </c>
      <c r="E257" s="49"/>
      <c r="F257" s="70"/>
      <c r="G257" s="23"/>
      <c r="H257" s="23"/>
      <c r="I257" s="23"/>
      <c r="J257" s="23"/>
      <c r="K257" s="23"/>
    </row>
    <row r="258" spans="1:23" x14ac:dyDescent="0.25">
      <c r="A258" s="6" t="s">
        <v>106</v>
      </c>
      <c r="B258" s="26">
        <v>1524.8</v>
      </c>
      <c r="C258" s="51">
        <f t="shared" si="7"/>
        <v>2.2669349429912833</v>
      </c>
      <c r="D258" s="49">
        <f t="shared" si="8"/>
        <v>2.9922323539344875</v>
      </c>
      <c r="E258" s="49"/>
      <c r="F258" s="70"/>
      <c r="G258" s="23"/>
      <c r="H258" s="23"/>
      <c r="I258" s="23"/>
      <c r="J258" s="23"/>
      <c r="K258" s="23"/>
    </row>
    <row r="259" spans="1:23" x14ac:dyDescent="0.25">
      <c r="A259" s="6" t="s">
        <v>107</v>
      </c>
      <c r="B259" s="26">
        <v>1550.2</v>
      </c>
      <c r="C259" s="51">
        <f t="shared" si="7"/>
        <v>1.6657922350472143</v>
      </c>
      <c r="D259" s="49">
        <f t="shared" si="8"/>
        <v>4.9488863313249087</v>
      </c>
      <c r="E259" s="49"/>
      <c r="F259" s="70"/>
      <c r="G259" s="23"/>
      <c r="H259" s="23"/>
      <c r="I259" s="23"/>
      <c r="J259" s="23"/>
      <c r="K259" s="23"/>
    </row>
    <row r="260" spans="1:23" x14ac:dyDescent="0.25">
      <c r="A260" s="6" t="s">
        <v>108</v>
      </c>
      <c r="B260" s="26">
        <v>1572.7</v>
      </c>
      <c r="C260" s="51">
        <f t="shared" si="7"/>
        <v>1.451425622500313</v>
      </c>
      <c r="D260" s="49">
        <f t="shared" si="8"/>
        <v>6.3497430348931738</v>
      </c>
      <c r="E260" s="49"/>
      <c r="F260" s="70"/>
      <c r="G260" s="23"/>
      <c r="H260" s="23"/>
      <c r="I260" s="23"/>
      <c r="J260" s="23"/>
      <c r="K260" s="23"/>
    </row>
    <row r="261" spans="1:23" s="31" customFormat="1" ht="15.95" customHeight="1" x14ac:dyDescent="0.25">
      <c r="A261" s="182" t="s">
        <v>282</v>
      </c>
      <c r="B261" s="183"/>
      <c r="C261" s="184"/>
      <c r="D261" s="36"/>
      <c r="E261" s="36"/>
      <c r="F261" s="36"/>
      <c r="G261" s="36"/>
      <c r="H261" s="36"/>
      <c r="I261" s="36"/>
      <c r="J261" s="36"/>
      <c r="K261" s="36"/>
      <c r="L261" s="36"/>
      <c r="M261" s="73"/>
      <c r="N261" s="74"/>
      <c r="O261" s="74"/>
      <c r="P261" s="74"/>
      <c r="Q261" s="74"/>
      <c r="R261" s="74"/>
      <c r="S261" s="74"/>
      <c r="T261" s="74"/>
      <c r="U261" s="74"/>
      <c r="V261" s="74"/>
      <c r="W261" s="74"/>
    </row>
    <row r="262" spans="1:23" x14ac:dyDescent="0.25">
      <c r="A262" s="185"/>
      <c r="B262" s="186"/>
      <c r="C262" s="187"/>
      <c r="D262" s="36"/>
      <c r="E262" s="36"/>
      <c r="F262" s="36"/>
      <c r="G262" s="36"/>
      <c r="H262" s="36"/>
      <c r="I262" s="36"/>
      <c r="J262" s="36"/>
      <c r="K262" s="36"/>
      <c r="L262" s="36"/>
      <c r="M262" s="50"/>
    </row>
    <row r="263" spans="1:23" x14ac:dyDescent="0.25">
      <c r="A263" s="185"/>
      <c r="B263" s="186"/>
      <c r="C263" s="187"/>
      <c r="D263" s="36"/>
      <c r="E263" s="36"/>
      <c r="F263" s="36"/>
      <c r="G263" s="36"/>
      <c r="H263" s="36"/>
      <c r="I263" s="36"/>
      <c r="J263" s="36"/>
      <c r="K263" s="36"/>
      <c r="L263" s="36"/>
      <c r="M263" s="50"/>
    </row>
    <row r="264" spans="1:23" x14ac:dyDescent="0.25">
      <c r="A264" s="185"/>
      <c r="B264" s="186"/>
      <c r="C264" s="187"/>
      <c r="D264" s="62"/>
      <c r="E264" s="62"/>
      <c r="F264" s="62"/>
      <c r="G264" s="62"/>
      <c r="H264" s="62"/>
      <c r="I264" s="62"/>
      <c r="J264" s="62"/>
      <c r="K264" s="23"/>
      <c r="L264" s="23"/>
      <c r="M264" s="50"/>
    </row>
    <row r="265" spans="1:23" x14ac:dyDescent="0.25">
      <c r="A265" s="185"/>
      <c r="B265" s="186"/>
      <c r="C265" s="187"/>
      <c r="D265" s="62"/>
      <c r="E265" s="62"/>
      <c r="F265" s="62"/>
      <c r="G265" s="62"/>
      <c r="H265" s="62"/>
      <c r="I265" s="62"/>
      <c r="J265" s="62"/>
      <c r="K265" s="23"/>
      <c r="L265" s="23"/>
      <c r="M265" s="50"/>
    </row>
    <row r="266" spans="1:23" x14ac:dyDescent="0.25">
      <c r="A266" s="185"/>
      <c r="B266" s="186"/>
      <c r="C266" s="187"/>
      <c r="D266" s="62"/>
      <c r="E266" s="62"/>
      <c r="F266" s="62"/>
      <c r="G266" s="62"/>
      <c r="H266" s="62"/>
      <c r="I266" s="62"/>
      <c r="J266" s="62"/>
      <c r="K266" s="23"/>
      <c r="L266" s="23"/>
      <c r="M266" s="50"/>
    </row>
    <row r="267" spans="1:23" x14ac:dyDescent="0.25">
      <c r="A267" s="185"/>
      <c r="B267" s="186"/>
      <c r="C267" s="187"/>
      <c r="D267" s="62"/>
      <c r="E267" s="62"/>
      <c r="F267" s="62"/>
      <c r="G267" s="62"/>
      <c r="H267" s="62"/>
      <c r="I267" s="62"/>
      <c r="J267" s="62"/>
      <c r="K267" s="23"/>
      <c r="L267" s="23"/>
      <c r="M267" s="50"/>
    </row>
    <row r="268" spans="1:23" x14ac:dyDescent="0.25">
      <c r="A268" s="185"/>
      <c r="B268" s="186"/>
      <c r="C268" s="187"/>
      <c r="D268" s="62"/>
      <c r="E268" s="62"/>
      <c r="F268" s="62"/>
      <c r="G268" s="62"/>
      <c r="H268" s="62"/>
      <c r="I268" s="62"/>
      <c r="J268" s="62"/>
      <c r="K268" s="23"/>
      <c r="L268" s="23"/>
      <c r="M268" s="50"/>
    </row>
    <row r="269" spans="1:23" x14ac:dyDescent="0.25">
      <c r="A269" s="185"/>
      <c r="B269" s="186"/>
      <c r="C269" s="187"/>
      <c r="D269" s="62"/>
      <c r="E269" s="62"/>
      <c r="F269" s="62"/>
      <c r="G269" s="62"/>
      <c r="H269" s="62"/>
      <c r="I269" s="62"/>
      <c r="J269" s="62"/>
      <c r="K269" s="23"/>
      <c r="L269" s="23"/>
      <c r="M269" s="50"/>
    </row>
    <row r="270" spans="1:23" x14ac:dyDescent="0.25">
      <c r="A270" s="185"/>
      <c r="B270" s="186"/>
      <c r="C270" s="187"/>
      <c r="D270" s="62"/>
      <c r="E270" s="62"/>
      <c r="F270" s="62"/>
      <c r="G270" s="62"/>
      <c r="H270" s="62"/>
      <c r="I270" s="62"/>
      <c r="J270" s="62"/>
      <c r="K270" s="23"/>
      <c r="L270" s="23"/>
      <c r="M270" s="50"/>
    </row>
    <row r="271" spans="1:23" x14ac:dyDescent="0.25">
      <c r="A271" s="188"/>
      <c r="B271" s="189"/>
      <c r="C271" s="190"/>
      <c r="D271" s="62"/>
      <c r="E271" s="62"/>
      <c r="F271" s="62"/>
      <c r="G271" s="62"/>
      <c r="H271" s="62"/>
      <c r="I271" s="62"/>
      <c r="J271" s="62"/>
      <c r="K271" s="23"/>
      <c r="L271" s="23"/>
      <c r="M271" s="50"/>
    </row>
    <row r="272" spans="1:23" x14ac:dyDescent="0.25">
      <c r="A272" s="36"/>
      <c r="B272" s="36"/>
      <c r="C272" s="36"/>
      <c r="D272" s="62"/>
      <c r="E272" s="62"/>
      <c r="F272" s="62"/>
      <c r="G272" s="62"/>
      <c r="H272" s="62"/>
      <c r="I272" s="62"/>
      <c r="J272" s="62"/>
      <c r="K272" s="23"/>
      <c r="L272" s="23"/>
      <c r="M272" s="50"/>
    </row>
    <row r="273" spans="1:13" ht="15" customHeight="1" x14ac:dyDescent="0.25">
      <c r="A273" s="36"/>
      <c r="B273" s="36"/>
      <c r="C273" s="36"/>
      <c r="D273" s="23"/>
      <c r="E273" s="23"/>
      <c r="F273" s="23"/>
      <c r="G273" s="23"/>
      <c r="H273" s="23"/>
      <c r="I273" s="23"/>
      <c r="J273" s="23"/>
      <c r="K273" s="23"/>
      <c r="L273" s="23"/>
      <c r="M273" s="50"/>
    </row>
    <row r="274" spans="1:13" ht="15" customHeight="1" x14ac:dyDescent="0.25">
      <c r="A274" s="36"/>
      <c r="B274" s="36"/>
      <c r="C274" s="36"/>
      <c r="D274" s="23"/>
      <c r="E274" s="23"/>
      <c r="F274" s="23"/>
      <c r="G274" s="23"/>
      <c r="H274" s="23"/>
      <c r="I274" s="23"/>
      <c r="J274" s="23"/>
      <c r="K274" s="23"/>
      <c r="L274" s="23"/>
      <c r="M274" s="50"/>
    </row>
    <row r="275" spans="1:13" ht="15" customHeight="1" x14ac:dyDescent="0.25">
      <c r="A275" s="36"/>
      <c r="B275" s="36"/>
      <c r="C275" s="36"/>
      <c r="D275" s="23"/>
      <c r="E275" s="23"/>
      <c r="F275" s="23"/>
      <c r="G275" s="23"/>
      <c r="H275" s="23"/>
      <c r="I275" s="23"/>
      <c r="J275" s="23"/>
      <c r="K275" s="23"/>
      <c r="L275" s="23"/>
      <c r="M275" s="50"/>
    </row>
    <row r="276" spans="1:13" ht="15" customHeight="1" x14ac:dyDescent="0.25">
      <c r="A276" s="36"/>
      <c r="B276" s="36"/>
      <c r="C276" s="36"/>
      <c r="D276" s="23"/>
      <c r="E276" s="23"/>
      <c r="F276" s="23"/>
      <c r="G276" s="23"/>
      <c r="H276" s="23"/>
      <c r="I276" s="23"/>
      <c r="J276" s="23"/>
      <c r="K276" s="23"/>
      <c r="L276" s="23"/>
      <c r="M276" s="50"/>
    </row>
  </sheetData>
  <mergeCells count="9">
    <mergeCell ref="H2:H4"/>
    <mergeCell ref="A261:C271"/>
    <mergeCell ref="F69:H77"/>
    <mergeCell ref="A2:A4"/>
    <mergeCell ref="B2:B4"/>
    <mergeCell ref="C2:C4"/>
    <mergeCell ref="D2:D4"/>
    <mergeCell ref="F2:F4"/>
    <mergeCell ref="G2:G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05"/>
  <sheetViews>
    <sheetView workbookViewId="0">
      <selection activeCell="B5" sqref="B5"/>
    </sheetView>
  </sheetViews>
  <sheetFormatPr baseColWidth="10" defaultRowHeight="15" x14ac:dyDescent="0.25"/>
  <cols>
    <col min="2" max="2" width="16.28515625" customWidth="1"/>
    <col min="4" max="4" width="10.28515625" customWidth="1"/>
    <col min="5" max="5" width="8.85546875" customWidth="1"/>
  </cols>
  <sheetData>
    <row r="2" spans="1:10" ht="15" customHeight="1" x14ac:dyDescent="0.25">
      <c r="A2" s="191" t="s">
        <v>2</v>
      </c>
      <c r="B2" s="191" t="s">
        <v>428</v>
      </c>
    </row>
    <row r="3" spans="1:10" ht="15" customHeight="1" x14ac:dyDescent="0.25">
      <c r="A3" s="192"/>
      <c r="B3" s="192"/>
    </row>
    <row r="4" spans="1:10" ht="15.95" customHeight="1" thickBot="1" x14ac:dyDescent="0.3">
      <c r="A4" s="193"/>
      <c r="B4" s="193"/>
    </row>
    <row r="5" spans="1:10" ht="16.5" thickTop="1" x14ac:dyDescent="0.25">
      <c r="A5" s="42">
        <v>1920</v>
      </c>
      <c r="B5" s="7" t="s">
        <v>1</v>
      </c>
    </row>
    <row r="6" spans="1:10" ht="15.75" x14ac:dyDescent="0.25">
      <c r="A6" s="42">
        <v>1921</v>
      </c>
      <c r="B6" s="7" t="s">
        <v>1</v>
      </c>
    </row>
    <row r="7" spans="1:10" ht="15.75" x14ac:dyDescent="0.25">
      <c r="A7" s="42">
        <v>1922</v>
      </c>
      <c r="B7" s="7" t="s">
        <v>1</v>
      </c>
    </row>
    <row r="8" spans="1:10" ht="15.75" x14ac:dyDescent="0.25">
      <c r="A8" s="42">
        <v>1923</v>
      </c>
      <c r="B8" s="7" t="s">
        <v>1</v>
      </c>
      <c r="D8" s="44"/>
      <c r="E8" s="44"/>
      <c r="F8" s="44"/>
      <c r="G8" s="44"/>
      <c r="H8" s="44"/>
      <c r="I8" s="44"/>
      <c r="J8" s="44"/>
    </row>
    <row r="9" spans="1:10" ht="15.75" x14ac:dyDescent="0.25">
      <c r="A9" s="42">
        <v>1924</v>
      </c>
      <c r="B9" s="7" t="s">
        <v>1</v>
      </c>
      <c r="D9" s="40"/>
      <c r="E9" s="40"/>
      <c r="F9" s="40"/>
      <c r="G9" s="40"/>
      <c r="H9" s="40"/>
      <c r="I9" s="40"/>
      <c r="J9" s="40"/>
    </row>
    <row r="10" spans="1:10" ht="15.75" x14ac:dyDescent="0.25">
      <c r="A10" s="42">
        <v>1925</v>
      </c>
      <c r="B10" s="7" t="s">
        <v>1</v>
      </c>
    </row>
    <row r="11" spans="1:10" ht="15.75" x14ac:dyDescent="0.25">
      <c r="A11" s="42">
        <v>1926</v>
      </c>
      <c r="B11" s="7" t="s">
        <v>1</v>
      </c>
    </row>
    <row r="12" spans="1:10" ht="15.75" x14ac:dyDescent="0.25">
      <c r="A12" s="42">
        <v>1927</v>
      </c>
      <c r="B12" s="7" t="s">
        <v>1</v>
      </c>
    </row>
    <row r="13" spans="1:10" ht="15.75" x14ac:dyDescent="0.25">
      <c r="A13" s="42">
        <v>1928</v>
      </c>
      <c r="B13" s="7" t="s">
        <v>1</v>
      </c>
    </row>
    <row r="14" spans="1:10" ht="15.75" x14ac:dyDescent="0.25">
      <c r="A14" s="42">
        <v>1929</v>
      </c>
      <c r="B14" s="43">
        <v>0.70172000000000001</v>
      </c>
      <c r="C14" s="41"/>
    </row>
    <row r="15" spans="1:10" ht="15.75" x14ac:dyDescent="0.25">
      <c r="A15" s="42">
        <v>1930</v>
      </c>
      <c r="B15" s="43">
        <v>0.80042999999999997</v>
      </c>
      <c r="C15" s="41"/>
    </row>
    <row r="16" spans="1:10" ht="15.75" x14ac:dyDescent="0.25">
      <c r="A16" s="42">
        <v>1931</v>
      </c>
      <c r="B16" s="43">
        <v>-0.59689999999999999</v>
      </c>
      <c r="C16" s="41"/>
    </row>
    <row r="17" spans="1:3" ht="15.75" x14ac:dyDescent="0.25">
      <c r="A17" s="42">
        <v>1932</v>
      </c>
      <c r="B17" s="43">
        <v>-4.5966399999999998</v>
      </c>
      <c r="C17" s="41"/>
    </row>
    <row r="18" spans="1:3" ht="15.75" x14ac:dyDescent="0.25">
      <c r="A18" s="42">
        <v>1933</v>
      </c>
      <c r="B18" s="43">
        <v>-4.5489499999999996</v>
      </c>
      <c r="C18" s="41"/>
    </row>
    <row r="19" spans="1:3" ht="15.75" x14ac:dyDescent="0.25">
      <c r="A19" s="42">
        <v>1934</v>
      </c>
      <c r="B19" s="43">
        <v>-5.3682600000000003</v>
      </c>
      <c r="C19" s="41"/>
    </row>
    <row r="20" spans="1:3" ht="15.75" x14ac:dyDescent="0.25">
      <c r="A20" s="42">
        <v>1935</v>
      </c>
      <c r="B20" s="43">
        <v>-3.7725399999999998</v>
      </c>
      <c r="C20" s="41"/>
    </row>
    <row r="21" spans="1:3" ht="15.75" x14ac:dyDescent="0.25">
      <c r="A21" s="42">
        <v>1936</v>
      </c>
      <c r="B21" s="43">
        <v>-5.0694900000000001</v>
      </c>
      <c r="C21" s="41"/>
    </row>
    <row r="22" spans="1:3" ht="15.75" x14ac:dyDescent="0.25">
      <c r="A22" s="42">
        <v>1937</v>
      </c>
      <c r="B22" s="43">
        <v>-2.35806</v>
      </c>
      <c r="C22" s="41"/>
    </row>
    <row r="23" spans="1:3" ht="15.75" x14ac:dyDescent="0.25">
      <c r="A23" s="42">
        <v>1938</v>
      </c>
      <c r="B23" s="43">
        <v>-0.10183</v>
      </c>
      <c r="C23" s="41"/>
    </row>
    <row r="24" spans="1:3" ht="15.75" x14ac:dyDescent="0.25">
      <c r="A24" s="42">
        <v>1939</v>
      </c>
      <c r="B24" s="43">
        <v>-3.0438499999999999</v>
      </c>
      <c r="C24" s="41"/>
    </row>
    <row r="25" spans="1:3" ht="15.75" x14ac:dyDescent="0.25">
      <c r="A25" s="42">
        <v>1940</v>
      </c>
      <c r="B25" s="43">
        <v>-2.83771</v>
      </c>
      <c r="C25" s="41"/>
    </row>
    <row r="26" spans="1:3" ht="15.75" x14ac:dyDescent="0.25">
      <c r="A26" s="42">
        <v>1941</v>
      </c>
      <c r="B26" s="43">
        <v>-3.81839</v>
      </c>
      <c r="C26" s="41"/>
    </row>
    <row r="27" spans="1:3" ht="15.75" x14ac:dyDescent="0.25">
      <c r="A27" s="42">
        <v>1942</v>
      </c>
      <c r="B27" s="43">
        <v>-12.3512</v>
      </c>
      <c r="C27" s="41"/>
    </row>
    <row r="28" spans="1:3" ht="15.75" x14ac:dyDescent="0.25">
      <c r="A28" s="42">
        <v>1943</v>
      </c>
      <c r="B28" s="43">
        <v>-26.860659999999999</v>
      </c>
      <c r="C28" s="41"/>
    </row>
    <row r="29" spans="1:3" ht="15.75" x14ac:dyDescent="0.25">
      <c r="A29" s="42">
        <v>1944</v>
      </c>
      <c r="B29" s="43">
        <v>-21.17409</v>
      </c>
      <c r="C29" s="41"/>
    </row>
    <row r="30" spans="1:3" ht="15.75" x14ac:dyDescent="0.25">
      <c r="A30" s="42">
        <v>1945</v>
      </c>
      <c r="B30" s="43">
        <v>-20.8383</v>
      </c>
      <c r="C30" s="41"/>
    </row>
    <row r="31" spans="1:3" ht="15.75" x14ac:dyDescent="0.25">
      <c r="A31" s="42">
        <v>1946</v>
      </c>
      <c r="B31" s="43">
        <v>-6.9956100000000001</v>
      </c>
      <c r="C31" s="41"/>
    </row>
    <row r="32" spans="1:3" ht="15.75" x14ac:dyDescent="0.25">
      <c r="A32" s="42">
        <v>1947</v>
      </c>
      <c r="B32" s="43">
        <v>1.6078399999999999</v>
      </c>
      <c r="C32" s="41"/>
    </row>
    <row r="33" spans="1:3" ht="15.75" x14ac:dyDescent="0.25">
      <c r="A33" s="42">
        <v>1948</v>
      </c>
      <c r="B33" s="43">
        <v>4.2925800000000001</v>
      </c>
      <c r="C33" s="41"/>
    </row>
    <row r="34" spans="1:3" ht="15.75" x14ac:dyDescent="0.25">
      <c r="A34" s="42">
        <v>1949</v>
      </c>
      <c r="B34" s="43">
        <v>0.21260999999999999</v>
      </c>
      <c r="C34" s="41"/>
    </row>
    <row r="35" spans="1:3" ht="15.75" x14ac:dyDescent="0.25">
      <c r="A35" s="42">
        <v>1950</v>
      </c>
      <c r="B35" s="43">
        <v>-1.0389699999999999</v>
      </c>
      <c r="C35" s="41"/>
    </row>
    <row r="36" spans="1:3" ht="15.75" x14ac:dyDescent="0.25">
      <c r="A36" s="42">
        <v>1951</v>
      </c>
      <c r="B36" s="43">
        <v>1.75698</v>
      </c>
      <c r="C36" s="41"/>
    </row>
    <row r="37" spans="1:3" ht="15.75" x14ac:dyDescent="0.25">
      <c r="A37" s="42">
        <v>1952</v>
      </c>
      <c r="B37" s="43">
        <v>-0.41310999999999998</v>
      </c>
      <c r="C37" s="41"/>
    </row>
    <row r="38" spans="1:3" ht="15.75" x14ac:dyDescent="0.25">
      <c r="A38" s="42">
        <v>1953</v>
      </c>
      <c r="B38" s="43">
        <v>-1.66615</v>
      </c>
      <c r="C38" s="41"/>
    </row>
    <row r="39" spans="1:3" ht="15.75" x14ac:dyDescent="0.25">
      <c r="A39" s="42">
        <v>1954</v>
      </c>
      <c r="B39" s="43">
        <v>-0.29507</v>
      </c>
      <c r="C39" s="41"/>
    </row>
    <row r="40" spans="1:3" ht="15.75" x14ac:dyDescent="0.25">
      <c r="A40" s="42">
        <v>1955</v>
      </c>
      <c r="B40" s="43">
        <v>-0.70225000000000004</v>
      </c>
      <c r="C40" s="41"/>
    </row>
    <row r="41" spans="1:3" ht="15.75" x14ac:dyDescent="0.25">
      <c r="A41" s="42">
        <v>1956</v>
      </c>
      <c r="B41" s="43">
        <v>0.87692000000000003</v>
      </c>
      <c r="C41" s="41"/>
    </row>
    <row r="42" spans="1:3" ht="15.75" x14ac:dyDescent="0.25">
      <c r="A42" s="42">
        <v>1957</v>
      </c>
      <c r="B42" s="43">
        <v>0.71847000000000005</v>
      </c>
      <c r="C42" s="41"/>
    </row>
    <row r="43" spans="1:3" ht="15.75" x14ac:dyDescent="0.25">
      <c r="A43" s="42">
        <v>1958</v>
      </c>
      <c r="B43" s="43">
        <v>-0.57447999999999999</v>
      </c>
      <c r="C43" s="41"/>
    </row>
    <row r="44" spans="1:3" ht="15.75" x14ac:dyDescent="0.25">
      <c r="A44" s="42">
        <v>1959</v>
      </c>
      <c r="B44" s="43">
        <v>-2.4591400000000001</v>
      </c>
      <c r="C44" s="41"/>
    </row>
    <row r="45" spans="1:3" ht="15.75" x14ac:dyDescent="0.25">
      <c r="A45" s="42">
        <v>1960</v>
      </c>
      <c r="B45" s="43">
        <v>5.5399999999999998E-2</v>
      </c>
      <c r="C45" s="41"/>
    </row>
    <row r="46" spans="1:3" ht="15.75" x14ac:dyDescent="0.25">
      <c r="A46" s="42">
        <v>1961</v>
      </c>
      <c r="B46" s="43">
        <v>-0.59204999999999997</v>
      </c>
      <c r="C46" s="41"/>
    </row>
    <row r="47" spans="1:3" ht="15.75" x14ac:dyDescent="0.25">
      <c r="A47" s="42">
        <v>1962</v>
      </c>
      <c r="B47" s="43">
        <v>-1.18096</v>
      </c>
      <c r="C47" s="41"/>
    </row>
    <row r="48" spans="1:3" ht="15.75" x14ac:dyDescent="0.25">
      <c r="A48" s="42">
        <v>1963</v>
      </c>
      <c r="B48" s="43">
        <v>-0.74475000000000002</v>
      </c>
      <c r="C48" s="41"/>
    </row>
    <row r="49" spans="1:3" ht="15.75" x14ac:dyDescent="0.25">
      <c r="A49" s="42">
        <v>1964</v>
      </c>
      <c r="B49" s="43">
        <v>-0.86250000000000004</v>
      </c>
      <c r="C49" s="41"/>
    </row>
    <row r="50" spans="1:3" ht="15.75" x14ac:dyDescent="0.25">
      <c r="A50" s="42">
        <v>1965</v>
      </c>
      <c r="B50" s="43">
        <v>-0.18973000000000001</v>
      </c>
      <c r="C50" s="41"/>
    </row>
    <row r="51" spans="1:3" ht="15.75" x14ac:dyDescent="0.25">
      <c r="A51" s="42">
        <v>1966</v>
      </c>
      <c r="B51" s="43">
        <v>-0.45373999999999998</v>
      </c>
      <c r="C51" s="41"/>
    </row>
    <row r="52" spans="1:3" ht="15.75" x14ac:dyDescent="0.25">
      <c r="A52" s="42">
        <v>1967</v>
      </c>
      <c r="B52" s="43">
        <v>-1.00302</v>
      </c>
      <c r="C52" s="41"/>
    </row>
    <row r="53" spans="1:3" ht="15.75" x14ac:dyDescent="0.25">
      <c r="A53" s="42">
        <v>1968</v>
      </c>
      <c r="B53" s="43">
        <v>-2.6696</v>
      </c>
      <c r="C53" s="41"/>
    </row>
    <row r="54" spans="1:3" ht="15.75" x14ac:dyDescent="0.25">
      <c r="A54" s="42">
        <v>1969</v>
      </c>
      <c r="B54" s="43">
        <v>0.31786999999999999</v>
      </c>
      <c r="C54" s="41"/>
    </row>
    <row r="55" spans="1:3" ht="15.75" x14ac:dyDescent="0.25">
      <c r="A55" s="42">
        <v>1970</v>
      </c>
      <c r="B55" s="43">
        <v>-0.26415</v>
      </c>
      <c r="C55" s="41"/>
    </row>
    <row r="56" spans="1:3" ht="15.75" x14ac:dyDescent="0.25">
      <c r="A56" s="42">
        <v>1971</v>
      </c>
      <c r="B56" s="43">
        <v>-1.97234</v>
      </c>
      <c r="C56" s="41"/>
    </row>
    <row r="57" spans="1:3" ht="15.75" x14ac:dyDescent="0.25">
      <c r="A57" s="42">
        <v>1972</v>
      </c>
      <c r="B57" s="43">
        <v>-1.8226</v>
      </c>
      <c r="C57" s="41"/>
    </row>
    <row r="58" spans="1:3" ht="15.75" x14ac:dyDescent="0.25">
      <c r="A58" s="42">
        <v>1973</v>
      </c>
      <c r="B58" s="43">
        <v>-1.0436099999999999</v>
      </c>
      <c r="C58" s="41"/>
    </row>
    <row r="59" spans="1:3" ht="15.75" x14ac:dyDescent="0.25">
      <c r="A59" s="42">
        <v>1974</v>
      </c>
      <c r="B59" s="43">
        <v>-0.39611000000000002</v>
      </c>
      <c r="C59" s="41"/>
    </row>
    <row r="60" spans="1:3" ht="15.75" x14ac:dyDescent="0.25">
      <c r="A60" s="42">
        <v>1975</v>
      </c>
      <c r="B60" s="43">
        <v>-3.1524700000000001</v>
      </c>
      <c r="C60" s="41"/>
    </row>
    <row r="61" spans="1:3" ht="15.75" x14ac:dyDescent="0.25">
      <c r="A61" s="42">
        <v>1976</v>
      </c>
      <c r="B61" s="43">
        <v>-3.92693</v>
      </c>
      <c r="C61" s="41"/>
    </row>
    <row r="62" spans="1:3" ht="15.75" x14ac:dyDescent="0.25">
      <c r="A62" s="42">
        <v>1977</v>
      </c>
      <c r="B62" s="43">
        <v>-2.5723400000000001</v>
      </c>
      <c r="C62" s="41"/>
    </row>
    <row r="63" spans="1:3" ht="15.75" x14ac:dyDescent="0.25">
      <c r="A63" s="42">
        <v>1978</v>
      </c>
      <c r="B63" s="43">
        <v>-2.51146</v>
      </c>
      <c r="C63" s="41"/>
    </row>
    <row r="64" spans="1:3" ht="15.75" x14ac:dyDescent="0.25">
      <c r="A64" s="42">
        <v>1979</v>
      </c>
      <c r="B64" s="43">
        <v>-1.54728</v>
      </c>
      <c r="C64" s="41"/>
    </row>
    <row r="65" spans="1:3" ht="15.75" x14ac:dyDescent="0.25">
      <c r="A65" s="42">
        <v>1980</v>
      </c>
      <c r="B65" s="43">
        <v>-2.5792099999999998</v>
      </c>
      <c r="C65" s="41"/>
    </row>
    <row r="66" spans="1:3" ht="15.75" x14ac:dyDescent="0.25">
      <c r="A66" s="42">
        <v>1981</v>
      </c>
      <c r="B66" s="43">
        <v>-2.4592999999999998</v>
      </c>
      <c r="C66" s="41"/>
    </row>
    <row r="67" spans="1:3" ht="15.75" x14ac:dyDescent="0.25">
      <c r="A67" s="42">
        <v>1982</v>
      </c>
      <c r="B67" s="43">
        <v>-3.82592</v>
      </c>
      <c r="C67" s="41"/>
    </row>
    <row r="68" spans="1:3" ht="15.75" x14ac:dyDescent="0.25">
      <c r="A68" s="42">
        <v>1983</v>
      </c>
      <c r="B68" s="43">
        <v>-5.71183</v>
      </c>
      <c r="C68" s="41"/>
    </row>
    <row r="69" spans="1:3" ht="15.75" x14ac:dyDescent="0.25">
      <c r="A69" s="42">
        <v>1984</v>
      </c>
      <c r="B69" s="43">
        <v>-4.5875000000000004</v>
      </c>
      <c r="C69" s="41"/>
    </row>
    <row r="70" spans="1:3" ht="15.75" x14ac:dyDescent="0.25">
      <c r="A70" s="42">
        <v>1985</v>
      </c>
      <c r="B70" s="43">
        <v>-4.8843500000000004</v>
      </c>
      <c r="C70" s="41"/>
    </row>
    <row r="71" spans="1:3" ht="15.75" x14ac:dyDescent="0.25">
      <c r="A71" s="42">
        <v>1986</v>
      </c>
      <c r="B71" s="43">
        <v>-4.8195499999999996</v>
      </c>
      <c r="C71" s="41"/>
    </row>
    <row r="72" spans="1:3" ht="15.75" x14ac:dyDescent="0.25">
      <c r="A72" s="42">
        <v>1987</v>
      </c>
      <c r="B72" s="43">
        <v>-3.0744099999999999</v>
      </c>
      <c r="C72" s="41"/>
    </row>
    <row r="73" spans="1:3" ht="15.75" x14ac:dyDescent="0.25">
      <c r="A73" s="42">
        <v>1988</v>
      </c>
      <c r="B73" s="43">
        <v>-2.95431</v>
      </c>
      <c r="C73" s="41"/>
    </row>
    <row r="74" spans="1:3" ht="15.75" x14ac:dyDescent="0.25">
      <c r="A74" s="42">
        <v>1989</v>
      </c>
      <c r="B74" s="43">
        <v>-2.6979000000000002</v>
      </c>
      <c r="C74" s="41"/>
    </row>
    <row r="75" spans="1:3" ht="15.75" x14ac:dyDescent="0.25">
      <c r="A75" s="42">
        <v>1990</v>
      </c>
      <c r="B75" s="43">
        <v>-3.6964999999999999</v>
      </c>
      <c r="C75" s="41"/>
    </row>
    <row r="76" spans="1:3" ht="15.75" x14ac:dyDescent="0.25">
      <c r="A76" s="42">
        <v>1991</v>
      </c>
      <c r="B76" s="43">
        <v>-4.3608399999999996</v>
      </c>
      <c r="C76" s="41"/>
    </row>
    <row r="77" spans="1:3" ht="15.75" x14ac:dyDescent="0.25">
      <c r="A77" s="42">
        <v>1992</v>
      </c>
      <c r="B77" s="43">
        <v>-4.4396300000000002</v>
      </c>
      <c r="C77" s="41"/>
    </row>
    <row r="78" spans="1:3" ht="15.75" x14ac:dyDescent="0.25">
      <c r="A78" s="42">
        <v>1993</v>
      </c>
      <c r="B78" s="43">
        <v>-3.70784</v>
      </c>
      <c r="C78" s="41"/>
    </row>
    <row r="79" spans="1:3" ht="15.75" x14ac:dyDescent="0.25">
      <c r="A79" s="42">
        <v>1994</v>
      </c>
      <c r="B79" s="43">
        <v>-2.7800199999999999</v>
      </c>
      <c r="C79" s="41"/>
    </row>
    <row r="80" spans="1:3" ht="15.75" x14ac:dyDescent="0.25">
      <c r="A80" s="42">
        <v>1995</v>
      </c>
      <c r="B80" s="43">
        <v>-2.1392199999999999</v>
      </c>
      <c r="C80" s="41"/>
    </row>
    <row r="81" spans="1:3" ht="15.75" x14ac:dyDescent="0.25">
      <c r="A81" s="42">
        <v>1996</v>
      </c>
      <c r="B81" s="43">
        <v>-1.3262799999999999</v>
      </c>
      <c r="C81" s="41"/>
    </row>
    <row r="82" spans="1:3" ht="15.75" x14ac:dyDescent="0.25">
      <c r="A82" s="42">
        <v>1997</v>
      </c>
      <c r="B82" s="43">
        <v>-0.25420999999999999</v>
      </c>
      <c r="C82" s="41"/>
    </row>
    <row r="83" spans="1:3" ht="15.75" x14ac:dyDescent="0.25">
      <c r="A83" s="42">
        <v>1998</v>
      </c>
      <c r="B83" s="43">
        <v>0.76210999999999995</v>
      </c>
      <c r="C83" s="41"/>
    </row>
    <row r="84" spans="1:3" ht="15.75" x14ac:dyDescent="0.25">
      <c r="A84" s="42">
        <v>1999</v>
      </c>
      <c r="B84" s="43">
        <v>1.30023</v>
      </c>
      <c r="C84" s="41"/>
    </row>
    <row r="85" spans="1:3" ht="15.75" x14ac:dyDescent="0.25">
      <c r="A85" s="42">
        <v>2000</v>
      </c>
      <c r="B85" s="43">
        <v>2.2969900000000001</v>
      </c>
      <c r="C85" s="41"/>
    </row>
    <row r="86" spans="1:3" ht="15.75" x14ac:dyDescent="0.25">
      <c r="A86" s="42">
        <v>2001</v>
      </c>
      <c r="B86" s="43">
        <v>1.20729</v>
      </c>
      <c r="C86" s="41"/>
    </row>
    <row r="87" spans="1:3" ht="15.75" x14ac:dyDescent="0.25">
      <c r="A87" s="42">
        <v>2002</v>
      </c>
      <c r="B87" s="43">
        <v>-1.4371</v>
      </c>
      <c r="C87" s="41"/>
    </row>
    <row r="88" spans="1:3" ht="15.75" x14ac:dyDescent="0.25">
      <c r="A88" s="42">
        <v>2003</v>
      </c>
      <c r="B88" s="43">
        <v>-3.2803</v>
      </c>
      <c r="C88" s="41"/>
    </row>
    <row r="89" spans="1:3" ht="15.75" x14ac:dyDescent="0.25">
      <c r="A89" s="42">
        <v>2004</v>
      </c>
      <c r="B89" s="43">
        <v>-3.3623699999999999</v>
      </c>
      <c r="C89" s="41"/>
    </row>
    <row r="90" spans="1:3" ht="15.75" x14ac:dyDescent="0.25">
      <c r="A90" s="42">
        <v>2005</v>
      </c>
      <c r="B90" s="43">
        <v>-2.4312900000000002</v>
      </c>
      <c r="C90" s="41"/>
    </row>
    <row r="91" spans="1:3" ht="15.75" x14ac:dyDescent="0.25">
      <c r="A91" s="42">
        <v>2006</v>
      </c>
      <c r="B91" s="43">
        <v>-1.7911600000000001</v>
      </c>
      <c r="C91" s="41"/>
    </row>
    <row r="92" spans="1:3" ht="15.75" x14ac:dyDescent="0.25">
      <c r="A92" s="42">
        <v>2007</v>
      </c>
      <c r="B92" s="43">
        <v>-1.1100000000000001</v>
      </c>
      <c r="C92" s="41"/>
    </row>
    <row r="93" spans="1:3" ht="15.75" x14ac:dyDescent="0.25">
      <c r="A93" s="42">
        <v>2008</v>
      </c>
      <c r="B93" s="43">
        <v>-3.1154700000000002</v>
      </c>
      <c r="C93" s="41"/>
    </row>
    <row r="94" spans="1:3" ht="15.75" x14ac:dyDescent="0.25">
      <c r="A94" s="42">
        <v>2009</v>
      </c>
      <c r="B94" s="43">
        <v>-9.7976100000000006</v>
      </c>
      <c r="C94" s="41"/>
    </row>
    <row r="95" spans="1:3" ht="15.75" x14ac:dyDescent="0.25">
      <c r="A95" s="42">
        <v>2010</v>
      </c>
      <c r="B95" s="43">
        <v>-8.64968</v>
      </c>
      <c r="C95" s="41"/>
    </row>
    <row r="96" spans="1:3" ht="15.75" x14ac:dyDescent="0.25">
      <c r="A96" s="42">
        <v>2011</v>
      </c>
      <c r="B96" s="43">
        <v>-8.3747799999999994</v>
      </c>
      <c r="C96" s="41"/>
    </row>
    <row r="97" spans="1:3" ht="15.75" x14ac:dyDescent="0.25">
      <c r="A97" s="42">
        <v>2012</v>
      </c>
      <c r="B97" s="43">
        <v>-6.7282099999999998</v>
      </c>
      <c r="C97" s="41"/>
    </row>
    <row r="98" spans="1:3" ht="15.75" x14ac:dyDescent="0.25">
      <c r="A98" s="42">
        <v>2013</v>
      </c>
      <c r="B98" s="43">
        <v>-4.0712000000000002</v>
      </c>
      <c r="C98" s="41"/>
    </row>
    <row r="99" spans="1:3" ht="15.75" x14ac:dyDescent="0.25">
      <c r="A99" s="42">
        <v>2014</v>
      </c>
      <c r="B99" s="43">
        <v>-2.7863199999999999</v>
      </c>
      <c r="C99" s="41"/>
    </row>
    <row r="100" spans="1:3" ht="15.75" x14ac:dyDescent="0.25">
      <c r="A100" s="42">
        <v>2015</v>
      </c>
      <c r="B100" s="43">
        <v>-2.43065</v>
      </c>
      <c r="C100" s="41"/>
    </row>
    <row r="101" spans="1:3" ht="15.75" x14ac:dyDescent="0.25">
      <c r="A101" s="42">
        <v>2016</v>
      </c>
      <c r="B101" s="43">
        <v>-3.1391499999999999</v>
      </c>
    </row>
    <row r="102" spans="1:3" ht="15" customHeight="1" x14ac:dyDescent="0.25">
      <c r="A102" s="194" t="s">
        <v>266</v>
      </c>
      <c r="B102" s="195"/>
      <c r="C102" s="196"/>
    </row>
    <row r="103" spans="1:3" ht="15" customHeight="1" x14ac:dyDescent="0.25">
      <c r="A103" s="174"/>
      <c r="B103" s="175"/>
      <c r="C103" s="176"/>
    </row>
    <row r="104" spans="1:3" ht="15" customHeight="1" x14ac:dyDescent="0.25">
      <c r="A104" s="174"/>
      <c r="B104" s="175"/>
      <c r="C104" s="176"/>
    </row>
    <row r="105" spans="1:3" x14ac:dyDescent="0.25">
      <c r="A105" s="177"/>
      <c r="B105" s="178"/>
      <c r="C105" s="179"/>
    </row>
  </sheetData>
  <mergeCells count="3">
    <mergeCell ref="B2:B4"/>
    <mergeCell ref="A2:A4"/>
    <mergeCell ref="A102:C105"/>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21"/>
  <sheetViews>
    <sheetView workbookViewId="0">
      <selection activeCell="Q11" sqref="Q11"/>
    </sheetView>
  </sheetViews>
  <sheetFormatPr baseColWidth="10" defaultRowHeight="15" x14ac:dyDescent="0.25"/>
  <cols>
    <col min="8" max="8" width="24.7109375" customWidth="1"/>
  </cols>
  <sheetData>
    <row r="1" spans="1:14" ht="15.75" x14ac:dyDescent="0.25">
      <c r="A1" s="130" t="s">
        <v>409</v>
      </c>
      <c r="B1" s="22"/>
      <c r="C1" s="22"/>
      <c r="D1" s="22"/>
      <c r="E1" s="22"/>
      <c r="F1" s="22"/>
      <c r="G1" s="15" t="s">
        <v>276</v>
      </c>
    </row>
    <row r="2" spans="1:14" ht="12.75" customHeight="1" x14ac:dyDescent="0.25">
      <c r="A2" s="22" t="s">
        <v>410</v>
      </c>
      <c r="B2" s="22"/>
      <c r="C2" s="22"/>
      <c r="D2" s="22"/>
      <c r="E2" s="22"/>
      <c r="F2" s="22"/>
      <c r="G2" s="15" t="s">
        <v>277</v>
      </c>
    </row>
    <row r="3" spans="1:14" ht="13.5" customHeight="1" x14ac:dyDescent="0.25">
      <c r="A3" s="200" t="s">
        <v>411</v>
      </c>
      <c r="B3" s="200"/>
      <c r="C3" s="200"/>
      <c r="D3" s="200"/>
      <c r="E3" s="200"/>
      <c r="F3" s="137"/>
      <c r="G3" s="15" t="s">
        <v>278</v>
      </c>
      <c r="K3" s="15"/>
      <c r="L3" s="100"/>
    </row>
    <row r="4" spans="1:14" ht="15" customHeight="1" x14ac:dyDescent="0.25">
      <c r="A4" s="200"/>
      <c r="B4" s="200"/>
      <c r="C4" s="200"/>
      <c r="D4" s="200"/>
      <c r="E4" s="200"/>
      <c r="F4" s="137"/>
      <c r="G4" s="15" t="s">
        <v>398</v>
      </c>
      <c r="K4" s="15"/>
      <c r="L4" s="100"/>
    </row>
    <row r="5" spans="1:14" ht="15.75" x14ac:dyDescent="0.25">
      <c r="A5" s="197" t="s">
        <v>414</v>
      </c>
      <c r="B5" s="199" t="s">
        <v>412</v>
      </c>
      <c r="C5" s="199"/>
      <c r="D5" s="199" t="s">
        <v>413</v>
      </c>
      <c r="E5" s="199"/>
      <c r="F5" s="131"/>
      <c r="G5" s="15" t="s">
        <v>280</v>
      </c>
      <c r="K5" s="15"/>
      <c r="L5" s="100"/>
    </row>
    <row r="6" spans="1:14" ht="15.75" x14ac:dyDescent="0.25">
      <c r="A6" s="198"/>
      <c r="B6" s="134" t="s">
        <v>415</v>
      </c>
      <c r="C6" s="134" t="s">
        <v>416</v>
      </c>
      <c r="D6" s="134" t="s">
        <v>415</v>
      </c>
      <c r="E6" s="134" t="s">
        <v>416</v>
      </c>
      <c r="F6" s="22"/>
      <c r="G6" s="15" t="s">
        <v>281</v>
      </c>
      <c r="K6" s="15"/>
      <c r="L6" s="100"/>
    </row>
    <row r="7" spans="1:14" ht="15.75" x14ac:dyDescent="0.25">
      <c r="A7" s="133">
        <v>5480</v>
      </c>
      <c r="B7" s="92">
        <v>14.6</v>
      </c>
      <c r="C7" s="92">
        <v>0.51</v>
      </c>
      <c r="D7" s="92">
        <v>551.03</v>
      </c>
      <c r="E7" s="92">
        <v>19.25</v>
      </c>
      <c r="F7" s="22"/>
      <c r="G7" s="201" t="s">
        <v>407</v>
      </c>
      <c r="H7" s="201"/>
      <c r="I7" s="201"/>
      <c r="K7" s="15"/>
      <c r="L7" s="100"/>
    </row>
    <row r="8" spans="1:14" ht="15.75" x14ac:dyDescent="0.25">
      <c r="A8" s="133">
        <v>5511</v>
      </c>
      <c r="B8" s="92">
        <v>14.74</v>
      </c>
      <c r="C8" s="92">
        <v>0.51</v>
      </c>
      <c r="D8" s="92">
        <v>556.54</v>
      </c>
      <c r="E8" s="92">
        <v>19.25</v>
      </c>
      <c r="F8" s="22"/>
      <c r="G8" s="201"/>
      <c r="H8" s="201"/>
      <c r="I8" s="201"/>
      <c r="K8" s="15"/>
      <c r="L8" s="100"/>
    </row>
    <row r="9" spans="1:14" ht="15.75" customHeight="1" x14ac:dyDescent="0.25">
      <c r="A9" s="133">
        <v>5539</v>
      </c>
      <c r="B9" s="92">
        <v>14.89</v>
      </c>
      <c r="C9" s="92">
        <v>0.51</v>
      </c>
      <c r="D9" s="92">
        <v>562.16</v>
      </c>
      <c r="E9" s="92">
        <v>19.25</v>
      </c>
      <c r="F9" s="22"/>
      <c r="G9" s="201"/>
      <c r="H9" s="201"/>
      <c r="I9" s="201"/>
      <c r="K9" s="15"/>
      <c r="L9" s="100"/>
      <c r="M9" s="100"/>
      <c r="N9" s="100"/>
    </row>
    <row r="10" spans="1:14" ht="15.75" x14ac:dyDescent="0.25">
      <c r="A10" s="133">
        <v>5570</v>
      </c>
      <c r="B10" s="92">
        <v>14.74</v>
      </c>
      <c r="C10" s="92">
        <v>0.51</v>
      </c>
      <c r="D10" s="92">
        <v>556.54</v>
      </c>
      <c r="E10" s="92">
        <v>19.25</v>
      </c>
      <c r="F10" s="22"/>
      <c r="J10" s="100"/>
      <c r="N10" s="100"/>
    </row>
    <row r="11" spans="1:14" ht="15.75" customHeight="1" x14ac:dyDescent="0.25">
      <c r="A11" s="133">
        <v>5600</v>
      </c>
      <c r="B11" s="92">
        <v>14.6</v>
      </c>
      <c r="C11" s="92">
        <v>0.51</v>
      </c>
      <c r="D11" s="92">
        <v>551.03</v>
      </c>
      <c r="E11" s="92">
        <v>19.25</v>
      </c>
      <c r="F11" s="22"/>
      <c r="G11" s="156"/>
      <c r="H11" s="157" t="s">
        <v>437</v>
      </c>
      <c r="I11" s="156" t="s">
        <v>438</v>
      </c>
      <c r="J11" s="100"/>
      <c r="N11" s="100"/>
    </row>
    <row r="12" spans="1:14" ht="15.75" x14ac:dyDescent="0.25">
      <c r="A12" s="133">
        <v>5631</v>
      </c>
      <c r="B12" s="92">
        <v>14.6</v>
      </c>
      <c r="C12" s="92">
        <v>0.51</v>
      </c>
      <c r="D12" s="92">
        <v>551.03</v>
      </c>
      <c r="E12" s="92">
        <v>19.25</v>
      </c>
      <c r="F12" s="22"/>
      <c r="G12" s="45">
        <v>1833</v>
      </c>
      <c r="H12" s="128">
        <v>1.2969999999999999</v>
      </c>
      <c r="I12" s="100"/>
      <c r="J12" s="100"/>
      <c r="N12" s="100"/>
    </row>
    <row r="13" spans="1:14" ht="15.75" x14ac:dyDescent="0.25">
      <c r="A13" s="133">
        <v>5661</v>
      </c>
      <c r="B13" s="92">
        <v>14.6</v>
      </c>
      <c r="C13" s="92">
        <v>0.51</v>
      </c>
      <c r="D13" s="92">
        <v>551.03</v>
      </c>
      <c r="E13" s="92">
        <v>19.25</v>
      </c>
      <c r="F13" s="22"/>
      <c r="G13" s="8">
        <v>1834</v>
      </c>
      <c r="H13" s="128">
        <v>1.3129999999999999</v>
      </c>
      <c r="I13" s="129">
        <f>((H13/H12)-1)*100</f>
        <v>1.2336160370084892</v>
      </c>
      <c r="J13" s="100"/>
      <c r="N13" s="100"/>
    </row>
    <row r="14" spans="1:14" ht="15.75" customHeight="1" x14ac:dyDescent="0.25">
      <c r="A14" s="133">
        <v>5692</v>
      </c>
      <c r="B14" s="92">
        <v>14.6</v>
      </c>
      <c r="C14" s="92">
        <v>0.51</v>
      </c>
      <c r="D14" s="92">
        <v>551.03</v>
      </c>
      <c r="E14" s="92">
        <v>19.25</v>
      </c>
      <c r="F14" s="22"/>
      <c r="G14" s="45">
        <v>1835</v>
      </c>
      <c r="H14" s="128">
        <v>1.3080000000000001</v>
      </c>
      <c r="I14" s="129">
        <f t="shared" ref="I14:I76" si="0">((H14/H13)-1)*100</f>
        <v>-0.38080731150037517</v>
      </c>
      <c r="N14" s="100"/>
    </row>
    <row r="15" spans="1:14" ht="15.75" x14ac:dyDescent="0.25">
      <c r="A15" s="133">
        <v>5723</v>
      </c>
      <c r="B15" s="92">
        <v>14.6</v>
      </c>
      <c r="C15" s="92">
        <v>0.51</v>
      </c>
      <c r="D15" s="92">
        <v>551.03</v>
      </c>
      <c r="E15" s="92">
        <v>19.25</v>
      </c>
      <c r="F15" s="22"/>
      <c r="G15" s="8">
        <v>1836</v>
      </c>
      <c r="H15" s="128">
        <v>1.3149999999999999</v>
      </c>
      <c r="I15" s="129">
        <f t="shared" si="0"/>
        <v>0.53516819571863827</v>
      </c>
      <c r="K15" s="155"/>
      <c r="L15" s="155"/>
      <c r="M15" s="155"/>
      <c r="N15" s="100"/>
    </row>
    <row r="16" spans="1:14" ht="15.75" x14ac:dyDescent="0.25">
      <c r="A16" s="133">
        <v>5753</v>
      </c>
      <c r="B16" s="92">
        <v>14.46</v>
      </c>
      <c r="C16" s="92">
        <v>0.51</v>
      </c>
      <c r="D16" s="92">
        <v>545.62</v>
      </c>
      <c r="E16" s="92">
        <v>19.25</v>
      </c>
      <c r="F16" s="22"/>
      <c r="G16" s="45">
        <v>1837</v>
      </c>
      <c r="H16" s="128">
        <v>1.3049999999999999</v>
      </c>
      <c r="I16" s="129">
        <f t="shared" si="0"/>
        <v>-0.76045627376425395</v>
      </c>
    </row>
    <row r="17" spans="1:9" ht="15.75" x14ac:dyDescent="0.25">
      <c r="A17" s="133">
        <v>5784</v>
      </c>
      <c r="B17" s="92">
        <v>14.32</v>
      </c>
      <c r="C17" s="92">
        <v>0.51</v>
      </c>
      <c r="D17" s="92">
        <v>540.33000000000004</v>
      </c>
      <c r="E17" s="92">
        <v>19.25</v>
      </c>
      <c r="F17" s="22"/>
      <c r="G17" s="8">
        <v>1838</v>
      </c>
      <c r="H17" s="128">
        <v>1.304</v>
      </c>
      <c r="I17" s="129">
        <f t="shared" si="0"/>
        <v>-7.6628352490415441E-2</v>
      </c>
    </row>
    <row r="18" spans="1:9" ht="15.75" x14ac:dyDescent="0.25">
      <c r="A18" s="133">
        <v>5814</v>
      </c>
      <c r="B18" s="92">
        <v>14.32</v>
      </c>
      <c r="C18" s="92">
        <v>0.51</v>
      </c>
      <c r="D18" s="92">
        <v>540.33000000000004</v>
      </c>
      <c r="E18" s="92">
        <v>19.25</v>
      </c>
      <c r="F18" s="22"/>
      <c r="G18" s="45">
        <v>1839</v>
      </c>
      <c r="H18" s="128">
        <v>1.323</v>
      </c>
      <c r="I18" s="129">
        <f t="shared" si="0"/>
        <v>1.4570552147239235</v>
      </c>
    </row>
    <row r="19" spans="1:9" ht="15.75" x14ac:dyDescent="0.25">
      <c r="A19" s="133">
        <v>5845</v>
      </c>
      <c r="B19" s="92">
        <v>18.63</v>
      </c>
      <c r="C19" s="92">
        <v>0.67</v>
      </c>
      <c r="D19" s="92">
        <v>541.25</v>
      </c>
      <c r="E19" s="92">
        <v>19.47</v>
      </c>
      <c r="F19" s="22"/>
      <c r="G19" s="8">
        <v>1840</v>
      </c>
      <c r="H19" s="128">
        <v>1.323</v>
      </c>
      <c r="I19" s="129">
        <f t="shared" si="0"/>
        <v>0</v>
      </c>
    </row>
    <row r="20" spans="1:9" ht="15.75" x14ac:dyDescent="0.25">
      <c r="A20" s="133">
        <v>5876</v>
      </c>
      <c r="B20" s="92">
        <v>18.63</v>
      </c>
      <c r="C20" s="92">
        <v>0.67</v>
      </c>
      <c r="D20" s="92">
        <v>541.25</v>
      </c>
      <c r="E20" s="92">
        <v>19.47</v>
      </c>
      <c r="F20" s="22"/>
      <c r="G20" s="45">
        <v>1841</v>
      </c>
      <c r="H20" s="128">
        <v>1.3160000000000001</v>
      </c>
      <c r="I20" s="129">
        <f t="shared" si="0"/>
        <v>-0.52910052910052352</v>
      </c>
    </row>
    <row r="21" spans="1:9" ht="15.75" x14ac:dyDescent="0.25">
      <c r="A21" s="133">
        <v>5905</v>
      </c>
      <c r="B21" s="92">
        <v>18.45</v>
      </c>
      <c r="C21" s="92">
        <v>0.67</v>
      </c>
      <c r="D21" s="92">
        <v>536.09</v>
      </c>
      <c r="E21" s="92">
        <v>19.47</v>
      </c>
      <c r="F21" s="22"/>
      <c r="G21" s="8">
        <v>1842</v>
      </c>
      <c r="H21" s="128">
        <v>1.3029999999999999</v>
      </c>
      <c r="I21" s="129">
        <f t="shared" si="0"/>
        <v>-0.98784194528875879</v>
      </c>
    </row>
    <row r="22" spans="1:9" ht="15.75" x14ac:dyDescent="0.25">
      <c r="A22" s="133">
        <v>5936</v>
      </c>
      <c r="B22" s="92">
        <v>18.27</v>
      </c>
      <c r="C22" s="92">
        <v>0.67</v>
      </c>
      <c r="D22" s="92">
        <v>531.02</v>
      </c>
      <c r="E22" s="92">
        <v>19.47</v>
      </c>
      <c r="F22" s="22"/>
      <c r="G22" s="45">
        <v>1843</v>
      </c>
      <c r="H22" s="128">
        <v>1.2969999999999999</v>
      </c>
      <c r="I22" s="129">
        <f t="shared" si="0"/>
        <v>-0.46047582501919093</v>
      </c>
    </row>
    <row r="23" spans="1:9" ht="15.75" x14ac:dyDescent="0.25">
      <c r="A23" s="133">
        <v>5966</v>
      </c>
      <c r="B23" s="92">
        <v>18.100000000000001</v>
      </c>
      <c r="C23" s="92">
        <v>0.67</v>
      </c>
      <c r="D23" s="92">
        <v>526.08000000000004</v>
      </c>
      <c r="E23" s="92">
        <v>19.47</v>
      </c>
      <c r="F23" s="22"/>
      <c r="G23" s="8">
        <v>1844</v>
      </c>
      <c r="H23" s="128">
        <v>1.304</v>
      </c>
      <c r="I23" s="129">
        <f t="shared" si="0"/>
        <v>0.53970701619121542</v>
      </c>
    </row>
    <row r="24" spans="1:9" ht="15.75" x14ac:dyDescent="0.25">
      <c r="A24" s="133">
        <v>5997</v>
      </c>
      <c r="B24" s="92">
        <v>17.940000000000001</v>
      </c>
      <c r="C24" s="92">
        <v>0.67</v>
      </c>
      <c r="D24" s="92">
        <v>521.19000000000005</v>
      </c>
      <c r="E24" s="92">
        <v>19.47</v>
      </c>
      <c r="F24" s="22"/>
      <c r="G24" s="45">
        <v>1845</v>
      </c>
      <c r="H24" s="128">
        <v>1.298</v>
      </c>
      <c r="I24" s="129">
        <f t="shared" si="0"/>
        <v>-0.46012269938650041</v>
      </c>
    </row>
    <row r="25" spans="1:9" ht="15.75" x14ac:dyDescent="0.25">
      <c r="A25" s="133">
        <v>6027</v>
      </c>
      <c r="B25" s="92">
        <v>17.940000000000001</v>
      </c>
      <c r="C25" s="92">
        <v>0.67</v>
      </c>
      <c r="D25" s="92">
        <v>521.19000000000005</v>
      </c>
      <c r="E25" s="92">
        <v>19.47</v>
      </c>
      <c r="F25" s="22"/>
      <c r="G25" s="8">
        <v>1846</v>
      </c>
      <c r="H25" s="128">
        <v>1.3</v>
      </c>
      <c r="I25" s="129">
        <f t="shared" si="0"/>
        <v>0.15408320493066618</v>
      </c>
    </row>
    <row r="26" spans="1:9" ht="15.75" x14ac:dyDescent="0.25">
      <c r="A26" s="133">
        <v>6058</v>
      </c>
      <c r="B26" s="92">
        <v>17.77</v>
      </c>
      <c r="C26" s="92">
        <v>0.67</v>
      </c>
      <c r="D26" s="92">
        <v>516.41999999999996</v>
      </c>
      <c r="E26" s="92">
        <v>19.47</v>
      </c>
      <c r="F26" s="22"/>
      <c r="G26" s="45">
        <v>1847</v>
      </c>
      <c r="H26" s="128">
        <v>1.3080000000000001</v>
      </c>
      <c r="I26" s="129">
        <f t="shared" si="0"/>
        <v>0.61538461538461764</v>
      </c>
    </row>
    <row r="27" spans="1:9" ht="15.75" x14ac:dyDescent="0.25">
      <c r="A27" s="133">
        <v>6089</v>
      </c>
      <c r="B27" s="92">
        <v>17.45</v>
      </c>
      <c r="C27" s="92">
        <v>0.67</v>
      </c>
      <c r="D27" s="92">
        <v>507.12</v>
      </c>
      <c r="E27" s="92">
        <v>19.47</v>
      </c>
      <c r="F27" s="22"/>
      <c r="G27" s="8">
        <v>1848</v>
      </c>
      <c r="H27" s="128">
        <v>1.304</v>
      </c>
      <c r="I27" s="129">
        <f t="shared" si="0"/>
        <v>-0.30581039755351869</v>
      </c>
    </row>
    <row r="28" spans="1:9" ht="15.75" x14ac:dyDescent="0.25">
      <c r="A28" s="133">
        <v>6119</v>
      </c>
      <c r="B28" s="92">
        <v>17.14</v>
      </c>
      <c r="C28" s="92">
        <v>0.67</v>
      </c>
      <c r="D28" s="92">
        <v>498.14</v>
      </c>
      <c r="E28" s="92">
        <v>19.47</v>
      </c>
      <c r="F28" s="22"/>
      <c r="G28" s="45">
        <v>1849</v>
      </c>
      <c r="H28" s="128">
        <v>1.3089999999999999</v>
      </c>
      <c r="I28" s="129">
        <f t="shared" si="0"/>
        <v>0.38343558282207812</v>
      </c>
    </row>
    <row r="29" spans="1:9" ht="15.75" x14ac:dyDescent="0.25">
      <c r="A29" s="133">
        <v>6150</v>
      </c>
      <c r="B29" s="92">
        <v>16.84</v>
      </c>
      <c r="C29" s="92">
        <v>0.67</v>
      </c>
      <c r="D29" s="92">
        <v>489.48</v>
      </c>
      <c r="E29" s="92">
        <v>19.47</v>
      </c>
      <c r="F29" s="22"/>
      <c r="G29" s="8">
        <v>1850</v>
      </c>
      <c r="H29" s="128">
        <v>1.3160000000000001</v>
      </c>
      <c r="I29" s="129">
        <f t="shared" si="0"/>
        <v>0.53475935828877219</v>
      </c>
    </row>
    <row r="30" spans="1:9" ht="15.75" x14ac:dyDescent="0.25">
      <c r="A30" s="133">
        <v>6180</v>
      </c>
      <c r="B30" s="92">
        <v>16.7</v>
      </c>
      <c r="C30" s="92">
        <v>0.67</v>
      </c>
      <c r="D30" s="92">
        <v>485.25</v>
      </c>
      <c r="E30" s="92">
        <v>19.47</v>
      </c>
      <c r="F30" s="22"/>
      <c r="G30" s="45">
        <v>1851</v>
      </c>
      <c r="H30" s="128">
        <v>1.337</v>
      </c>
      <c r="I30" s="129">
        <f t="shared" si="0"/>
        <v>1.5957446808510634</v>
      </c>
    </row>
    <row r="31" spans="1:9" ht="15.75" x14ac:dyDescent="0.25">
      <c r="A31" s="133">
        <v>6211</v>
      </c>
      <c r="B31" s="92">
        <v>20.76</v>
      </c>
      <c r="C31" s="92">
        <v>0.84</v>
      </c>
      <c r="D31" s="92">
        <v>485.8</v>
      </c>
      <c r="E31" s="92">
        <v>19.66</v>
      </c>
      <c r="F31" s="22"/>
      <c r="G31" s="8">
        <v>1852</v>
      </c>
      <c r="H31" s="128">
        <v>1.3260000000000001</v>
      </c>
      <c r="I31" s="129">
        <f t="shared" si="0"/>
        <v>-0.82273747195212854</v>
      </c>
    </row>
    <row r="32" spans="1:9" ht="15.75" x14ac:dyDescent="0.25">
      <c r="A32" s="133">
        <v>6242</v>
      </c>
      <c r="B32" s="92">
        <v>20.239999999999998</v>
      </c>
      <c r="C32" s="92">
        <v>0.84</v>
      </c>
      <c r="D32" s="92">
        <v>473.65</v>
      </c>
      <c r="E32" s="92">
        <v>19.66</v>
      </c>
      <c r="F32" s="22"/>
      <c r="G32" s="45">
        <v>1853</v>
      </c>
      <c r="H32" s="128">
        <v>1.3480000000000001</v>
      </c>
      <c r="I32" s="129">
        <f t="shared" si="0"/>
        <v>1.6591251885369473</v>
      </c>
    </row>
    <row r="33" spans="1:9" ht="15.75" x14ac:dyDescent="0.25">
      <c r="A33" s="133">
        <v>6270</v>
      </c>
      <c r="B33" s="92">
        <v>20.239999999999998</v>
      </c>
      <c r="C33" s="92">
        <v>0.84</v>
      </c>
      <c r="D33" s="92">
        <v>473.65</v>
      </c>
      <c r="E33" s="92">
        <v>19.66</v>
      </c>
      <c r="F33" s="22"/>
      <c r="G33" s="8">
        <v>1854</v>
      </c>
      <c r="H33" s="128">
        <v>1.3480000000000001</v>
      </c>
      <c r="I33" s="129">
        <f t="shared" si="0"/>
        <v>0</v>
      </c>
    </row>
    <row r="34" spans="1:9" ht="15.75" x14ac:dyDescent="0.25">
      <c r="A34" s="133">
        <v>6301</v>
      </c>
      <c r="B34" s="92">
        <v>19.27</v>
      </c>
      <c r="C34" s="92">
        <v>0.84</v>
      </c>
      <c r="D34" s="92">
        <v>451.1</v>
      </c>
      <c r="E34" s="92">
        <v>19.66</v>
      </c>
      <c r="F34" s="22"/>
      <c r="G34" s="45">
        <v>1855</v>
      </c>
      <c r="H34" s="128">
        <v>1.3440000000000001</v>
      </c>
      <c r="I34" s="129">
        <f t="shared" si="0"/>
        <v>-0.29673590504450953</v>
      </c>
    </row>
    <row r="35" spans="1:9" ht="15.75" x14ac:dyDescent="0.25">
      <c r="A35" s="133">
        <v>6331</v>
      </c>
      <c r="B35" s="92">
        <v>18.97</v>
      </c>
      <c r="C35" s="92">
        <v>0.84</v>
      </c>
      <c r="D35" s="92">
        <v>444.06</v>
      </c>
      <c r="E35" s="92">
        <v>19.66</v>
      </c>
      <c r="F35" s="22"/>
      <c r="G35" s="8">
        <v>1856</v>
      </c>
      <c r="H35" s="128">
        <v>1.3440000000000001</v>
      </c>
      <c r="I35" s="129">
        <f t="shared" si="0"/>
        <v>0</v>
      </c>
    </row>
    <row r="36" spans="1:9" ht="15.75" x14ac:dyDescent="0.25">
      <c r="A36" s="133">
        <v>6362</v>
      </c>
      <c r="B36" s="92">
        <v>18.68</v>
      </c>
      <c r="C36" s="92">
        <v>0.84</v>
      </c>
      <c r="D36" s="92">
        <v>437.22</v>
      </c>
      <c r="E36" s="92">
        <v>19.66</v>
      </c>
      <c r="F36" s="22"/>
      <c r="G36" s="45">
        <v>1857</v>
      </c>
      <c r="H36" s="128">
        <v>1.353</v>
      </c>
      <c r="I36" s="129">
        <f t="shared" si="0"/>
        <v>0.66964285714286031</v>
      </c>
    </row>
    <row r="37" spans="1:9" ht="15.75" x14ac:dyDescent="0.25">
      <c r="A37" s="133">
        <v>6392</v>
      </c>
      <c r="B37" s="92">
        <v>18.97</v>
      </c>
      <c r="C37" s="92">
        <v>0.84</v>
      </c>
      <c r="D37" s="92">
        <v>444.06</v>
      </c>
      <c r="E37" s="92">
        <v>19.66</v>
      </c>
      <c r="F37" s="22"/>
      <c r="G37" s="8">
        <v>1858</v>
      </c>
      <c r="H37" s="128">
        <v>1.3440000000000001</v>
      </c>
      <c r="I37" s="129">
        <f t="shared" si="0"/>
        <v>-0.66518847006651338</v>
      </c>
    </row>
    <row r="38" spans="1:9" ht="15.75" x14ac:dyDescent="0.25">
      <c r="A38" s="133">
        <v>6423</v>
      </c>
      <c r="B38" s="92">
        <v>18.68</v>
      </c>
      <c r="C38" s="92">
        <v>0.84</v>
      </c>
      <c r="D38" s="92">
        <v>437.22</v>
      </c>
      <c r="E38" s="92">
        <v>19.66</v>
      </c>
      <c r="F38" s="22"/>
      <c r="G38" s="45">
        <v>1859</v>
      </c>
      <c r="H38" s="92">
        <v>1.36</v>
      </c>
      <c r="I38" s="129">
        <f t="shared" si="0"/>
        <v>1.1904761904761862</v>
      </c>
    </row>
    <row r="39" spans="1:9" ht="15.75" x14ac:dyDescent="0.25">
      <c r="A39" s="133">
        <v>6454</v>
      </c>
      <c r="B39" s="92">
        <v>18.260000000000002</v>
      </c>
      <c r="C39" s="92">
        <v>0.84</v>
      </c>
      <c r="D39" s="92">
        <v>427.37</v>
      </c>
      <c r="E39" s="92">
        <v>19.66</v>
      </c>
      <c r="F39" s="22"/>
      <c r="G39" s="8">
        <v>1860</v>
      </c>
      <c r="H39" s="92">
        <v>1.3520000000000001</v>
      </c>
      <c r="I39" s="129">
        <f t="shared" si="0"/>
        <v>-0.58823529411764497</v>
      </c>
    </row>
    <row r="40" spans="1:9" ht="15.75" x14ac:dyDescent="0.25">
      <c r="A40" s="133">
        <v>6484</v>
      </c>
      <c r="B40" s="92">
        <v>17.989999999999998</v>
      </c>
      <c r="C40" s="92">
        <v>0.84</v>
      </c>
      <c r="D40" s="92">
        <v>421.02</v>
      </c>
      <c r="E40" s="92">
        <v>19.66</v>
      </c>
      <c r="F40" s="22"/>
      <c r="G40" s="45">
        <v>1861</v>
      </c>
      <c r="H40" s="92">
        <v>1.333</v>
      </c>
      <c r="I40" s="129">
        <f t="shared" si="0"/>
        <v>-1.4053254437869866</v>
      </c>
    </row>
    <row r="41" spans="1:9" ht="15.75" x14ac:dyDescent="0.25">
      <c r="A41" s="133">
        <v>6515</v>
      </c>
      <c r="B41" s="92">
        <v>17.989999999999998</v>
      </c>
      <c r="C41" s="92">
        <v>0.84</v>
      </c>
      <c r="D41" s="92">
        <v>421.02</v>
      </c>
      <c r="E41" s="92">
        <v>19.66</v>
      </c>
      <c r="F41" s="22"/>
      <c r="G41" s="8">
        <v>1862</v>
      </c>
      <c r="H41" s="92">
        <v>1.3460000000000001</v>
      </c>
      <c r="I41" s="129">
        <f t="shared" si="0"/>
        <v>0.97524381095275281</v>
      </c>
    </row>
    <row r="42" spans="1:9" ht="15.75" x14ac:dyDescent="0.25">
      <c r="A42" s="133">
        <v>6545</v>
      </c>
      <c r="B42" s="92">
        <v>17.73</v>
      </c>
      <c r="C42" s="92">
        <v>0.84</v>
      </c>
      <c r="D42" s="92">
        <v>414.88</v>
      </c>
      <c r="E42" s="92">
        <v>19.66</v>
      </c>
      <c r="F42" s="22"/>
      <c r="G42" s="45">
        <v>1863</v>
      </c>
      <c r="H42" s="92">
        <v>1.345</v>
      </c>
      <c r="I42" s="129">
        <f t="shared" si="0"/>
        <v>-7.4294205052016782E-2</v>
      </c>
    </row>
    <row r="43" spans="1:9" ht="15.75" x14ac:dyDescent="0.25">
      <c r="A43" s="133">
        <v>6576</v>
      </c>
      <c r="B43" s="92">
        <v>20.239999999999998</v>
      </c>
      <c r="C43" s="92">
        <v>0.98</v>
      </c>
      <c r="D43" s="92">
        <v>409.72</v>
      </c>
      <c r="E43" s="92">
        <v>19.84</v>
      </c>
      <c r="F43" s="22"/>
      <c r="G43" s="8">
        <v>1864</v>
      </c>
      <c r="H43" s="92">
        <v>1.345</v>
      </c>
      <c r="I43" s="129">
        <f t="shared" si="0"/>
        <v>0</v>
      </c>
    </row>
    <row r="44" spans="1:9" ht="15.75" x14ac:dyDescent="0.25">
      <c r="A44" s="133">
        <v>6607</v>
      </c>
      <c r="B44" s="92">
        <v>20.09</v>
      </c>
      <c r="C44" s="92">
        <v>0.98</v>
      </c>
      <c r="D44" s="92">
        <v>406.8</v>
      </c>
      <c r="E44" s="92">
        <v>19.84</v>
      </c>
      <c r="F44" s="22"/>
      <c r="G44" s="45">
        <v>1865</v>
      </c>
      <c r="H44" s="92">
        <v>1.3380000000000001</v>
      </c>
      <c r="I44" s="129">
        <f t="shared" si="0"/>
        <v>-0.52044609665427011</v>
      </c>
    </row>
    <row r="45" spans="1:9" ht="15.75" x14ac:dyDescent="0.25">
      <c r="A45" s="133">
        <v>6635</v>
      </c>
      <c r="B45" s="92">
        <v>20.239999999999998</v>
      </c>
      <c r="C45" s="92">
        <v>0.98</v>
      </c>
      <c r="D45" s="92">
        <v>409.72</v>
      </c>
      <c r="E45" s="92">
        <v>19.84</v>
      </c>
      <c r="F45" s="22"/>
      <c r="G45" s="8">
        <v>1866</v>
      </c>
      <c r="H45" s="92">
        <v>1.339</v>
      </c>
      <c r="I45" s="129">
        <f t="shared" si="0"/>
        <v>7.4738415545572146E-2</v>
      </c>
    </row>
    <row r="46" spans="1:9" ht="15.75" x14ac:dyDescent="0.25">
      <c r="A46" s="133">
        <v>6666</v>
      </c>
      <c r="B46" s="92">
        <v>19.95</v>
      </c>
      <c r="C46" s="92">
        <v>0.98</v>
      </c>
      <c r="D46" s="92">
        <v>403.94</v>
      </c>
      <c r="E46" s="92">
        <v>19.84</v>
      </c>
      <c r="F46" s="22"/>
      <c r="G46" s="45">
        <v>1867</v>
      </c>
      <c r="H46" s="92">
        <v>1.3280000000000001</v>
      </c>
      <c r="I46" s="129">
        <f t="shared" si="0"/>
        <v>-0.82150858849887598</v>
      </c>
    </row>
    <row r="47" spans="1:9" ht="15.75" x14ac:dyDescent="0.25">
      <c r="A47" s="133">
        <v>6696</v>
      </c>
      <c r="B47" s="92">
        <v>19.54</v>
      </c>
      <c r="C47" s="92">
        <v>0.98</v>
      </c>
      <c r="D47" s="92">
        <v>395.59</v>
      </c>
      <c r="E47" s="92">
        <v>19.84</v>
      </c>
      <c r="F47" s="22"/>
      <c r="G47" s="8">
        <v>1868</v>
      </c>
      <c r="H47" s="92">
        <v>1.3260000000000001</v>
      </c>
      <c r="I47" s="129">
        <f t="shared" si="0"/>
        <v>-0.15060240963855609</v>
      </c>
    </row>
    <row r="48" spans="1:9" ht="15.75" x14ac:dyDescent="0.25">
      <c r="A48" s="133">
        <v>6727</v>
      </c>
      <c r="B48" s="92">
        <v>19.27</v>
      </c>
      <c r="C48" s="92">
        <v>0.98</v>
      </c>
      <c r="D48" s="92">
        <v>390.19</v>
      </c>
      <c r="E48" s="92">
        <v>19.84</v>
      </c>
      <c r="F48" s="22"/>
      <c r="G48" s="45">
        <v>1869</v>
      </c>
      <c r="H48" s="92">
        <v>1.325</v>
      </c>
      <c r="I48" s="129">
        <f t="shared" si="0"/>
        <v>-7.5414781297145073E-2</v>
      </c>
    </row>
    <row r="49" spans="1:9" ht="15.75" x14ac:dyDescent="0.25">
      <c r="A49" s="133">
        <v>6757</v>
      </c>
      <c r="B49" s="92">
        <v>18.760000000000002</v>
      </c>
      <c r="C49" s="92">
        <v>0.98</v>
      </c>
      <c r="D49" s="92">
        <v>379.86</v>
      </c>
      <c r="E49" s="92">
        <v>19.84</v>
      </c>
      <c r="F49" s="22"/>
      <c r="G49" s="8">
        <v>1870</v>
      </c>
      <c r="H49" s="92">
        <v>1.3280000000000001</v>
      </c>
      <c r="I49" s="129">
        <f t="shared" si="0"/>
        <v>0.22641509433962703</v>
      </c>
    </row>
    <row r="50" spans="1:9" ht="15.75" x14ac:dyDescent="0.25">
      <c r="A50" s="133">
        <v>6788</v>
      </c>
      <c r="B50" s="92">
        <v>18.399999999999999</v>
      </c>
      <c r="C50" s="92">
        <v>0.98</v>
      </c>
      <c r="D50" s="92">
        <v>372.46</v>
      </c>
      <c r="E50" s="92">
        <v>19.84</v>
      </c>
      <c r="F50" s="22"/>
      <c r="G50" s="45">
        <v>1871</v>
      </c>
      <c r="H50" s="92">
        <v>1.3260000000000001</v>
      </c>
      <c r="I50" s="129">
        <f t="shared" si="0"/>
        <v>-0.15060240963855609</v>
      </c>
    </row>
    <row r="51" spans="1:9" ht="15.75" x14ac:dyDescent="0.25">
      <c r="A51" s="133">
        <v>6819</v>
      </c>
      <c r="B51" s="92">
        <v>18.05</v>
      </c>
      <c r="C51" s="92">
        <v>0.98</v>
      </c>
      <c r="D51" s="92">
        <v>365.35</v>
      </c>
      <c r="E51" s="92">
        <v>19.84</v>
      </c>
      <c r="F51" s="22"/>
      <c r="G51" s="8">
        <v>1872</v>
      </c>
      <c r="H51" s="92">
        <v>1.3220000000000001</v>
      </c>
      <c r="I51" s="129">
        <f t="shared" si="0"/>
        <v>-0.30165912518853588</v>
      </c>
    </row>
    <row r="52" spans="1:9" ht="15.75" x14ac:dyDescent="0.25">
      <c r="A52" s="133">
        <v>6849</v>
      </c>
      <c r="B52" s="92">
        <v>17.71</v>
      </c>
      <c r="C52" s="92">
        <v>0.98</v>
      </c>
      <c r="D52" s="92">
        <v>358.49</v>
      </c>
      <c r="E52" s="92">
        <v>19.84</v>
      </c>
      <c r="F52" s="22"/>
      <c r="G52" s="45">
        <v>1873</v>
      </c>
      <c r="H52" s="92">
        <v>1.298</v>
      </c>
      <c r="I52" s="129">
        <f t="shared" si="0"/>
        <v>-1.8154311649016708</v>
      </c>
    </row>
    <row r="53" spans="1:9" ht="15.75" x14ac:dyDescent="0.25">
      <c r="A53" s="133">
        <v>6880</v>
      </c>
      <c r="B53" s="92">
        <v>17.38</v>
      </c>
      <c r="C53" s="92">
        <v>0.98</v>
      </c>
      <c r="D53" s="92">
        <v>351.9</v>
      </c>
      <c r="E53" s="92">
        <v>19.84</v>
      </c>
      <c r="F53" s="22"/>
      <c r="G53" s="8">
        <v>1874</v>
      </c>
      <c r="H53" s="92">
        <v>1.2789999999999999</v>
      </c>
      <c r="I53" s="129">
        <f t="shared" si="0"/>
        <v>-1.4637904468413065</v>
      </c>
    </row>
    <row r="54" spans="1:9" ht="15.75" x14ac:dyDescent="0.25">
      <c r="A54" s="133">
        <v>6910</v>
      </c>
      <c r="B54" s="92">
        <v>17.170000000000002</v>
      </c>
      <c r="C54" s="92">
        <v>0.98</v>
      </c>
      <c r="D54" s="92">
        <v>347.64</v>
      </c>
      <c r="E54" s="92">
        <v>19.84</v>
      </c>
      <c r="F54" s="22"/>
      <c r="G54" s="45">
        <v>1875</v>
      </c>
      <c r="H54" s="92">
        <v>1.242</v>
      </c>
      <c r="I54" s="129">
        <f t="shared" si="0"/>
        <v>-2.8928850664581618</v>
      </c>
    </row>
    <row r="55" spans="1:9" ht="15.75" x14ac:dyDescent="0.25">
      <c r="A55" s="133">
        <v>6941</v>
      </c>
      <c r="B55" s="92">
        <v>19.8</v>
      </c>
      <c r="C55" s="92">
        <v>1.1299999999999999</v>
      </c>
      <c r="D55" s="92">
        <v>350.97</v>
      </c>
      <c r="E55" s="92">
        <v>20.03</v>
      </c>
      <c r="F55" s="22"/>
      <c r="G55" s="8">
        <v>1876</v>
      </c>
      <c r="H55" s="92">
        <v>1.1639999999999999</v>
      </c>
      <c r="I55" s="129">
        <f t="shared" si="0"/>
        <v>-6.2801932367149815</v>
      </c>
    </row>
    <row r="56" spans="1:9" ht="15.75" x14ac:dyDescent="0.25">
      <c r="A56" s="133">
        <v>6972</v>
      </c>
      <c r="B56" s="92">
        <v>20.170000000000002</v>
      </c>
      <c r="C56" s="92">
        <v>1.1299999999999999</v>
      </c>
      <c r="D56" s="92">
        <v>357.46</v>
      </c>
      <c r="E56" s="92">
        <v>20.03</v>
      </c>
      <c r="F56" s="22"/>
      <c r="G56" s="45">
        <v>1877</v>
      </c>
      <c r="H56" s="92">
        <v>1.202</v>
      </c>
      <c r="I56" s="129">
        <f t="shared" si="0"/>
        <v>3.2646048109965742</v>
      </c>
    </row>
    <row r="57" spans="1:9" ht="15.75" x14ac:dyDescent="0.25">
      <c r="A57" s="133">
        <v>7000</v>
      </c>
      <c r="B57" s="92">
        <v>19.920000000000002</v>
      </c>
      <c r="C57" s="92">
        <v>1.1299999999999999</v>
      </c>
      <c r="D57" s="92">
        <v>353.11</v>
      </c>
      <c r="E57" s="92">
        <v>20.03</v>
      </c>
      <c r="F57" s="22"/>
      <c r="G57" s="8">
        <v>1878</v>
      </c>
      <c r="H57" s="92">
        <v>1.1539999999999999</v>
      </c>
      <c r="I57" s="129">
        <f t="shared" si="0"/>
        <v>-3.9933444259567463</v>
      </c>
    </row>
    <row r="58" spans="1:9" ht="15.75" x14ac:dyDescent="0.25">
      <c r="A58" s="133">
        <v>7031</v>
      </c>
      <c r="B58" s="92">
        <v>19.559999999999999</v>
      </c>
      <c r="C58" s="92">
        <v>1.1299999999999999</v>
      </c>
      <c r="D58" s="92">
        <v>346.76</v>
      </c>
      <c r="E58" s="92">
        <v>20.03</v>
      </c>
      <c r="F58" s="22"/>
      <c r="G58" s="45">
        <v>1879</v>
      </c>
      <c r="H58" s="92">
        <v>1.1240000000000001</v>
      </c>
      <c r="I58" s="129">
        <f t="shared" si="0"/>
        <v>-2.5996533795493715</v>
      </c>
    </row>
    <row r="59" spans="1:9" ht="15.75" x14ac:dyDescent="0.25">
      <c r="A59" s="133">
        <v>7061</v>
      </c>
      <c r="B59" s="92">
        <v>19.329999999999998</v>
      </c>
      <c r="C59" s="92">
        <v>1.1299999999999999</v>
      </c>
      <c r="D59" s="92">
        <v>342.65</v>
      </c>
      <c r="E59" s="92">
        <v>20.03</v>
      </c>
      <c r="F59" s="22"/>
      <c r="G59" s="8">
        <v>1880</v>
      </c>
      <c r="H59" s="92">
        <v>1.145</v>
      </c>
      <c r="I59" s="129">
        <f t="shared" si="0"/>
        <v>1.8683274021352281</v>
      </c>
    </row>
    <row r="60" spans="1:9" ht="15.75" x14ac:dyDescent="0.25">
      <c r="A60" s="133">
        <v>7092</v>
      </c>
      <c r="B60" s="92">
        <v>19.329999999999998</v>
      </c>
      <c r="C60" s="92">
        <v>1.1299999999999999</v>
      </c>
      <c r="D60" s="92">
        <v>342.65</v>
      </c>
      <c r="E60" s="92">
        <v>20.03</v>
      </c>
      <c r="F60" s="22"/>
      <c r="G60" s="45">
        <v>1881</v>
      </c>
      <c r="H60" s="92">
        <v>1.1319999999999999</v>
      </c>
      <c r="I60" s="129">
        <f t="shared" si="0"/>
        <v>-1.1353711790393128</v>
      </c>
    </row>
    <row r="61" spans="1:9" ht="15.75" x14ac:dyDescent="0.25">
      <c r="A61" s="133">
        <v>7122</v>
      </c>
      <c r="B61" s="92">
        <v>18.77</v>
      </c>
      <c r="C61" s="92">
        <v>1.1299999999999999</v>
      </c>
      <c r="D61" s="92">
        <v>332.8</v>
      </c>
      <c r="E61" s="92">
        <v>20.03</v>
      </c>
      <c r="F61" s="22"/>
      <c r="G61" s="8">
        <v>1882</v>
      </c>
      <c r="H61" s="92">
        <v>1.1359999999999999</v>
      </c>
      <c r="I61" s="129">
        <f t="shared" si="0"/>
        <v>0.35335689045936647</v>
      </c>
    </row>
    <row r="62" spans="1:9" ht="15.75" x14ac:dyDescent="0.25">
      <c r="A62" s="133">
        <v>7153</v>
      </c>
      <c r="B62" s="92">
        <v>18.46</v>
      </c>
      <c r="C62" s="92">
        <v>1.1299999999999999</v>
      </c>
      <c r="D62" s="92">
        <v>327.17</v>
      </c>
      <c r="E62" s="92">
        <v>20.03</v>
      </c>
      <c r="F62" s="22"/>
      <c r="G62" s="45">
        <v>1883</v>
      </c>
      <c r="H62" s="92">
        <v>1.109</v>
      </c>
      <c r="I62" s="129">
        <f t="shared" si="0"/>
        <v>-2.3767605633802757</v>
      </c>
    </row>
    <row r="63" spans="1:9" ht="15.75" x14ac:dyDescent="0.25">
      <c r="A63" s="133">
        <v>7184</v>
      </c>
      <c r="B63" s="92">
        <v>18.350000000000001</v>
      </c>
      <c r="C63" s="92">
        <v>1.1299999999999999</v>
      </c>
      <c r="D63" s="92">
        <v>325.33</v>
      </c>
      <c r="E63" s="92">
        <v>20.03</v>
      </c>
      <c r="F63" s="22"/>
      <c r="G63" s="8">
        <v>1884</v>
      </c>
      <c r="H63" s="92">
        <v>1.111</v>
      </c>
      <c r="I63" s="129">
        <f t="shared" si="0"/>
        <v>0.18034265103696878</v>
      </c>
    </row>
    <row r="64" spans="1:9" ht="15.75" x14ac:dyDescent="0.25">
      <c r="A64" s="133">
        <v>7214</v>
      </c>
      <c r="B64" s="92">
        <v>18.05</v>
      </c>
      <c r="C64" s="92">
        <v>1.1299999999999999</v>
      </c>
      <c r="D64" s="92">
        <v>319.94</v>
      </c>
      <c r="E64" s="92">
        <v>20.03</v>
      </c>
      <c r="F64" s="22"/>
      <c r="G64" s="45">
        <v>1885</v>
      </c>
      <c r="H64" s="92">
        <v>1.0649999999999999</v>
      </c>
      <c r="I64" s="129">
        <f t="shared" si="0"/>
        <v>-4.1404140414041386</v>
      </c>
    </row>
    <row r="65" spans="1:9" ht="15.75" x14ac:dyDescent="0.25">
      <c r="A65" s="133">
        <v>7245</v>
      </c>
      <c r="B65" s="92">
        <v>17.66</v>
      </c>
      <c r="C65" s="92">
        <v>1.1299999999999999</v>
      </c>
      <c r="D65" s="92">
        <v>313.02999999999997</v>
      </c>
      <c r="E65" s="92">
        <v>20.03</v>
      </c>
      <c r="F65" s="22"/>
      <c r="G65" s="8">
        <v>1886</v>
      </c>
      <c r="H65" s="92">
        <v>0.995</v>
      </c>
      <c r="I65" s="129">
        <f t="shared" si="0"/>
        <v>-6.5727699530516386</v>
      </c>
    </row>
    <row r="66" spans="1:9" ht="15.75" x14ac:dyDescent="0.25">
      <c r="A66" s="133">
        <v>7275</v>
      </c>
      <c r="B66" s="92">
        <v>17.29</v>
      </c>
      <c r="C66" s="92">
        <v>1.1299999999999999</v>
      </c>
      <c r="D66" s="92">
        <v>306.39999999999998</v>
      </c>
      <c r="E66" s="92">
        <v>20.03</v>
      </c>
      <c r="F66" s="22"/>
      <c r="G66" s="45">
        <v>1887</v>
      </c>
      <c r="H66" s="92">
        <v>0.97899999999999998</v>
      </c>
      <c r="I66" s="129">
        <f t="shared" si="0"/>
        <v>-1.6080402010050232</v>
      </c>
    </row>
    <row r="67" spans="1:9" ht="15.75" x14ac:dyDescent="0.25">
      <c r="A67" s="133">
        <v>7306</v>
      </c>
      <c r="B67" s="92">
        <v>15.43</v>
      </c>
      <c r="C67" s="92">
        <v>1.03</v>
      </c>
      <c r="D67" s="92">
        <v>309.04000000000002</v>
      </c>
      <c r="E67" s="92">
        <v>20.63</v>
      </c>
      <c r="F67" s="22"/>
      <c r="G67" s="8">
        <v>1888</v>
      </c>
      <c r="H67" s="92">
        <v>0.94</v>
      </c>
      <c r="I67" s="129">
        <f t="shared" si="0"/>
        <v>-3.9836567926455624</v>
      </c>
    </row>
    <row r="68" spans="1:9" ht="15.75" x14ac:dyDescent="0.25">
      <c r="A68" s="133">
        <v>7337</v>
      </c>
      <c r="B68" s="92">
        <v>15.27</v>
      </c>
      <c r="C68" s="92">
        <v>1.03</v>
      </c>
      <c r="D68" s="92">
        <v>305.86</v>
      </c>
      <c r="E68" s="92">
        <v>20.63</v>
      </c>
      <c r="F68" s="22"/>
      <c r="G68" s="45">
        <v>1889</v>
      </c>
      <c r="H68" s="92">
        <v>0.93500000000000005</v>
      </c>
      <c r="I68" s="129">
        <f t="shared" si="0"/>
        <v>-0.53191489361701372</v>
      </c>
    </row>
    <row r="69" spans="1:9" ht="15.75" x14ac:dyDescent="0.25">
      <c r="A69" s="133">
        <v>7366</v>
      </c>
      <c r="B69" s="92">
        <v>15.12</v>
      </c>
      <c r="C69" s="92">
        <v>1.03</v>
      </c>
      <c r="D69" s="92">
        <v>302.77</v>
      </c>
      <c r="E69" s="92">
        <v>20.63</v>
      </c>
      <c r="F69" s="22"/>
      <c r="G69" s="8">
        <v>1890</v>
      </c>
      <c r="H69" s="92">
        <v>1.046</v>
      </c>
      <c r="I69" s="129">
        <f t="shared" si="0"/>
        <v>11.871657754010689</v>
      </c>
    </row>
    <row r="70" spans="1:9" ht="15.75" x14ac:dyDescent="0.25">
      <c r="A70" s="133">
        <v>7397</v>
      </c>
      <c r="B70" s="92">
        <v>14.67</v>
      </c>
      <c r="C70" s="92">
        <v>1.03</v>
      </c>
      <c r="D70" s="92">
        <v>293.81</v>
      </c>
      <c r="E70" s="92">
        <v>20.63</v>
      </c>
      <c r="F70" s="22"/>
      <c r="G70" s="45">
        <v>1891</v>
      </c>
      <c r="H70" s="92">
        <v>0.98799999999999999</v>
      </c>
      <c r="I70" s="129">
        <f t="shared" si="0"/>
        <v>-5.5449330783938873</v>
      </c>
    </row>
    <row r="71" spans="1:9" ht="15.75" x14ac:dyDescent="0.25">
      <c r="A71" s="133">
        <v>7427</v>
      </c>
      <c r="B71" s="92">
        <v>14.46</v>
      </c>
      <c r="C71" s="92">
        <v>1.03</v>
      </c>
      <c r="D71" s="92">
        <v>289.52</v>
      </c>
      <c r="E71" s="92">
        <v>20.63</v>
      </c>
      <c r="F71" s="22"/>
      <c r="G71" s="8">
        <v>1892</v>
      </c>
      <c r="H71" s="92">
        <v>0.871</v>
      </c>
      <c r="I71" s="129">
        <f t="shared" si="0"/>
        <v>-11.842105263157897</v>
      </c>
    </row>
    <row r="72" spans="1:9" ht="15.75" x14ac:dyDescent="0.25">
      <c r="A72" s="133">
        <v>7458</v>
      </c>
      <c r="B72" s="92">
        <v>14.25</v>
      </c>
      <c r="C72" s="92">
        <v>1.03</v>
      </c>
      <c r="D72" s="92">
        <v>285.37</v>
      </c>
      <c r="E72" s="92">
        <v>20.63</v>
      </c>
      <c r="F72" s="22"/>
      <c r="G72" s="45">
        <v>1893</v>
      </c>
      <c r="H72" s="92">
        <v>0.78</v>
      </c>
      <c r="I72" s="129">
        <f t="shared" si="0"/>
        <v>-10.447761194029848</v>
      </c>
    </row>
    <row r="73" spans="1:9" ht="15.75" x14ac:dyDescent="0.25">
      <c r="A73" s="133">
        <v>7488</v>
      </c>
      <c r="B73" s="92">
        <v>14.32</v>
      </c>
      <c r="C73" s="92">
        <v>1.03</v>
      </c>
      <c r="D73" s="92">
        <v>286.74</v>
      </c>
      <c r="E73" s="92">
        <v>20.63</v>
      </c>
      <c r="F73" s="22"/>
      <c r="G73" s="8">
        <v>1894</v>
      </c>
      <c r="H73" s="92">
        <v>0.63500000000000001</v>
      </c>
      <c r="I73" s="129">
        <f t="shared" si="0"/>
        <v>-18.589743589743591</v>
      </c>
    </row>
    <row r="74" spans="1:9" ht="15.75" x14ac:dyDescent="0.25">
      <c r="A74" s="133">
        <v>7519</v>
      </c>
      <c r="B74" s="92">
        <v>14.67</v>
      </c>
      <c r="C74" s="92">
        <v>1.03</v>
      </c>
      <c r="D74" s="92">
        <v>293.81</v>
      </c>
      <c r="E74" s="92">
        <v>20.63</v>
      </c>
      <c r="F74" s="22"/>
      <c r="G74" s="45">
        <v>1895</v>
      </c>
      <c r="H74" s="92">
        <v>0.65400000000000003</v>
      </c>
      <c r="I74" s="129">
        <f t="shared" si="0"/>
        <v>2.992125984251981</v>
      </c>
    </row>
    <row r="75" spans="1:9" ht="15.75" x14ac:dyDescent="0.25">
      <c r="A75" s="133">
        <v>7550</v>
      </c>
      <c r="B75" s="92">
        <v>14.89</v>
      </c>
      <c r="C75" s="92">
        <v>1.03</v>
      </c>
      <c r="D75" s="92">
        <v>298.20999999999998</v>
      </c>
      <c r="E75" s="92">
        <v>20.63</v>
      </c>
      <c r="F75" s="22"/>
      <c r="G75" s="8">
        <v>1896</v>
      </c>
      <c r="H75" s="92">
        <v>0.67600000000000005</v>
      </c>
      <c r="I75" s="129">
        <f t="shared" si="0"/>
        <v>3.3639143730886945</v>
      </c>
    </row>
    <row r="76" spans="1:9" ht="15.75" x14ac:dyDescent="0.25">
      <c r="A76" s="133">
        <v>7580</v>
      </c>
      <c r="B76" s="92">
        <v>14.96</v>
      </c>
      <c r="C76" s="92">
        <v>1.03</v>
      </c>
      <c r="D76" s="92">
        <v>299.70999999999998</v>
      </c>
      <c r="E76" s="92">
        <v>20.63</v>
      </c>
      <c r="F76" s="22"/>
      <c r="G76" s="45">
        <v>1897</v>
      </c>
      <c r="H76" s="92">
        <v>0.60399999999999998</v>
      </c>
      <c r="I76" s="129">
        <f t="shared" si="0"/>
        <v>-10.650887573964507</v>
      </c>
    </row>
    <row r="77" spans="1:9" ht="15.75" x14ac:dyDescent="0.25">
      <c r="A77" s="133">
        <v>7611</v>
      </c>
      <c r="B77" s="92">
        <v>15.04</v>
      </c>
      <c r="C77" s="92">
        <v>1.03</v>
      </c>
      <c r="D77" s="92">
        <v>301.22000000000003</v>
      </c>
      <c r="E77" s="92">
        <v>20.63</v>
      </c>
      <c r="F77" s="22"/>
      <c r="G77" s="8">
        <v>1898</v>
      </c>
      <c r="H77" s="92">
        <v>0.59</v>
      </c>
      <c r="I77" s="129">
        <f t="shared" ref="I77:I79" si="1">((H77/H76)-1)*100</f>
        <v>-2.3178807947019875</v>
      </c>
    </row>
    <row r="78" spans="1:9" ht="15.75" x14ac:dyDescent="0.25">
      <c r="A78" s="133">
        <v>7641</v>
      </c>
      <c r="B78" s="92">
        <v>15.35</v>
      </c>
      <c r="C78" s="92">
        <v>1.03</v>
      </c>
      <c r="D78" s="92">
        <v>307.45</v>
      </c>
      <c r="E78" s="92">
        <v>20.63</v>
      </c>
      <c r="F78" s="22"/>
      <c r="G78" s="45">
        <v>1899</v>
      </c>
      <c r="H78" s="92">
        <v>0.60199999999999998</v>
      </c>
      <c r="I78" s="129">
        <f t="shared" si="1"/>
        <v>2.0338983050847581</v>
      </c>
    </row>
    <row r="79" spans="1:9" ht="15.75" x14ac:dyDescent="0.25">
      <c r="A79" s="133">
        <v>7672</v>
      </c>
      <c r="B79" s="92">
        <v>9.59</v>
      </c>
      <c r="C79" s="92">
        <v>0.63</v>
      </c>
      <c r="D79" s="92">
        <v>314.82</v>
      </c>
      <c r="E79" s="92">
        <v>20.69</v>
      </c>
      <c r="F79" s="22"/>
      <c r="G79" s="45">
        <v>1900</v>
      </c>
      <c r="H79" s="128">
        <v>0.62</v>
      </c>
      <c r="I79" s="129">
        <f t="shared" si="1"/>
        <v>2.9900332225913706</v>
      </c>
    </row>
    <row r="80" spans="1:9" ht="15.75" x14ac:dyDescent="0.25">
      <c r="A80" s="133">
        <v>7703</v>
      </c>
      <c r="B80" s="92">
        <v>9.9</v>
      </c>
      <c r="C80" s="92">
        <v>0.63</v>
      </c>
      <c r="D80" s="92">
        <v>325.08</v>
      </c>
      <c r="E80" s="92">
        <v>20.69</v>
      </c>
      <c r="F80" s="22"/>
      <c r="G80" s="8">
        <v>1901</v>
      </c>
      <c r="H80" s="128">
        <v>0.59599999999999997</v>
      </c>
      <c r="I80" s="129">
        <f t="shared" ref="I80:I112" si="2">((H80/H79)-1)*100</f>
        <v>-3.8709677419354827</v>
      </c>
    </row>
    <row r="81" spans="1:10" ht="15.75" x14ac:dyDescent="0.25">
      <c r="A81" s="133">
        <v>7731</v>
      </c>
      <c r="B81" s="92">
        <v>9.9499999999999993</v>
      </c>
      <c r="C81" s="92">
        <v>0.63</v>
      </c>
      <c r="D81" s="92">
        <v>326.86</v>
      </c>
      <c r="E81" s="92">
        <v>20.69</v>
      </c>
      <c r="F81" s="22"/>
      <c r="G81" s="45">
        <v>1902</v>
      </c>
      <c r="H81" s="128">
        <v>0.52800000000000002</v>
      </c>
      <c r="I81" s="129">
        <f t="shared" si="2"/>
        <v>-11.409395973154357</v>
      </c>
      <c r="J81" s="92"/>
    </row>
    <row r="82" spans="1:10" ht="15.75" x14ac:dyDescent="0.25">
      <c r="A82" s="133">
        <v>7762</v>
      </c>
      <c r="B82" s="92">
        <v>10.06</v>
      </c>
      <c r="C82" s="92">
        <v>0.63</v>
      </c>
      <c r="D82" s="92">
        <v>330.48</v>
      </c>
      <c r="E82" s="92">
        <v>20.69</v>
      </c>
      <c r="F82" s="22"/>
      <c r="G82" s="8">
        <v>1903</v>
      </c>
      <c r="H82" s="128">
        <v>0.54300000000000004</v>
      </c>
      <c r="I82" s="129">
        <f t="shared" si="2"/>
        <v>2.8409090909090828</v>
      </c>
      <c r="J82" s="92"/>
    </row>
    <row r="83" spans="1:10" ht="15.75" x14ac:dyDescent="0.25">
      <c r="A83" s="133">
        <v>7792</v>
      </c>
      <c r="B83" s="92">
        <v>10.29</v>
      </c>
      <c r="C83" s="92">
        <v>0.63</v>
      </c>
      <c r="D83" s="92">
        <v>337.95</v>
      </c>
      <c r="E83" s="92">
        <v>20.69</v>
      </c>
      <c r="F83" s="22"/>
      <c r="G83" s="45">
        <v>1904</v>
      </c>
      <c r="H83" s="128">
        <v>0.57899999999999996</v>
      </c>
      <c r="I83" s="129">
        <f t="shared" si="2"/>
        <v>6.6298342541436295</v>
      </c>
      <c r="J83" s="92"/>
    </row>
    <row r="84" spans="1:10" ht="15.75" x14ac:dyDescent="0.25">
      <c r="A84" s="133">
        <v>7823</v>
      </c>
      <c r="B84" s="92">
        <v>10.35</v>
      </c>
      <c r="C84" s="92">
        <v>0.63</v>
      </c>
      <c r="D84" s="92">
        <v>339.87</v>
      </c>
      <c r="E84" s="92">
        <v>20.69</v>
      </c>
      <c r="F84" s="22"/>
      <c r="G84" s="8">
        <v>1905</v>
      </c>
      <c r="H84" s="128">
        <v>0.61</v>
      </c>
      <c r="I84" s="129">
        <f t="shared" si="2"/>
        <v>5.3540587219343738</v>
      </c>
      <c r="J84" s="92"/>
    </row>
    <row r="85" spans="1:10" ht="15.75" x14ac:dyDescent="0.25">
      <c r="A85" s="133">
        <v>7853</v>
      </c>
      <c r="B85" s="92">
        <v>10.29</v>
      </c>
      <c r="C85" s="92">
        <v>0.63</v>
      </c>
      <c r="D85" s="92">
        <v>337.95</v>
      </c>
      <c r="E85" s="92">
        <v>20.69</v>
      </c>
      <c r="F85" s="22"/>
      <c r="G85" s="45">
        <v>1906</v>
      </c>
      <c r="H85" s="128">
        <v>0.67700000000000005</v>
      </c>
      <c r="I85" s="129">
        <f t="shared" si="2"/>
        <v>10.983606557377069</v>
      </c>
      <c r="J85" s="92"/>
    </row>
    <row r="86" spans="1:10" ht="15.75" x14ac:dyDescent="0.25">
      <c r="A86" s="133">
        <v>7884</v>
      </c>
      <c r="B86" s="92">
        <v>10.29</v>
      </c>
      <c r="C86" s="92">
        <v>0.63</v>
      </c>
      <c r="D86" s="92">
        <v>337.95</v>
      </c>
      <c r="E86" s="92">
        <v>20.69</v>
      </c>
      <c r="F86" s="22"/>
      <c r="G86" s="8">
        <v>1907</v>
      </c>
      <c r="H86" s="128">
        <v>0.66200000000000003</v>
      </c>
      <c r="I86" s="129">
        <f t="shared" si="2"/>
        <v>-2.215657311669128</v>
      </c>
      <c r="J86" s="92"/>
    </row>
    <row r="87" spans="1:10" ht="15.75" x14ac:dyDescent="0.25">
      <c r="A87" s="133">
        <v>7915</v>
      </c>
      <c r="B87" s="92">
        <v>10.41</v>
      </c>
      <c r="C87" s="92">
        <v>0.63</v>
      </c>
      <c r="D87" s="92">
        <v>341.82</v>
      </c>
      <c r="E87" s="92">
        <v>20.69</v>
      </c>
      <c r="F87" s="22"/>
      <c r="G87" s="45">
        <v>1908</v>
      </c>
      <c r="H87" s="128">
        <v>0.53500000000000003</v>
      </c>
      <c r="I87" s="129">
        <f t="shared" si="2"/>
        <v>-19.184290030211482</v>
      </c>
      <c r="J87" s="92"/>
    </row>
    <row r="88" spans="1:10" ht="15.75" x14ac:dyDescent="0.25">
      <c r="A88" s="133">
        <v>7945</v>
      </c>
      <c r="B88" s="92">
        <v>10.41</v>
      </c>
      <c r="C88" s="92">
        <v>0.63</v>
      </c>
      <c r="D88" s="92">
        <v>341.82</v>
      </c>
      <c r="E88" s="92">
        <v>20.69</v>
      </c>
      <c r="F88" s="22"/>
      <c r="G88" s="8">
        <v>1909</v>
      </c>
      <c r="H88" s="128">
        <v>0.52</v>
      </c>
      <c r="I88" s="129">
        <f t="shared" si="2"/>
        <v>-2.8037383177570097</v>
      </c>
      <c r="J88" s="92"/>
    </row>
    <row r="89" spans="1:10" ht="15.75" x14ac:dyDescent="0.25">
      <c r="A89" s="133">
        <v>7976</v>
      </c>
      <c r="B89" s="92">
        <v>10.47</v>
      </c>
      <c r="C89" s="92">
        <v>0.63</v>
      </c>
      <c r="D89" s="92">
        <v>343.76</v>
      </c>
      <c r="E89" s="92">
        <v>20.69</v>
      </c>
      <c r="F89" s="22"/>
      <c r="G89" s="45">
        <v>1910</v>
      </c>
      <c r="H89" s="128">
        <v>0.54100000000000004</v>
      </c>
      <c r="I89" s="129">
        <f t="shared" si="2"/>
        <v>4.0384615384615463</v>
      </c>
      <c r="J89" s="92"/>
    </row>
    <row r="90" spans="1:10" ht="15.75" x14ac:dyDescent="0.25">
      <c r="A90" s="133">
        <v>8006</v>
      </c>
      <c r="B90" s="92">
        <v>10.53</v>
      </c>
      <c r="C90" s="92">
        <v>0.63</v>
      </c>
      <c r="D90" s="92">
        <v>345.77</v>
      </c>
      <c r="E90" s="92">
        <v>20.69</v>
      </c>
      <c r="F90" s="22"/>
      <c r="G90" s="8">
        <v>1911</v>
      </c>
      <c r="H90" s="128">
        <v>0.53900000000000003</v>
      </c>
      <c r="I90" s="129">
        <f t="shared" si="2"/>
        <v>-0.36968576709797141</v>
      </c>
      <c r="J90" s="92"/>
    </row>
    <row r="91" spans="1:10" ht="15.75" x14ac:dyDescent="0.25">
      <c r="A91" s="133">
        <v>8037</v>
      </c>
      <c r="B91" s="92">
        <v>11.63</v>
      </c>
      <c r="C91" s="92">
        <v>0.68</v>
      </c>
      <c r="D91" s="92">
        <v>356.51</v>
      </c>
      <c r="E91" s="92">
        <v>20.84</v>
      </c>
      <c r="F91" s="22"/>
      <c r="G91" s="45">
        <v>1912</v>
      </c>
      <c r="H91" s="128">
        <v>0.61499999999999999</v>
      </c>
      <c r="I91" s="129">
        <f t="shared" si="2"/>
        <v>14.10018552875696</v>
      </c>
      <c r="J91" s="92"/>
    </row>
    <row r="92" spans="1:10" ht="15.75" x14ac:dyDescent="0.25">
      <c r="A92" s="133">
        <v>8068</v>
      </c>
      <c r="B92" s="92">
        <v>11.63</v>
      </c>
      <c r="C92" s="92">
        <v>0.68</v>
      </c>
      <c r="D92" s="92">
        <v>356.51</v>
      </c>
      <c r="E92" s="92">
        <v>20.84</v>
      </c>
      <c r="F92" s="22"/>
      <c r="G92" s="8">
        <v>1913</v>
      </c>
      <c r="H92" s="128">
        <v>0.60499999999999998</v>
      </c>
      <c r="I92" s="129">
        <f t="shared" si="2"/>
        <v>-1.6260162601625994</v>
      </c>
      <c r="J92" s="92"/>
    </row>
    <row r="93" spans="1:10" ht="15.75" x14ac:dyDescent="0.25">
      <c r="A93" s="133">
        <v>8096</v>
      </c>
      <c r="B93" s="92">
        <v>11.77</v>
      </c>
      <c r="C93" s="92">
        <v>0.68</v>
      </c>
      <c r="D93" s="92">
        <v>360.78</v>
      </c>
      <c r="E93" s="92">
        <v>20.84</v>
      </c>
      <c r="F93" s="22"/>
      <c r="G93" s="45">
        <v>1914</v>
      </c>
      <c r="H93" s="128">
        <v>0.55300000000000005</v>
      </c>
      <c r="I93" s="129">
        <f t="shared" si="2"/>
        <v>-8.5950413223140352</v>
      </c>
      <c r="J93" s="92"/>
    </row>
    <row r="94" spans="1:10" ht="15.75" x14ac:dyDescent="0.25">
      <c r="A94" s="133">
        <v>8127</v>
      </c>
      <c r="B94" s="92">
        <v>11.77</v>
      </c>
      <c r="C94" s="92">
        <v>0.68</v>
      </c>
      <c r="D94" s="92">
        <v>360.78</v>
      </c>
      <c r="E94" s="92">
        <v>20.84</v>
      </c>
      <c r="F94" s="22"/>
      <c r="G94" s="8">
        <v>1915</v>
      </c>
      <c r="H94" s="128">
        <v>0.51900000000000002</v>
      </c>
      <c r="I94" s="129">
        <f t="shared" si="2"/>
        <v>-6.1482820976491936</v>
      </c>
      <c r="J94" s="92"/>
    </row>
    <row r="95" spans="1:10" ht="15.75" x14ac:dyDescent="0.25">
      <c r="A95" s="133">
        <v>8157</v>
      </c>
      <c r="B95" s="92">
        <v>11.77</v>
      </c>
      <c r="C95" s="92">
        <v>0.68</v>
      </c>
      <c r="D95" s="92">
        <v>360.78</v>
      </c>
      <c r="E95" s="92">
        <v>20.84</v>
      </c>
      <c r="F95" s="22"/>
      <c r="G95" s="45">
        <v>1916</v>
      </c>
      <c r="H95" s="128">
        <v>0.68600000000000005</v>
      </c>
      <c r="I95" s="129">
        <f t="shared" si="2"/>
        <v>32.177263969171491</v>
      </c>
      <c r="J95" s="92"/>
    </row>
    <row r="96" spans="1:10" ht="15.75" x14ac:dyDescent="0.25">
      <c r="A96" s="133">
        <v>8188</v>
      </c>
      <c r="B96" s="92">
        <v>11.77</v>
      </c>
      <c r="C96" s="92">
        <v>0.68</v>
      </c>
      <c r="D96" s="92">
        <v>360.78</v>
      </c>
      <c r="E96" s="92">
        <v>20.84</v>
      </c>
      <c r="F96" s="22"/>
      <c r="G96" s="8">
        <v>1917</v>
      </c>
      <c r="H96" s="128">
        <v>0.89500000000000002</v>
      </c>
      <c r="I96" s="129">
        <f t="shared" si="2"/>
        <v>30.466472303206981</v>
      </c>
      <c r="J96" s="92"/>
    </row>
    <row r="97" spans="1:10" ht="15.75" x14ac:dyDescent="0.25">
      <c r="A97" s="133">
        <v>8218</v>
      </c>
      <c r="B97" s="92">
        <v>11.7</v>
      </c>
      <c r="C97" s="92">
        <v>0.68</v>
      </c>
      <c r="D97" s="92">
        <v>358.64</v>
      </c>
      <c r="E97" s="92">
        <v>20.84</v>
      </c>
      <c r="F97" s="22"/>
      <c r="G97" s="45">
        <v>1918</v>
      </c>
      <c r="H97" s="128">
        <v>1.042</v>
      </c>
      <c r="I97" s="129">
        <f t="shared" si="2"/>
        <v>16.424581005586592</v>
      </c>
      <c r="J97" s="92"/>
    </row>
    <row r="98" spans="1:10" ht="15.75" x14ac:dyDescent="0.25">
      <c r="A98" s="133">
        <v>8249</v>
      </c>
      <c r="B98" s="92">
        <v>11.84</v>
      </c>
      <c r="C98" s="92">
        <v>0.68</v>
      </c>
      <c r="D98" s="92">
        <v>362.95</v>
      </c>
      <c r="E98" s="92">
        <v>20.84</v>
      </c>
      <c r="F98" s="22"/>
      <c r="G98" s="8">
        <v>1919</v>
      </c>
      <c r="H98" s="128">
        <v>1.25</v>
      </c>
      <c r="I98" s="129">
        <f t="shared" si="2"/>
        <v>19.961612284069098</v>
      </c>
      <c r="J98" s="92"/>
    </row>
    <row r="99" spans="1:10" ht="15.75" x14ac:dyDescent="0.25">
      <c r="A99" s="133">
        <v>8280</v>
      </c>
      <c r="B99" s="92">
        <v>11.84</v>
      </c>
      <c r="C99" s="92">
        <v>0.68</v>
      </c>
      <c r="D99" s="92">
        <v>362.95</v>
      </c>
      <c r="E99" s="92">
        <v>20.84</v>
      </c>
      <c r="F99" s="22"/>
      <c r="G99" s="45">
        <v>1920</v>
      </c>
      <c r="H99" s="128">
        <v>1.3460000000000001</v>
      </c>
      <c r="I99" s="129">
        <f t="shared" si="2"/>
        <v>7.6799999999999979</v>
      </c>
      <c r="J99" s="92"/>
    </row>
    <row r="100" spans="1:10" ht="15.75" x14ac:dyDescent="0.25">
      <c r="A100" s="133">
        <v>8310</v>
      </c>
      <c r="B100" s="92">
        <v>11.77</v>
      </c>
      <c r="C100" s="92">
        <v>0.68</v>
      </c>
      <c r="D100" s="92">
        <v>360.78</v>
      </c>
      <c r="E100" s="92">
        <v>20.84</v>
      </c>
      <c r="F100" s="22"/>
      <c r="G100" s="8">
        <v>1921</v>
      </c>
      <c r="H100" s="128">
        <v>0.80500000000000005</v>
      </c>
      <c r="I100" s="129">
        <f t="shared" si="2"/>
        <v>-40.193164933135215</v>
      </c>
      <c r="J100" s="92"/>
    </row>
    <row r="101" spans="1:10" ht="15.75" x14ac:dyDescent="0.25">
      <c r="A101" s="133">
        <v>8341</v>
      </c>
      <c r="B101" s="92">
        <v>11.7</v>
      </c>
      <c r="C101" s="92">
        <v>0.68</v>
      </c>
      <c r="D101" s="92">
        <v>358.64</v>
      </c>
      <c r="E101" s="92">
        <v>20.84</v>
      </c>
      <c r="F101" s="22"/>
      <c r="G101" s="45">
        <v>1922</v>
      </c>
      <c r="H101" s="128">
        <v>0.754</v>
      </c>
      <c r="I101" s="129">
        <f t="shared" si="2"/>
        <v>-6.3354037267080781</v>
      </c>
      <c r="J101" s="92"/>
    </row>
    <row r="102" spans="1:10" ht="15.75" x14ac:dyDescent="0.25">
      <c r="A102" s="133">
        <v>8371</v>
      </c>
      <c r="B102" s="92">
        <v>11.63</v>
      </c>
      <c r="C102" s="92">
        <v>0.68</v>
      </c>
      <c r="D102" s="92">
        <v>356.51</v>
      </c>
      <c r="E102" s="92">
        <v>20.84</v>
      </c>
      <c r="F102" s="22"/>
      <c r="G102" s="8">
        <v>1923</v>
      </c>
      <c r="H102" s="128">
        <v>0.7</v>
      </c>
      <c r="I102" s="129">
        <f t="shared" si="2"/>
        <v>-7.1618037135278589</v>
      </c>
      <c r="J102" s="92"/>
    </row>
    <row r="103" spans="1:10" ht="15.75" x14ac:dyDescent="0.25">
      <c r="A103" s="133">
        <v>8402</v>
      </c>
      <c r="B103" s="92">
        <v>11.19</v>
      </c>
      <c r="C103" s="92">
        <v>0.65</v>
      </c>
      <c r="D103" s="92">
        <v>357.09</v>
      </c>
      <c r="E103" s="92">
        <v>20.75</v>
      </c>
      <c r="F103" s="22"/>
      <c r="G103" s="45">
        <v>1924</v>
      </c>
      <c r="H103" s="128">
        <v>0.745</v>
      </c>
      <c r="I103" s="129">
        <f t="shared" si="2"/>
        <v>6.4285714285714279</v>
      </c>
      <c r="J103" s="92"/>
    </row>
    <row r="104" spans="1:10" ht="15.75" x14ac:dyDescent="0.25">
      <c r="A104" s="133">
        <v>8433</v>
      </c>
      <c r="B104" s="92">
        <v>11.19</v>
      </c>
      <c r="C104" s="92">
        <v>0.65</v>
      </c>
      <c r="D104" s="92">
        <v>357.09</v>
      </c>
      <c r="E104" s="92">
        <v>20.75</v>
      </c>
      <c r="F104" s="22"/>
      <c r="G104" s="8">
        <v>1925</v>
      </c>
      <c r="H104" s="128">
        <v>0.70299999999999996</v>
      </c>
      <c r="I104" s="129">
        <f t="shared" si="2"/>
        <v>-5.6375838926174593</v>
      </c>
      <c r="J104" s="92"/>
    </row>
    <row r="105" spans="1:10" ht="15.75" x14ac:dyDescent="0.25">
      <c r="A105" s="133">
        <v>8461</v>
      </c>
      <c r="B105" s="92">
        <v>11.19</v>
      </c>
      <c r="C105" s="92">
        <v>0.65</v>
      </c>
      <c r="D105" s="92">
        <v>357.09</v>
      </c>
      <c r="E105" s="92">
        <v>20.75</v>
      </c>
      <c r="F105" s="22"/>
      <c r="G105" s="45">
        <v>1926</v>
      </c>
      <c r="H105" s="128">
        <v>0.629</v>
      </c>
      <c r="I105" s="129">
        <f t="shared" si="2"/>
        <v>-10.526315789473683</v>
      </c>
      <c r="J105" s="92"/>
    </row>
    <row r="106" spans="1:10" ht="15.75" x14ac:dyDescent="0.25">
      <c r="A106" s="133">
        <v>8492</v>
      </c>
      <c r="B106" s="92">
        <v>11.12</v>
      </c>
      <c r="C106" s="92">
        <v>0.65</v>
      </c>
      <c r="D106" s="92">
        <v>354.97</v>
      </c>
      <c r="E106" s="92">
        <v>20.75</v>
      </c>
      <c r="F106" s="22"/>
      <c r="G106" s="8">
        <v>1927</v>
      </c>
      <c r="H106" s="128">
        <v>0.57099999999999995</v>
      </c>
      <c r="I106" s="129">
        <f t="shared" si="2"/>
        <v>-9.2209856915739348</v>
      </c>
      <c r="J106" s="92"/>
    </row>
    <row r="107" spans="1:10" ht="15.75" x14ac:dyDescent="0.25">
      <c r="A107" s="133">
        <v>8522</v>
      </c>
      <c r="B107" s="92">
        <v>11.12</v>
      </c>
      <c r="C107" s="92">
        <v>0.65</v>
      </c>
      <c r="D107" s="92">
        <v>354.97</v>
      </c>
      <c r="E107" s="92">
        <v>20.75</v>
      </c>
      <c r="F107" s="22"/>
      <c r="G107" s="45">
        <v>1928</v>
      </c>
      <c r="H107" s="128">
        <v>0.58599999999999997</v>
      </c>
      <c r="I107" s="129">
        <f t="shared" si="2"/>
        <v>2.6269702276707552</v>
      </c>
      <c r="J107" s="92"/>
    </row>
    <row r="108" spans="1:10" ht="15.75" x14ac:dyDescent="0.25">
      <c r="A108" s="133">
        <v>8553</v>
      </c>
      <c r="B108" s="92">
        <v>11.05</v>
      </c>
      <c r="C108" s="92">
        <v>0.65</v>
      </c>
      <c r="D108" s="92">
        <v>352.87</v>
      </c>
      <c r="E108" s="92">
        <v>20.75</v>
      </c>
      <c r="F108" s="22"/>
      <c r="G108" s="8">
        <v>1929</v>
      </c>
      <c r="H108" s="128">
        <v>0.53600000000000003</v>
      </c>
      <c r="I108" s="129">
        <f t="shared" si="2"/>
        <v>-8.5324232081911191</v>
      </c>
      <c r="J108" s="92"/>
    </row>
    <row r="109" spans="1:10" ht="15.75" x14ac:dyDescent="0.25">
      <c r="A109" s="133">
        <v>8583</v>
      </c>
      <c r="B109" s="92">
        <v>10.93</v>
      </c>
      <c r="C109" s="92">
        <v>0.65</v>
      </c>
      <c r="D109" s="92">
        <v>348.79</v>
      </c>
      <c r="E109" s="92">
        <v>20.75</v>
      </c>
      <c r="F109" s="22"/>
      <c r="G109" s="45">
        <v>1930</v>
      </c>
      <c r="H109" s="128">
        <v>0.38700000000000001</v>
      </c>
      <c r="I109" s="129">
        <f t="shared" si="2"/>
        <v>-27.798507462686572</v>
      </c>
      <c r="J109" s="92"/>
    </row>
    <row r="110" spans="1:10" ht="15.75" x14ac:dyDescent="0.25">
      <c r="A110" s="133">
        <v>8614</v>
      </c>
      <c r="B110" s="92">
        <v>10.99</v>
      </c>
      <c r="C110" s="92">
        <v>0.65</v>
      </c>
      <c r="D110" s="92">
        <v>350.82</v>
      </c>
      <c r="E110" s="92">
        <v>20.75</v>
      </c>
      <c r="F110" s="22"/>
      <c r="G110" s="8">
        <v>1931</v>
      </c>
      <c r="H110" s="128">
        <v>0.32</v>
      </c>
      <c r="I110" s="129">
        <f t="shared" si="2"/>
        <v>-17.312661498708014</v>
      </c>
      <c r="J110" s="92"/>
    </row>
    <row r="111" spans="1:10" ht="15.75" x14ac:dyDescent="0.25">
      <c r="A111" s="133">
        <v>8645</v>
      </c>
      <c r="B111" s="92">
        <v>10.93</v>
      </c>
      <c r="C111" s="92">
        <v>0.65</v>
      </c>
      <c r="D111" s="92">
        <v>348.79</v>
      </c>
      <c r="E111" s="92">
        <v>20.75</v>
      </c>
      <c r="F111" s="22"/>
      <c r="G111" s="45">
        <v>1932</v>
      </c>
      <c r="H111" s="128">
        <v>0.39100000000000001</v>
      </c>
      <c r="I111" s="129">
        <f t="shared" si="2"/>
        <v>22.187500000000004</v>
      </c>
      <c r="J111" s="92"/>
    </row>
    <row r="112" spans="1:10" ht="15.75" x14ac:dyDescent="0.25">
      <c r="A112" s="133">
        <v>8675</v>
      </c>
      <c r="B112" s="92">
        <v>10.86</v>
      </c>
      <c r="C112" s="92">
        <v>0.65</v>
      </c>
      <c r="D112" s="92">
        <v>346.77</v>
      </c>
      <c r="E112" s="92">
        <v>20.75</v>
      </c>
      <c r="F112" s="22"/>
      <c r="G112" s="8">
        <v>1933</v>
      </c>
      <c r="H112" s="128">
        <v>0.39100000000000001</v>
      </c>
      <c r="I112" s="129">
        <f t="shared" si="2"/>
        <v>0</v>
      </c>
      <c r="J112" s="92"/>
    </row>
    <row r="113" spans="1:10" ht="15.75" x14ac:dyDescent="0.25">
      <c r="A113" s="133">
        <v>8706</v>
      </c>
      <c r="B113" s="92">
        <v>10.86</v>
      </c>
      <c r="C113" s="92">
        <v>0.65</v>
      </c>
      <c r="D113" s="92">
        <v>346.77</v>
      </c>
      <c r="E113" s="92">
        <v>20.75</v>
      </c>
      <c r="F113" s="22"/>
      <c r="J113" s="92"/>
    </row>
    <row r="114" spans="1:10" ht="15.75" x14ac:dyDescent="0.25">
      <c r="A114" s="133">
        <v>8736</v>
      </c>
      <c r="B114" s="92">
        <v>10.86</v>
      </c>
      <c r="C114" s="92">
        <v>0.65</v>
      </c>
      <c r="D114" s="92">
        <v>346.77</v>
      </c>
      <c r="E114" s="92">
        <v>20.75</v>
      </c>
      <c r="F114" s="22"/>
      <c r="J114" s="92"/>
    </row>
    <row r="115" spans="1:10" ht="15.75" x14ac:dyDescent="0.25">
      <c r="A115" s="133">
        <v>8767</v>
      </c>
      <c r="B115" s="92">
        <v>11.2</v>
      </c>
      <c r="C115" s="92">
        <v>0.67</v>
      </c>
      <c r="D115" s="92">
        <v>347.28</v>
      </c>
      <c r="E115" s="92">
        <v>20.78</v>
      </c>
      <c r="F115" s="22"/>
    </row>
    <row r="116" spans="1:10" ht="15.75" x14ac:dyDescent="0.25">
      <c r="A116" s="133">
        <v>8798</v>
      </c>
      <c r="B116" s="92">
        <v>11.26</v>
      </c>
      <c r="C116" s="92">
        <v>0.67</v>
      </c>
      <c r="D116" s="92">
        <v>349.29</v>
      </c>
      <c r="E116" s="92">
        <v>20.78</v>
      </c>
      <c r="F116" s="22"/>
    </row>
    <row r="117" spans="1:10" ht="15.75" x14ac:dyDescent="0.25">
      <c r="A117" s="133">
        <v>8827</v>
      </c>
      <c r="B117" s="92">
        <v>11.33</v>
      </c>
      <c r="C117" s="92">
        <v>0.67</v>
      </c>
      <c r="D117" s="92">
        <v>351.33</v>
      </c>
      <c r="E117" s="92">
        <v>20.78</v>
      </c>
      <c r="F117" s="22"/>
    </row>
    <row r="118" spans="1:10" ht="15.75" x14ac:dyDescent="0.25">
      <c r="A118" s="133">
        <v>8858</v>
      </c>
      <c r="B118" s="92">
        <v>11.39</v>
      </c>
      <c r="C118" s="92">
        <v>0.67</v>
      </c>
      <c r="D118" s="92">
        <v>353.38</v>
      </c>
      <c r="E118" s="92">
        <v>20.78</v>
      </c>
      <c r="F118" s="22"/>
    </row>
    <row r="119" spans="1:10" ht="15.75" x14ac:dyDescent="0.25">
      <c r="A119" s="133">
        <v>8888</v>
      </c>
      <c r="B119" s="92">
        <v>11.39</v>
      </c>
      <c r="C119" s="92">
        <v>0.67</v>
      </c>
      <c r="D119" s="92">
        <v>353.38</v>
      </c>
      <c r="E119" s="92">
        <v>20.78</v>
      </c>
      <c r="F119" s="22"/>
    </row>
    <row r="120" spans="1:10" ht="15.75" x14ac:dyDescent="0.25">
      <c r="A120" s="133">
        <v>8919</v>
      </c>
      <c r="B120" s="92">
        <v>11.39</v>
      </c>
      <c r="C120" s="92">
        <v>0.67</v>
      </c>
      <c r="D120" s="92">
        <v>353.38</v>
      </c>
      <c r="E120" s="92">
        <v>20.78</v>
      </c>
      <c r="F120" s="22"/>
    </row>
    <row r="121" spans="1:10" ht="15.75" x14ac:dyDescent="0.25">
      <c r="A121" s="133">
        <v>8949</v>
      </c>
      <c r="B121" s="92">
        <v>11.33</v>
      </c>
      <c r="C121" s="92">
        <v>0.67</v>
      </c>
      <c r="D121" s="92">
        <v>351.33</v>
      </c>
      <c r="E121" s="92">
        <v>20.78</v>
      </c>
      <c r="F121" s="22"/>
    </row>
    <row r="122" spans="1:10" ht="15.75" x14ac:dyDescent="0.25">
      <c r="A122" s="133">
        <v>8980</v>
      </c>
      <c r="B122" s="92">
        <v>11.39</v>
      </c>
      <c r="C122" s="92">
        <v>0.67</v>
      </c>
      <c r="D122" s="92">
        <v>353.38</v>
      </c>
      <c r="E122" s="92">
        <v>20.78</v>
      </c>
      <c r="F122" s="22"/>
    </row>
    <row r="123" spans="1:10" ht="15.75" x14ac:dyDescent="0.25">
      <c r="A123" s="133">
        <v>9011</v>
      </c>
      <c r="B123" s="92">
        <v>11.33</v>
      </c>
      <c r="C123" s="92">
        <v>0.67</v>
      </c>
      <c r="D123" s="92">
        <v>351.33</v>
      </c>
      <c r="E123" s="92">
        <v>20.78</v>
      </c>
      <c r="F123" s="22"/>
    </row>
    <row r="124" spans="1:10" ht="15.75" x14ac:dyDescent="0.25">
      <c r="A124" s="133">
        <v>9041</v>
      </c>
      <c r="B124" s="92">
        <v>11.26</v>
      </c>
      <c r="C124" s="92">
        <v>0.67</v>
      </c>
      <c r="D124" s="92">
        <v>349.29</v>
      </c>
      <c r="E124" s="92">
        <v>20.78</v>
      </c>
      <c r="F124" s="22"/>
    </row>
    <row r="125" spans="1:10" ht="15.75" x14ac:dyDescent="0.25">
      <c r="A125" s="133">
        <v>9072</v>
      </c>
      <c r="B125" s="92">
        <v>11.26</v>
      </c>
      <c r="C125" s="92">
        <v>0.67</v>
      </c>
      <c r="D125" s="92">
        <v>349.29</v>
      </c>
      <c r="E125" s="92">
        <v>20.78</v>
      </c>
      <c r="F125" s="22"/>
    </row>
    <row r="126" spans="1:10" ht="15.75" x14ac:dyDescent="0.25">
      <c r="A126" s="133">
        <v>9102</v>
      </c>
      <c r="B126" s="92">
        <v>11.2</v>
      </c>
      <c r="C126" s="92">
        <v>0.67</v>
      </c>
      <c r="D126" s="92">
        <v>347.28</v>
      </c>
      <c r="E126" s="92">
        <v>20.78</v>
      </c>
      <c r="F126" s="22"/>
    </row>
    <row r="127" spans="1:10" ht="15.75" x14ac:dyDescent="0.25">
      <c r="A127" s="133">
        <v>9133</v>
      </c>
      <c r="B127" s="92">
        <v>11.53</v>
      </c>
      <c r="C127" s="92">
        <v>0.69</v>
      </c>
      <c r="D127" s="92">
        <v>346.77</v>
      </c>
      <c r="E127" s="92">
        <v>20.75</v>
      </c>
      <c r="F127" s="22"/>
    </row>
    <row r="128" spans="1:10" ht="15.75" x14ac:dyDescent="0.25">
      <c r="A128" s="133">
        <v>9164</v>
      </c>
      <c r="B128" s="92">
        <v>11.6</v>
      </c>
      <c r="C128" s="92">
        <v>0.69</v>
      </c>
      <c r="D128" s="92">
        <v>348.79</v>
      </c>
      <c r="E128" s="92">
        <v>20.75</v>
      </c>
      <c r="F128" s="22"/>
    </row>
    <row r="129" spans="1:6" ht="15.75" x14ac:dyDescent="0.25">
      <c r="A129" s="133">
        <v>9192</v>
      </c>
      <c r="B129" s="92">
        <v>11.53</v>
      </c>
      <c r="C129" s="92">
        <v>0.69</v>
      </c>
      <c r="D129" s="92">
        <v>346.77</v>
      </c>
      <c r="E129" s="92">
        <v>20.75</v>
      </c>
      <c r="F129" s="22"/>
    </row>
    <row r="130" spans="1:6" ht="15.75" x14ac:dyDescent="0.25">
      <c r="A130" s="133">
        <v>9223</v>
      </c>
      <c r="B130" s="92">
        <v>11.6</v>
      </c>
      <c r="C130" s="92">
        <v>0.69</v>
      </c>
      <c r="D130" s="92">
        <v>348.79</v>
      </c>
      <c r="E130" s="92">
        <v>20.75</v>
      </c>
      <c r="F130" s="22"/>
    </row>
    <row r="131" spans="1:6" ht="15.75" x14ac:dyDescent="0.25">
      <c r="A131" s="133">
        <v>9253</v>
      </c>
      <c r="B131" s="92">
        <v>11.53</v>
      </c>
      <c r="C131" s="92">
        <v>0.69</v>
      </c>
      <c r="D131" s="92">
        <v>346.77</v>
      </c>
      <c r="E131" s="92">
        <v>20.75</v>
      </c>
      <c r="F131" s="22"/>
    </row>
    <row r="132" spans="1:6" ht="15.75" x14ac:dyDescent="0.25">
      <c r="A132" s="133">
        <v>9284</v>
      </c>
      <c r="B132" s="92">
        <v>11.4</v>
      </c>
      <c r="C132" s="92">
        <v>0.69</v>
      </c>
      <c r="D132" s="92">
        <v>342.81</v>
      </c>
      <c r="E132" s="92">
        <v>20.75</v>
      </c>
      <c r="F132" s="22"/>
    </row>
    <row r="133" spans="1:6" ht="15.75" x14ac:dyDescent="0.25">
      <c r="A133" s="133">
        <v>9314</v>
      </c>
      <c r="B133" s="92">
        <v>11.27</v>
      </c>
      <c r="C133" s="92">
        <v>0.69</v>
      </c>
      <c r="D133" s="92">
        <v>338.93</v>
      </c>
      <c r="E133" s="92">
        <v>20.75</v>
      </c>
      <c r="F133" s="22"/>
    </row>
    <row r="134" spans="1:6" ht="15.75" x14ac:dyDescent="0.25">
      <c r="A134" s="133">
        <v>9345</v>
      </c>
      <c r="B134" s="92">
        <v>11.27</v>
      </c>
      <c r="C134" s="92">
        <v>0.69</v>
      </c>
      <c r="D134" s="92">
        <v>338.93</v>
      </c>
      <c r="E134" s="92">
        <v>20.75</v>
      </c>
      <c r="F134" s="22"/>
    </row>
    <row r="135" spans="1:6" ht="15.75" x14ac:dyDescent="0.25">
      <c r="A135" s="133">
        <v>9376</v>
      </c>
      <c r="B135" s="92">
        <v>11.27</v>
      </c>
      <c r="C135" s="92">
        <v>0.69</v>
      </c>
      <c r="D135" s="92">
        <v>338.93</v>
      </c>
      <c r="E135" s="92">
        <v>20.75</v>
      </c>
      <c r="F135" s="22"/>
    </row>
    <row r="136" spans="1:6" ht="15.75" x14ac:dyDescent="0.25">
      <c r="A136" s="133">
        <v>9406</v>
      </c>
      <c r="B136" s="92">
        <v>11.27</v>
      </c>
      <c r="C136" s="92">
        <v>0.69</v>
      </c>
      <c r="D136" s="92">
        <v>338.93</v>
      </c>
      <c r="E136" s="92">
        <v>20.75</v>
      </c>
      <c r="F136" s="22"/>
    </row>
    <row r="137" spans="1:6" ht="15.75" x14ac:dyDescent="0.25">
      <c r="A137" s="133">
        <v>9437</v>
      </c>
      <c r="B137" s="92">
        <v>11.08</v>
      </c>
      <c r="C137" s="92">
        <v>0.69</v>
      </c>
      <c r="D137" s="92">
        <v>333.29</v>
      </c>
      <c r="E137" s="92">
        <v>20.75</v>
      </c>
      <c r="F137" s="22"/>
    </row>
    <row r="138" spans="1:6" ht="15.75" x14ac:dyDescent="0.25">
      <c r="A138" s="133">
        <v>9467</v>
      </c>
      <c r="B138" s="92">
        <v>11.14</v>
      </c>
      <c r="C138" s="92">
        <v>0.69</v>
      </c>
      <c r="D138" s="92">
        <v>335.13</v>
      </c>
      <c r="E138" s="92">
        <v>20.75</v>
      </c>
      <c r="F138" s="22"/>
    </row>
    <row r="139" spans="1:6" ht="15.75" x14ac:dyDescent="0.25">
      <c r="A139" s="133">
        <v>9498</v>
      </c>
      <c r="B139" s="92">
        <v>10.01</v>
      </c>
      <c r="C139" s="92">
        <v>0.62</v>
      </c>
      <c r="D139" s="92">
        <v>334.65</v>
      </c>
      <c r="E139" s="92">
        <v>20.72</v>
      </c>
      <c r="F139" s="22"/>
    </row>
    <row r="140" spans="1:6" ht="15.75" x14ac:dyDescent="0.25">
      <c r="A140" s="133">
        <v>9529</v>
      </c>
      <c r="B140" s="92">
        <v>10.01</v>
      </c>
      <c r="C140" s="92">
        <v>0.62</v>
      </c>
      <c r="D140" s="92">
        <v>334.65</v>
      </c>
      <c r="E140" s="92">
        <v>20.72</v>
      </c>
      <c r="F140" s="22"/>
    </row>
    <row r="141" spans="1:6" ht="15.75" x14ac:dyDescent="0.25">
      <c r="A141" s="133">
        <v>9557</v>
      </c>
      <c r="B141" s="92">
        <v>10.07</v>
      </c>
      <c r="C141" s="92">
        <v>0.62</v>
      </c>
      <c r="D141" s="92">
        <v>336.53</v>
      </c>
      <c r="E141" s="92">
        <v>20.72</v>
      </c>
      <c r="F141" s="22"/>
    </row>
    <row r="142" spans="1:6" ht="15.75" x14ac:dyDescent="0.25">
      <c r="A142" s="133">
        <v>9588</v>
      </c>
      <c r="B142" s="92">
        <v>10.01</v>
      </c>
      <c r="C142" s="92">
        <v>0.62</v>
      </c>
      <c r="D142" s="92">
        <v>334.65</v>
      </c>
      <c r="E142" s="92">
        <v>20.72</v>
      </c>
      <c r="F142" s="22"/>
    </row>
    <row r="143" spans="1:6" ht="15.75" x14ac:dyDescent="0.25">
      <c r="A143" s="133">
        <v>9618</v>
      </c>
      <c r="B143" s="92">
        <v>10.07</v>
      </c>
      <c r="C143" s="92">
        <v>0.62</v>
      </c>
      <c r="D143" s="92">
        <v>336.53</v>
      </c>
      <c r="E143" s="92">
        <v>20.72</v>
      </c>
      <c r="F143" s="22"/>
    </row>
    <row r="144" spans="1:6" ht="15.75" x14ac:dyDescent="0.25">
      <c r="A144" s="133">
        <v>9649</v>
      </c>
      <c r="B144" s="92">
        <v>10.130000000000001</v>
      </c>
      <c r="C144" s="92">
        <v>0.62</v>
      </c>
      <c r="D144" s="92">
        <v>338.44</v>
      </c>
      <c r="E144" s="92">
        <v>20.72</v>
      </c>
      <c r="F144" s="22"/>
    </row>
    <row r="145" spans="1:6" ht="15.75" x14ac:dyDescent="0.25">
      <c r="A145" s="133">
        <v>9679</v>
      </c>
      <c r="B145" s="92">
        <v>10.24</v>
      </c>
      <c r="C145" s="92">
        <v>0.62</v>
      </c>
      <c r="D145" s="92">
        <v>342.32</v>
      </c>
      <c r="E145" s="92">
        <v>20.72</v>
      </c>
      <c r="F145" s="22"/>
    </row>
    <row r="146" spans="1:6" ht="15.75" x14ac:dyDescent="0.25">
      <c r="A146" s="133">
        <v>9710</v>
      </c>
      <c r="B146" s="92">
        <v>10.3</v>
      </c>
      <c r="C146" s="92">
        <v>0.62</v>
      </c>
      <c r="D146" s="92">
        <v>344.26</v>
      </c>
      <c r="E146" s="92">
        <v>20.72</v>
      </c>
      <c r="F146" s="22"/>
    </row>
    <row r="147" spans="1:6" ht="15.75" x14ac:dyDescent="0.25">
      <c r="A147" s="133">
        <v>9741</v>
      </c>
      <c r="B147" s="92">
        <v>10.24</v>
      </c>
      <c r="C147" s="92">
        <v>0.62</v>
      </c>
      <c r="D147" s="92">
        <v>342.32</v>
      </c>
      <c r="E147" s="92">
        <v>20.72</v>
      </c>
      <c r="F147" s="22"/>
    </row>
    <row r="148" spans="1:6" ht="15.75" x14ac:dyDescent="0.25">
      <c r="A148" s="133">
        <v>9771</v>
      </c>
      <c r="B148" s="92">
        <v>10.18</v>
      </c>
      <c r="C148" s="92">
        <v>0.62</v>
      </c>
      <c r="D148" s="92">
        <v>340.37</v>
      </c>
      <c r="E148" s="92">
        <v>20.72</v>
      </c>
      <c r="F148" s="22"/>
    </row>
    <row r="149" spans="1:6" ht="15.75" x14ac:dyDescent="0.25">
      <c r="A149" s="133">
        <v>9802</v>
      </c>
      <c r="B149" s="92">
        <v>10.130000000000001</v>
      </c>
      <c r="C149" s="92">
        <v>0.62</v>
      </c>
      <c r="D149" s="92">
        <v>338.44</v>
      </c>
      <c r="E149" s="92">
        <v>20.72</v>
      </c>
      <c r="F149" s="22"/>
    </row>
    <row r="150" spans="1:6" ht="15.75" x14ac:dyDescent="0.25">
      <c r="A150" s="133">
        <v>9832</v>
      </c>
      <c r="B150" s="92">
        <v>10.130000000000001</v>
      </c>
      <c r="C150" s="92">
        <v>0.62</v>
      </c>
      <c r="D150" s="92">
        <v>338.44</v>
      </c>
      <c r="E150" s="92">
        <v>20.72</v>
      </c>
      <c r="F150" s="22"/>
    </row>
    <row r="151" spans="1:6" ht="15.75" x14ac:dyDescent="0.25">
      <c r="A151" s="133">
        <v>9863</v>
      </c>
      <c r="B151" s="92">
        <v>9.42</v>
      </c>
      <c r="C151" s="92">
        <v>0.56999999999999995</v>
      </c>
      <c r="D151" s="92">
        <v>342.81</v>
      </c>
      <c r="E151" s="92">
        <v>20.75</v>
      </c>
      <c r="F151" s="22"/>
    </row>
    <row r="152" spans="1:6" ht="15.75" x14ac:dyDescent="0.25">
      <c r="A152" s="133">
        <v>9894</v>
      </c>
      <c r="B152" s="92">
        <v>9.4700000000000006</v>
      </c>
      <c r="C152" s="92">
        <v>0.56999999999999995</v>
      </c>
      <c r="D152" s="92">
        <v>344.76</v>
      </c>
      <c r="E152" s="92">
        <v>20.75</v>
      </c>
      <c r="F152" s="22"/>
    </row>
    <row r="153" spans="1:6" ht="15.75" x14ac:dyDescent="0.25">
      <c r="A153" s="133">
        <v>9922</v>
      </c>
      <c r="B153" s="92">
        <v>9.5299999999999994</v>
      </c>
      <c r="C153" s="92">
        <v>0.56999999999999995</v>
      </c>
      <c r="D153" s="92">
        <v>346.77</v>
      </c>
      <c r="E153" s="92">
        <v>20.75</v>
      </c>
      <c r="F153" s="22"/>
    </row>
    <row r="154" spans="1:6" ht="15.75" x14ac:dyDescent="0.25">
      <c r="A154" s="133">
        <v>9953</v>
      </c>
      <c r="B154" s="92">
        <v>9.5299999999999994</v>
      </c>
      <c r="C154" s="92">
        <v>0.56999999999999995</v>
      </c>
      <c r="D154" s="92">
        <v>346.77</v>
      </c>
      <c r="E154" s="92">
        <v>20.75</v>
      </c>
      <c r="F154" s="22"/>
    </row>
    <row r="155" spans="1:6" ht="15.75" x14ac:dyDescent="0.25">
      <c r="A155" s="133">
        <v>9983</v>
      </c>
      <c r="B155" s="92">
        <v>9.4700000000000006</v>
      </c>
      <c r="C155" s="92">
        <v>0.56999999999999995</v>
      </c>
      <c r="D155" s="92">
        <v>344.76</v>
      </c>
      <c r="E155" s="92">
        <v>20.75</v>
      </c>
      <c r="F155" s="22"/>
    </row>
    <row r="156" spans="1:6" ht="15.75" x14ac:dyDescent="0.25">
      <c r="A156" s="133">
        <v>10014</v>
      </c>
      <c r="B156" s="92">
        <v>9.36</v>
      </c>
      <c r="C156" s="92">
        <v>0.56999999999999995</v>
      </c>
      <c r="D156" s="92">
        <v>340.86</v>
      </c>
      <c r="E156" s="92">
        <v>20.75</v>
      </c>
      <c r="F156" s="22"/>
    </row>
    <row r="157" spans="1:6" ht="15.75" x14ac:dyDescent="0.25">
      <c r="A157" s="133">
        <v>10044</v>
      </c>
      <c r="B157" s="92">
        <v>9.5299999999999994</v>
      </c>
      <c r="C157" s="92">
        <v>0.56999999999999995</v>
      </c>
      <c r="D157" s="92">
        <v>346.77</v>
      </c>
      <c r="E157" s="92">
        <v>20.75</v>
      </c>
      <c r="F157" s="22"/>
    </row>
    <row r="158" spans="1:6" ht="15.75" x14ac:dyDescent="0.25">
      <c r="A158" s="133">
        <v>10075</v>
      </c>
      <c r="B158" s="92">
        <v>9.58</v>
      </c>
      <c r="C158" s="92">
        <v>0.56999999999999995</v>
      </c>
      <c r="D158" s="92">
        <v>348.79</v>
      </c>
      <c r="E158" s="92">
        <v>20.75</v>
      </c>
      <c r="F158" s="22"/>
    </row>
    <row r="159" spans="1:6" ht="15.75" x14ac:dyDescent="0.25">
      <c r="A159" s="133">
        <v>10106</v>
      </c>
      <c r="B159" s="92">
        <v>9.5299999999999994</v>
      </c>
      <c r="C159" s="92">
        <v>0.56999999999999995</v>
      </c>
      <c r="D159" s="92">
        <v>346.77</v>
      </c>
      <c r="E159" s="92">
        <v>20.75</v>
      </c>
      <c r="F159" s="22"/>
    </row>
    <row r="160" spans="1:6" ht="15.75" x14ac:dyDescent="0.25">
      <c r="A160" s="133">
        <v>10136</v>
      </c>
      <c r="B160" s="92">
        <v>9.4700000000000006</v>
      </c>
      <c r="C160" s="92">
        <v>0.56999999999999995</v>
      </c>
      <c r="D160" s="92">
        <v>344.76</v>
      </c>
      <c r="E160" s="92">
        <v>20.75</v>
      </c>
      <c r="F160" s="22"/>
    </row>
    <row r="161" spans="1:6" ht="15.75" x14ac:dyDescent="0.25">
      <c r="A161" s="133">
        <v>10167</v>
      </c>
      <c r="B161" s="92">
        <v>9.5299999999999994</v>
      </c>
      <c r="C161" s="92">
        <v>0.56999999999999995</v>
      </c>
      <c r="D161" s="92">
        <v>346.77</v>
      </c>
      <c r="E161" s="92">
        <v>20.75</v>
      </c>
      <c r="F161" s="22"/>
    </row>
    <row r="162" spans="1:6" ht="15.75" x14ac:dyDescent="0.25">
      <c r="A162" s="133">
        <v>10197</v>
      </c>
      <c r="B162" s="92">
        <v>9.5299999999999994</v>
      </c>
      <c r="C162" s="92">
        <v>0.56999999999999995</v>
      </c>
      <c r="D162" s="92">
        <v>346.77</v>
      </c>
      <c r="E162" s="92">
        <v>20.75</v>
      </c>
      <c r="F162" s="22"/>
    </row>
    <row r="163" spans="1:6" ht="15.75" x14ac:dyDescent="0.25">
      <c r="A163" s="133">
        <v>10228</v>
      </c>
      <c r="B163" s="92">
        <v>9.69</v>
      </c>
      <c r="C163" s="92">
        <v>0.57999999999999996</v>
      </c>
      <c r="D163" s="92">
        <v>347.28</v>
      </c>
      <c r="E163" s="92">
        <v>20.78</v>
      </c>
      <c r="F163" s="22"/>
    </row>
    <row r="164" spans="1:6" ht="15.75" x14ac:dyDescent="0.25">
      <c r="A164" s="133">
        <v>10259</v>
      </c>
      <c r="B164" s="92">
        <v>9.81</v>
      </c>
      <c r="C164" s="92">
        <v>0.57999999999999996</v>
      </c>
      <c r="D164" s="92">
        <v>351.33</v>
      </c>
      <c r="E164" s="92">
        <v>20.78</v>
      </c>
      <c r="F164" s="22"/>
    </row>
    <row r="165" spans="1:6" ht="15.75" x14ac:dyDescent="0.25">
      <c r="A165" s="133">
        <v>10288</v>
      </c>
      <c r="B165" s="92">
        <v>9.81</v>
      </c>
      <c r="C165" s="92">
        <v>0.57999999999999996</v>
      </c>
      <c r="D165" s="92">
        <v>351.33</v>
      </c>
      <c r="E165" s="92">
        <v>20.78</v>
      </c>
      <c r="F165" s="22"/>
    </row>
    <row r="166" spans="1:6" ht="15.75" x14ac:dyDescent="0.25">
      <c r="A166" s="133">
        <v>10319</v>
      </c>
      <c r="B166" s="92">
        <v>9.81</v>
      </c>
      <c r="C166" s="92">
        <v>0.57999999999999996</v>
      </c>
      <c r="D166" s="92">
        <v>351.33</v>
      </c>
      <c r="E166" s="92">
        <v>20.78</v>
      </c>
      <c r="F166" s="22"/>
    </row>
    <row r="167" spans="1:6" ht="15.75" x14ac:dyDescent="0.25">
      <c r="A167" s="133">
        <v>10349</v>
      </c>
      <c r="B167" s="92">
        <v>9.75</v>
      </c>
      <c r="C167" s="92">
        <v>0.57999999999999996</v>
      </c>
      <c r="D167" s="92">
        <v>349.29</v>
      </c>
      <c r="E167" s="92">
        <v>20.78</v>
      </c>
      <c r="F167" s="22"/>
    </row>
    <row r="168" spans="1:6" ht="15.75" x14ac:dyDescent="0.25">
      <c r="A168" s="133">
        <v>10380</v>
      </c>
      <c r="B168" s="92">
        <v>9.81</v>
      </c>
      <c r="C168" s="92">
        <v>0.57999999999999996</v>
      </c>
      <c r="D168" s="92">
        <v>351.33</v>
      </c>
      <c r="E168" s="92">
        <v>20.78</v>
      </c>
      <c r="F168" s="22"/>
    </row>
    <row r="169" spans="1:6" ht="15.75" x14ac:dyDescent="0.25">
      <c r="A169" s="133">
        <v>10410</v>
      </c>
      <c r="B169" s="92">
        <v>9.81</v>
      </c>
      <c r="C169" s="92">
        <v>0.57999999999999996</v>
      </c>
      <c r="D169" s="92">
        <v>351.33</v>
      </c>
      <c r="E169" s="92">
        <v>20.78</v>
      </c>
      <c r="F169" s="22"/>
    </row>
    <row r="170" spans="1:6" ht="15.75" x14ac:dyDescent="0.25">
      <c r="A170" s="133">
        <v>10441</v>
      </c>
      <c r="B170" s="92">
        <v>9.81</v>
      </c>
      <c r="C170" s="92">
        <v>0.57999999999999996</v>
      </c>
      <c r="D170" s="92">
        <v>351.33</v>
      </c>
      <c r="E170" s="92">
        <v>20.78</v>
      </c>
      <c r="F170" s="22"/>
    </row>
    <row r="171" spans="1:6" ht="15.75" x14ac:dyDescent="0.25">
      <c r="A171" s="133">
        <v>10472</v>
      </c>
      <c r="B171" s="92">
        <v>9.69</v>
      </c>
      <c r="C171" s="92">
        <v>0.57999999999999996</v>
      </c>
      <c r="D171" s="92">
        <v>347.28</v>
      </c>
      <c r="E171" s="92">
        <v>20.78</v>
      </c>
      <c r="F171" s="22"/>
    </row>
    <row r="172" spans="1:6" ht="15.75" x14ac:dyDescent="0.25">
      <c r="A172" s="133">
        <v>10502</v>
      </c>
      <c r="B172" s="92">
        <v>9.75</v>
      </c>
      <c r="C172" s="92">
        <v>0.57999999999999996</v>
      </c>
      <c r="D172" s="92">
        <v>349.29</v>
      </c>
      <c r="E172" s="92">
        <v>20.78</v>
      </c>
      <c r="F172" s="22"/>
    </row>
    <row r="173" spans="1:6" ht="15.75" x14ac:dyDescent="0.25">
      <c r="A173" s="133">
        <v>10533</v>
      </c>
      <c r="B173" s="92">
        <v>9.75</v>
      </c>
      <c r="C173" s="92">
        <v>0.57999999999999996</v>
      </c>
      <c r="D173" s="92">
        <v>349.29</v>
      </c>
      <c r="E173" s="92">
        <v>20.78</v>
      </c>
      <c r="F173" s="22"/>
    </row>
    <row r="174" spans="1:6" ht="15.75" x14ac:dyDescent="0.25">
      <c r="A174" s="133">
        <v>10563</v>
      </c>
      <c r="B174" s="92">
        <v>9.81</v>
      </c>
      <c r="C174" s="92">
        <v>0.57999999999999996</v>
      </c>
      <c r="D174" s="92">
        <v>351.33</v>
      </c>
      <c r="E174" s="92">
        <v>20.78</v>
      </c>
      <c r="F174" s="22"/>
    </row>
    <row r="175" spans="1:6" ht="15.75" x14ac:dyDescent="0.25">
      <c r="A175" s="133">
        <v>10594</v>
      </c>
      <c r="B175" s="92">
        <v>8.9600000000000009</v>
      </c>
      <c r="C175" s="92">
        <v>0.53</v>
      </c>
      <c r="D175" s="92">
        <v>350.31</v>
      </c>
      <c r="E175" s="92">
        <v>20.72</v>
      </c>
      <c r="F175" s="22"/>
    </row>
    <row r="176" spans="1:6" ht="15.75" x14ac:dyDescent="0.25">
      <c r="A176" s="133">
        <v>10625</v>
      </c>
      <c r="B176" s="92">
        <v>8.9600000000000009</v>
      </c>
      <c r="C176" s="92">
        <v>0.53</v>
      </c>
      <c r="D176" s="92">
        <v>350.31</v>
      </c>
      <c r="E176" s="92">
        <v>20.72</v>
      </c>
      <c r="F176" s="22"/>
    </row>
    <row r="177" spans="1:6" ht="15.75" x14ac:dyDescent="0.25">
      <c r="A177" s="133">
        <v>10653</v>
      </c>
      <c r="B177" s="92">
        <v>9.01</v>
      </c>
      <c r="C177" s="92">
        <v>0.53</v>
      </c>
      <c r="D177" s="92">
        <v>352.36</v>
      </c>
      <c r="E177" s="92">
        <v>20.72</v>
      </c>
      <c r="F177" s="22"/>
    </row>
    <row r="178" spans="1:6" ht="15.75" x14ac:dyDescent="0.25">
      <c r="A178" s="133">
        <v>10684</v>
      </c>
      <c r="B178" s="92">
        <v>9.07</v>
      </c>
      <c r="C178" s="92">
        <v>0.53</v>
      </c>
      <c r="D178" s="92">
        <v>354.46</v>
      </c>
      <c r="E178" s="92">
        <v>20.72</v>
      </c>
      <c r="F178" s="22"/>
    </row>
    <row r="179" spans="1:6" ht="15.75" x14ac:dyDescent="0.25">
      <c r="A179" s="133">
        <v>10714</v>
      </c>
      <c r="B179" s="92">
        <v>9.01</v>
      </c>
      <c r="C179" s="92">
        <v>0.53</v>
      </c>
      <c r="D179" s="92">
        <v>352.36</v>
      </c>
      <c r="E179" s="92">
        <v>20.72</v>
      </c>
      <c r="F179" s="22"/>
    </row>
    <row r="180" spans="1:6" ht="15.75" x14ac:dyDescent="0.25">
      <c r="A180" s="133">
        <v>10745</v>
      </c>
      <c r="B180" s="92">
        <v>8.9600000000000009</v>
      </c>
      <c r="C180" s="92">
        <v>0.53</v>
      </c>
      <c r="D180" s="92">
        <v>350.31</v>
      </c>
      <c r="E180" s="92">
        <v>20.72</v>
      </c>
      <c r="F180" s="22"/>
    </row>
    <row r="181" spans="1:6" ht="15.75" x14ac:dyDescent="0.25">
      <c r="A181" s="133">
        <v>10775</v>
      </c>
      <c r="B181" s="92">
        <v>8.86</v>
      </c>
      <c r="C181" s="92">
        <v>0.53</v>
      </c>
      <c r="D181" s="92">
        <v>346.27</v>
      </c>
      <c r="E181" s="92">
        <v>20.72</v>
      </c>
      <c r="F181" s="22"/>
    </row>
    <row r="182" spans="1:6" ht="15.75" x14ac:dyDescent="0.25">
      <c r="A182" s="133">
        <v>10806</v>
      </c>
      <c r="B182" s="92">
        <v>8.86</v>
      </c>
      <c r="C182" s="92">
        <v>0.53</v>
      </c>
      <c r="D182" s="92">
        <v>346.27</v>
      </c>
      <c r="E182" s="92">
        <v>20.72</v>
      </c>
      <c r="F182" s="22"/>
    </row>
    <row r="183" spans="1:6" ht="15.75" x14ac:dyDescent="0.25">
      <c r="A183" s="133">
        <v>10837</v>
      </c>
      <c r="B183" s="92">
        <v>8.86</v>
      </c>
      <c r="C183" s="92">
        <v>0.53</v>
      </c>
      <c r="D183" s="92">
        <v>346.27</v>
      </c>
      <c r="E183" s="92">
        <v>20.72</v>
      </c>
      <c r="F183" s="22"/>
    </row>
    <row r="184" spans="1:6" ht="15.75" x14ac:dyDescent="0.25">
      <c r="A184" s="133">
        <v>10867</v>
      </c>
      <c r="B184" s="92">
        <v>8.86</v>
      </c>
      <c r="C184" s="92">
        <v>0.53</v>
      </c>
      <c r="D184" s="92">
        <v>346.27</v>
      </c>
      <c r="E184" s="92">
        <v>20.72</v>
      </c>
      <c r="F184" s="22"/>
    </row>
    <row r="185" spans="1:6" ht="15.75" x14ac:dyDescent="0.25">
      <c r="A185" s="133">
        <v>10898</v>
      </c>
      <c r="B185" s="92">
        <v>8.86</v>
      </c>
      <c r="C185" s="92">
        <v>0.53</v>
      </c>
      <c r="D185" s="92">
        <v>346.27</v>
      </c>
      <c r="E185" s="92">
        <v>20.72</v>
      </c>
      <c r="F185" s="22"/>
    </row>
    <row r="186" spans="1:6" ht="15.75" x14ac:dyDescent="0.25">
      <c r="A186" s="133">
        <v>10928</v>
      </c>
      <c r="B186" s="92">
        <v>8.91</v>
      </c>
      <c r="C186" s="92">
        <v>0.53</v>
      </c>
      <c r="D186" s="92">
        <v>348.28</v>
      </c>
      <c r="E186" s="92">
        <v>20.72</v>
      </c>
      <c r="F186" s="22"/>
    </row>
    <row r="187" spans="1:6" ht="15.75" x14ac:dyDescent="0.25">
      <c r="A187" s="133">
        <v>10959</v>
      </c>
      <c r="B187" s="92">
        <v>6.42</v>
      </c>
      <c r="C187" s="92">
        <v>0.38</v>
      </c>
      <c r="D187" s="92">
        <v>349.81</v>
      </c>
      <c r="E187" s="92">
        <v>20.69</v>
      </c>
      <c r="F187" s="22"/>
    </row>
    <row r="188" spans="1:6" ht="15.75" x14ac:dyDescent="0.25">
      <c r="A188" s="133">
        <v>10990</v>
      </c>
      <c r="B188" s="92">
        <v>6.46</v>
      </c>
      <c r="C188" s="92">
        <v>0.38</v>
      </c>
      <c r="D188" s="92">
        <v>351.85</v>
      </c>
      <c r="E188" s="92">
        <v>20.69</v>
      </c>
      <c r="F188" s="22"/>
    </row>
    <row r="189" spans="1:6" ht="15.75" x14ac:dyDescent="0.25">
      <c r="A189" s="133">
        <v>11018</v>
      </c>
      <c r="B189" s="92">
        <v>6.5</v>
      </c>
      <c r="C189" s="92">
        <v>0.38</v>
      </c>
      <c r="D189" s="92">
        <v>353.94</v>
      </c>
      <c r="E189" s="92">
        <v>20.69</v>
      </c>
      <c r="F189" s="22"/>
    </row>
    <row r="190" spans="1:6" ht="15.75" x14ac:dyDescent="0.25">
      <c r="A190" s="133">
        <v>11049</v>
      </c>
      <c r="B190" s="92">
        <v>6.46</v>
      </c>
      <c r="C190" s="92">
        <v>0.38</v>
      </c>
      <c r="D190" s="92">
        <v>351.85</v>
      </c>
      <c r="E190" s="92">
        <v>20.69</v>
      </c>
      <c r="F190" s="22"/>
    </row>
    <row r="191" spans="1:6" ht="15.75" x14ac:dyDescent="0.25">
      <c r="A191" s="133">
        <v>11079</v>
      </c>
      <c r="B191" s="92">
        <v>6.5</v>
      </c>
      <c r="C191" s="92">
        <v>0.38</v>
      </c>
      <c r="D191" s="92">
        <v>353.94</v>
      </c>
      <c r="E191" s="92">
        <v>20.69</v>
      </c>
      <c r="F191" s="22"/>
    </row>
    <row r="192" spans="1:6" ht="15.75" x14ac:dyDescent="0.25">
      <c r="A192" s="133">
        <v>11110</v>
      </c>
      <c r="B192" s="92">
        <v>6.54</v>
      </c>
      <c r="C192" s="92">
        <v>0.38</v>
      </c>
      <c r="D192" s="92">
        <v>356.05</v>
      </c>
      <c r="E192" s="92">
        <v>20.69</v>
      </c>
      <c r="F192" s="22"/>
    </row>
    <row r="193" spans="1:6" ht="15.75" x14ac:dyDescent="0.25">
      <c r="A193" s="133">
        <v>11140</v>
      </c>
      <c r="B193" s="92">
        <v>6.62</v>
      </c>
      <c r="C193" s="92">
        <v>0.38</v>
      </c>
      <c r="D193" s="92">
        <v>360.34</v>
      </c>
      <c r="E193" s="92">
        <v>20.69</v>
      </c>
      <c r="F193" s="22"/>
    </row>
    <row r="194" spans="1:6" ht="15.75" x14ac:dyDescent="0.25">
      <c r="A194" s="133">
        <v>11171</v>
      </c>
      <c r="B194" s="92">
        <v>6.66</v>
      </c>
      <c r="C194" s="92">
        <v>0.38</v>
      </c>
      <c r="D194" s="92">
        <v>362.53</v>
      </c>
      <c r="E194" s="92">
        <v>20.69</v>
      </c>
      <c r="F194" s="22"/>
    </row>
    <row r="195" spans="1:6" ht="15.75" x14ac:dyDescent="0.25">
      <c r="A195" s="133">
        <v>11202</v>
      </c>
      <c r="B195" s="92">
        <v>6.62</v>
      </c>
      <c r="C195" s="92">
        <v>0.38</v>
      </c>
      <c r="D195" s="92">
        <v>360.34</v>
      </c>
      <c r="E195" s="92">
        <v>20.69</v>
      </c>
      <c r="F195" s="22"/>
    </row>
    <row r="196" spans="1:6" ht="15.75" x14ac:dyDescent="0.25">
      <c r="A196" s="133">
        <v>11232</v>
      </c>
      <c r="B196" s="92">
        <v>6.66</v>
      </c>
      <c r="C196" s="92">
        <v>0.38</v>
      </c>
      <c r="D196" s="92">
        <v>362.53</v>
      </c>
      <c r="E196" s="92">
        <v>20.69</v>
      </c>
      <c r="F196" s="22"/>
    </row>
    <row r="197" spans="1:6" ht="15.75" x14ac:dyDescent="0.25">
      <c r="A197" s="133">
        <v>11263</v>
      </c>
      <c r="B197" s="92">
        <v>6.7</v>
      </c>
      <c r="C197" s="92">
        <v>0.38</v>
      </c>
      <c r="D197" s="92">
        <v>364.74</v>
      </c>
      <c r="E197" s="92">
        <v>20.69</v>
      </c>
      <c r="F197" s="22"/>
    </row>
    <row r="198" spans="1:6" ht="15.75" x14ac:dyDescent="0.25">
      <c r="A198" s="133">
        <v>11293</v>
      </c>
      <c r="B198" s="92">
        <v>6.82</v>
      </c>
      <c r="C198" s="92">
        <v>0.38</v>
      </c>
      <c r="D198" s="92">
        <v>371.53</v>
      </c>
      <c r="E198" s="92">
        <v>20.69</v>
      </c>
      <c r="F198" s="22"/>
    </row>
    <row r="199" spans="1:6" ht="15.75" x14ac:dyDescent="0.25">
      <c r="A199" s="133">
        <v>11324</v>
      </c>
      <c r="B199" s="92">
        <v>5.27</v>
      </c>
      <c r="C199" s="92">
        <v>0.28999999999999998</v>
      </c>
      <c r="D199" s="92">
        <v>410.75</v>
      </c>
      <c r="E199" s="92">
        <v>22.59</v>
      </c>
      <c r="F199" s="22"/>
    </row>
    <row r="200" spans="1:6" ht="15.75" x14ac:dyDescent="0.25">
      <c r="A200" s="133">
        <v>11355</v>
      </c>
      <c r="B200" s="92">
        <v>5.34</v>
      </c>
      <c r="C200" s="92">
        <v>0.28999999999999998</v>
      </c>
      <c r="D200" s="92">
        <v>415.99</v>
      </c>
      <c r="E200" s="92">
        <v>22.59</v>
      </c>
      <c r="F200" s="22"/>
    </row>
    <row r="201" spans="1:6" ht="15.75" x14ac:dyDescent="0.25">
      <c r="A201" s="133">
        <v>11383</v>
      </c>
      <c r="B201" s="92">
        <v>5.37</v>
      </c>
      <c r="C201" s="92">
        <v>0.28999999999999998</v>
      </c>
      <c r="D201" s="92">
        <v>418.66</v>
      </c>
      <c r="E201" s="92">
        <v>22.59</v>
      </c>
      <c r="F201" s="22"/>
    </row>
    <row r="202" spans="1:6" ht="15.75" x14ac:dyDescent="0.25">
      <c r="A202" s="133">
        <v>11414</v>
      </c>
      <c r="B202" s="92">
        <v>5.41</v>
      </c>
      <c r="C202" s="92">
        <v>0.28999999999999998</v>
      </c>
      <c r="D202" s="92">
        <v>421.35</v>
      </c>
      <c r="E202" s="92">
        <v>22.59</v>
      </c>
      <c r="F202" s="22"/>
    </row>
    <row r="203" spans="1:6" ht="15.75" x14ac:dyDescent="0.25">
      <c r="A203" s="133">
        <v>11444</v>
      </c>
      <c r="B203" s="92">
        <v>5.48</v>
      </c>
      <c r="C203" s="92">
        <v>0.28999999999999998</v>
      </c>
      <c r="D203" s="92">
        <v>426.86</v>
      </c>
      <c r="E203" s="92">
        <v>22.59</v>
      </c>
      <c r="F203" s="22"/>
    </row>
    <row r="204" spans="1:6" ht="15.75" x14ac:dyDescent="0.25">
      <c r="A204" s="133">
        <v>11475</v>
      </c>
      <c r="B204" s="92">
        <v>5.55</v>
      </c>
      <c r="C204" s="92">
        <v>0.28999999999999998</v>
      </c>
      <c r="D204" s="92">
        <v>432.51</v>
      </c>
      <c r="E204" s="92">
        <v>22.59</v>
      </c>
      <c r="F204" s="22"/>
    </row>
    <row r="205" spans="1:6" ht="15.75" x14ac:dyDescent="0.25">
      <c r="A205" s="133">
        <v>11505</v>
      </c>
      <c r="B205" s="92">
        <v>5.55</v>
      </c>
      <c r="C205" s="92">
        <v>0.28999999999999998</v>
      </c>
      <c r="D205" s="92">
        <v>432.51</v>
      </c>
      <c r="E205" s="92">
        <v>22.59</v>
      </c>
      <c r="F205" s="22"/>
    </row>
    <row r="206" spans="1:6" ht="15.75" x14ac:dyDescent="0.25">
      <c r="A206" s="133">
        <v>11536</v>
      </c>
      <c r="B206" s="92">
        <v>5.55</v>
      </c>
      <c r="C206" s="92">
        <v>0.28999999999999998</v>
      </c>
      <c r="D206" s="92">
        <v>432.51</v>
      </c>
      <c r="E206" s="92">
        <v>22.59</v>
      </c>
      <c r="F206" s="22"/>
    </row>
    <row r="207" spans="1:6" ht="15.75" x14ac:dyDescent="0.25">
      <c r="A207" s="133">
        <v>11567</v>
      </c>
      <c r="B207" s="92">
        <v>5.59</v>
      </c>
      <c r="C207" s="92">
        <v>0.28999999999999998</v>
      </c>
      <c r="D207" s="92">
        <v>435.4</v>
      </c>
      <c r="E207" s="92">
        <v>22.59</v>
      </c>
      <c r="F207" s="22"/>
    </row>
    <row r="208" spans="1:6" ht="15.75" x14ac:dyDescent="0.25">
      <c r="A208" s="133">
        <v>11597</v>
      </c>
      <c r="B208" s="92">
        <v>5.63</v>
      </c>
      <c r="C208" s="92">
        <v>0.28999999999999998</v>
      </c>
      <c r="D208" s="92">
        <v>438.31</v>
      </c>
      <c r="E208" s="92">
        <v>22.59</v>
      </c>
      <c r="F208" s="22"/>
    </row>
    <row r="209" spans="1:6" ht="15.75" x14ac:dyDescent="0.25">
      <c r="A209" s="133">
        <v>11628</v>
      </c>
      <c r="B209" s="92">
        <v>5.7</v>
      </c>
      <c r="C209" s="92">
        <v>0.28999999999999998</v>
      </c>
      <c r="D209" s="92">
        <v>444.28</v>
      </c>
      <c r="E209" s="92">
        <v>22.59</v>
      </c>
      <c r="F209" s="22"/>
    </row>
    <row r="210" spans="1:6" ht="15.75" x14ac:dyDescent="0.25">
      <c r="A210" s="133">
        <v>11658</v>
      </c>
      <c r="B210" s="92">
        <v>5.74</v>
      </c>
      <c r="C210" s="92">
        <v>0.28999999999999998</v>
      </c>
      <c r="D210" s="92">
        <v>447.33</v>
      </c>
      <c r="E210" s="92">
        <v>22.59</v>
      </c>
      <c r="F210" s="22"/>
    </row>
    <row r="211" spans="1:6" ht="15.75" x14ac:dyDescent="0.25">
      <c r="A211" s="133">
        <v>11689</v>
      </c>
      <c r="B211" s="92">
        <v>5.66</v>
      </c>
      <c r="C211" s="92">
        <v>0.28000000000000003</v>
      </c>
      <c r="D211" s="92">
        <v>420.11</v>
      </c>
      <c r="E211" s="92">
        <v>20.78</v>
      </c>
      <c r="F211" s="22"/>
    </row>
    <row r="212" spans="1:6" ht="15.75" x14ac:dyDescent="0.25">
      <c r="A212" s="133">
        <v>11720</v>
      </c>
      <c r="B212" s="92">
        <v>5.74</v>
      </c>
      <c r="C212" s="92">
        <v>0.28000000000000003</v>
      </c>
      <c r="D212" s="92">
        <v>426.07</v>
      </c>
      <c r="E212" s="92">
        <v>20.78</v>
      </c>
      <c r="F212" s="22"/>
    </row>
    <row r="213" spans="1:6" ht="15.75" x14ac:dyDescent="0.25">
      <c r="A213" s="133">
        <v>11749</v>
      </c>
      <c r="B213" s="92">
        <v>5.78</v>
      </c>
      <c r="C213" s="92">
        <v>0.28000000000000003</v>
      </c>
      <c r="D213" s="92">
        <v>429.13</v>
      </c>
      <c r="E213" s="92">
        <v>20.78</v>
      </c>
      <c r="F213" s="22"/>
    </row>
    <row r="214" spans="1:6" ht="15.75" x14ac:dyDescent="0.25">
      <c r="A214" s="133">
        <v>11780</v>
      </c>
      <c r="B214" s="92">
        <v>5.82</v>
      </c>
      <c r="C214" s="92">
        <v>0.28000000000000003</v>
      </c>
      <c r="D214" s="92">
        <v>432.2</v>
      </c>
      <c r="E214" s="92">
        <v>20.78</v>
      </c>
      <c r="F214" s="22"/>
    </row>
    <row r="215" spans="1:6" ht="15.75" x14ac:dyDescent="0.25">
      <c r="A215" s="133">
        <v>11810</v>
      </c>
      <c r="B215" s="92">
        <v>5.91</v>
      </c>
      <c r="C215" s="92">
        <v>0.28000000000000003</v>
      </c>
      <c r="D215" s="92">
        <v>438.52</v>
      </c>
      <c r="E215" s="92">
        <v>20.78</v>
      </c>
      <c r="F215" s="22"/>
    </row>
    <row r="216" spans="1:6" ht="15.75" x14ac:dyDescent="0.25">
      <c r="A216" s="133">
        <v>11841</v>
      </c>
      <c r="B216" s="92">
        <v>5.95</v>
      </c>
      <c r="C216" s="92">
        <v>0.28000000000000003</v>
      </c>
      <c r="D216" s="92">
        <v>441.74</v>
      </c>
      <c r="E216" s="92">
        <v>20.78</v>
      </c>
      <c r="F216" s="22"/>
    </row>
    <row r="217" spans="1:6" ht="15.75" x14ac:dyDescent="0.25">
      <c r="A217" s="133">
        <v>11871</v>
      </c>
      <c r="B217" s="92">
        <v>5.95</v>
      </c>
      <c r="C217" s="92">
        <v>0.28000000000000003</v>
      </c>
      <c r="D217" s="92">
        <v>441.74</v>
      </c>
      <c r="E217" s="92">
        <v>20.78</v>
      </c>
      <c r="F217" s="22"/>
    </row>
    <row r="218" spans="1:6" ht="15.75" x14ac:dyDescent="0.25">
      <c r="A218" s="133">
        <v>11902</v>
      </c>
      <c r="B218" s="92">
        <v>6</v>
      </c>
      <c r="C218" s="92">
        <v>0.28000000000000003</v>
      </c>
      <c r="D218" s="92">
        <v>445</v>
      </c>
      <c r="E218" s="92">
        <v>20.78</v>
      </c>
      <c r="F218" s="22"/>
    </row>
    <row r="219" spans="1:6" ht="15.75" x14ac:dyDescent="0.25">
      <c r="A219" s="133">
        <v>11933</v>
      </c>
      <c r="B219" s="92">
        <v>6.04</v>
      </c>
      <c r="C219" s="92">
        <v>0.28000000000000003</v>
      </c>
      <c r="D219" s="92">
        <v>448.33</v>
      </c>
      <c r="E219" s="92">
        <v>20.78</v>
      </c>
      <c r="F219" s="22"/>
    </row>
    <row r="220" spans="1:6" ht="15.75" x14ac:dyDescent="0.25">
      <c r="A220" s="133">
        <v>11963</v>
      </c>
      <c r="B220" s="92">
        <v>6.09</v>
      </c>
      <c r="C220" s="92">
        <v>0.28000000000000003</v>
      </c>
      <c r="D220" s="92">
        <v>451.72</v>
      </c>
      <c r="E220" s="92">
        <v>20.78</v>
      </c>
      <c r="F220" s="22"/>
    </row>
    <row r="221" spans="1:6" ht="15.75" x14ac:dyDescent="0.25">
      <c r="A221" s="133">
        <v>11994</v>
      </c>
      <c r="B221" s="92">
        <v>6.13</v>
      </c>
      <c r="C221" s="92">
        <v>0.28000000000000003</v>
      </c>
      <c r="D221" s="92">
        <v>455.12</v>
      </c>
      <c r="E221" s="92">
        <v>20.78</v>
      </c>
      <c r="F221" s="22"/>
    </row>
    <row r="222" spans="1:6" ht="15.75" x14ac:dyDescent="0.25">
      <c r="A222" s="133">
        <v>12024</v>
      </c>
      <c r="B222" s="92">
        <v>6.18</v>
      </c>
      <c r="C222" s="92">
        <v>0.28000000000000003</v>
      </c>
      <c r="D222" s="92">
        <v>458.59</v>
      </c>
      <c r="E222" s="92">
        <v>20.78</v>
      </c>
      <c r="F222" s="22"/>
    </row>
    <row r="223" spans="1:6" ht="15.75" x14ac:dyDescent="0.25">
      <c r="A223" s="133">
        <v>12055</v>
      </c>
      <c r="B223" s="92">
        <v>7.84</v>
      </c>
      <c r="C223" s="92">
        <v>0.35</v>
      </c>
      <c r="D223" s="92">
        <v>593.25</v>
      </c>
      <c r="E223" s="92">
        <v>26.47</v>
      </c>
      <c r="F223" s="22"/>
    </row>
    <row r="224" spans="1:6" ht="15.75" x14ac:dyDescent="0.25">
      <c r="A224" s="133">
        <v>12086</v>
      </c>
      <c r="B224" s="92">
        <v>7.97</v>
      </c>
      <c r="C224" s="92">
        <v>0.35</v>
      </c>
      <c r="D224" s="92">
        <v>602.55999999999995</v>
      </c>
      <c r="E224" s="92">
        <v>26.47</v>
      </c>
      <c r="F224" s="22"/>
    </row>
    <row r="225" spans="1:6" ht="15.75" x14ac:dyDescent="0.25">
      <c r="A225" s="133">
        <v>12114</v>
      </c>
      <c r="B225" s="92">
        <v>8.0299999999999994</v>
      </c>
      <c r="C225" s="92">
        <v>0.35</v>
      </c>
      <c r="D225" s="92">
        <v>607.35</v>
      </c>
      <c r="E225" s="92">
        <v>26.47</v>
      </c>
      <c r="F225" s="22"/>
    </row>
    <row r="226" spans="1:6" ht="15.75" x14ac:dyDescent="0.25">
      <c r="A226" s="133">
        <v>12145</v>
      </c>
      <c r="B226" s="92">
        <v>8.0299999999999994</v>
      </c>
      <c r="C226" s="92">
        <v>0.35</v>
      </c>
      <c r="D226" s="92">
        <v>607.35</v>
      </c>
      <c r="E226" s="92">
        <v>26.47</v>
      </c>
      <c r="F226" s="22"/>
    </row>
    <row r="227" spans="1:6" ht="15.75" x14ac:dyDescent="0.25">
      <c r="A227" s="133">
        <v>12175</v>
      </c>
      <c r="B227" s="92">
        <v>8.0299999999999994</v>
      </c>
      <c r="C227" s="92">
        <v>0.35</v>
      </c>
      <c r="D227" s="92">
        <v>607.35</v>
      </c>
      <c r="E227" s="92">
        <v>26.47</v>
      </c>
      <c r="F227" s="22"/>
    </row>
    <row r="228" spans="1:6" ht="15.75" x14ac:dyDescent="0.25">
      <c r="A228" s="133">
        <v>12206</v>
      </c>
      <c r="B228" s="92">
        <v>7.97</v>
      </c>
      <c r="C228" s="92">
        <v>0.35</v>
      </c>
      <c r="D228" s="92">
        <v>602.55999999999995</v>
      </c>
      <c r="E228" s="92">
        <v>26.47</v>
      </c>
      <c r="F228" s="22"/>
    </row>
    <row r="229" spans="1:6" ht="15.75" x14ac:dyDescent="0.25">
      <c r="A229" s="133">
        <v>12236</v>
      </c>
      <c r="B229" s="92">
        <v>7.72</v>
      </c>
      <c r="C229" s="92">
        <v>0.35</v>
      </c>
      <c r="D229" s="92">
        <v>584.16999999999996</v>
      </c>
      <c r="E229" s="92">
        <v>26.47</v>
      </c>
      <c r="F229" s="22"/>
    </row>
    <row r="230" spans="1:6" ht="15.75" x14ac:dyDescent="0.25">
      <c r="A230" s="133">
        <v>12267</v>
      </c>
      <c r="B230" s="92">
        <v>7.67</v>
      </c>
      <c r="C230" s="92">
        <v>0.35</v>
      </c>
      <c r="D230" s="92">
        <v>579.75</v>
      </c>
      <c r="E230" s="92">
        <v>26.47</v>
      </c>
      <c r="F230" s="22"/>
    </row>
    <row r="231" spans="1:6" ht="15.75" x14ac:dyDescent="0.25">
      <c r="A231" s="133">
        <v>12298</v>
      </c>
      <c r="B231" s="92">
        <v>7.67</v>
      </c>
      <c r="C231" s="92">
        <v>0.35</v>
      </c>
      <c r="D231" s="92">
        <v>579.75</v>
      </c>
      <c r="E231" s="92">
        <v>26.47</v>
      </c>
      <c r="F231" s="22"/>
    </row>
    <row r="232" spans="1:6" ht="15.75" x14ac:dyDescent="0.25">
      <c r="A232" s="133">
        <v>12328</v>
      </c>
      <c r="B232" s="92">
        <v>7.67</v>
      </c>
      <c r="C232" s="92">
        <v>0.35</v>
      </c>
      <c r="D232" s="92">
        <v>579.75</v>
      </c>
      <c r="E232" s="92">
        <v>26.47</v>
      </c>
      <c r="F232" s="22"/>
    </row>
    <row r="233" spans="1:6" ht="15.75" x14ac:dyDescent="0.25">
      <c r="A233" s="133">
        <v>12359</v>
      </c>
      <c r="B233" s="92">
        <v>7.67</v>
      </c>
      <c r="C233" s="92">
        <v>0.35</v>
      </c>
      <c r="D233" s="92">
        <v>579.75</v>
      </c>
      <c r="E233" s="92">
        <v>26.47</v>
      </c>
      <c r="F233" s="22"/>
    </row>
    <row r="234" spans="1:6" ht="15.75" x14ac:dyDescent="0.25">
      <c r="A234" s="133">
        <v>12389</v>
      </c>
      <c r="B234" s="92">
        <v>7.67</v>
      </c>
      <c r="C234" s="92">
        <v>0.35</v>
      </c>
      <c r="D234" s="92">
        <v>579.75</v>
      </c>
      <c r="E234" s="92">
        <v>26.47</v>
      </c>
      <c r="F234" s="22"/>
    </row>
    <row r="235" spans="1:6" ht="15.75" x14ac:dyDescent="0.25">
      <c r="A235" s="133">
        <v>12420</v>
      </c>
      <c r="B235" s="92">
        <v>10.51</v>
      </c>
      <c r="C235" s="92">
        <v>0.48</v>
      </c>
      <c r="D235" s="92">
        <v>766.57</v>
      </c>
      <c r="E235" s="92">
        <v>35</v>
      </c>
      <c r="F235" s="22"/>
    </row>
    <row r="236" spans="1:6" ht="15.75" x14ac:dyDescent="0.25">
      <c r="A236" s="133">
        <v>12451</v>
      </c>
      <c r="B236" s="92">
        <v>10.43</v>
      </c>
      <c r="C236" s="92">
        <v>0.48</v>
      </c>
      <c r="D236" s="92">
        <v>760.83</v>
      </c>
      <c r="E236" s="92">
        <v>35</v>
      </c>
      <c r="F236" s="22"/>
    </row>
    <row r="237" spans="1:6" ht="15.75" x14ac:dyDescent="0.25">
      <c r="A237" s="133">
        <v>12479</v>
      </c>
      <c r="B237" s="92">
        <v>10.43</v>
      </c>
      <c r="C237" s="92">
        <v>0.48</v>
      </c>
      <c r="D237" s="92">
        <v>760.83</v>
      </c>
      <c r="E237" s="92">
        <v>35</v>
      </c>
      <c r="F237" s="22"/>
    </row>
    <row r="238" spans="1:6" ht="15.75" x14ac:dyDescent="0.25">
      <c r="A238" s="133">
        <v>12510</v>
      </c>
      <c r="B238" s="92">
        <v>10.43</v>
      </c>
      <c r="C238" s="92">
        <v>0.48</v>
      </c>
      <c r="D238" s="92">
        <v>760.83</v>
      </c>
      <c r="E238" s="92">
        <v>35</v>
      </c>
      <c r="F238" s="22"/>
    </row>
    <row r="239" spans="1:6" ht="15.75" x14ac:dyDescent="0.25">
      <c r="A239" s="133">
        <v>12540</v>
      </c>
      <c r="B239" s="92">
        <v>10.43</v>
      </c>
      <c r="C239" s="92">
        <v>0.48</v>
      </c>
      <c r="D239" s="92">
        <v>760.83</v>
      </c>
      <c r="E239" s="92">
        <v>35</v>
      </c>
      <c r="F239" s="22"/>
    </row>
    <row r="240" spans="1:6" ht="15.75" x14ac:dyDescent="0.25">
      <c r="A240" s="133">
        <v>12571</v>
      </c>
      <c r="B240" s="92">
        <v>10.36</v>
      </c>
      <c r="C240" s="92">
        <v>0.48</v>
      </c>
      <c r="D240" s="92">
        <v>755.13</v>
      </c>
      <c r="E240" s="92">
        <v>35</v>
      </c>
      <c r="F240" s="22"/>
    </row>
    <row r="241" spans="1:6" ht="15.75" x14ac:dyDescent="0.25">
      <c r="A241" s="133">
        <v>12601</v>
      </c>
      <c r="B241" s="92">
        <v>10.36</v>
      </c>
      <c r="C241" s="92">
        <v>0.48</v>
      </c>
      <c r="D241" s="92">
        <v>755.13</v>
      </c>
      <c r="E241" s="92">
        <v>35</v>
      </c>
      <c r="F241" s="22"/>
    </row>
    <row r="242" spans="1:6" ht="15.75" x14ac:dyDescent="0.25">
      <c r="A242" s="133">
        <v>12632</v>
      </c>
      <c r="B242" s="92">
        <v>10.36</v>
      </c>
      <c r="C242" s="92">
        <v>0.48</v>
      </c>
      <c r="D242" s="92">
        <v>755.13</v>
      </c>
      <c r="E242" s="92">
        <v>35</v>
      </c>
      <c r="F242" s="22"/>
    </row>
    <row r="243" spans="1:6" ht="15.75" x14ac:dyDescent="0.25">
      <c r="A243" s="133">
        <v>12663</v>
      </c>
      <c r="B243" s="92">
        <v>10.199999999999999</v>
      </c>
      <c r="C243" s="92">
        <v>0.48</v>
      </c>
      <c r="D243" s="92">
        <v>744.03</v>
      </c>
      <c r="E243" s="92">
        <v>35</v>
      </c>
      <c r="F243" s="22"/>
    </row>
    <row r="244" spans="1:6" ht="15.75" x14ac:dyDescent="0.25">
      <c r="A244" s="133">
        <v>12693</v>
      </c>
      <c r="B244" s="92">
        <v>10.28</v>
      </c>
      <c r="C244" s="92">
        <v>0.48</v>
      </c>
      <c r="D244" s="92">
        <v>749.53</v>
      </c>
      <c r="E244" s="92">
        <v>35</v>
      </c>
      <c r="F244" s="22"/>
    </row>
    <row r="245" spans="1:6" ht="15.75" x14ac:dyDescent="0.25">
      <c r="A245" s="133">
        <v>12724</v>
      </c>
      <c r="B245" s="92">
        <v>10.28</v>
      </c>
      <c r="C245" s="92">
        <v>0.48</v>
      </c>
      <c r="D245" s="92">
        <v>749.53</v>
      </c>
      <c r="E245" s="92">
        <v>35</v>
      </c>
      <c r="F245" s="22"/>
    </row>
    <row r="246" spans="1:6" ht="15.75" x14ac:dyDescent="0.25">
      <c r="A246" s="133">
        <v>12754</v>
      </c>
      <c r="B246" s="92">
        <v>10.36</v>
      </c>
      <c r="C246" s="92">
        <v>0.48</v>
      </c>
      <c r="D246" s="92">
        <v>755.13</v>
      </c>
      <c r="E246" s="92">
        <v>35</v>
      </c>
      <c r="F246" s="22"/>
    </row>
    <row r="247" spans="1:6" ht="15.75" x14ac:dyDescent="0.25">
      <c r="A247" s="133">
        <v>12785</v>
      </c>
      <c r="B247" s="92">
        <v>13.61</v>
      </c>
      <c r="C247" s="92">
        <v>0.64</v>
      </c>
      <c r="D247" s="92">
        <v>744.03</v>
      </c>
      <c r="E247" s="92">
        <v>35</v>
      </c>
      <c r="F247" s="22"/>
    </row>
    <row r="248" spans="1:6" ht="15.75" x14ac:dyDescent="0.25">
      <c r="A248" s="133">
        <v>12816</v>
      </c>
      <c r="B248" s="92">
        <v>13.51</v>
      </c>
      <c r="C248" s="92">
        <v>0.64</v>
      </c>
      <c r="D248" s="92">
        <v>738.61</v>
      </c>
      <c r="E248" s="92">
        <v>35</v>
      </c>
      <c r="F248" s="22"/>
    </row>
    <row r="249" spans="1:6" ht="15.75" x14ac:dyDescent="0.25">
      <c r="A249" s="133">
        <v>12844</v>
      </c>
      <c r="B249" s="92">
        <v>13.51</v>
      </c>
      <c r="C249" s="92">
        <v>0.64</v>
      </c>
      <c r="D249" s="92">
        <v>738.61</v>
      </c>
      <c r="E249" s="92">
        <v>35</v>
      </c>
      <c r="F249" s="22"/>
    </row>
    <row r="250" spans="1:6" ht="15.75" x14ac:dyDescent="0.25">
      <c r="A250" s="133">
        <v>12875</v>
      </c>
      <c r="B250" s="92">
        <v>13.41</v>
      </c>
      <c r="C250" s="92">
        <v>0.64</v>
      </c>
      <c r="D250" s="92">
        <v>733.25</v>
      </c>
      <c r="E250" s="92">
        <v>35</v>
      </c>
      <c r="F250" s="22"/>
    </row>
    <row r="251" spans="1:6" ht="15.75" x14ac:dyDescent="0.25">
      <c r="A251" s="133">
        <v>12905</v>
      </c>
      <c r="B251" s="92">
        <v>13.41</v>
      </c>
      <c r="C251" s="92">
        <v>0.64</v>
      </c>
      <c r="D251" s="92">
        <v>733.25</v>
      </c>
      <c r="E251" s="92">
        <v>35</v>
      </c>
      <c r="F251" s="22"/>
    </row>
    <row r="252" spans="1:6" ht="15.75" x14ac:dyDescent="0.25">
      <c r="A252" s="133">
        <v>12936</v>
      </c>
      <c r="B252" s="92">
        <v>13.51</v>
      </c>
      <c r="C252" s="92">
        <v>0.64</v>
      </c>
      <c r="D252" s="92">
        <v>738.61</v>
      </c>
      <c r="E252" s="92">
        <v>35</v>
      </c>
      <c r="F252" s="22"/>
    </row>
    <row r="253" spans="1:6" ht="15.75" x14ac:dyDescent="0.25">
      <c r="A253" s="133">
        <v>12966</v>
      </c>
      <c r="B253" s="92">
        <v>13.51</v>
      </c>
      <c r="C253" s="92">
        <v>0.64</v>
      </c>
      <c r="D253" s="92">
        <v>738.61</v>
      </c>
      <c r="E253" s="92">
        <v>35</v>
      </c>
      <c r="F253" s="22"/>
    </row>
    <row r="254" spans="1:6" ht="15.75" x14ac:dyDescent="0.25">
      <c r="A254" s="133">
        <v>12997</v>
      </c>
      <c r="B254" s="92">
        <v>13.51</v>
      </c>
      <c r="C254" s="92">
        <v>0.64</v>
      </c>
      <c r="D254" s="92">
        <v>738.61</v>
      </c>
      <c r="E254" s="92">
        <v>35</v>
      </c>
      <c r="F254" s="22"/>
    </row>
    <row r="255" spans="1:6" ht="15.75" x14ac:dyDescent="0.25">
      <c r="A255" s="133">
        <v>13028</v>
      </c>
      <c r="B255" s="92">
        <v>13.51</v>
      </c>
      <c r="C255" s="92">
        <v>0.64</v>
      </c>
      <c r="D255" s="92">
        <v>738.61</v>
      </c>
      <c r="E255" s="92">
        <v>35</v>
      </c>
      <c r="F255" s="22"/>
    </row>
    <row r="256" spans="1:6" ht="15.75" x14ac:dyDescent="0.25">
      <c r="A256" s="133">
        <v>13058</v>
      </c>
      <c r="B256" s="92">
        <v>13.51</v>
      </c>
      <c r="C256" s="92">
        <v>0.64</v>
      </c>
      <c r="D256" s="92">
        <v>738.61</v>
      </c>
      <c r="E256" s="92">
        <v>35</v>
      </c>
      <c r="F256" s="22"/>
    </row>
    <row r="257" spans="1:6" ht="15.75" x14ac:dyDescent="0.25">
      <c r="A257" s="133">
        <v>13089</v>
      </c>
      <c r="B257" s="92">
        <v>13.41</v>
      </c>
      <c r="C257" s="92">
        <v>0.64</v>
      </c>
      <c r="D257" s="92">
        <v>733.25</v>
      </c>
      <c r="E257" s="92">
        <v>35</v>
      </c>
      <c r="F257" s="22"/>
    </row>
    <row r="258" spans="1:6" ht="15.75" x14ac:dyDescent="0.25">
      <c r="A258" s="133">
        <v>13119</v>
      </c>
      <c r="B258" s="92">
        <v>13.41</v>
      </c>
      <c r="C258" s="92">
        <v>0.64</v>
      </c>
      <c r="D258" s="92">
        <v>733.25</v>
      </c>
      <c r="E258" s="92">
        <v>35</v>
      </c>
      <c r="F258" s="22"/>
    </row>
    <row r="259" spans="1:6" ht="15.75" x14ac:dyDescent="0.25">
      <c r="A259" s="133">
        <v>13150</v>
      </c>
      <c r="B259" s="92">
        <v>9.43</v>
      </c>
      <c r="C259" s="92">
        <v>0.45</v>
      </c>
      <c r="D259" s="92">
        <v>733.25</v>
      </c>
      <c r="E259" s="92">
        <v>35</v>
      </c>
      <c r="F259" s="22"/>
    </row>
    <row r="260" spans="1:6" ht="15.75" x14ac:dyDescent="0.25">
      <c r="A260" s="133">
        <v>13181</v>
      </c>
      <c r="B260" s="92">
        <v>9.43</v>
      </c>
      <c r="C260" s="92">
        <v>0.45</v>
      </c>
      <c r="D260" s="92">
        <v>733.25</v>
      </c>
      <c r="E260" s="92">
        <v>35</v>
      </c>
      <c r="F260" s="22"/>
    </row>
    <row r="261" spans="1:6" ht="15.75" x14ac:dyDescent="0.25">
      <c r="A261" s="133">
        <v>13210</v>
      </c>
      <c r="B261" s="92">
        <v>9.5</v>
      </c>
      <c r="C261" s="92">
        <v>0.45</v>
      </c>
      <c r="D261" s="92">
        <v>738.61</v>
      </c>
      <c r="E261" s="92">
        <v>35</v>
      </c>
      <c r="F261" s="22"/>
    </row>
    <row r="262" spans="1:6" ht="15.75" x14ac:dyDescent="0.25">
      <c r="A262" s="133">
        <v>13241</v>
      </c>
      <c r="B262" s="92">
        <v>9.5</v>
      </c>
      <c r="C262" s="92">
        <v>0.45</v>
      </c>
      <c r="D262" s="92">
        <v>738.61</v>
      </c>
      <c r="E262" s="92">
        <v>35</v>
      </c>
      <c r="F262" s="22"/>
    </row>
    <row r="263" spans="1:6" ht="15.75" x14ac:dyDescent="0.25">
      <c r="A263" s="133">
        <v>13271</v>
      </c>
      <c r="B263" s="92">
        <v>9.5</v>
      </c>
      <c r="C263" s="92">
        <v>0.45</v>
      </c>
      <c r="D263" s="92">
        <v>738.61</v>
      </c>
      <c r="E263" s="92">
        <v>35</v>
      </c>
      <c r="F263" s="22"/>
    </row>
    <row r="264" spans="1:6" ht="15.75" x14ac:dyDescent="0.25">
      <c r="A264" s="133">
        <v>13302</v>
      </c>
      <c r="B264" s="92">
        <v>9.43</v>
      </c>
      <c r="C264" s="92">
        <v>0.45</v>
      </c>
      <c r="D264" s="92">
        <v>733.25</v>
      </c>
      <c r="E264" s="92">
        <v>35</v>
      </c>
      <c r="F264" s="22"/>
    </row>
    <row r="265" spans="1:6" ht="15.75" x14ac:dyDescent="0.25">
      <c r="A265" s="133">
        <v>13332</v>
      </c>
      <c r="B265" s="92">
        <v>9.36</v>
      </c>
      <c r="C265" s="92">
        <v>0.45</v>
      </c>
      <c r="D265" s="92">
        <v>727.97</v>
      </c>
      <c r="E265" s="92">
        <v>35</v>
      </c>
      <c r="F265" s="22"/>
    </row>
    <row r="266" spans="1:6" ht="15.75" x14ac:dyDescent="0.25">
      <c r="A266" s="133">
        <v>13363</v>
      </c>
      <c r="B266" s="92">
        <v>9.2899999999999991</v>
      </c>
      <c r="C266" s="92">
        <v>0.45</v>
      </c>
      <c r="D266" s="92">
        <v>722.79</v>
      </c>
      <c r="E266" s="92">
        <v>35</v>
      </c>
      <c r="F266" s="22"/>
    </row>
    <row r="267" spans="1:6" ht="15.75" x14ac:dyDescent="0.25">
      <c r="A267" s="133">
        <v>13394</v>
      </c>
      <c r="B267" s="92">
        <v>9.2899999999999991</v>
      </c>
      <c r="C267" s="92">
        <v>0.45</v>
      </c>
      <c r="D267" s="92">
        <v>722.79</v>
      </c>
      <c r="E267" s="92">
        <v>35</v>
      </c>
      <c r="F267" s="22"/>
    </row>
    <row r="268" spans="1:6" ht="15.75" x14ac:dyDescent="0.25">
      <c r="A268" s="133">
        <v>13424</v>
      </c>
      <c r="B268" s="92">
        <v>9.2899999999999991</v>
      </c>
      <c r="C268" s="92">
        <v>0.45</v>
      </c>
      <c r="D268" s="92">
        <v>722.79</v>
      </c>
      <c r="E268" s="92">
        <v>35</v>
      </c>
      <c r="F268" s="22"/>
    </row>
    <row r="269" spans="1:6" ht="15.75" x14ac:dyDescent="0.25">
      <c r="A269" s="133">
        <v>13455</v>
      </c>
      <c r="B269" s="92">
        <v>9.2899999999999991</v>
      </c>
      <c r="C269" s="92">
        <v>0.45</v>
      </c>
      <c r="D269" s="92">
        <v>722.79</v>
      </c>
      <c r="E269" s="92">
        <v>35</v>
      </c>
      <c r="F269" s="22"/>
    </row>
    <row r="270" spans="1:6" ht="15.75" x14ac:dyDescent="0.25">
      <c r="A270" s="133">
        <v>13485</v>
      </c>
      <c r="B270" s="92">
        <v>9.2899999999999991</v>
      </c>
      <c r="C270" s="92">
        <v>0.45</v>
      </c>
      <c r="D270" s="92">
        <v>722.79</v>
      </c>
      <c r="E270" s="92">
        <v>35</v>
      </c>
      <c r="F270" s="22"/>
    </row>
    <row r="271" spans="1:6" ht="15.75" x14ac:dyDescent="0.25">
      <c r="A271" s="133">
        <v>13516</v>
      </c>
      <c r="B271" s="92">
        <v>9.23</v>
      </c>
      <c r="C271" s="92">
        <v>0.45</v>
      </c>
      <c r="D271" s="92">
        <v>717.64</v>
      </c>
      <c r="E271" s="92">
        <v>35</v>
      </c>
      <c r="F271" s="22"/>
    </row>
    <row r="272" spans="1:6" ht="15.75" x14ac:dyDescent="0.25">
      <c r="A272" s="133">
        <v>13547</v>
      </c>
      <c r="B272" s="92">
        <v>9.23</v>
      </c>
      <c r="C272" s="92">
        <v>0.45</v>
      </c>
      <c r="D272" s="92">
        <v>717.64</v>
      </c>
      <c r="E272" s="92">
        <v>35</v>
      </c>
      <c r="F272" s="22"/>
    </row>
    <row r="273" spans="1:6" ht="15.75" x14ac:dyDescent="0.25">
      <c r="A273" s="133">
        <v>13575</v>
      </c>
      <c r="B273" s="92">
        <v>9.16</v>
      </c>
      <c r="C273" s="92">
        <v>0.45</v>
      </c>
      <c r="D273" s="92">
        <v>712.6</v>
      </c>
      <c r="E273" s="92">
        <v>35</v>
      </c>
      <c r="F273" s="22"/>
    </row>
    <row r="274" spans="1:6" ht="15.75" x14ac:dyDescent="0.25">
      <c r="A274" s="133">
        <v>13606</v>
      </c>
      <c r="B274" s="92">
        <v>9.1</v>
      </c>
      <c r="C274" s="92">
        <v>0.45</v>
      </c>
      <c r="D274" s="92">
        <v>707.6</v>
      </c>
      <c r="E274" s="92">
        <v>35</v>
      </c>
      <c r="F274" s="22"/>
    </row>
    <row r="275" spans="1:6" ht="15.75" x14ac:dyDescent="0.25">
      <c r="A275" s="133">
        <v>13636</v>
      </c>
      <c r="B275" s="92">
        <v>9.0299999999999994</v>
      </c>
      <c r="C275" s="92">
        <v>0.45</v>
      </c>
      <c r="D275" s="92">
        <v>702.7</v>
      </c>
      <c r="E275" s="92">
        <v>35</v>
      </c>
      <c r="F275" s="22"/>
    </row>
    <row r="276" spans="1:6" ht="15.75" x14ac:dyDescent="0.25">
      <c r="A276" s="133">
        <v>13667</v>
      </c>
      <c r="B276" s="92">
        <v>9.0299999999999994</v>
      </c>
      <c r="C276" s="92">
        <v>0.45</v>
      </c>
      <c r="D276" s="92">
        <v>702.7</v>
      </c>
      <c r="E276" s="92">
        <v>35</v>
      </c>
      <c r="F276" s="22"/>
    </row>
    <row r="277" spans="1:6" ht="15.75" x14ac:dyDescent="0.25">
      <c r="A277" s="133">
        <v>13697</v>
      </c>
      <c r="B277" s="92">
        <v>8.9700000000000006</v>
      </c>
      <c r="C277" s="92">
        <v>0.45</v>
      </c>
      <c r="D277" s="92">
        <v>697.87</v>
      </c>
      <c r="E277" s="92">
        <v>35</v>
      </c>
      <c r="F277" s="22"/>
    </row>
    <row r="278" spans="1:6" ht="15.75" x14ac:dyDescent="0.25">
      <c r="A278" s="133">
        <v>13728</v>
      </c>
      <c r="B278" s="92">
        <v>8.9700000000000006</v>
      </c>
      <c r="C278" s="92">
        <v>0.45</v>
      </c>
      <c r="D278" s="92">
        <v>697.87</v>
      </c>
      <c r="E278" s="92">
        <v>35</v>
      </c>
      <c r="F278" s="22"/>
    </row>
    <row r="279" spans="1:6" ht="15.75" x14ac:dyDescent="0.25">
      <c r="A279" s="133">
        <v>13759</v>
      </c>
      <c r="B279" s="92">
        <v>8.91</v>
      </c>
      <c r="C279" s="92">
        <v>0.45</v>
      </c>
      <c r="D279" s="92">
        <v>693.07</v>
      </c>
      <c r="E279" s="92">
        <v>35</v>
      </c>
      <c r="F279" s="22"/>
    </row>
    <row r="280" spans="1:6" ht="15.75" x14ac:dyDescent="0.25">
      <c r="A280" s="133">
        <v>13789</v>
      </c>
      <c r="B280" s="92">
        <v>8.91</v>
      </c>
      <c r="C280" s="92">
        <v>0.45</v>
      </c>
      <c r="D280" s="92">
        <v>693.07</v>
      </c>
      <c r="E280" s="92">
        <v>35</v>
      </c>
      <c r="F280" s="22"/>
    </row>
    <row r="281" spans="1:6" ht="15.75" x14ac:dyDescent="0.25">
      <c r="A281" s="133">
        <v>13820</v>
      </c>
      <c r="B281" s="92">
        <v>8.9700000000000006</v>
      </c>
      <c r="C281" s="92">
        <v>0.45</v>
      </c>
      <c r="D281" s="92">
        <v>697.87</v>
      </c>
      <c r="E281" s="92">
        <v>35</v>
      </c>
      <c r="F281" s="22"/>
    </row>
    <row r="282" spans="1:6" ht="15.75" x14ac:dyDescent="0.25">
      <c r="A282" s="133">
        <v>13850</v>
      </c>
      <c r="B282" s="92">
        <v>9.0299999999999994</v>
      </c>
      <c r="C282" s="92">
        <v>0.45</v>
      </c>
      <c r="D282" s="92">
        <v>702.7</v>
      </c>
      <c r="E282" s="92">
        <v>35</v>
      </c>
      <c r="F282" s="22"/>
    </row>
    <row r="283" spans="1:6" ht="15.75" x14ac:dyDescent="0.25">
      <c r="A283" s="133">
        <v>13881</v>
      </c>
      <c r="B283" s="92">
        <v>8.75</v>
      </c>
      <c r="C283" s="92">
        <v>0.43</v>
      </c>
      <c r="D283" s="92">
        <v>712.6</v>
      </c>
      <c r="E283" s="92">
        <v>35</v>
      </c>
      <c r="F283" s="22"/>
    </row>
    <row r="284" spans="1:6" ht="15.75" x14ac:dyDescent="0.25">
      <c r="A284" s="133">
        <v>13912</v>
      </c>
      <c r="B284" s="92">
        <v>8.82</v>
      </c>
      <c r="C284" s="92">
        <v>0.43</v>
      </c>
      <c r="D284" s="92">
        <v>717.64</v>
      </c>
      <c r="E284" s="92">
        <v>35</v>
      </c>
      <c r="F284" s="22"/>
    </row>
    <row r="285" spans="1:6" ht="15.75" x14ac:dyDescent="0.25">
      <c r="A285" s="133">
        <v>13940</v>
      </c>
      <c r="B285" s="92">
        <v>8.82</v>
      </c>
      <c r="C285" s="92">
        <v>0.43</v>
      </c>
      <c r="D285" s="92">
        <v>717.64</v>
      </c>
      <c r="E285" s="92">
        <v>35</v>
      </c>
      <c r="F285" s="22"/>
    </row>
    <row r="286" spans="1:6" ht="15.75" x14ac:dyDescent="0.25">
      <c r="A286" s="133">
        <v>13971</v>
      </c>
      <c r="B286" s="92">
        <v>8.75</v>
      </c>
      <c r="C286" s="92">
        <v>0.43</v>
      </c>
      <c r="D286" s="92">
        <v>712.6</v>
      </c>
      <c r="E286" s="92">
        <v>35</v>
      </c>
      <c r="F286" s="22"/>
    </row>
    <row r="287" spans="1:6" ht="15.75" x14ac:dyDescent="0.25">
      <c r="A287" s="133">
        <v>14001</v>
      </c>
      <c r="B287" s="92">
        <v>8.82</v>
      </c>
      <c r="C287" s="92">
        <v>0.43</v>
      </c>
      <c r="D287" s="92">
        <v>717.64</v>
      </c>
      <c r="E287" s="92">
        <v>35</v>
      </c>
      <c r="F287" s="22"/>
    </row>
    <row r="288" spans="1:6" ht="15.75" x14ac:dyDescent="0.25">
      <c r="A288" s="133">
        <v>14032</v>
      </c>
      <c r="B288" s="92">
        <v>8.82</v>
      </c>
      <c r="C288" s="92">
        <v>0.43</v>
      </c>
      <c r="D288" s="92">
        <v>717.64</v>
      </c>
      <c r="E288" s="92">
        <v>35</v>
      </c>
      <c r="F288" s="22"/>
    </row>
    <row r="289" spans="1:6" ht="15.75" x14ac:dyDescent="0.25">
      <c r="A289" s="133">
        <v>14062</v>
      </c>
      <c r="B289" s="92">
        <v>8.82</v>
      </c>
      <c r="C289" s="92">
        <v>0.43</v>
      </c>
      <c r="D289" s="92">
        <v>717.64</v>
      </c>
      <c r="E289" s="92">
        <v>35</v>
      </c>
      <c r="F289" s="22"/>
    </row>
    <row r="290" spans="1:6" ht="15.75" x14ac:dyDescent="0.25">
      <c r="A290" s="133">
        <v>14093</v>
      </c>
      <c r="B290" s="92">
        <v>8.82</v>
      </c>
      <c r="C290" s="92">
        <v>0.43</v>
      </c>
      <c r="D290" s="92">
        <v>717.64</v>
      </c>
      <c r="E290" s="92">
        <v>35</v>
      </c>
      <c r="F290" s="22"/>
    </row>
    <row r="291" spans="1:6" ht="15.75" x14ac:dyDescent="0.25">
      <c r="A291" s="133">
        <v>14124</v>
      </c>
      <c r="B291" s="92">
        <v>8.82</v>
      </c>
      <c r="C291" s="92">
        <v>0.43</v>
      </c>
      <c r="D291" s="92">
        <v>717.64</v>
      </c>
      <c r="E291" s="92">
        <v>35</v>
      </c>
      <c r="F291" s="22"/>
    </row>
    <row r="292" spans="1:6" ht="15.75" x14ac:dyDescent="0.25">
      <c r="A292" s="133">
        <v>14154</v>
      </c>
      <c r="B292" s="92">
        <v>8.8800000000000008</v>
      </c>
      <c r="C292" s="92">
        <v>0.43</v>
      </c>
      <c r="D292" s="92">
        <v>722.79</v>
      </c>
      <c r="E292" s="92">
        <v>35</v>
      </c>
      <c r="F292" s="22"/>
    </row>
    <row r="293" spans="1:6" ht="15.75" x14ac:dyDescent="0.25">
      <c r="A293" s="133">
        <v>14185</v>
      </c>
      <c r="B293" s="92">
        <v>8.8800000000000008</v>
      </c>
      <c r="C293" s="92">
        <v>0.43</v>
      </c>
      <c r="D293" s="92">
        <v>722.79</v>
      </c>
      <c r="E293" s="92">
        <v>35</v>
      </c>
      <c r="F293" s="22"/>
    </row>
    <row r="294" spans="1:6" ht="15.75" x14ac:dyDescent="0.25">
      <c r="A294" s="133">
        <v>14215</v>
      </c>
      <c r="B294" s="92">
        <v>8.8800000000000008</v>
      </c>
      <c r="C294" s="92">
        <v>0.43</v>
      </c>
      <c r="D294" s="92">
        <v>722.79</v>
      </c>
      <c r="E294" s="92">
        <v>35</v>
      </c>
      <c r="F294" s="22"/>
    </row>
    <row r="295" spans="1:6" ht="15.75" x14ac:dyDescent="0.25">
      <c r="A295" s="133">
        <v>14246</v>
      </c>
      <c r="B295" s="92">
        <v>8.0500000000000007</v>
      </c>
      <c r="C295" s="92">
        <v>0.39</v>
      </c>
      <c r="D295" s="92">
        <v>716.38</v>
      </c>
      <c r="E295" s="92">
        <v>34.69</v>
      </c>
      <c r="F295" s="22"/>
    </row>
    <row r="296" spans="1:6" ht="15.75" x14ac:dyDescent="0.25">
      <c r="A296" s="133">
        <v>14277</v>
      </c>
      <c r="B296" s="92">
        <v>8.11</v>
      </c>
      <c r="C296" s="92">
        <v>0.39</v>
      </c>
      <c r="D296" s="92">
        <v>721.52</v>
      </c>
      <c r="E296" s="92">
        <v>34.69</v>
      </c>
      <c r="F296" s="22"/>
    </row>
    <row r="297" spans="1:6" ht="15.75" x14ac:dyDescent="0.25">
      <c r="A297" s="133">
        <v>14305</v>
      </c>
      <c r="B297" s="92">
        <v>8.11</v>
      </c>
      <c r="C297" s="92">
        <v>0.39</v>
      </c>
      <c r="D297" s="92">
        <v>721.52</v>
      </c>
      <c r="E297" s="92">
        <v>34.69</v>
      </c>
      <c r="F297" s="22"/>
    </row>
    <row r="298" spans="1:6" ht="15.75" x14ac:dyDescent="0.25">
      <c r="A298" s="133">
        <v>14336</v>
      </c>
      <c r="B298" s="92">
        <v>8.17</v>
      </c>
      <c r="C298" s="92">
        <v>0.39</v>
      </c>
      <c r="D298" s="92">
        <v>726.76</v>
      </c>
      <c r="E298" s="92">
        <v>34.69</v>
      </c>
      <c r="F298" s="22"/>
    </row>
    <row r="299" spans="1:6" ht="15.75" x14ac:dyDescent="0.25">
      <c r="A299" s="133">
        <v>14366</v>
      </c>
      <c r="B299" s="92">
        <v>8.17</v>
      </c>
      <c r="C299" s="92">
        <v>0.39</v>
      </c>
      <c r="D299" s="92">
        <v>726.76</v>
      </c>
      <c r="E299" s="92">
        <v>34.69</v>
      </c>
      <c r="F299" s="22"/>
    </row>
    <row r="300" spans="1:6" ht="15.75" x14ac:dyDescent="0.25">
      <c r="A300" s="133">
        <v>14397</v>
      </c>
      <c r="B300" s="92">
        <v>8.17</v>
      </c>
      <c r="C300" s="92">
        <v>0.39</v>
      </c>
      <c r="D300" s="92">
        <v>726.76</v>
      </c>
      <c r="E300" s="92">
        <v>34.69</v>
      </c>
      <c r="F300" s="22"/>
    </row>
    <row r="301" spans="1:6" ht="15.75" x14ac:dyDescent="0.25">
      <c r="A301" s="133">
        <v>14427</v>
      </c>
      <c r="B301" s="92">
        <v>8.17</v>
      </c>
      <c r="C301" s="92">
        <v>0.39</v>
      </c>
      <c r="D301" s="92">
        <v>726.76</v>
      </c>
      <c r="E301" s="92">
        <v>34.69</v>
      </c>
      <c r="F301" s="22"/>
    </row>
    <row r="302" spans="1:6" ht="15.75" x14ac:dyDescent="0.25">
      <c r="A302" s="133">
        <v>14458</v>
      </c>
      <c r="B302" s="92">
        <v>8.17</v>
      </c>
      <c r="C302" s="92">
        <v>0.39</v>
      </c>
      <c r="D302" s="92">
        <v>726.76</v>
      </c>
      <c r="E302" s="92">
        <v>34.69</v>
      </c>
      <c r="F302" s="22"/>
    </row>
    <row r="303" spans="1:6" ht="15.75" x14ac:dyDescent="0.25">
      <c r="A303" s="133">
        <v>14489</v>
      </c>
      <c r="B303" s="92">
        <v>8</v>
      </c>
      <c r="C303" s="92">
        <v>0.39</v>
      </c>
      <c r="D303" s="92">
        <v>711.28</v>
      </c>
      <c r="E303" s="92">
        <v>34.69</v>
      </c>
      <c r="F303" s="22"/>
    </row>
    <row r="304" spans="1:6" ht="15.75" x14ac:dyDescent="0.25">
      <c r="A304" s="133">
        <v>14519</v>
      </c>
      <c r="B304" s="92">
        <v>8.0500000000000007</v>
      </c>
      <c r="C304" s="92">
        <v>0.39</v>
      </c>
      <c r="D304" s="92">
        <v>716.38</v>
      </c>
      <c r="E304" s="92">
        <v>34.69</v>
      </c>
      <c r="F304" s="22"/>
    </row>
    <row r="305" spans="1:6" ht="15.75" x14ac:dyDescent="0.25">
      <c r="A305" s="133">
        <v>14550</v>
      </c>
      <c r="B305" s="92">
        <v>8.0500000000000007</v>
      </c>
      <c r="C305" s="92">
        <v>0.39</v>
      </c>
      <c r="D305" s="92">
        <v>716.38</v>
      </c>
      <c r="E305" s="92">
        <v>34.69</v>
      </c>
      <c r="F305" s="22"/>
    </row>
    <row r="306" spans="1:6" ht="15.75" x14ac:dyDescent="0.25">
      <c r="A306" s="133">
        <v>14580</v>
      </c>
      <c r="B306" s="92">
        <v>8.0500000000000007</v>
      </c>
      <c r="C306" s="92">
        <v>0.39</v>
      </c>
      <c r="D306" s="92">
        <v>716.38</v>
      </c>
      <c r="E306" s="92">
        <v>34.69</v>
      </c>
      <c r="F306" s="22"/>
    </row>
    <row r="307" spans="1:6" ht="15.75" x14ac:dyDescent="0.25">
      <c r="A307" s="133">
        <v>14611</v>
      </c>
      <c r="B307" s="92">
        <v>7.28</v>
      </c>
      <c r="C307" s="92">
        <v>0.35</v>
      </c>
      <c r="D307" s="92">
        <v>708.41</v>
      </c>
      <c r="E307" s="92">
        <v>34.06</v>
      </c>
      <c r="F307" s="22"/>
    </row>
    <row r="308" spans="1:6" ht="15.75" x14ac:dyDescent="0.25">
      <c r="A308" s="133">
        <v>14642</v>
      </c>
      <c r="B308" s="92">
        <v>7.23</v>
      </c>
      <c r="C308" s="92">
        <v>0.35</v>
      </c>
      <c r="D308" s="92">
        <v>703.37</v>
      </c>
      <c r="E308" s="92">
        <v>34.06</v>
      </c>
      <c r="F308" s="22"/>
    </row>
    <row r="309" spans="1:6" ht="15.75" x14ac:dyDescent="0.25">
      <c r="A309" s="133">
        <v>14671</v>
      </c>
      <c r="B309" s="92">
        <v>7.23</v>
      </c>
      <c r="C309" s="92">
        <v>0.35</v>
      </c>
      <c r="D309" s="92">
        <v>703.37</v>
      </c>
      <c r="E309" s="92">
        <v>34.06</v>
      </c>
      <c r="F309" s="22"/>
    </row>
    <row r="310" spans="1:6" ht="15.75" x14ac:dyDescent="0.25">
      <c r="A310" s="133">
        <v>14702</v>
      </c>
      <c r="B310" s="92">
        <v>7.23</v>
      </c>
      <c r="C310" s="92">
        <v>0.35</v>
      </c>
      <c r="D310" s="92">
        <v>703.37</v>
      </c>
      <c r="E310" s="92">
        <v>34.06</v>
      </c>
      <c r="F310" s="22"/>
    </row>
    <row r="311" spans="1:6" ht="15.75" x14ac:dyDescent="0.25">
      <c r="A311" s="133">
        <v>14732</v>
      </c>
      <c r="B311" s="92">
        <v>7.23</v>
      </c>
      <c r="C311" s="92">
        <v>0.35</v>
      </c>
      <c r="D311" s="92">
        <v>703.37</v>
      </c>
      <c r="E311" s="92">
        <v>34.06</v>
      </c>
      <c r="F311" s="22"/>
    </row>
    <row r="312" spans="1:6" ht="15.75" x14ac:dyDescent="0.25">
      <c r="A312" s="133">
        <v>14763</v>
      </c>
      <c r="B312" s="92">
        <v>7.18</v>
      </c>
      <c r="C312" s="92">
        <v>0.35</v>
      </c>
      <c r="D312" s="92">
        <v>698.37</v>
      </c>
      <c r="E312" s="92">
        <v>34.06</v>
      </c>
      <c r="F312" s="22"/>
    </row>
    <row r="313" spans="1:6" ht="15.75" x14ac:dyDescent="0.25">
      <c r="A313" s="133">
        <v>14793</v>
      </c>
      <c r="B313" s="92">
        <v>7.23</v>
      </c>
      <c r="C313" s="92">
        <v>0.35</v>
      </c>
      <c r="D313" s="92">
        <v>703.37</v>
      </c>
      <c r="E313" s="92">
        <v>34.06</v>
      </c>
      <c r="F313" s="22"/>
    </row>
    <row r="314" spans="1:6" ht="15.75" x14ac:dyDescent="0.25">
      <c r="A314" s="133">
        <v>14824</v>
      </c>
      <c r="B314" s="92">
        <v>7.23</v>
      </c>
      <c r="C314" s="92">
        <v>0.35</v>
      </c>
      <c r="D314" s="92">
        <v>703.37</v>
      </c>
      <c r="E314" s="92">
        <v>34.06</v>
      </c>
      <c r="F314" s="22"/>
    </row>
    <row r="315" spans="1:6" ht="15.75" x14ac:dyDescent="0.25">
      <c r="A315" s="133">
        <v>14855</v>
      </c>
      <c r="B315" s="92">
        <v>7.23</v>
      </c>
      <c r="C315" s="92">
        <v>0.35</v>
      </c>
      <c r="D315" s="92">
        <v>703.37</v>
      </c>
      <c r="E315" s="92">
        <v>34.06</v>
      </c>
      <c r="F315" s="22"/>
    </row>
    <row r="316" spans="1:6" ht="15.75" x14ac:dyDescent="0.25">
      <c r="A316" s="133">
        <v>14885</v>
      </c>
      <c r="B316" s="92">
        <v>7.23</v>
      </c>
      <c r="C316" s="92">
        <v>0.35</v>
      </c>
      <c r="D316" s="92">
        <v>703.37</v>
      </c>
      <c r="E316" s="92">
        <v>34.06</v>
      </c>
      <c r="F316" s="22"/>
    </row>
    <row r="317" spans="1:6" ht="15.75" x14ac:dyDescent="0.25">
      <c r="A317" s="133">
        <v>14916</v>
      </c>
      <c r="B317" s="92">
        <v>7.23</v>
      </c>
      <c r="C317" s="92">
        <v>0.35</v>
      </c>
      <c r="D317" s="92">
        <v>703.37</v>
      </c>
      <c r="E317" s="92">
        <v>34.06</v>
      </c>
      <c r="F317" s="22"/>
    </row>
    <row r="318" spans="1:6" ht="15.75" x14ac:dyDescent="0.25">
      <c r="A318" s="133">
        <v>14946</v>
      </c>
      <c r="B318" s="92">
        <v>7.18</v>
      </c>
      <c r="C318" s="92">
        <v>0.35</v>
      </c>
      <c r="D318" s="92">
        <v>698.37</v>
      </c>
      <c r="E318" s="92">
        <v>34.06</v>
      </c>
      <c r="F318" s="22"/>
    </row>
    <row r="319" spans="1:6" ht="15.75" x14ac:dyDescent="0.25">
      <c r="A319" s="133">
        <v>14977</v>
      </c>
      <c r="B319" s="92">
        <v>7.18</v>
      </c>
      <c r="C319" s="92">
        <v>0.35</v>
      </c>
      <c r="D319" s="92">
        <v>698.37</v>
      </c>
      <c r="E319" s="92">
        <v>34.06</v>
      </c>
      <c r="F319" s="22"/>
    </row>
    <row r="320" spans="1:6" ht="15.75" x14ac:dyDescent="0.25">
      <c r="A320" s="133">
        <v>15008</v>
      </c>
      <c r="B320" s="92">
        <v>7.18</v>
      </c>
      <c r="C320" s="92">
        <v>0.35</v>
      </c>
      <c r="D320" s="92">
        <v>698.37</v>
      </c>
      <c r="E320" s="92">
        <v>34.06</v>
      </c>
      <c r="F320" s="22"/>
    </row>
    <row r="321" spans="1:6" ht="15.75" x14ac:dyDescent="0.25">
      <c r="A321" s="133">
        <v>15036</v>
      </c>
      <c r="B321" s="92">
        <v>7.13</v>
      </c>
      <c r="C321" s="92">
        <v>0.35</v>
      </c>
      <c r="D321" s="92">
        <v>693.46</v>
      </c>
      <c r="E321" s="92">
        <v>34.06</v>
      </c>
      <c r="F321" s="22"/>
    </row>
    <row r="322" spans="1:6" ht="15.75" x14ac:dyDescent="0.25">
      <c r="A322" s="133">
        <v>15067</v>
      </c>
      <c r="B322" s="92">
        <v>7.08</v>
      </c>
      <c r="C322" s="92">
        <v>0.35</v>
      </c>
      <c r="D322" s="92">
        <v>688.59</v>
      </c>
      <c r="E322" s="92">
        <v>34.06</v>
      </c>
      <c r="F322" s="22"/>
    </row>
    <row r="323" spans="1:6" ht="15.75" x14ac:dyDescent="0.25">
      <c r="A323" s="133">
        <v>15097</v>
      </c>
      <c r="B323" s="92">
        <v>7.03</v>
      </c>
      <c r="C323" s="92">
        <v>0.35</v>
      </c>
      <c r="D323" s="92">
        <v>683.82</v>
      </c>
      <c r="E323" s="92">
        <v>34.06</v>
      </c>
      <c r="F323" s="22"/>
    </row>
    <row r="324" spans="1:6" ht="15.75" x14ac:dyDescent="0.25">
      <c r="A324" s="133">
        <v>15128</v>
      </c>
      <c r="B324" s="92">
        <v>6.88</v>
      </c>
      <c r="C324" s="92">
        <v>0.35</v>
      </c>
      <c r="D324" s="92">
        <v>669.86</v>
      </c>
      <c r="E324" s="92">
        <v>34.06</v>
      </c>
      <c r="F324" s="22"/>
    </row>
    <row r="325" spans="1:6" ht="15.75" x14ac:dyDescent="0.25">
      <c r="A325" s="133">
        <v>15158</v>
      </c>
      <c r="B325" s="92">
        <v>6.88</v>
      </c>
      <c r="C325" s="92">
        <v>0.35</v>
      </c>
      <c r="D325" s="92">
        <v>669.86</v>
      </c>
      <c r="E325" s="92">
        <v>34.06</v>
      </c>
      <c r="F325" s="22"/>
    </row>
    <row r="326" spans="1:6" ht="15.75" x14ac:dyDescent="0.25">
      <c r="A326" s="133">
        <v>15189</v>
      </c>
      <c r="B326" s="92">
        <v>6.79</v>
      </c>
      <c r="C326" s="92">
        <v>0.35</v>
      </c>
      <c r="D326" s="92">
        <v>660.87</v>
      </c>
      <c r="E326" s="92">
        <v>34.06</v>
      </c>
      <c r="F326" s="22"/>
    </row>
    <row r="327" spans="1:6" ht="15.75" x14ac:dyDescent="0.25">
      <c r="A327" s="133">
        <v>15220</v>
      </c>
      <c r="B327" s="92">
        <v>6.7</v>
      </c>
      <c r="C327" s="92">
        <v>0.35</v>
      </c>
      <c r="D327" s="92">
        <v>652.11</v>
      </c>
      <c r="E327" s="92">
        <v>34.06</v>
      </c>
      <c r="F327" s="22"/>
    </row>
    <row r="328" spans="1:6" ht="15.75" x14ac:dyDescent="0.25">
      <c r="A328" s="133">
        <v>15250</v>
      </c>
      <c r="B328" s="92">
        <v>6.61</v>
      </c>
      <c r="C328" s="92">
        <v>0.35</v>
      </c>
      <c r="D328" s="92">
        <v>643.6</v>
      </c>
      <c r="E328" s="92">
        <v>34.06</v>
      </c>
      <c r="F328" s="22"/>
    </row>
    <row r="329" spans="1:6" ht="15.75" x14ac:dyDescent="0.25">
      <c r="A329" s="133">
        <v>15281</v>
      </c>
      <c r="B329" s="92">
        <v>6.57</v>
      </c>
      <c r="C329" s="92">
        <v>0.35</v>
      </c>
      <c r="D329" s="92">
        <v>639.41</v>
      </c>
      <c r="E329" s="92">
        <v>34.06</v>
      </c>
      <c r="F329" s="22"/>
    </row>
    <row r="330" spans="1:6" ht="15.75" x14ac:dyDescent="0.25">
      <c r="A330" s="133">
        <v>15311</v>
      </c>
      <c r="B330" s="92">
        <v>6.53</v>
      </c>
      <c r="C330" s="92">
        <v>0.35</v>
      </c>
      <c r="D330" s="92">
        <v>635.29</v>
      </c>
      <c r="E330" s="92">
        <v>34.06</v>
      </c>
      <c r="F330" s="22"/>
    </row>
    <row r="331" spans="1:6" ht="15.75" x14ac:dyDescent="0.25">
      <c r="A331" s="133">
        <v>15342</v>
      </c>
      <c r="B331" s="92">
        <v>7</v>
      </c>
      <c r="C331" s="92">
        <v>0.38</v>
      </c>
      <c r="D331" s="92">
        <v>627.21</v>
      </c>
      <c r="E331" s="92">
        <v>34.06</v>
      </c>
      <c r="F331" s="22"/>
    </row>
    <row r="332" spans="1:6" ht="15.75" x14ac:dyDescent="0.25">
      <c r="A332" s="133">
        <v>15373</v>
      </c>
      <c r="B332" s="92">
        <v>6.95</v>
      </c>
      <c r="C332" s="92">
        <v>0.38</v>
      </c>
      <c r="D332" s="92">
        <v>623.23</v>
      </c>
      <c r="E332" s="92">
        <v>34.06</v>
      </c>
      <c r="F332" s="22"/>
    </row>
    <row r="333" spans="1:6" ht="15.75" x14ac:dyDescent="0.25">
      <c r="A333" s="133">
        <v>15401</v>
      </c>
      <c r="B333" s="92">
        <v>6.87</v>
      </c>
      <c r="C333" s="92">
        <v>0.38</v>
      </c>
      <c r="D333" s="92">
        <v>615.42999999999995</v>
      </c>
      <c r="E333" s="92">
        <v>34.06</v>
      </c>
      <c r="F333" s="22"/>
    </row>
    <row r="334" spans="1:6" ht="15.75" x14ac:dyDescent="0.25">
      <c r="A334" s="133">
        <v>15432</v>
      </c>
      <c r="B334" s="92">
        <v>6.82</v>
      </c>
      <c r="C334" s="92">
        <v>0.38</v>
      </c>
      <c r="D334" s="92">
        <v>611.62</v>
      </c>
      <c r="E334" s="92">
        <v>34.06</v>
      </c>
      <c r="F334" s="22"/>
    </row>
    <row r="335" spans="1:6" ht="15.75" x14ac:dyDescent="0.25">
      <c r="A335" s="133">
        <v>15462</v>
      </c>
      <c r="B335" s="92">
        <v>6.74</v>
      </c>
      <c r="C335" s="92">
        <v>0.38</v>
      </c>
      <c r="D335" s="92">
        <v>604.12</v>
      </c>
      <c r="E335" s="92">
        <v>34.06</v>
      </c>
      <c r="F335" s="22"/>
    </row>
    <row r="336" spans="1:6" ht="15.75" x14ac:dyDescent="0.25">
      <c r="A336" s="133">
        <v>15493</v>
      </c>
      <c r="B336" s="92">
        <v>6.74</v>
      </c>
      <c r="C336" s="92">
        <v>0.38</v>
      </c>
      <c r="D336" s="92">
        <v>604.12</v>
      </c>
      <c r="E336" s="92">
        <v>34.06</v>
      </c>
      <c r="F336" s="22"/>
    </row>
    <row r="337" spans="1:6" ht="15.75" x14ac:dyDescent="0.25">
      <c r="A337" s="133">
        <v>15523</v>
      </c>
      <c r="B337" s="92">
        <v>6.7</v>
      </c>
      <c r="C337" s="92">
        <v>0.38</v>
      </c>
      <c r="D337" s="92">
        <v>600.44000000000005</v>
      </c>
      <c r="E337" s="92">
        <v>34.06</v>
      </c>
      <c r="F337" s="22"/>
    </row>
    <row r="338" spans="1:6" ht="15.75" x14ac:dyDescent="0.25">
      <c r="A338" s="133">
        <v>15554</v>
      </c>
      <c r="B338" s="92">
        <v>6.66</v>
      </c>
      <c r="C338" s="92">
        <v>0.38</v>
      </c>
      <c r="D338" s="92">
        <v>596.79999999999995</v>
      </c>
      <c r="E338" s="92">
        <v>34.06</v>
      </c>
      <c r="F338" s="22"/>
    </row>
    <row r="339" spans="1:6" ht="15.75" x14ac:dyDescent="0.25">
      <c r="A339" s="133">
        <v>15585</v>
      </c>
      <c r="B339" s="92">
        <v>6.66</v>
      </c>
      <c r="C339" s="92">
        <v>0.38</v>
      </c>
      <c r="D339" s="92">
        <v>596.79999999999995</v>
      </c>
      <c r="E339" s="92">
        <v>34.06</v>
      </c>
      <c r="F339" s="22"/>
    </row>
    <row r="340" spans="1:6" ht="15.75" x14ac:dyDescent="0.25">
      <c r="A340" s="133">
        <v>15615</v>
      </c>
      <c r="B340" s="92">
        <v>6.58</v>
      </c>
      <c r="C340" s="92">
        <v>0.38</v>
      </c>
      <c r="D340" s="92">
        <v>589.65</v>
      </c>
      <c r="E340" s="92">
        <v>34.06</v>
      </c>
      <c r="F340" s="22"/>
    </row>
    <row r="341" spans="1:6" ht="15.75" x14ac:dyDescent="0.25">
      <c r="A341" s="133">
        <v>15646</v>
      </c>
      <c r="B341" s="92">
        <v>6.54</v>
      </c>
      <c r="C341" s="92">
        <v>0.38</v>
      </c>
      <c r="D341" s="92">
        <v>586.14</v>
      </c>
      <c r="E341" s="92">
        <v>34.06</v>
      </c>
      <c r="F341" s="22"/>
    </row>
    <row r="342" spans="1:6" ht="15.75" x14ac:dyDescent="0.25">
      <c r="A342" s="133">
        <v>15676</v>
      </c>
      <c r="B342" s="92">
        <v>6.5</v>
      </c>
      <c r="C342" s="92">
        <v>0.38</v>
      </c>
      <c r="D342" s="92">
        <v>582.66</v>
      </c>
      <c r="E342" s="92">
        <v>34.06</v>
      </c>
      <c r="F342" s="22"/>
    </row>
    <row r="343" spans="1:6" ht="15.75" x14ac:dyDescent="0.25">
      <c r="A343" s="133">
        <v>15707</v>
      </c>
      <c r="B343" s="92">
        <v>7.7</v>
      </c>
      <c r="C343" s="92">
        <v>0.45</v>
      </c>
      <c r="D343" s="92">
        <v>582.66</v>
      </c>
      <c r="E343" s="92">
        <v>34.06</v>
      </c>
      <c r="F343" s="22"/>
    </row>
    <row r="344" spans="1:6" ht="15.75" x14ac:dyDescent="0.25">
      <c r="A344" s="133">
        <v>15738</v>
      </c>
      <c r="B344" s="92">
        <v>7.7</v>
      </c>
      <c r="C344" s="92">
        <v>0.45</v>
      </c>
      <c r="D344" s="92">
        <v>582.66</v>
      </c>
      <c r="E344" s="92">
        <v>34.06</v>
      </c>
      <c r="F344" s="22"/>
    </row>
    <row r="345" spans="1:6" ht="15.75" x14ac:dyDescent="0.25">
      <c r="A345" s="133">
        <v>15766</v>
      </c>
      <c r="B345" s="92">
        <v>7.56</v>
      </c>
      <c r="C345" s="92">
        <v>0.45</v>
      </c>
      <c r="D345" s="92">
        <v>572.51</v>
      </c>
      <c r="E345" s="92">
        <v>34.06</v>
      </c>
      <c r="F345" s="22"/>
    </row>
    <row r="346" spans="1:6" ht="15.75" x14ac:dyDescent="0.25">
      <c r="A346" s="133">
        <v>15797</v>
      </c>
      <c r="B346" s="92">
        <v>7.48</v>
      </c>
      <c r="C346" s="92">
        <v>0.45</v>
      </c>
      <c r="D346" s="92">
        <v>565.91</v>
      </c>
      <c r="E346" s="92">
        <v>34.06</v>
      </c>
      <c r="F346" s="22"/>
    </row>
    <row r="347" spans="1:6" ht="15.75" x14ac:dyDescent="0.25">
      <c r="A347" s="133">
        <v>15827</v>
      </c>
      <c r="B347" s="92">
        <v>7.43</v>
      </c>
      <c r="C347" s="92">
        <v>0.45</v>
      </c>
      <c r="D347" s="92">
        <v>562.71</v>
      </c>
      <c r="E347" s="92">
        <v>34.06</v>
      </c>
      <c r="F347" s="22"/>
    </row>
    <row r="348" spans="1:6" ht="15.75" x14ac:dyDescent="0.25">
      <c r="A348" s="133">
        <v>15858</v>
      </c>
      <c r="B348" s="92">
        <v>7.43</v>
      </c>
      <c r="C348" s="92">
        <v>0.45</v>
      </c>
      <c r="D348" s="92">
        <v>562.71</v>
      </c>
      <c r="E348" s="92">
        <v>34.06</v>
      </c>
      <c r="F348" s="22"/>
    </row>
    <row r="349" spans="1:6" ht="15.75" x14ac:dyDescent="0.25">
      <c r="A349" s="133">
        <v>15888</v>
      </c>
      <c r="B349" s="92">
        <v>7.48</v>
      </c>
      <c r="C349" s="92">
        <v>0.45</v>
      </c>
      <c r="D349" s="92">
        <v>565.91</v>
      </c>
      <c r="E349" s="92">
        <v>34.06</v>
      </c>
      <c r="F349" s="22"/>
    </row>
    <row r="350" spans="1:6" ht="15.75" x14ac:dyDescent="0.25">
      <c r="A350" s="133">
        <v>15919</v>
      </c>
      <c r="B350" s="92">
        <v>7.52</v>
      </c>
      <c r="C350" s="92">
        <v>0.45</v>
      </c>
      <c r="D350" s="92">
        <v>569.21</v>
      </c>
      <c r="E350" s="92">
        <v>34.06</v>
      </c>
      <c r="F350" s="22"/>
    </row>
    <row r="351" spans="1:6" ht="15.75" x14ac:dyDescent="0.25">
      <c r="A351" s="133">
        <v>15950</v>
      </c>
      <c r="B351" s="92">
        <v>7.48</v>
      </c>
      <c r="C351" s="92">
        <v>0.45</v>
      </c>
      <c r="D351" s="92">
        <v>565.91</v>
      </c>
      <c r="E351" s="92">
        <v>34.06</v>
      </c>
      <c r="F351" s="22"/>
    </row>
    <row r="352" spans="1:6" ht="15.75" x14ac:dyDescent="0.25">
      <c r="A352" s="133">
        <v>15980</v>
      </c>
      <c r="B352" s="92">
        <v>7.48</v>
      </c>
      <c r="C352" s="92">
        <v>0.45</v>
      </c>
      <c r="D352" s="92">
        <v>565.91</v>
      </c>
      <c r="E352" s="92">
        <v>34.06</v>
      </c>
      <c r="F352" s="22"/>
    </row>
    <row r="353" spans="1:6" ht="15.75" x14ac:dyDescent="0.25">
      <c r="A353" s="133">
        <v>16011</v>
      </c>
      <c r="B353" s="92">
        <v>7.48</v>
      </c>
      <c r="C353" s="92">
        <v>0.45</v>
      </c>
      <c r="D353" s="92">
        <v>565.91</v>
      </c>
      <c r="E353" s="92">
        <v>34.06</v>
      </c>
      <c r="F353" s="22"/>
    </row>
    <row r="354" spans="1:6" ht="15.75" x14ac:dyDescent="0.25">
      <c r="A354" s="133">
        <v>16041</v>
      </c>
      <c r="B354" s="92">
        <v>7.48</v>
      </c>
      <c r="C354" s="92">
        <v>0.45</v>
      </c>
      <c r="D354" s="92">
        <v>565.91</v>
      </c>
      <c r="E354" s="92">
        <v>34.06</v>
      </c>
      <c r="F354" s="22"/>
    </row>
    <row r="355" spans="1:6" ht="15.75" x14ac:dyDescent="0.25">
      <c r="A355" s="133">
        <v>16072</v>
      </c>
      <c r="B355" s="92">
        <v>7.48</v>
      </c>
      <c r="C355" s="92">
        <v>0.45</v>
      </c>
      <c r="D355" s="92">
        <v>565.91</v>
      </c>
      <c r="E355" s="92">
        <v>34.06</v>
      </c>
      <c r="F355" s="22"/>
    </row>
    <row r="356" spans="1:6" ht="15.75" x14ac:dyDescent="0.25">
      <c r="A356" s="133">
        <v>16103</v>
      </c>
      <c r="B356" s="92">
        <v>7.48</v>
      </c>
      <c r="C356" s="92">
        <v>0.45</v>
      </c>
      <c r="D356" s="92">
        <v>565.91</v>
      </c>
      <c r="E356" s="92">
        <v>34.06</v>
      </c>
      <c r="F356" s="22"/>
    </row>
    <row r="357" spans="1:6" ht="15.75" x14ac:dyDescent="0.25">
      <c r="A357" s="133">
        <v>16132</v>
      </c>
      <c r="B357" s="92">
        <v>7.48</v>
      </c>
      <c r="C357" s="92">
        <v>0.45</v>
      </c>
      <c r="D357" s="92">
        <v>565.91</v>
      </c>
      <c r="E357" s="92">
        <v>34.06</v>
      </c>
      <c r="F357" s="22"/>
    </row>
    <row r="358" spans="1:6" ht="15.75" x14ac:dyDescent="0.25">
      <c r="A358" s="133">
        <v>16163</v>
      </c>
      <c r="B358" s="92">
        <v>7.43</v>
      </c>
      <c r="C358" s="92">
        <v>0.45</v>
      </c>
      <c r="D358" s="92">
        <v>562.71</v>
      </c>
      <c r="E358" s="92">
        <v>34.06</v>
      </c>
      <c r="F358" s="22"/>
    </row>
    <row r="359" spans="1:6" ht="15.75" x14ac:dyDescent="0.25">
      <c r="A359" s="133">
        <v>16193</v>
      </c>
      <c r="B359" s="92">
        <v>7.43</v>
      </c>
      <c r="C359" s="92">
        <v>0.45</v>
      </c>
      <c r="D359" s="92">
        <v>562.71</v>
      </c>
      <c r="E359" s="92">
        <v>34.06</v>
      </c>
      <c r="F359" s="22"/>
    </row>
    <row r="360" spans="1:6" ht="15.75" x14ac:dyDescent="0.25">
      <c r="A360" s="133">
        <v>16224</v>
      </c>
      <c r="B360" s="92">
        <v>7.39</v>
      </c>
      <c r="C360" s="92">
        <v>0.45</v>
      </c>
      <c r="D360" s="92">
        <v>559.5</v>
      </c>
      <c r="E360" s="92">
        <v>34.06</v>
      </c>
      <c r="F360" s="22"/>
    </row>
    <row r="361" spans="1:6" ht="15.75" x14ac:dyDescent="0.25">
      <c r="A361" s="133">
        <v>16254</v>
      </c>
      <c r="B361" s="92">
        <v>7.35</v>
      </c>
      <c r="C361" s="92">
        <v>0.45</v>
      </c>
      <c r="D361" s="92">
        <v>556.34</v>
      </c>
      <c r="E361" s="92">
        <v>34.06</v>
      </c>
      <c r="F361" s="22"/>
    </row>
    <row r="362" spans="1:6" ht="15.75" x14ac:dyDescent="0.25">
      <c r="A362" s="133">
        <v>16285</v>
      </c>
      <c r="B362" s="92">
        <v>7.35</v>
      </c>
      <c r="C362" s="92">
        <v>0.45</v>
      </c>
      <c r="D362" s="92">
        <v>556.34</v>
      </c>
      <c r="E362" s="92">
        <v>34.06</v>
      </c>
      <c r="F362" s="22"/>
    </row>
    <row r="363" spans="1:6" ht="15.75" x14ac:dyDescent="0.25">
      <c r="A363" s="133">
        <v>16316</v>
      </c>
      <c r="B363" s="92">
        <v>7.35</v>
      </c>
      <c r="C363" s="92">
        <v>0.45</v>
      </c>
      <c r="D363" s="92">
        <v>556.34</v>
      </c>
      <c r="E363" s="92">
        <v>34.06</v>
      </c>
      <c r="F363" s="22"/>
    </row>
    <row r="364" spans="1:6" ht="15.75" x14ac:dyDescent="0.25">
      <c r="A364" s="133">
        <v>16346</v>
      </c>
      <c r="B364" s="92">
        <v>7.35</v>
      </c>
      <c r="C364" s="92">
        <v>0.45</v>
      </c>
      <c r="D364" s="92">
        <v>556.34</v>
      </c>
      <c r="E364" s="92">
        <v>34.06</v>
      </c>
      <c r="F364" s="22"/>
    </row>
    <row r="365" spans="1:6" ht="15.75" x14ac:dyDescent="0.25">
      <c r="A365" s="133">
        <v>16377</v>
      </c>
      <c r="B365" s="92">
        <v>7.35</v>
      </c>
      <c r="C365" s="92">
        <v>0.45</v>
      </c>
      <c r="D365" s="92">
        <v>556.34</v>
      </c>
      <c r="E365" s="92">
        <v>34.06</v>
      </c>
      <c r="F365" s="22"/>
    </row>
    <row r="366" spans="1:6" ht="15.75" x14ac:dyDescent="0.25">
      <c r="A366" s="133">
        <v>16407</v>
      </c>
      <c r="B366" s="92">
        <v>7.31</v>
      </c>
      <c r="C366" s="92">
        <v>0.45</v>
      </c>
      <c r="D366" s="92">
        <v>553.20000000000005</v>
      </c>
      <c r="E366" s="92">
        <v>34.06</v>
      </c>
      <c r="F366" s="22"/>
    </row>
    <row r="367" spans="1:6" ht="15.75" x14ac:dyDescent="0.25">
      <c r="A367" s="133">
        <v>16438</v>
      </c>
      <c r="B367" s="92">
        <v>8.4499999999999993</v>
      </c>
      <c r="C367" s="92">
        <v>0.52</v>
      </c>
      <c r="D367" s="92">
        <v>568.47</v>
      </c>
      <c r="E367" s="92">
        <v>35</v>
      </c>
      <c r="F367" s="22"/>
    </row>
    <row r="368" spans="1:6" ht="15.75" x14ac:dyDescent="0.25">
      <c r="A368" s="133">
        <v>16469</v>
      </c>
      <c r="B368" s="92">
        <v>8.4499999999999993</v>
      </c>
      <c r="C368" s="92">
        <v>0.52</v>
      </c>
      <c r="D368" s="92">
        <v>568.47</v>
      </c>
      <c r="E368" s="92">
        <v>35</v>
      </c>
      <c r="F368" s="22"/>
    </row>
    <row r="369" spans="1:6" ht="15.75" x14ac:dyDescent="0.25">
      <c r="A369" s="133">
        <v>16497</v>
      </c>
      <c r="B369" s="92">
        <v>8.4499999999999993</v>
      </c>
      <c r="C369" s="92">
        <v>0.52</v>
      </c>
      <c r="D369" s="92">
        <v>568.47</v>
      </c>
      <c r="E369" s="92">
        <v>35</v>
      </c>
      <c r="F369" s="22"/>
    </row>
    <row r="370" spans="1:6" ht="15.75" x14ac:dyDescent="0.25">
      <c r="A370" s="133">
        <v>16528</v>
      </c>
      <c r="B370" s="92">
        <v>8.4499999999999993</v>
      </c>
      <c r="C370" s="92">
        <v>0.52</v>
      </c>
      <c r="D370" s="92">
        <v>568.47</v>
      </c>
      <c r="E370" s="92">
        <v>35</v>
      </c>
      <c r="F370" s="22"/>
    </row>
    <row r="371" spans="1:6" ht="15.75" x14ac:dyDescent="0.25">
      <c r="A371" s="133">
        <v>16558</v>
      </c>
      <c r="B371" s="92">
        <v>8.4</v>
      </c>
      <c r="C371" s="92">
        <v>0.52</v>
      </c>
      <c r="D371" s="92">
        <v>565.29</v>
      </c>
      <c r="E371" s="92">
        <v>35</v>
      </c>
      <c r="F371" s="22"/>
    </row>
    <row r="372" spans="1:6" ht="15.75" x14ac:dyDescent="0.25">
      <c r="A372" s="133">
        <v>16589</v>
      </c>
      <c r="B372" s="92">
        <v>8.31</v>
      </c>
      <c r="C372" s="92">
        <v>0.52</v>
      </c>
      <c r="D372" s="92">
        <v>559.05999999999995</v>
      </c>
      <c r="E372" s="92">
        <v>35</v>
      </c>
      <c r="F372" s="22"/>
    </row>
    <row r="373" spans="1:6" ht="15.75" x14ac:dyDescent="0.25">
      <c r="A373" s="133">
        <v>16619</v>
      </c>
      <c r="B373" s="92">
        <v>8.31</v>
      </c>
      <c r="C373" s="92">
        <v>0.52</v>
      </c>
      <c r="D373" s="92">
        <v>559.05999999999995</v>
      </c>
      <c r="E373" s="92">
        <v>35</v>
      </c>
      <c r="F373" s="22"/>
    </row>
    <row r="374" spans="1:6" ht="15.75" x14ac:dyDescent="0.25">
      <c r="A374" s="133">
        <v>16650</v>
      </c>
      <c r="B374" s="92">
        <v>8.31</v>
      </c>
      <c r="C374" s="92">
        <v>0.52</v>
      </c>
      <c r="D374" s="92">
        <v>559.05999999999995</v>
      </c>
      <c r="E374" s="92">
        <v>35</v>
      </c>
      <c r="F374" s="22"/>
    </row>
    <row r="375" spans="1:6" ht="15.75" x14ac:dyDescent="0.25">
      <c r="A375" s="133">
        <v>16681</v>
      </c>
      <c r="B375" s="92">
        <v>8.31</v>
      </c>
      <c r="C375" s="92">
        <v>0.52</v>
      </c>
      <c r="D375" s="92">
        <v>559.05999999999995</v>
      </c>
      <c r="E375" s="92">
        <v>35</v>
      </c>
      <c r="F375" s="22"/>
    </row>
    <row r="376" spans="1:6" ht="15.75" x14ac:dyDescent="0.25">
      <c r="A376" s="133">
        <v>16711</v>
      </c>
      <c r="B376" s="92">
        <v>8.31</v>
      </c>
      <c r="C376" s="92">
        <v>0.52</v>
      </c>
      <c r="D376" s="92">
        <v>559.05999999999995</v>
      </c>
      <c r="E376" s="92">
        <v>35</v>
      </c>
      <c r="F376" s="22"/>
    </row>
    <row r="377" spans="1:6" ht="15.75" x14ac:dyDescent="0.25">
      <c r="A377" s="133">
        <v>16742</v>
      </c>
      <c r="B377" s="92">
        <v>8.31</v>
      </c>
      <c r="C377" s="92">
        <v>0.52</v>
      </c>
      <c r="D377" s="92">
        <v>559.05999999999995</v>
      </c>
      <c r="E377" s="92">
        <v>35</v>
      </c>
      <c r="F377" s="22"/>
    </row>
    <row r="378" spans="1:6" ht="15.75" x14ac:dyDescent="0.25">
      <c r="A378" s="133">
        <v>16772</v>
      </c>
      <c r="B378" s="92">
        <v>8.26</v>
      </c>
      <c r="C378" s="92">
        <v>0.52</v>
      </c>
      <c r="D378" s="92">
        <v>555.98</v>
      </c>
      <c r="E378" s="92">
        <v>35</v>
      </c>
      <c r="F378" s="22"/>
    </row>
    <row r="379" spans="1:6" ht="15.75" x14ac:dyDescent="0.25">
      <c r="A379" s="133">
        <v>16803</v>
      </c>
      <c r="B379" s="92">
        <v>12.71</v>
      </c>
      <c r="C379" s="92">
        <v>0.8</v>
      </c>
      <c r="D379" s="92">
        <v>555.98</v>
      </c>
      <c r="E379" s="92">
        <v>35</v>
      </c>
      <c r="F379" s="22"/>
    </row>
    <row r="380" spans="1:6" ht="15.75" x14ac:dyDescent="0.25">
      <c r="A380" s="133">
        <v>16834</v>
      </c>
      <c r="B380" s="92">
        <v>12.78</v>
      </c>
      <c r="C380" s="92">
        <v>0.8</v>
      </c>
      <c r="D380" s="92">
        <v>559.05999999999995</v>
      </c>
      <c r="E380" s="92">
        <v>35</v>
      </c>
      <c r="F380" s="22"/>
    </row>
    <row r="381" spans="1:6" ht="15.75" x14ac:dyDescent="0.25">
      <c r="A381" s="133">
        <v>16862</v>
      </c>
      <c r="B381" s="92">
        <v>12.64</v>
      </c>
      <c r="C381" s="92">
        <v>0.8</v>
      </c>
      <c r="D381" s="92">
        <v>552.92999999999995</v>
      </c>
      <c r="E381" s="92">
        <v>35</v>
      </c>
      <c r="F381" s="22"/>
    </row>
    <row r="382" spans="1:6" ht="15.75" x14ac:dyDescent="0.25">
      <c r="A382" s="133">
        <v>16893</v>
      </c>
      <c r="B382" s="92">
        <v>12.57</v>
      </c>
      <c r="C382" s="92">
        <v>0.8</v>
      </c>
      <c r="D382" s="92">
        <v>549.91999999999996</v>
      </c>
      <c r="E382" s="92">
        <v>35</v>
      </c>
      <c r="F382" s="22"/>
    </row>
    <row r="383" spans="1:6" ht="15.75" x14ac:dyDescent="0.25">
      <c r="A383" s="133">
        <v>16923</v>
      </c>
      <c r="B383" s="92">
        <v>12.5</v>
      </c>
      <c r="C383" s="92">
        <v>0.8</v>
      </c>
      <c r="D383" s="92">
        <v>546.98</v>
      </c>
      <c r="E383" s="92">
        <v>35</v>
      </c>
      <c r="F383" s="22"/>
    </row>
    <row r="384" spans="1:6" ht="15.75" x14ac:dyDescent="0.25">
      <c r="A384" s="133">
        <v>16954</v>
      </c>
      <c r="B384" s="92">
        <v>12.37</v>
      </c>
      <c r="C384" s="92">
        <v>0.8</v>
      </c>
      <c r="D384" s="92">
        <v>541.1</v>
      </c>
      <c r="E384" s="92">
        <v>35</v>
      </c>
      <c r="F384" s="22"/>
    </row>
    <row r="385" spans="1:6" ht="15.75" x14ac:dyDescent="0.25">
      <c r="A385" s="133">
        <v>16984</v>
      </c>
      <c r="B385" s="92">
        <v>11.68</v>
      </c>
      <c r="C385" s="92">
        <v>0.8</v>
      </c>
      <c r="D385" s="92">
        <v>511.04</v>
      </c>
      <c r="E385" s="92">
        <v>35</v>
      </c>
      <c r="F385" s="22"/>
    </row>
    <row r="386" spans="1:6" ht="15.75" x14ac:dyDescent="0.25">
      <c r="A386" s="133">
        <v>17015</v>
      </c>
      <c r="B386" s="92">
        <v>11.45</v>
      </c>
      <c r="C386" s="92">
        <v>0.8</v>
      </c>
      <c r="D386" s="92">
        <v>500.92</v>
      </c>
      <c r="E386" s="92">
        <v>35</v>
      </c>
      <c r="F386" s="22"/>
    </row>
    <row r="387" spans="1:6" ht="15.75" x14ac:dyDescent="0.25">
      <c r="A387" s="133">
        <v>17046</v>
      </c>
      <c r="B387" s="92">
        <v>11.34</v>
      </c>
      <c r="C387" s="92">
        <v>0.8</v>
      </c>
      <c r="D387" s="92">
        <v>496.02</v>
      </c>
      <c r="E387" s="92">
        <v>35</v>
      </c>
      <c r="F387" s="22"/>
    </row>
    <row r="388" spans="1:6" ht="15.75" x14ac:dyDescent="0.25">
      <c r="A388" s="133">
        <v>17076</v>
      </c>
      <c r="B388" s="92">
        <v>11.12</v>
      </c>
      <c r="C388" s="92">
        <v>0.8</v>
      </c>
      <c r="D388" s="92">
        <v>486.47</v>
      </c>
      <c r="E388" s="92">
        <v>35</v>
      </c>
      <c r="F388" s="22"/>
    </row>
    <row r="389" spans="1:6" ht="15.75" x14ac:dyDescent="0.25">
      <c r="A389" s="133">
        <v>17107</v>
      </c>
      <c r="B389" s="92">
        <v>10.86</v>
      </c>
      <c r="C389" s="92">
        <v>0.8</v>
      </c>
      <c r="D389" s="92">
        <v>475.06</v>
      </c>
      <c r="E389" s="92">
        <v>35</v>
      </c>
      <c r="F389" s="22"/>
    </row>
    <row r="390" spans="1:6" ht="15.75" x14ac:dyDescent="0.25">
      <c r="A390" s="133">
        <v>17137</v>
      </c>
      <c r="B390" s="92">
        <v>10.76</v>
      </c>
      <c r="C390" s="92">
        <v>0.8</v>
      </c>
      <c r="D390" s="92">
        <v>470.65</v>
      </c>
      <c r="E390" s="92">
        <v>35</v>
      </c>
      <c r="F390" s="22"/>
    </row>
    <row r="391" spans="1:6" ht="15.75" x14ac:dyDescent="0.25">
      <c r="A391" s="133">
        <v>17168</v>
      </c>
      <c r="B391" s="92">
        <v>9.68</v>
      </c>
      <c r="C391" s="92">
        <v>0.72</v>
      </c>
      <c r="D391" s="92">
        <v>470.65</v>
      </c>
      <c r="E391" s="92">
        <v>35</v>
      </c>
      <c r="F391" s="22"/>
    </row>
    <row r="392" spans="1:6" ht="15.75" x14ac:dyDescent="0.25">
      <c r="A392" s="133">
        <v>17199</v>
      </c>
      <c r="B392" s="92">
        <v>9.68</v>
      </c>
      <c r="C392" s="92">
        <v>0.72</v>
      </c>
      <c r="D392" s="92">
        <v>470.65</v>
      </c>
      <c r="E392" s="92">
        <v>35</v>
      </c>
      <c r="F392" s="22"/>
    </row>
    <row r="393" spans="1:6" ht="15.75" x14ac:dyDescent="0.25">
      <c r="A393" s="133">
        <v>17227</v>
      </c>
      <c r="B393" s="92">
        <v>9.5</v>
      </c>
      <c r="C393" s="92">
        <v>0.72</v>
      </c>
      <c r="D393" s="92">
        <v>462.04</v>
      </c>
      <c r="E393" s="92">
        <v>35</v>
      </c>
      <c r="F393" s="22"/>
    </row>
    <row r="394" spans="1:6" ht="15.75" x14ac:dyDescent="0.25">
      <c r="A394" s="133">
        <v>17258</v>
      </c>
      <c r="B394" s="92">
        <v>9.5</v>
      </c>
      <c r="C394" s="92">
        <v>0.72</v>
      </c>
      <c r="D394" s="92">
        <v>462.04</v>
      </c>
      <c r="E394" s="92">
        <v>35</v>
      </c>
      <c r="F394" s="22"/>
    </row>
    <row r="395" spans="1:6" ht="15.75" x14ac:dyDescent="0.25">
      <c r="A395" s="133">
        <v>17288</v>
      </c>
      <c r="B395" s="92">
        <v>9.5</v>
      </c>
      <c r="C395" s="92">
        <v>0.72</v>
      </c>
      <c r="D395" s="92">
        <v>462.04</v>
      </c>
      <c r="E395" s="92">
        <v>35</v>
      </c>
      <c r="F395" s="22"/>
    </row>
    <row r="396" spans="1:6" ht="15.75" x14ac:dyDescent="0.25">
      <c r="A396" s="133">
        <v>17319</v>
      </c>
      <c r="B396" s="92">
        <v>9.4600000000000009</v>
      </c>
      <c r="C396" s="92">
        <v>0.72</v>
      </c>
      <c r="D396" s="92">
        <v>459.94</v>
      </c>
      <c r="E396" s="92">
        <v>35</v>
      </c>
      <c r="F396" s="22"/>
    </row>
    <row r="397" spans="1:6" ht="15.75" x14ac:dyDescent="0.25">
      <c r="A397" s="133">
        <v>17349</v>
      </c>
      <c r="B397" s="92">
        <v>9.3800000000000008</v>
      </c>
      <c r="C397" s="92">
        <v>0.72</v>
      </c>
      <c r="D397" s="92">
        <v>455.81</v>
      </c>
      <c r="E397" s="92">
        <v>35</v>
      </c>
      <c r="F397" s="22"/>
    </row>
    <row r="398" spans="1:6" ht="15.75" x14ac:dyDescent="0.25">
      <c r="A398" s="133">
        <v>17380</v>
      </c>
      <c r="B398" s="92">
        <v>9.25</v>
      </c>
      <c r="C398" s="92">
        <v>0.72</v>
      </c>
      <c r="D398" s="92">
        <v>449.72</v>
      </c>
      <c r="E398" s="92">
        <v>35</v>
      </c>
      <c r="F398" s="22"/>
    </row>
    <row r="399" spans="1:6" ht="15.75" x14ac:dyDescent="0.25">
      <c r="A399" s="133">
        <v>17411</v>
      </c>
      <c r="B399" s="92">
        <v>9.0500000000000007</v>
      </c>
      <c r="C399" s="92">
        <v>0.72</v>
      </c>
      <c r="D399" s="92">
        <v>439.95</v>
      </c>
      <c r="E399" s="92">
        <v>35</v>
      </c>
      <c r="F399" s="22"/>
    </row>
    <row r="400" spans="1:6" ht="15.75" x14ac:dyDescent="0.25">
      <c r="A400" s="133">
        <v>17441</v>
      </c>
      <c r="B400" s="92">
        <v>9.0500000000000007</v>
      </c>
      <c r="C400" s="92">
        <v>0.72</v>
      </c>
      <c r="D400" s="92">
        <v>439.95</v>
      </c>
      <c r="E400" s="92">
        <v>35</v>
      </c>
      <c r="F400" s="22"/>
    </row>
    <row r="401" spans="1:6" ht="15.75" x14ac:dyDescent="0.25">
      <c r="A401" s="133">
        <v>17472</v>
      </c>
      <c r="B401" s="92">
        <v>9.01</v>
      </c>
      <c r="C401" s="92">
        <v>0.72</v>
      </c>
      <c r="D401" s="92">
        <v>438.06</v>
      </c>
      <c r="E401" s="92">
        <v>35</v>
      </c>
      <c r="F401" s="22"/>
    </row>
    <row r="402" spans="1:6" ht="15.75" x14ac:dyDescent="0.25">
      <c r="A402" s="133">
        <v>17502</v>
      </c>
      <c r="B402" s="92">
        <v>8.9</v>
      </c>
      <c r="C402" s="92">
        <v>0.72</v>
      </c>
      <c r="D402" s="92">
        <v>432.43</v>
      </c>
      <c r="E402" s="92">
        <v>35</v>
      </c>
      <c r="F402" s="22"/>
    </row>
    <row r="403" spans="1:6" ht="15.75" x14ac:dyDescent="0.25">
      <c r="A403" s="133">
        <v>17533</v>
      </c>
      <c r="B403" s="92">
        <v>9.0299999999999994</v>
      </c>
      <c r="C403" s="92">
        <v>0.74</v>
      </c>
      <c r="D403" s="92">
        <v>426.97</v>
      </c>
      <c r="E403" s="92">
        <v>35</v>
      </c>
      <c r="F403" s="22"/>
    </row>
    <row r="404" spans="1:6" ht="15.75" x14ac:dyDescent="0.25">
      <c r="A404" s="133">
        <v>17564</v>
      </c>
      <c r="B404" s="92">
        <v>9.1</v>
      </c>
      <c r="C404" s="92">
        <v>0.74</v>
      </c>
      <c r="D404" s="92">
        <v>430.61</v>
      </c>
      <c r="E404" s="92">
        <v>35</v>
      </c>
      <c r="F404" s="22"/>
    </row>
    <row r="405" spans="1:6" ht="15.75" x14ac:dyDescent="0.25">
      <c r="A405" s="133">
        <v>17593</v>
      </c>
      <c r="B405" s="92">
        <v>9.14</v>
      </c>
      <c r="C405" s="92">
        <v>0.74</v>
      </c>
      <c r="D405" s="92">
        <v>432.43</v>
      </c>
      <c r="E405" s="92">
        <v>35</v>
      </c>
      <c r="F405" s="22"/>
    </row>
    <row r="406" spans="1:6" ht="15.75" x14ac:dyDescent="0.25">
      <c r="A406" s="133">
        <v>17624</v>
      </c>
      <c r="B406" s="92">
        <v>8.99</v>
      </c>
      <c r="C406" s="92">
        <v>0.74</v>
      </c>
      <c r="D406" s="92">
        <v>425.15</v>
      </c>
      <c r="E406" s="92">
        <v>35</v>
      </c>
      <c r="F406" s="22"/>
    </row>
    <row r="407" spans="1:6" ht="15.75" x14ac:dyDescent="0.25">
      <c r="A407" s="133">
        <v>17654</v>
      </c>
      <c r="B407" s="92">
        <v>8.9499999999999993</v>
      </c>
      <c r="C407" s="92">
        <v>0.74</v>
      </c>
      <c r="D407" s="92">
        <v>423.4</v>
      </c>
      <c r="E407" s="92">
        <v>35</v>
      </c>
      <c r="F407" s="22"/>
    </row>
    <row r="408" spans="1:6" ht="15.75" x14ac:dyDescent="0.25">
      <c r="A408" s="133">
        <v>17685</v>
      </c>
      <c r="B408" s="92">
        <v>8.8800000000000008</v>
      </c>
      <c r="C408" s="92">
        <v>0.74</v>
      </c>
      <c r="D408" s="92">
        <v>419.86</v>
      </c>
      <c r="E408" s="92">
        <v>35</v>
      </c>
      <c r="F408" s="22"/>
    </row>
    <row r="409" spans="1:6" ht="15.75" x14ac:dyDescent="0.25">
      <c r="A409" s="133">
        <v>17715</v>
      </c>
      <c r="B409" s="92">
        <v>8.77</v>
      </c>
      <c r="C409" s="92">
        <v>0.74</v>
      </c>
      <c r="D409" s="92">
        <v>414.72</v>
      </c>
      <c r="E409" s="92">
        <v>35</v>
      </c>
      <c r="F409" s="22"/>
    </row>
    <row r="410" spans="1:6" ht="15.75" x14ac:dyDescent="0.25">
      <c r="A410" s="133">
        <v>17746</v>
      </c>
      <c r="B410" s="92">
        <v>8.73</v>
      </c>
      <c r="C410" s="92">
        <v>0.74</v>
      </c>
      <c r="D410" s="92">
        <v>413</v>
      </c>
      <c r="E410" s="92">
        <v>35</v>
      </c>
      <c r="F410" s="22"/>
    </row>
    <row r="411" spans="1:6" ht="15.75" x14ac:dyDescent="0.25">
      <c r="A411" s="133">
        <v>17777</v>
      </c>
      <c r="B411" s="92">
        <v>8.73</v>
      </c>
      <c r="C411" s="92">
        <v>0.74</v>
      </c>
      <c r="D411" s="92">
        <v>413</v>
      </c>
      <c r="E411" s="92">
        <v>35</v>
      </c>
      <c r="F411" s="22"/>
    </row>
    <row r="412" spans="1:6" ht="15.75" x14ac:dyDescent="0.25">
      <c r="A412" s="133">
        <v>17807</v>
      </c>
      <c r="B412" s="92">
        <v>8.77</v>
      </c>
      <c r="C412" s="92">
        <v>0.74</v>
      </c>
      <c r="D412" s="92">
        <v>414.72</v>
      </c>
      <c r="E412" s="92">
        <v>35</v>
      </c>
      <c r="F412" s="22"/>
    </row>
    <row r="413" spans="1:6" ht="15.75" x14ac:dyDescent="0.25">
      <c r="A413" s="133">
        <v>17838</v>
      </c>
      <c r="B413" s="92">
        <v>8.84</v>
      </c>
      <c r="C413" s="92">
        <v>0.74</v>
      </c>
      <c r="D413" s="92">
        <v>418.15</v>
      </c>
      <c r="E413" s="92">
        <v>35</v>
      </c>
      <c r="F413" s="22"/>
    </row>
    <row r="414" spans="1:6" ht="15.75" x14ac:dyDescent="0.25">
      <c r="A414" s="133">
        <v>17868</v>
      </c>
      <c r="B414" s="92">
        <v>8.8800000000000008</v>
      </c>
      <c r="C414" s="92">
        <v>0.74</v>
      </c>
      <c r="D414" s="92">
        <v>419.86</v>
      </c>
      <c r="E414" s="92">
        <v>35</v>
      </c>
      <c r="F414" s="22"/>
    </row>
    <row r="415" spans="1:6" ht="15.75" x14ac:dyDescent="0.25">
      <c r="A415" s="133">
        <v>17899</v>
      </c>
      <c r="B415" s="92">
        <v>8.67</v>
      </c>
      <c r="C415" s="92">
        <v>0.72</v>
      </c>
      <c r="D415" s="92">
        <v>384.03</v>
      </c>
      <c r="E415" s="92">
        <v>31.88</v>
      </c>
      <c r="F415" s="22"/>
    </row>
    <row r="416" spans="1:6" ht="15.75" x14ac:dyDescent="0.25">
      <c r="A416" s="133">
        <v>17930</v>
      </c>
      <c r="B416" s="92">
        <v>8.75</v>
      </c>
      <c r="C416" s="92">
        <v>0.72</v>
      </c>
      <c r="D416" s="92">
        <v>387.25</v>
      </c>
      <c r="E416" s="92">
        <v>31.88</v>
      </c>
      <c r="F416" s="22"/>
    </row>
    <row r="417" spans="1:6" ht="15.75" x14ac:dyDescent="0.25">
      <c r="A417" s="133">
        <v>17958</v>
      </c>
      <c r="B417" s="92">
        <v>8.75</v>
      </c>
      <c r="C417" s="92">
        <v>0.72</v>
      </c>
      <c r="D417" s="92">
        <v>387.25</v>
      </c>
      <c r="E417" s="92">
        <v>31.88</v>
      </c>
      <c r="F417" s="22"/>
    </row>
    <row r="418" spans="1:6" ht="15.75" x14ac:dyDescent="0.25">
      <c r="A418" s="133">
        <v>17989</v>
      </c>
      <c r="B418" s="92">
        <v>8.7100000000000009</v>
      </c>
      <c r="C418" s="92">
        <v>0.72</v>
      </c>
      <c r="D418" s="92">
        <v>385.65</v>
      </c>
      <c r="E418" s="92">
        <v>31.88</v>
      </c>
      <c r="F418" s="22"/>
    </row>
    <row r="419" spans="1:6" ht="15.75" x14ac:dyDescent="0.25">
      <c r="A419" s="133">
        <v>18019</v>
      </c>
      <c r="B419" s="92">
        <v>8.75</v>
      </c>
      <c r="C419" s="92">
        <v>0.72</v>
      </c>
      <c r="D419" s="92">
        <v>387.25</v>
      </c>
      <c r="E419" s="92">
        <v>31.88</v>
      </c>
      <c r="F419" s="22"/>
    </row>
    <row r="420" spans="1:6" ht="15.75" x14ac:dyDescent="0.25">
      <c r="A420" s="133">
        <v>18050</v>
      </c>
      <c r="B420" s="92">
        <v>8.7100000000000009</v>
      </c>
      <c r="C420" s="92">
        <v>0.72</v>
      </c>
      <c r="D420" s="92">
        <v>385.65</v>
      </c>
      <c r="E420" s="92">
        <v>31.88</v>
      </c>
      <c r="F420" s="22"/>
    </row>
    <row r="421" spans="1:6" ht="15.75" x14ac:dyDescent="0.25">
      <c r="A421" s="133">
        <v>18080</v>
      </c>
      <c r="B421" s="92">
        <v>8.7799999999999994</v>
      </c>
      <c r="C421" s="92">
        <v>0.72</v>
      </c>
      <c r="D421" s="92">
        <v>388.9</v>
      </c>
      <c r="E421" s="92">
        <v>31.88</v>
      </c>
      <c r="F421" s="22"/>
    </row>
    <row r="422" spans="1:6" ht="15.75" x14ac:dyDescent="0.25">
      <c r="A422" s="133">
        <v>18111</v>
      </c>
      <c r="B422" s="92">
        <v>8.75</v>
      </c>
      <c r="C422" s="92">
        <v>0.72</v>
      </c>
      <c r="D422" s="92">
        <v>387.25</v>
      </c>
      <c r="E422" s="92">
        <v>31.88</v>
      </c>
      <c r="F422" s="22"/>
    </row>
    <row r="423" spans="1:6" ht="15.75" x14ac:dyDescent="0.25">
      <c r="A423" s="133">
        <v>18142</v>
      </c>
      <c r="B423" s="92">
        <v>8.7100000000000009</v>
      </c>
      <c r="C423" s="92">
        <v>0.72</v>
      </c>
      <c r="D423" s="92">
        <v>385.65</v>
      </c>
      <c r="E423" s="92">
        <v>31.88</v>
      </c>
      <c r="F423" s="22"/>
    </row>
    <row r="424" spans="1:6" ht="15.75" x14ac:dyDescent="0.25">
      <c r="A424" s="133">
        <v>18172</v>
      </c>
      <c r="B424" s="92">
        <v>8.7799999999999994</v>
      </c>
      <c r="C424" s="92">
        <v>0.72</v>
      </c>
      <c r="D424" s="92">
        <v>388.9</v>
      </c>
      <c r="E424" s="92">
        <v>31.88</v>
      </c>
      <c r="F424" s="22"/>
    </row>
    <row r="425" spans="1:6" ht="15.75" x14ac:dyDescent="0.25">
      <c r="A425" s="133">
        <v>18203</v>
      </c>
      <c r="B425" s="92">
        <v>8.75</v>
      </c>
      <c r="C425" s="92">
        <v>0.72</v>
      </c>
      <c r="D425" s="92">
        <v>387.25</v>
      </c>
      <c r="E425" s="92">
        <v>31.88</v>
      </c>
      <c r="F425" s="22"/>
    </row>
    <row r="426" spans="1:6" ht="15.75" x14ac:dyDescent="0.25">
      <c r="A426" s="133">
        <v>18233</v>
      </c>
      <c r="B426" s="92">
        <v>8.82</v>
      </c>
      <c r="C426" s="92">
        <v>0.72</v>
      </c>
      <c r="D426" s="92">
        <v>390.53</v>
      </c>
      <c r="E426" s="92">
        <v>31.88</v>
      </c>
      <c r="F426" s="22"/>
    </row>
    <row r="427" spans="1:6" ht="15.75" x14ac:dyDescent="0.25">
      <c r="A427" s="133">
        <v>18264</v>
      </c>
      <c r="B427" s="92">
        <v>9.1</v>
      </c>
      <c r="C427" s="92">
        <v>0.74</v>
      </c>
      <c r="D427" s="92">
        <v>430.61</v>
      </c>
      <c r="E427" s="92">
        <v>35</v>
      </c>
      <c r="F427" s="22"/>
    </row>
    <row r="428" spans="1:6" ht="15.75" x14ac:dyDescent="0.25">
      <c r="A428" s="133">
        <v>18295</v>
      </c>
      <c r="B428" s="92">
        <v>9.1</v>
      </c>
      <c r="C428" s="92">
        <v>0.74</v>
      </c>
      <c r="D428" s="92">
        <v>430.61</v>
      </c>
      <c r="E428" s="92">
        <v>35</v>
      </c>
      <c r="F428" s="22"/>
    </row>
    <row r="429" spans="1:6" ht="15.75" x14ac:dyDescent="0.25">
      <c r="A429" s="133">
        <v>18323</v>
      </c>
      <c r="B429" s="92">
        <v>9.07</v>
      </c>
      <c r="C429" s="92">
        <v>0.74</v>
      </c>
      <c r="D429" s="92">
        <v>428.75</v>
      </c>
      <c r="E429" s="92">
        <v>35</v>
      </c>
      <c r="F429" s="22"/>
    </row>
    <row r="430" spans="1:6" ht="15.75" x14ac:dyDescent="0.25">
      <c r="A430" s="133">
        <v>18354</v>
      </c>
      <c r="B430" s="92">
        <v>9.07</v>
      </c>
      <c r="C430" s="92">
        <v>0.74</v>
      </c>
      <c r="D430" s="92">
        <v>428.75</v>
      </c>
      <c r="E430" s="92">
        <v>35</v>
      </c>
      <c r="F430" s="22"/>
    </row>
    <row r="431" spans="1:6" ht="15.75" x14ac:dyDescent="0.25">
      <c r="A431" s="133">
        <v>18384</v>
      </c>
      <c r="B431" s="92">
        <v>9.0299999999999994</v>
      </c>
      <c r="C431" s="92">
        <v>0.74</v>
      </c>
      <c r="D431" s="92">
        <v>426.97</v>
      </c>
      <c r="E431" s="92">
        <v>35</v>
      </c>
      <c r="F431" s="22"/>
    </row>
    <row r="432" spans="1:6" ht="15.75" x14ac:dyDescent="0.25">
      <c r="A432" s="133">
        <v>18415</v>
      </c>
      <c r="B432" s="92">
        <v>8.99</v>
      </c>
      <c r="C432" s="92">
        <v>0.74</v>
      </c>
      <c r="D432" s="92">
        <v>425.15</v>
      </c>
      <c r="E432" s="92">
        <v>35</v>
      </c>
      <c r="F432" s="22"/>
    </row>
    <row r="433" spans="1:6" ht="15.75" x14ac:dyDescent="0.25">
      <c r="A433" s="133">
        <v>18445</v>
      </c>
      <c r="B433" s="92">
        <v>8.8800000000000008</v>
      </c>
      <c r="C433" s="92">
        <v>0.74</v>
      </c>
      <c r="D433" s="92">
        <v>419.86</v>
      </c>
      <c r="E433" s="92">
        <v>35</v>
      </c>
      <c r="F433" s="22"/>
    </row>
    <row r="434" spans="1:6" ht="15.75" x14ac:dyDescent="0.25">
      <c r="A434" s="133">
        <v>18476</v>
      </c>
      <c r="B434" s="92">
        <v>8.8000000000000007</v>
      </c>
      <c r="C434" s="92">
        <v>0.74</v>
      </c>
      <c r="D434" s="92">
        <v>416.4</v>
      </c>
      <c r="E434" s="92">
        <v>35</v>
      </c>
      <c r="F434" s="22"/>
    </row>
    <row r="435" spans="1:6" ht="15.75" x14ac:dyDescent="0.25">
      <c r="A435" s="133">
        <v>18507</v>
      </c>
      <c r="B435" s="92">
        <v>8.77</v>
      </c>
      <c r="C435" s="92">
        <v>0.74</v>
      </c>
      <c r="D435" s="92">
        <v>414.72</v>
      </c>
      <c r="E435" s="92">
        <v>35</v>
      </c>
      <c r="F435" s="22"/>
    </row>
    <row r="436" spans="1:6" ht="15.75" x14ac:dyDescent="0.25">
      <c r="A436" s="133">
        <v>18537</v>
      </c>
      <c r="B436" s="92">
        <v>8.6999999999999993</v>
      </c>
      <c r="C436" s="92">
        <v>0.74</v>
      </c>
      <c r="D436" s="92">
        <v>411.32</v>
      </c>
      <c r="E436" s="92">
        <v>35</v>
      </c>
      <c r="F436" s="22"/>
    </row>
    <row r="437" spans="1:6" ht="15.75" x14ac:dyDescent="0.25">
      <c r="A437" s="133">
        <v>18568</v>
      </c>
      <c r="B437" s="92">
        <v>8.66</v>
      </c>
      <c r="C437" s="92">
        <v>0.74</v>
      </c>
      <c r="D437" s="92">
        <v>409.68</v>
      </c>
      <c r="E437" s="92">
        <v>35</v>
      </c>
      <c r="F437" s="22"/>
    </row>
    <row r="438" spans="1:6" ht="15.75" x14ac:dyDescent="0.25">
      <c r="A438" s="133">
        <v>18598</v>
      </c>
      <c r="B438" s="92">
        <v>8.56</v>
      </c>
      <c r="C438" s="92">
        <v>0.74</v>
      </c>
      <c r="D438" s="92">
        <v>404.74</v>
      </c>
      <c r="E438" s="92">
        <v>35</v>
      </c>
      <c r="F438" s="22"/>
    </row>
    <row r="439" spans="1:6" ht="15.75" x14ac:dyDescent="0.25">
      <c r="A439" s="133">
        <v>18629</v>
      </c>
      <c r="B439" s="92">
        <v>10.130000000000001</v>
      </c>
      <c r="C439" s="92">
        <v>0.89</v>
      </c>
      <c r="D439" s="92">
        <v>398.37</v>
      </c>
      <c r="E439" s="92">
        <v>35</v>
      </c>
      <c r="F439" s="22"/>
    </row>
    <row r="440" spans="1:6" ht="15.75" x14ac:dyDescent="0.25">
      <c r="A440" s="133">
        <v>18660</v>
      </c>
      <c r="B440" s="92">
        <v>10.01</v>
      </c>
      <c r="C440" s="92">
        <v>0.89</v>
      </c>
      <c r="D440" s="92">
        <v>393.72</v>
      </c>
      <c r="E440" s="92">
        <v>35</v>
      </c>
      <c r="F440" s="22"/>
    </row>
    <row r="441" spans="1:6" ht="15.75" x14ac:dyDescent="0.25">
      <c r="A441" s="133">
        <v>18688</v>
      </c>
      <c r="B441" s="92">
        <v>9.9700000000000006</v>
      </c>
      <c r="C441" s="92">
        <v>0.89</v>
      </c>
      <c r="D441" s="92">
        <v>392.21</v>
      </c>
      <c r="E441" s="92">
        <v>35</v>
      </c>
      <c r="F441" s="22"/>
    </row>
    <row r="442" spans="1:6" ht="15.75" x14ac:dyDescent="0.25">
      <c r="A442" s="133">
        <v>18719</v>
      </c>
      <c r="B442" s="92">
        <v>9.9700000000000006</v>
      </c>
      <c r="C442" s="92">
        <v>0.89</v>
      </c>
      <c r="D442" s="92">
        <v>392.21</v>
      </c>
      <c r="E442" s="92">
        <v>35</v>
      </c>
      <c r="F442" s="22"/>
    </row>
    <row r="443" spans="1:6" ht="15.75" x14ac:dyDescent="0.25">
      <c r="A443" s="133">
        <v>18749</v>
      </c>
      <c r="B443" s="92">
        <v>9.94</v>
      </c>
      <c r="C443" s="92">
        <v>0.89</v>
      </c>
      <c r="D443" s="92">
        <v>390.71</v>
      </c>
      <c r="E443" s="92">
        <v>35</v>
      </c>
      <c r="F443" s="22"/>
    </row>
    <row r="444" spans="1:6" ht="15.75" x14ac:dyDescent="0.25">
      <c r="A444" s="133">
        <v>18780</v>
      </c>
      <c r="B444" s="92">
        <v>9.94</v>
      </c>
      <c r="C444" s="92">
        <v>0.89</v>
      </c>
      <c r="D444" s="92">
        <v>390.71</v>
      </c>
      <c r="E444" s="92">
        <v>35</v>
      </c>
      <c r="F444" s="22"/>
    </row>
    <row r="445" spans="1:6" ht="15.75" x14ac:dyDescent="0.25">
      <c r="A445" s="133">
        <v>18810</v>
      </c>
      <c r="B445" s="92">
        <v>9.94</v>
      </c>
      <c r="C445" s="92">
        <v>0.89</v>
      </c>
      <c r="D445" s="92">
        <v>390.71</v>
      </c>
      <c r="E445" s="92">
        <v>35</v>
      </c>
      <c r="F445" s="22"/>
    </row>
    <row r="446" spans="1:6" ht="15.75" x14ac:dyDescent="0.25">
      <c r="A446" s="133">
        <v>18841</v>
      </c>
      <c r="B446" s="92">
        <v>9.94</v>
      </c>
      <c r="C446" s="92">
        <v>0.89</v>
      </c>
      <c r="D446" s="92">
        <v>390.71</v>
      </c>
      <c r="E446" s="92">
        <v>35</v>
      </c>
      <c r="F446" s="22"/>
    </row>
    <row r="447" spans="1:6" ht="15.75" x14ac:dyDescent="0.25">
      <c r="A447" s="133">
        <v>18872</v>
      </c>
      <c r="B447" s="92">
        <v>9.86</v>
      </c>
      <c r="C447" s="92">
        <v>0.89</v>
      </c>
      <c r="D447" s="92">
        <v>387.7</v>
      </c>
      <c r="E447" s="92">
        <v>35</v>
      </c>
      <c r="F447" s="22"/>
    </row>
    <row r="448" spans="1:6" ht="15.75" x14ac:dyDescent="0.25">
      <c r="A448" s="133">
        <v>18902</v>
      </c>
      <c r="B448" s="92">
        <v>9.82</v>
      </c>
      <c r="C448" s="92">
        <v>0.89</v>
      </c>
      <c r="D448" s="92">
        <v>386.23</v>
      </c>
      <c r="E448" s="92">
        <v>35</v>
      </c>
      <c r="F448" s="22"/>
    </row>
    <row r="449" spans="1:6" ht="15.75" x14ac:dyDescent="0.25">
      <c r="A449" s="133">
        <v>18933</v>
      </c>
      <c r="B449" s="92">
        <v>9.75</v>
      </c>
      <c r="C449" s="92">
        <v>0.89</v>
      </c>
      <c r="D449" s="92">
        <v>383.29</v>
      </c>
      <c r="E449" s="92">
        <v>35</v>
      </c>
      <c r="F449" s="22"/>
    </row>
    <row r="450" spans="1:6" ht="15.75" x14ac:dyDescent="0.25">
      <c r="A450" s="133">
        <v>18963</v>
      </c>
      <c r="B450" s="92">
        <v>9.7100000000000009</v>
      </c>
      <c r="C450" s="92">
        <v>0.89</v>
      </c>
      <c r="D450" s="92">
        <v>381.85</v>
      </c>
      <c r="E450" s="92">
        <v>35</v>
      </c>
      <c r="F450" s="22"/>
    </row>
    <row r="451" spans="1:6" ht="15.75" x14ac:dyDescent="0.25">
      <c r="A451" s="133">
        <v>18994</v>
      </c>
      <c r="B451" s="92">
        <v>9.27</v>
      </c>
      <c r="C451" s="92">
        <v>0.85</v>
      </c>
      <c r="D451" s="92">
        <v>378.47</v>
      </c>
      <c r="E451" s="92">
        <v>34.69</v>
      </c>
      <c r="F451" s="22"/>
    </row>
    <row r="452" spans="1:6" ht="15.75" x14ac:dyDescent="0.25">
      <c r="A452" s="133">
        <v>19025</v>
      </c>
      <c r="B452" s="92">
        <v>9.34</v>
      </c>
      <c r="C452" s="92">
        <v>0.85</v>
      </c>
      <c r="D452" s="92">
        <v>381.35</v>
      </c>
      <c r="E452" s="92">
        <v>34.69</v>
      </c>
      <c r="F452" s="22"/>
    </row>
    <row r="453" spans="1:6" ht="15.75" x14ac:dyDescent="0.25">
      <c r="A453" s="133">
        <v>19054</v>
      </c>
      <c r="B453" s="92">
        <v>9.34</v>
      </c>
      <c r="C453" s="92">
        <v>0.85</v>
      </c>
      <c r="D453" s="92">
        <v>381.35</v>
      </c>
      <c r="E453" s="92">
        <v>34.69</v>
      </c>
      <c r="F453" s="22"/>
    </row>
    <row r="454" spans="1:6" ht="15.75" x14ac:dyDescent="0.25">
      <c r="A454" s="133">
        <v>19085</v>
      </c>
      <c r="B454" s="92">
        <v>9.31</v>
      </c>
      <c r="C454" s="92">
        <v>0.85</v>
      </c>
      <c r="D454" s="92">
        <v>379.89</v>
      </c>
      <c r="E454" s="92">
        <v>34.69</v>
      </c>
      <c r="F454" s="22"/>
    </row>
    <row r="455" spans="1:6" ht="15.75" x14ac:dyDescent="0.25">
      <c r="A455" s="133">
        <v>19115</v>
      </c>
      <c r="B455" s="92">
        <v>9.31</v>
      </c>
      <c r="C455" s="92">
        <v>0.85</v>
      </c>
      <c r="D455" s="92">
        <v>379.89</v>
      </c>
      <c r="E455" s="92">
        <v>34.69</v>
      </c>
      <c r="F455" s="22"/>
    </row>
    <row r="456" spans="1:6" ht="15.75" x14ac:dyDescent="0.25">
      <c r="A456" s="133">
        <v>19146</v>
      </c>
      <c r="B456" s="92">
        <v>9.27</v>
      </c>
      <c r="C456" s="92">
        <v>0.85</v>
      </c>
      <c r="D456" s="92">
        <v>378.47</v>
      </c>
      <c r="E456" s="92">
        <v>34.69</v>
      </c>
      <c r="F456" s="22"/>
    </row>
    <row r="457" spans="1:6" ht="15.75" x14ac:dyDescent="0.25">
      <c r="A457" s="133">
        <v>19176</v>
      </c>
      <c r="B457" s="92">
        <v>9.1999999999999993</v>
      </c>
      <c r="C457" s="92">
        <v>0.85</v>
      </c>
      <c r="D457" s="92">
        <v>375.62</v>
      </c>
      <c r="E457" s="92">
        <v>34.69</v>
      </c>
      <c r="F457" s="22"/>
    </row>
    <row r="458" spans="1:6" ht="15.75" x14ac:dyDescent="0.25">
      <c r="A458" s="133">
        <v>19207</v>
      </c>
      <c r="B458" s="92">
        <v>9.1999999999999993</v>
      </c>
      <c r="C458" s="92">
        <v>0.85</v>
      </c>
      <c r="D458" s="92">
        <v>375.62</v>
      </c>
      <c r="E458" s="92">
        <v>34.69</v>
      </c>
      <c r="F458" s="22"/>
    </row>
    <row r="459" spans="1:6" ht="15.75" x14ac:dyDescent="0.25">
      <c r="A459" s="133">
        <v>19238</v>
      </c>
      <c r="B459" s="92">
        <v>9.1999999999999993</v>
      </c>
      <c r="C459" s="92">
        <v>0.85</v>
      </c>
      <c r="D459" s="92">
        <v>375.62</v>
      </c>
      <c r="E459" s="92">
        <v>34.69</v>
      </c>
      <c r="F459" s="22"/>
    </row>
    <row r="460" spans="1:6" ht="15.75" x14ac:dyDescent="0.25">
      <c r="A460" s="133">
        <v>19268</v>
      </c>
      <c r="B460" s="92">
        <v>9.1999999999999993</v>
      </c>
      <c r="C460" s="92">
        <v>0.85</v>
      </c>
      <c r="D460" s="92">
        <v>375.62</v>
      </c>
      <c r="E460" s="92">
        <v>34.69</v>
      </c>
      <c r="F460" s="22"/>
    </row>
    <row r="461" spans="1:6" ht="15.75" x14ac:dyDescent="0.25">
      <c r="A461" s="133">
        <v>19299</v>
      </c>
      <c r="B461" s="92">
        <v>9.1999999999999993</v>
      </c>
      <c r="C461" s="92">
        <v>0.85</v>
      </c>
      <c r="D461" s="92">
        <v>375.62</v>
      </c>
      <c r="E461" s="92">
        <v>34.69</v>
      </c>
      <c r="F461" s="22"/>
    </row>
    <row r="462" spans="1:6" ht="15.75" x14ac:dyDescent="0.25">
      <c r="A462" s="133">
        <v>19329</v>
      </c>
      <c r="B462" s="92">
        <v>9.1999999999999993</v>
      </c>
      <c r="C462" s="92">
        <v>0.85</v>
      </c>
      <c r="D462" s="92">
        <v>375.62</v>
      </c>
      <c r="E462" s="92">
        <v>34.69</v>
      </c>
      <c r="F462" s="22"/>
    </row>
    <row r="463" spans="1:6" ht="15.75" x14ac:dyDescent="0.25">
      <c r="A463" s="133">
        <v>19360</v>
      </c>
      <c r="B463" s="92">
        <v>9.24</v>
      </c>
      <c r="C463" s="92">
        <v>0.85</v>
      </c>
      <c r="D463" s="92">
        <v>380.42</v>
      </c>
      <c r="E463" s="92">
        <v>35</v>
      </c>
      <c r="F463" s="22"/>
    </row>
    <row r="464" spans="1:6" ht="15.75" x14ac:dyDescent="0.25">
      <c r="A464" s="133">
        <v>19391</v>
      </c>
      <c r="B464" s="92">
        <v>9.27</v>
      </c>
      <c r="C464" s="92">
        <v>0.85</v>
      </c>
      <c r="D464" s="92">
        <v>381.85</v>
      </c>
      <c r="E464" s="92">
        <v>35</v>
      </c>
      <c r="F464" s="22"/>
    </row>
    <row r="465" spans="1:6" ht="15.75" x14ac:dyDescent="0.25">
      <c r="A465" s="133">
        <v>19419</v>
      </c>
      <c r="B465" s="92">
        <v>9.24</v>
      </c>
      <c r="C465" s="92">
        <v>0.85</v>
      </c>
      <c r="D465" s="92">
        <v>380.42</v>
      </c>
      <c r="E465" s="92">
        <v>35</v>
      </c>
      <c r="F465" s="22"/>
    </row>
    <row r="466" spans="1:6" ht="15.75" x14ac:dyDescent="0.25">
      <c r="A466" s="133">
        <v>19450</v>
      </c>
      <c r="B466" s="92">
        <v>9.24</v>
      </c>
      <c r="C466" s="92">
        <v>0.85</v>
      </c>
      <c r="D466" s="92">
        <v>380.42</v>
      </c>
      <c r="E466" s="92">
        <v>35</v>
      </c>
      <c r="F466" s="22"/>
    </row>
    <row r="467" spans="1:6" ht="15.75" x14ac:dyDescent="0.25">
      <c r="A467" s="133">
        <v>19480</v>
      </c>
      <c r="B467" s="92">
        <v>9.1999999999999993</v>
      </c>
      <c r="C467" s="92">
        <v>0.85</v>
      </c>
      <c r="D467" s="92">
        <v>378.98</v>
      </c>
      <c r="E467" s="92">
        <v>35</v>
      </c>
      <c r="F467" s="22"/>
    </row>
    <row r="468" spans="1:6" ht="15.75" x14ac:dyDescent="0.25">
      <c r="A468" s="133">
        <v>19511</v>
      </c>
      <c r="B468" s="92">
        <v>9.17</v>
      </c>
      <c r="C468" s="92">
        <v>0.85</v>
      </c>
      <c r="D468" s="92">
        <v>377.58</v>
      </c>
      <c r="E468" s="92">
        <v>35</v>
      </c>
      <c r="F468" s="22"/>
    </row>
    <row r="469" spans="1:6" ht="15.75" x14ac:dyDescent="0.25">
      <c r="A469" s="133">
        <v>19541</v>
      </c>
      <c r="B469" s="92">
        <v>9.17</v>
      </c>
      <c r="C469" s="92">
        <v>0.85</v>
      </c>
      <c r="D469" s="92">
        <v>377.58</v>
      </c>
      <c r="E469" s="92">
        <v>35</v>
      </c>
      <c r="F469" s="22"/>
    </row>
    <row r="470" spans="1:6" ht="15.75" x14ac:dyDescent="0.25">
      <c r="A470" s="133">
        <v>19572</v>
      </c>
      <c r="B470" s="92">
        <v>9.14</v>
      </c>
      <c r="C470" s="92">
        <v>0.85</v>
      </c>
      <c r="D470" s="92">
        <v>376.18</v>
      </c>
      <c r="E470" s="92">
        <v>35</v>
      </c>
      <c r="F470" s="22"/>
    </row>
    <row r="471" spans="1:6" ht="15.75" x14ac:dyDescent="0.25">
      <c r="A471" s="133">
        <v>19603</v>
      </c>
      <c r="B471" s="92">
        <v>9.14</v>
      </c>
      <c r="C471" s="92">
        <v>0.85</v>
      </c>
      <c r="D471" s="92">
        <v>376.18</v>
      </c>
      <c r="E471" s="92">
        <v>35</v>
      </c>
      <c r="F471" s="22"/>
    </row>
    <row r="472" spans="1:6" ht="15.75" x14ac:dyDescent="0.25">
      <c r="A472" s="133">
        <v>19633</v>
      </c>
      <c r="B472" s="92">
        <v>9.1</v>
      </c>
      <c r="C472" s="92">
        <v>0.85</v>
      </c>
      <c r="D472" s="92">
        <v>374.78</v>
      </c>
      <c r="E472" s="92">
        <v>35</v>
      </c>
      <c r="F472" s="22"/>
    </row>
    <row r="473" spans="1:6" ht="15.75" x14ac:dyDescent="0.25">
      <c r="A473" s="133">
        <v>19664</v>
      </c>
      <c r="B473" s="92">
        <v>9.14</v>
      </c>
      <c r="C473" s="92">
        <v>0.85</v>
      </c>
      <c r="D473" s="92">
        <v>376.18</v>
      </c>
      <c r="E473" s="92">
        <v>35</v>
      </c>
      <c r="F473" s="22"/>
    </row>
    <row r="474" spans="1:6" ht="15.75" x14ac:dyDescent="0.25">
      <c r="A474" s="133">
        <v>19694</v>
      </c>
      <c r="B474" s="92">
        <v>9.14</v>
      </c>
      <c r="C474" s="92">
        <v>0.85</v>
      </c>
      <c r="D474" s="92">
        <v>376.18</v>
      </c>
      <c r="E474" s="92">
        <v>35</v>
      </c>
      <c r="F474" s="22"/>
    </row>
    <row r="475" spans="1:6" ht="15.75" x14ac:dyDescent="0.25">
      <c r="A475" s="133">
        <v>19725</v>
      </c>
      <c r="B475" s="92">
        <v>9.14</v>
      </c>
      <c r="C475" s="92">
        <v>0.85</v>
      </c>
      <c r="D475" s="92">
        <v>379.51</v>
      </c>
      <c r="E475" s="92">
        <v>35.31</v>
      </c>
      <c r="F475" s="22"/>
    </row>
    <row r="476" spans="1:6" ht="15.75" x14ac:dyDescent="0.25">
      <c r="A476" s="133">
        <v>19756</v>
      </c>
      <c r="B476" s="92">
        <v>9.14</v>
      </c>
      <c r="C476" s="92">
        <v>0.85</v>
      </c>
      <c r="D476" s="92">
        <v>379.51</v>
      </c>
      <c r="E476" s="92">
        <v>35.31</v>
      </c>
      <c r="F476" s="22"/>
    </row>
    <row r="477" spans="1:6" ht="15.75" x14ac:dyDescent="0.25">
      <c r="A477" s="133">
        <v>19784</v>
      </c>
      <c r="B477" s="92">
        <v>9.14</v>
      </c>
      <c r="C477" s="92">
        <v>0.85</v>
      </c>
      <c r="D477" s="92">
        <v>379.51</v>
      </c>
      <c r="E477" s="92">
        <v>35.31</v>
      </c>
      <c r="F477" s="22"/>
    </row>
    <row r="478" spans="1:6" ht="15.75" x14ac:dyDescent="0.25">
      <c r="A478" s="133">
        <v>19815</v>
      </c>
      <c r="B478" s="92">
        <v>9.17</v>
      </c>
      <c r="C478" s="92">
        <v>0.85</v>
      </c>
      <c r="D478" s="92">
        <v>380.92</v>
      </c>
      <c r="E478" s="92">
        <v>35.31</v>
      </c>
      <c r="F478" s="22"/>
    </row>
    <row r="479" spans="1:6" ht="15.75" x14ac:dyDescent="0.25">
      <c r="A479" s="133">
        <v>19845</v>
      </c>
      <c r="B479" s="92">
        <v>9.14</v>
      </c>
      <c r="C479" s="92">
        <v>0.85</v>
      </c>
      <c r="D479" s="92">
        <v>379.51</v>
      </c>
      <c r="E479" s="92">
        <v>35.31</v>
      </c>
      <c r="F479" s="22"/>
    </row>
    <row r="480" spans="1:6" ht="15.75" x14ac:dyDescent="0.25">
      <c r="A480" s="133">
        <v>19876</v>
      </c>
      <c r="B480" s="92">
        <v>9.14</v>
      </c>
      <c r="C480" s="92">
        <v>0.85</v>
      </c>
      <c r="D480" s="92">
        <v>379.51</v>
      </c>
      <c r="E480" s="92">
        <v>35.31</v>
      </c>
      <c r="F480" s="22"/>
    </row>
    <row r="481" spans="1:6" ht="15.75" x14ac:dyDescent="0.25">
      <c r="A481" s="133">
        <v>19906</v>
      </c>
      <c r="B481" s="92">
        <v>9.14</v>
      </c>
      <c r="C481" s="92">
        <v>0.85</v>
      </c>
      <c r="D481" s="92">
        <v>379.51</v>
      </c>
      <c r="E481" s="92">
        <v>35.31</v>
      </c>
      <c r="F481" s="22"/>
    </row>
    <row r="482" spans="1:6" ht="15.75" x14ac:dyDescent="0.25">
      <c r="A482" s="133">
        <v>19937</v>
      </c>
      <c r="B482" s="92">
        <v>9.14</v>
      </c>
      <c r="C482" s="92">
        <v>0.85</v>
      </c>
      <c r="D482" s="92">
        <v>379.51</v>
      </c>
      <c r="E482" s="92">
        <v>35.31</v>
      </c>
      <c r="F482" s="22"/>
    </row>
    <row r="483" spans="1:6" ht="15.75" x14ac:dyDescent="0.25">
      <c r="A483" s="133">
        <v>19968</v>
      </c>
      <c r="B483" s="92">
        <v>9.17</v>
      </c>
      <c r="C483" s="92">
        <v>0.85</v>
      </c>
      <c r="D483" s="92">
        <v>380.92</v>
      </c>
      <c r="E483" s="92">
        <v>35.31</v>
      </c>
      <c r="F483" s="22"/>
    </row>
    <row r="484" spans="1:6" ht="15.75" x14ac:dyDescent="0.25">
      <c r="A484" s="133">
        <v>19998</v>
      </c>
      <c r="B484" s="92">
        <v>9.17</v>
      </c>
      <c r="C484" s="92">
        <v>0.85</v>
      </c>
      <c r="D484" s="92">
        <v>380.92</v>
      </c>
      <c r="E484" s="92">
        <v>35.31</v>
      </c>
      <c r="F484" s="22"/>
    </row>
    <row r="485" spans="1:6" ht="15.75" x14ac:dyDescent="0.25">
      <c r="A485" s="133">
        <v>20029</v>
      </c>
      <c r="B485" s="92">
        <v>9.17</v>
      </c>
      <c r="C485" s="92">
        <v>0.85</v>
      </c>
      <c r="D485" s="92">
        <v>380.92</v>
      </c>
      <c r="E485" s="92">
        <v>35.31</v>
      </c>
      <c r="F485" s="22"/>
    </row>
    <row r="486" spans="1:6" ht="15.75" x14ac:dyDescent="0.25">
      <c r="A486" s="133">
        <v>20059</v>
      </c>
      <c r="B486" s="92">
        <v>9.1999999999999993</v>
      </c>
      <c r="C486" s="92">
        <v>0.85</v>
      </c>
      <c r="D486" s="92">
        <v>382.34</v>
      </c>
      <c r="E486" s="92">
        <v>35.31</v>
      </c>
      <c r="F486" s="22"/>
    </row>
    <row r="487" spans="1:6" ht="15.75" x14ac:dyDescent="0.25">
      <c r="A487" s="133">
        <v>20090</v>
      </c>
      <c r="B487" s="92">
        <v>9.64</v>
      </c>
      <c r="C487" s="92">
        <v>0.89</v>
      </c>
      <c r="D487" s="92">
        <v>382.34</v>
      </c>
      <c r="E487" s="92">
        <v>35.31</v>
      </c>
      <c r="F487" s="22"/>
    </row>
    <row r="488" spans="1:6" ht="15.75" x14ac:dyDescent="0.25">
      <c r="A488" s="133">
        <v>20121</v>
      </c>
      <c r="B488" s="92">
        <v>9.64</v>
      </c>
      <c r="C488" s="92">
        <v>0.89</v>
      </c>
      <c r="D488" s="92">
        <v>382.34</v>
      </c>
      <c r="E488" s="92">
        <v>35.31</v>
      </c>
      <c r="F488" s="22"/>
    </row>
    <row r="489" spans="1:6" ht="15.75" x14ac:dyDescent="0.25">
      <c r="A489" s="133">
        <v>20149</v>
      </c>
      <c r="B489" s="92">
        <v>9.64</v>
      </c>
      <c r="C489" s="92">
        <v>0.89</v>
      </c>
      <c r="D489" s="92">
        <v>382.34</v>
      </c>
      <c r="E489" s="92">
        <v>35.31</v>
      </c>
      <c r="F489" s="22"/>
    </row>
    <row r="490" spans="1:6" ht="15.75" x14ac:dyDescent="0.25">
      <c r="A490" s="133">
        <v>20180</v>
      </c>
      <c r="B490" s="92">
        <v>9.64</v>
      </c>
      <c r="C490" s="92">
        <v>0.89</v>
      </c>
      <c r="D490" s="92">
        <v>382.34</v>
      </c>
      <c r="E490" s="92">
        <v>35.31</v>
      </c>
      <c r="F490" s="22"/>
    </row>
    <row r="491" spans="1:6" ht="15.75" x14ac:dyDescent="0.25">
      <c r="A491" s="133">
        <v>20210</v>
      </c>
      <c r="B491" s="92">
        <v>9.64</v>
      </c>
      <c r="C491" s="92">
        <v>0.89</v>
      </c>
      <c r="D491" s="92">
        <v>382.34</v>
      </c>
      <c r="E491" s="92">
        <v>35.31</v>
      </c>
      <c r="F491" s="22"/>
    </row>
    <row r="492" spans="1:6" ht="15.75" x14ac:dyDescent="0.25">
      <c r="A492" s="133">
        <v>20241</v>
      </c>
      <c r="B492" s="92">
        <v>9.64</v>
      </c>
      <c r="C492" s="92">
        <v>0.89</v>
      </c>
      <c r="D492" s="92">
        <v>382.34</v>
      </c>
      <c r="E492" s="92">
        <v>35.31</v>
      </c>
      <c r="F492" s="22"/>
    </row>
    <row r="493" spans="1:6" ht="15.75" x14ac:dyDescent="0.25">
      <c r="A493" s="133">
        <v>20271</v>
      </c>
      <c r="B493" s="92">
        <v>9.6</v>
      </c>
      <c r="C493" s="92">
        <v>0.89</v>
      </c>
      <c r="D493" s="92">
        <v>380.92</v>
      </c>
      <c r="E493" s="92">
        <v>35.31</v>
      </c>
      <c r="F493" s="22"/>
    </row>
    <row r="494" spans="1:6" ht="15.75" x14ac:dyDescent="0.25">
      <c r="A494" s="133">
        <v>20302</v>
      </c>
      <c r="B494" s="92">
        <v>9.6</v>
      </c>
      <c r="C494" s="92">
        <v>0.89</v>
      </c>
      <c r="D494" s="92">
        <v>380.92</v>
      </c>
      <c r="E494" s="92">
        <v>35.31</v>
      </c>
      <c r="F494" s="22"/>
    </row>
    <row r="495" spans="1:6" ht="15.75" x14ac:dyDescent="0.25">
      <c r="A495" s="133">
        <v>20333</v>
      </c>
      <c r="B495" s="92">
        <v>9.57</v>
      </c>
      <c r="C495" s="92">
        <v>0.89</v>
      </c>
      <c r="D495" s="92">
        <v>379.51</v>
      </c>
      <c r="E495" s="92">
        <v>35.31</v>
      </c>
      <c r="F495" s="22"/>
    </row>
    <row r="496" spans="1:6" ht="15.75" x14ac:dyDescent="0.25">
      <c r="A496" s="133">
        <v>20363</v>
      </c>
      <c r="B496" s="92">
        <v>9.57</v>
      </c>
      <c r="C496" s="92">
        <v>0.89</v>
      </c>
      <c r="D496" s="92">
        <v>379.51</v>
      </c>
      <c r="E496" s="92">
        <v>35.31</v>
      </c>
      <c r="F496" s="22"/>
    </row>
    <row r="497" spans="1:6" ht="15.75" x14ac:dyDescent="0.25">
      <c r="A497" s="133">
        <v>20394</v>
      </c>
      <c r="B497" s="92">
        <v>9.57</v>
      </c>
      <c r="C497" s="92">
        <v>0.89</v>
      </c>
      <c r="D497" s="92">
        <v>379.51</v>
      </c>
      <c r="E497" s="92">
        <v>35.31</v>
      </c>
      <c r="F497" s="22"/>
    </row>
    <row r="498" spans="1:6" ht="15.75" x14ac:dyDescent="0.25">
      <c r="A498" s="133">
        <v>20424</v>
      </c>
      <c r="B498" s="92">
        <v>9.6</v>
      </c>
      <c r="C498" s="92">
        <v>0.89</v>
      </c>
      <c r="D498" s="92">
        <v>380.92</v>
      </c>
      <c r="E498" s="92">
        <v>35.31</v>
      </c>
      <c r="F498" s="22"/>
    </row>
    <row r="499" spans="1:6" ht="15.75" x14ac:dyDescent="0.25">
      <c r="A499" s="133">
        <v>20455</v>
      </c>
      <c r="B499" s="92">
        <v>9.92</v>
      </c>
      <c r="C499" s="92">
        <v>0.92</v>
      </c>
      <c r="D499" s="92">
        <v>380.92</v>
      </c>
      <c r="E499" s="92">
        <v>35.31</v>
      </c>
      <c r="F499" s="22"/>
    </row>
    <row r="500" spans="1:6" ht="15.75" x14ac:dyDescent="0.25">
      <c r="A500" s="133">
        <v>20486</v>
      </c>
      <c r="B500" s="92">
        <v>9.92</v>
      </c>
      <c r="C500" s="92">
        <v>0.92</v>
      </c>
      <c r="D500" s="92">
        <v>380.92</v>
      </c>
      <c r="E500" s="92">
        <v>35.31</v>
      </c>
      <c r="F500" s="22"/>
    </row>
    <row r="501" spans="1:6" ht="15.75" x14ac:dyDescent="0.25">
      <c r="A501" s="133">
        <v>20515</v>
      </c>
      <c r="B501" s="92">
        <v>9.92</v>
      </c>
      <c r="C501" s="92">
        <v>0.92</v>
      </c>
      <c r="D501" s="92">
        <v>380.92</v>
      </c>
      <c r="E501" s="92">
        <v>35.31</v>
      </c>
      <c r="F501" s="22"/>
    </row>
    <row r="502" spans="1:6" ht="15.75" x14ac:dyDescent="0.25">
      <c r="A502" s="133">
        <v>20546</v>
      </c>
      <c r="B502" s="92">
        <v>9.89</v>
      </c>
      <c r="C502" s="92">
        <v>0.92</v>
      </c>
      <c r="D502" s="92">
        <v>379.51</v>
      </c>
      <c r="E502" s="92">
        <v>35.31</v>
      </c>
      <c r="F502" s="22"/>
    </row>
    <row r="503" spans="1:6" ht="15.75" x14ac:dyDescent="0.25">
      <c r="A503" s="133">
        <v>20576</v>
      </c>
      <c r="B503" s="92">
        <v>9.85</v>
      </c>
      <c r="C503" s="92">
        <v>0.92</v>
      </c>
      <c r="D503" s="92">
        <v>378.1</v>
      </c>
      <c r="E503" s="92">
        <v>35.31</v>
      </c>
      <c r="F503" s="22"/>
    </row>
    <row r="504" spans="1:6" ht="15.75" x14ac:dyDescent="0.25">
      <c r="A504" s="133">
        <v>20607</v>
      </c>
      <c r="B504" s="92">
        <v>9.7799999999999994</v>
      </c>
      <c r="C504" s="92">
        <v>0.92</v>
      </c>
      <c r="D504" s="92">
        <v>375.31</v>
      </c>
      <c r="E504" s="92">
        <v>35.31</v>
      </c>
      <c r="F504" s="22"/>
    </row>
    <row r="505" spans="1:6" ht="15.75" x14ac:dyDescent="0.25">
      <c r="A505" s="133">
        <v>20637</v>
      </c>
      <c r="B505" s="92">
        <v>9.7100000000000009</v>
      </c>
      <c r="C505" s="92">
        <v>0.92</v>
      </c>
      <c r="D505" s="92">
        <v>372.56</v>
      </c>
      <c r="E505" s="92">
        <v>35.31</v>
      </c>
      <c r="F505" s="22"/>
    </row>
    <row r="506" spans="1:6" ht="15.75" x14ac:dyDescent="0.25">
      <c r="A506" s="133">
        <v>20668</v>
      </c>
      <c r="B506" s="92">
        <v>9.74</v>
      </c>
      <c r="C506" s="92">
        <v>0.92</v>
      </c>
      <c r="D506" s="92">
        <v>373.93</v>
      </c>
      <c r="E506" s="92">
        <v>35.31</v>
      </c>
      <c r="F506" s="22"/>
    </row>
    <row r="507" spans="1:6" ht="15.75" x14ac:dyDescent="0.25">
      <c r="A507" s="133">
        <v>20699</v>
      </c>
      <c r="B507" s="92">
        <v>9.7100000000000009</v>
      </c>
      <c r="C507" s="92">
        <v>0.92</v>
      </c>
      <c r="D507" s="92">
        <v>372.56</v>
      </c>
      <c r="E507" s="92">
        <v>35.31</v>
      </c>
      <c r="F507" s="22"/>
    </row>
    <row r="508" spans="1:6" ht="15.75" x14ac:dyDescent="0.25">
      <c r="A508" s="133">
        <v>20729</v>
      </c>
      <c r="B508" s="92">
        <v>9.67</v>
      </c>
      <c r="C508" s="92">
        <v>0.92</v>
      </c>
      <c r="D508" s="92">
        <v>371.21</v>
      </c>
      <c r="E508" s="92">
        <v>35.31</v>
      </c>
      <c r="F508" s="22"/>
    </row>
    <row r="509" spans="1:6" ht="15.75" x14ac:dyDescent="0.25">
      <c r="A509" s="133">
        <v>20760</v>
      </c>
      <c r="B509" s="92">
        <v>9.67</v>
      </c>
      <c r="C509" s="92">
        <v>0.92</v>
      </c>
      <c r="D509" s="92">
        <v>371.21</v>
      </c>
      <c r="E509" s="92">
        <v>35.31</v>
      </c>
      <c r="F509" s="22"/>
    </row>
    <row r="510" spans="1:6" ht="15.75" x14ac:dyDescent="0.25">
      <c r="A510" s="133">
        <v>20790</v>
      </c>
      <c r="B510" s="92">
        <v>9.64</v>
      </c>
      <c r="C510" s="92">
        <v>0.92</v>
      </c>
      <c r="D510" s="92">
        <v>369.87</v>
      </c>
      <c r="E510" s="92">
        <v>35.31</v>
      </c>
      <c r="F510" s="22"/>
    </row>
    <row r="511" spans="1:6" ht="15.75" x14ac:dyDescent="0.25">
      <c r="A511" s="133">
        <v>20821</v>
      </c>
      <c r="B511" s="92">
        <v>9.64</v>
      </c>
      <c r="C511" s="92">
        <v>0.92</v>
      </c>
      <c r="D511" s="92">
        <v>366.63</v>
      </c>
      <c r="E511" s="92">
        <v>35</v>
      </c>
      <c r="F511" s="22"/>
    </row>
    <row r="512" spans="1:6" ht="15.75" x14ac:dyDescent="0.25">
      <c r="A512" s="133">
        <v>20852</v>
      </c>
      <c r="B512" s="92">
        <v>9.6</v>
      </c>
      <c r="C512" s="92">
        <v>0.92</v>
      </c>
      <c r="D512" s="92">
        <v>365.3</v>
      </c>
      <c r="E512" s="92">
        <v>35</v>
      </c>
      <c r="F512" s="22"/>
    </row>
    <row r="513" spans="1:6" ht="15.75" x14ac:dyDescent="0.25">
      <c r="A513" s="133">
        <v>20880</v>
      </c>
      <c r="B513" s="92">
        <v>9.57</v>
      </c>
      <c r="C513" s="92">
        <v>0.92</v>
      </c>
      <c r="D513" s="92">
        <v>364</v>
      </c>
      <c r="E513" s="92">
        <v>35</v>
      </c>
      <c r="F513" s="22"/>
    </row>
    <row r="514" spans="1:6" ht="15.75" x14ac:dyDescent="0.25">
      <c r="A514" s="133">
        <v>20911</v>
      </c>
      <c r="B514" s="92">
        <v>9.5299999999999994</v>
      </c>
      <c r="C514" s="92">
        <v>0.92</v>
      </c>
      <c r="D514" s="92">
        <v>362.67</v>
      </c>
      <c r="E514" s="92">
        <v>35</v>
      </c>
      <c r="F514" s="22"/>
    </row>
    <row r="515" spans="1:6" ht="15.75" x14ac:dyDescent="0.25">
      <c r="A515" s="133">
        <v>20941</v>
      </c>
      <c r="B515" s="92">
        <v>9.5</v>
      </c>
      <c r="C515" s="92">
        <v>0.92</v>
      </c>
      <c r="D515" s="92">
        <v>361.38</v>
      </c>
      <c r="E515" s="92">
        <v>35</v>
      </c>
      <c r="F515" s="22"/>
    </row>
    <row r="516" spans="1:6" ht="15.75" x14ac:dyDescent="0.25">
      <c r="A516" s="133">
        <v>20972</v>
      </c>
      <c r="B516" s="92">
        <v>9.4700000000000006</v>
      </c>
      <c r="C516" s="92">
        <v>0.92</v>
      </c>
      <c r="D516" s="92">
        <v>360.12</v>
      </c>
      <c r="E516" s="92">
        <v>35</v>
      </c>
      <c r="F516" s="22"/>
    </row>
    <row r="517" spans="1:6" ht="15.75" x14ac:dyDescent="0.25">
      <c r="A517" s="133">
        <v>21002</v>
      </c>
      <c r="B517" s="92">
        <v>9.4</v>
      </c>
      <c r="C517" s="92">
        <v>0.92</v>
      </c>
      <c r="D517" s="92">
        <v>357.56</v>
      </c>
      <c r="E517" s="92">
        <v>35</v>
      </c>
      <c r="F517" s="22"/>
    </row>
    <row r="518" spans="1:6" ht="15.75" x14ac:dyDescent="0.25">
      <c r="A518" s="133">
        <v>21033</v>
      </c>
      <c r="B518" s="92">
        <v>9.4</v>
      </c>
      <c r="C518" s="92">
        <v>0.92</v>
      </c>
      <c r="D518" s="92">
        <v>357.56</v>
      </c>
      <c r="E518" s="92">
        <v>35</v>
      </c>
      <c r="F518" s="22"/>
    </row>
    <row r="519" spans="1:6" ht="15.75" x14ac:dyDescent="0.25">
      <c r="A519" s="133">
        <v>21064</v>
      </c>
      <c r="B519" s="92">
        <v>9.4</v>
      </c>
      <c r="C519" s="92">
        <v>0.92</v>
      </c>
      <c r="D519" s="92">
        <v>357.56</v>
      </c>
      <c r="E519" s="92">
        <v>35</v>
      </c>
      <c r="F519" s="22"/>
    </row>
    <row r="520" spans="1:6" ht="15.75" x14ac:dyDescent="0.25">
      <c r="A520" s="133">
        <v>21094</v>
      </c>
      <c r="B520" s="92">
        <v>9.4</v>
      </c>
      <c r="C520" s="92">
        <v>0.92</v>
      </c>
      <c r="D520" s="92">
        <v>357.56</v>
      </c>
      <c r="E520" s="92">
        <v>35</v>
      </c>
      <c r="F520" s="22"/>
    </row>
    <row r="521" spans="1:6" ht="15.75" x14ac:dyDescent="0.25">
      <c r="A521" s="133">
        <v>21125</v>
      </c>
      <c r="B521" s="92">
        <v>9.3699999999999992</v>
      </c>
      <c r="C521" s="92">
        <v>0.92</v>
      </c>
      <c r="D521" s="92">
        <v>356.3</v>
      </c>
      <c r="E521" s="92">
        <v>35</v>
      </c>
      <c r="F521" s="22"/>
    </row>
    <row r="522" spans="1:6" ht="15.75" x14ac:dyDescent="0.25">
      <c r="A522" s="133">
        <v>21155</v>
      </c>
      <c r="B522" s="92">
        <v>9.3699999999999992</v>
      </c>
      <c r="C522" s="92">
        <v>0.92</v>
      </c>
      <c r="D522" s="92">
        <v>356.3</v>
      </c>
      <c r="E522" s="92">
        <v>35</v>
      </c>
      <c r="F522" s="22"/>
    </row>
    <row r="523" spans="1:6" ht="15.75" x14ac:dyDescent="0.25">
      <c r="A523" s="133">
        <v>21186</v>
      </c>
      <c r="B523" s="92">
        <v>9</v>
      </c>
      <c r="C523" s="92">
        <v>0.89</v>
      </c>
      <c r="D523" s="92">
        <v>356.95</v>
      </c>
      <c r="E523" s="92">
        <v>35.31</v>
      </c>
      <c r="F523" s="22"/>
    </row>
    <row r="524" spans="1:6" ht="15.75" x14ac:dyDescent="0.25">
      <c r="A524" s="133">
        <v>21217</v>
      </c>
      <c r="B524" s="92">
        <v>9</v>
      </c>
      <c r="C524" s="92">
        <v>0.89</v>
      </c>
      <c r="D524" s="92">
        <v>356.95</v>
      </c>
      <c r="E524" s="92">
        <v>35.31</v>
      </c>
      <c r="F524" s="22"/>
    </row>
    <row r="525" spans="1:6" ht="15.75" x14ac:dyDescent="0.25">
      <c r="A525" s="133">
        <v>21245</v>
      </c>
      <c r="B525" s="92">
        <v>8.93</v>
      </c>
      <c r="C525" s="92">
        <v>0.89</v>
      </c>
      <c r="D525" s="92">
        <v>354.48</v>
      </c>
      <c r="E525" s="92">
        <v>35.31</v>
      </c>
      <c r="F525" s="22"/>
    </row>
    <row r="526" spans="1:6" ht="15.75" x14ac:dyDescent="0.25">
      <c r="A526" s="133">
        <v>21276</v>
      </c>
      <c r="B526" s="92">
        <v>8.9</v>
      </c>
      <c r="C526" s="92">
        <v>0.89</v>
      </c>
      <c r="D526" s="92">
        <v>353.24</v>
      </c>
      <c r="E526" s="92">
        <v>35.31</v>
      </c>
      <c r="F526" s="22"/>
    </row>
    <row r="527" spans="1:6" ht="15.75" x14ac:dyDescent="0.25">
      <c r="A527" s="133">
        <v>21306</v>
      </c>
      <c r="B527" s="92">
        <v>8.9</v>
      </c>
      <c r="C527" s="92">
        <v>0.89</v>
      </c>
      <c r="D527" s="92">
        <v>353.24</v>
      </c>
      <c r="E527" s="92">
        <v>35.31</v>
      </c>
      <c r="F527" s="22"/>
    </row>
    <row r="528" spans="1:6" ht="15.75" x14ac:dyDescent="0.25">
      <c r="A528" s="133">
        <v>21337</v>
      </c>
      <c r="B528" s="92">
        <v>8.9</v>
      </c>
      <c r="C528" s="92">
        <v>0.89</v>
      </c>
      <c r="D528" s="92">
        <v>353.24</v>
      </c>
      <c r="E528" s="92">
        <v>35.31</v>
      </c>
      <c r="F528" s="22"/>
    </row>
    <row r="529" spans="1:6" ht="15.75" x14ac:dyDescent="0.25">
      <c r="A529" s="133">
        <v>21367</v>
      </c>
      <c r="B529" s="92">
        <v>8.8699999999999992</v>
      </c>
      <c r="C529" s="92">
        <v>0.89</v>
      </c>
      <c r="D529" s="92">
        <v>352.01</v>
      </c>
      <c r="E529" s="92">
        <v>35.31</v>
      </c>
      <c r="F529" s="22"/>
    </row>
    <row r="530" spans="1:6" ht="15.75" x14ac:dyDescent="0.25">
      <c r="A530" s="133">
        <v>21398</v>
      </c>
      <c r="B530" s="92">
        <v>8.9</v>
      </c>
      <c r="C530" s="92">
        <v>0.89</v>
      </c>
      <c r="D530" s="92">
        <v>353.24</v>
      </c>
      <c r="E530" s="92">
        <v>35.31</v>
      </c>
      <c r="F530" s="22"/>
    </row>
    <row r="531" spans="1:6" ht="15.75" x14ac:dyDescent="0.25">
      <c r="A531" s="133">
        <v>21429</v>
      </c>
      <c r="B531" s="92">
        <v>8.9</v>
      </c>
      <c r="C531" s="92">
        <v>0.89</v>
      </c>
      <c r="D531" s="92">
        <v>353.24</v>
      </c>
      <c r="E531" s="92">
        <v>35.31</v>
      </c>
      <c r="F531" s="22"/>
    </row>
    <row r="532" spans="1:6" ht="15.75" x14ac:dyDescent="0.25">
      <c r="A532" s="133">
        <v>21459</v>
      </c>
      <c r="B532" s="92">
        <v>8.9</v>
      </c>
      <c r="C532" s="92">
        <v>0.89</v>
      </c>
      <c r="D532" s="92">
        <v>353.24</v>
      </c>
      <c r="E532" s="92">
        <v>35.31</v>
      </c>
      <c r="F532" s="22"/>
    </row>
    <row r="533" spans="1:6" ht="15.75" x14ac:dyDescent="0.25">
      <c r="A533" s="133">
        <v>21490</v>
      </c>
      <c r="B533" s="92">
        <v>8.8699999999999992</v>
      </c>
      <c r="C533" s="92">
        <v>0.89</v>
      </c>
      <c r="D533" s="92">
        <v>352.01</v>
      </c>
      <c r="E533" s="92">
        <v>35.31</v>
      </c>
      <c r="F533" s="22"/>
    </row>
    <row r="534" spans="1:6" ht="15.75" x14ac:dyDescent="0.25">
      <c r="A534" s="133">
        <v>21520</v>
      </c>
      <c r="B534" s="92">
        <v>8.9</v>
      </c>
      <c r="C534" s="92">
        <v>0.89</v>
      </c>
      <c r="D534" s="92">
        <v>353.24</v>
      </c>
      <c r="E534" s="92">
        <v>35.31</v>
      </c>
      <c r="F534" s="22"/>
    </row>
    <row r="535" spans="1:6" ht="15.75" x14ac:dyDescent="0.25">
      <c r="A535" s="133">
        <v>21551</v>
      </c>
      <c r="B535" s="92">
        <v>9.17</v>
      </c>
      <c r="C535" s="92">
        <v>0.92</v>
      </c>
      <c r="D535" s="92">
        <v>352.01</v>
      </c>
      <c r="E535" s="92">
        <v>35.31</v>
      </c>
      <c r="F535" s="22"/>
    </row>
    <row r="536" spans="1:6" ht="15.75" x14ac:dyDescent="0.25">
      <c r="A536" s="133">
        <v>21582</v>
      </c>
      <c r="B536" s="92">
        <v>9.1999999999999993</v>
      </c>
      <c r="C536" s="92">
        <v>0.92</v>
      </c>
      <c r="D536" s="92">
        <v>353.24</v>
      </c>
      <c r="E536" s="92">
        <v>35.31</v>
      </c>
      <c r="F536" s="22"/>
    </row>
    <row r="537" spans="1:6" ht="15.75" x14ac:dyDescent="0.25">
      <c r="A537" s="133">
        <v>21610</v>
      </c>
      <c r="B537" s="92">
        <v>9.1999999999999993</v>
      </c>
      <c r="C537" s="92">
        <v>0.92</v>
      </c>
      <c r="D537" s="92">
        <v>353.24</v>
      </c>
      <c r="E537" s="92">
        <v>35.31</v>
      </c>
      <c r="F537" s="22"/>
    </row>
    <row r="538" spans="1:6" ht="15.75" x14ac:dyDescent="0.25">
      <c r="A538" s="133">
        <v>21641</v>
      </c>
      <c r="B538" s="92">
        <v>9.17</v>
      </c>
      <c r="C538" s="92">
        <v>0.92</v>
      </c>
      <c r="D538" s="92">
        <v>352.01</v>
      </c>
      <c r="E538" s="92">
        <v>35.31</v>
      </c>
      <c r="F538" s="22"/>
    </row>
    <row r="539" spans="1:6" ht="15.75" x14ac:dyDescent="0.25">
      <c r="A539" s="133">
        <v>21671</v>
      </c>
      <c r="B539" s="92">
        <v>9.17</v>
      </c>
      <c r="C539" s="92">
        <v>0.92</v>
      </c>
      <c r="D539" s="92">
        <v>352.01</v>
      </c>
      <c r="E539" s="92">
        <v>35.31</v>
      </c>
      <c r="F539" s="22"/>
    </row>
    <row r="540" spans="1:6" ht="15.75" x14ac:dyDescent="0.25">
      <c r="A540" s="133">
        <v>21702</v>
      </c>
      <c r="B540" s="92">
        <v>9.14</v>
      </c>
      <c r="C540" s="92">
        <v>0.92</v>
      </c>
      <c r="D540" s="92">
        <v>350.8</v>
      </c>
      <c r="E540" s="92">
        <v>35.31</v>
      </c>
      <c r="F540" s="22"/>
    </row>
    <row r="541" spans="1:6" ht="15.75" x14ac:dyDescent="0.25">
      <c r="A541" s="133">
        <v>21732</v>
      </c>
      <c r="B541" s="92">
        <v>9.11</v>
      </c>
      <c r="C541" s="92">
        <v>0.92</v>
      </c>
      <c r="D541" s="92">
        <v>349.6</v>
      </c>
      <c r="E541" s="92">
        <v>35.31</v>
      </c>
      <c r="F541" s="22"/>
    </row>
    <row r="542" spans="1:6" ht="15.75" x14ac:dyDescent="0.25">
      <c r="A542" s="133">
        <v>21763</v>
      </c>
      <c r="B542" s="92">
        <v>9.11</v>
      </c>
      <c r="C542" s="92">
        <v>0.92</v>
      </c>
      <c r="D542" s="92">
        <v>349.6</v>
      </c>
      <c r="E542" s="92">
        <v>35.31</v>
      </c>
      <c r="F542" s="22"/>
    </row>
    <row r="543" spans="1:6" ht="15.75" x14ac:dyDescent="0.25">
      <c r="A543" s="133">
        <v>21794</v>
      </c>
      <c r="B543" s="92">
        <v>9.08</v>
      </c>
      <c r="C543" s="92">
        <v>0.92</v>
      </c>
      <c r="D543" s="92">
        <v>348.4</v>
      </c>
      <c r="E543" s="92">
        <v>35.31</v>
      </c>
      <c r="F543" s="22"/>
    </row>
    <row r="544" spans="1:6" ht="15.75" x14ac:dyDescent="0.25">
      <c r="A544" s="133">
        <v>21824</v>
      </c>
      <c r="B544" s="92">
        <v>9.0500000000000007</v>
      </c>
      <c r="C544" s="92">
        <v>0.92</v>
      </c>
      <c r="D544" s="92">
        <v>347.24</v>
      </c>
      <c r="E544" s="92">
        <v>35.31</v>
      </c>
      <c r="F544" s="22"/>
    </row>
    <row r="545" spans="1:6" ht="15.75" x14ac:dyDescent="0.25">
      <c r="A545" s="133">
        <v>21855</v>
      </c>
      <c r="B545" s="92">
        <v>9.0500000000000007</v>
      </c>
      <c r="C545" s="92">
        <v>0.92</v>
      </c>
      <c r="D545" s="92">
        <v>347.24</v>
      </c>
      <c r="E545" s="92">
        <v>35.31</v>
      </c>
      <c r="F545" s="22"/>
    </row>
    <row r="546" spans="1:6" ht="15.75" x14ac:dyDescent="0.25">
      <c r="A546" s="133">
        <v>21885</v>
      </c>
      <c r="B546" s="92">
        <v>9.0500000000000007</v>
      </c>
      <c r="C546" s="92">
        <v>0.92</v>
      </c>
      <c r="D546" s="92">
        <v>347.24</v>
      </c>
      <c r="E546" s="92">
        <v>35.31</v>
      </c>
      <c r="F546" s="22"/>
    </row>
    <row r="547" spans="1:6" ht="15.75" x14ac:dyDescent="0.25">
      <c r="A547" s="133">
        <v>21916</v>
      </c>
      <c r="B547" s="92">
        <v>9.08</v>
      </c>
      <c r="C547" s="92">
        <v>0.92</v>
      </c>
      <c r="D547" s="92">
        <v>348.4</v>
      </c>
      <c r="E547" s="92">
        <v>35.31</v>
      </c>
      <c r="F547" s="22"/>
    </row>
    <row r="548" spans="1:6" ht="15.75" x14ac:dyDescent="0.25">
      <c r="A548" s="133">
        <v>21947</v>
      </c>
      <c r="B548" s="92">
        <v>9.0500000000000007</v>
      </c>
      <c r="C548" s="92">
        <v>0.92</v>
      </c>
      <c r="D548" s="92">
        <v>347.24</v>
      </c>
      <c r="E548" s="92">
        <v>35.31</v>
      </c>
      <c r="F548" s="22"/>
    </row>
    <row r="549" spans="1:6" ht="15.75" x14ac:dyDescent="0.25">
      <c r="A549" s="133">
        <v>21976</v>
      </c>
      <c r="B549" s="92">
        <v>9.0500000000000007</v>
      </c>
      <c r="C549" s="92">
        <v>0.92</v>
      </c>
      <c r="D549" s="92">
        <v>347.24</v>
      </c>
      <c r="E549" s="92">
        <v>35.31</v>
      </c>
      <c r="F549" s="22"/>
    </row>
    <row r="550" spans="1:6" ht="15.75" x14ac:dyDescent="0.25">
      <c r="A550" s="133">
        <v>22007</v>
      </c>
      <c r="B550" s="92">
        <v>9.02</v>
      </c>
      <c r="C550" s="92">
        <v>0.92</v>
      </c>
      <c r="D550" s="92">
        <v>346.04</v>
      </c>
      <c r="E550" s="92">
        <v>35.31</v>
      </c>
      <c r="F550" s="22"/>
    </row>
    <row r="551" spans="1:6" ht="15.75" x14ac:dyDescent="0.25">
      <c r="A551" s="133">
        <v>22037</v>
      </c>
      <c r="B551" s="92">
        <v>9.02</v>
      </c>
      <c r="C551" s="92">
        <v>0.92</v>
      </c>
      <c r="D551" s="92">
        <v>346.04</v>
      </c>
      <c r="E551" s="92">
        <v>35.31</v>
      </c>
      <c r="F551" s="22"/>
    </row>
    <row r="552" spans="1:6" ht="15.75" x14ac:dyDescent="0.25">
      <c r="A552" s="133">
        <v>22068</v>
      </c>
      <c r="B552" s="92">
        <v>8.99</v>
      </c>
      <c r="C552" s="92">
        <v>0.92</v>
      </c>
      <c r="D552" s="92">
        <v>344.87</v>
      </c>
      <c r="E552" s="92">
        <v>35.31</v>
      </c>
      <c r="F552" s="22"/>
    </row>
    <row r="553" spans="1:6" ht="15.75" x14ac:dyDescent="0.25">
      <c r="A553" s="133">
        <v>22098</v>
      </c>
      <c r="B553" s="92">
        <v>8.99</v>
      </c>
      <c r="C553" s="92">
        <v>0.92</v>
      </c>
      <c r="D553" s="92">
        <v>344.87</v>
      </c>
      <c r="E553" s="92">
        <v>35.31</v>
      </c>
      <c r="F553" s="22"/>
    </row>
    <row r="554" spans="1:6" ht="15.75" x14ac:dyDescent="0.25">
      <c r="A554" s="133">
        <v>22129</v>
      </c>
      <c r="B554" s="92">
        <v>8.99</v>
      </c>
      <c r="C554" s="92">
        <v>0.92</v>
      </c>
      <c r="D554" s="92">
        <v>344.87</v>
      </c>
      <c r="E554" s="92">
        <v>35.31</v>
      </c>
      <c r="F554" s="22"/>
    </row>
    <row r="555" spans="1:6" ht="15.75" x14ac:dyDescent="0.25">
      <c r="A555" s="133">
        <v>22160</v>
      </c>
      <c r="B555" s="92">
        <v>8.99</v>
      </c>
      <c r="C555" s="92">
        <v>0.92</v>
      </c>
      <c r="D555" s="92">
        <v>344.87</v>
      </c>
      <c r="E555" s="92">
        <v>35.31</v>
      </c>
      <c r="F555" s="22"/>
    </row>
    <row r="556" spans="1:6" ht="15.75" x14ac:dyDescent="0.25">
      <c r="A556" s="133">
        <v>22190</v>
      </c>
      <c r="B556" s="92">
        <v>8.93</v>
      </c>
      <c r="C556" s="92">
        <v>0.92</v>
      </c>
      <c r="D556" s="92">
        <v>342.58</v>
      </c>
      <c r="E556" s="92">
        <v>35.31</v>
      </c>
      <c r="F556" s="22"/>
    </row>
    <row r="557" spans="1:6" ht="15.75" x14ac:dyDescent="0.25">
      <c r="A557" s="133">
        <v>22221</v>
      </c>
      <c r="B557" s="92">
        <v>8.93</v>
      </c>
      <c r="C557" s="92">
        <v>0.92</v>
      </c>
      <c r="D557" s="92">
        <v>342.58</v>
      </c>
      <c r="E557" s="92">
        <v>35.31</v>
      </c>
      <c r="F557" s="22"/>
    </row>
    <row r="558" spans="1:6" ht="15.75" x14ac:dyDescent="0.25">
      <c r="A558" s="133">
        <v>22251</v>
      </c>
      <c r="B558" s="92">
        <v>8.93</v>
      </c>
      <c r="C558" s="92">
        <v>0.92</v>
      </c>
      <c r="D558" s="92">
        <v>342.58</v>
      </c>
      <c r="E558" s="92">
        <v>35.31</v>
      </c>
      <c r="F558" s="22"/>
    </row>
    <row r="559" spans="1:6" ht="15.75" x14ac:dyDescent="0.25">
      <c r="A559" s="133">
        <v>22282</v>
      </c>
      <c r="B559" s="92">
        <v>9.02</v>
      </c>
      <c r="C559" s="92">
        <v>0.93</v>
      </c>
      <c r="D559" s="92">
        <v>342.58</v>
      </c>
      <c r="E559" s="92">
        <v>35.31</v>
      </c>
      <c r="F559" s="22"/>
    </row>
    <row r="560" spans="1:6" ht="15.75" x14ac:dyDescent="0.25">
      <c r="A560" s="133">
        <v>22313</v>
      </c>
      <c r="B560" s="92">
        <v>9.02</v>
      </c>
      <c r="C560" s="92">
        <v>0.93</v>
      </c>
      <c r="D560" s="92">
        <v>342.58</v>
      </c>
      <c r="E560" s="92">
        <v>35.31</v>
      </c>
      <c r="F560" s="22"/>
    </row>
    <row r="561" spans="1:6" ht="15.75" x14ac:dyDescent="0.25">
      <c r="A561" s="133">
        <v>22341</v>
      </c>
      <c r="B561" s="92">
        <v>9.02</v>
      </c>
      <c r="C561" s="92">
        <v>0.93</v>
      </c>
      <c r="D561" s="92">
        <v>342.58</v>
      </c>
      <c r="E561" s="92">
        <v>35.31</v>
      </c>
      <c r="F561" s="22"/>
    </row>
    <row r="562" spans="1:6" ht="15.75" x14ac:dyDescent="0.25">
      <c r="A562" s="133">
        <v>22372</v>
      </c>
      <c r="B562" s="92">
        <v>9.02</v>
      </c>
      <c r="C562" s="92">
        <v>0.93</v>
      </c>
      <c r="D562" s="92">
        <v>342.58</v>
      </c>
      <c r="E562" s="92">
        <v>35.31</v>
      </c>
      <c r="F562" s="22"/>
    </row>
    <row r="563" spans="1:6" ht="15.75" x14ac:dyDescent="0.25">
      <c r="A563" s="133">
        <v>22402</v>
      </c>
      <c r="B563" s="92">
        <v>9.02</v>
      </c>
      <c r="C563" s="92">
        <v>0.93</v>
      </c>
      <c r="D563" s="92">
        <v>342.58</v>
      </c>
      <c r="E563" s="92">
        <v>35.31</v>
      </c>
      <c r="F563" s="22"/>
    </row>
    <row r="564" spans="1:6" ht="15.75" x14ac:dyDescent="0.25">
      <c r="A564" s="133">
        <v>22433</v>
      </c>
      <c r="B564" s="92">
        <v>9.02</v>
      </c>
      <c r="C564" s="92">
        <v>0.93</v>
      </c>
      <c r="D564" s="92">
        <v>342.58</v>
      </c>
      <c r="E564" s="92">
        <v>35.31</v>
      </c>
      <c r="F564" s="22"/>
    </row>
    <row r="565" spans="1:6" ht="15.75" x14ac:dyDescent="0.25">
      <c r="A565" s="133">
        <v>22463</v>
      </c>
      <c r="B565" s="92">
        <v>8.9600000000000009</v>
      </c>
      <c r="C565" s="92">
        <v>0.93</v>
      </c>
      <c r="D565" s="92">
        <v>340.28</v>
      </c>
      <c r="E565" s="92">
        <v>35.31</v>
      </c>
      <c r="F565" s="22"/>
    </row>
    <row r="566" spans="1:6" ht="15.75" x14ac:dyDescent="0.25">
      <c r="A566" s="133">
        <v>22494</v>
      </c>
      <c r="B566" s="92">
        <v>8.99</v>
      </c>
      <c r="C566" s="92">
        <v>0.93</v>
      </c>
      <c r="D566" s="92">
        <v>341.41</v>
      </c>
      <c r="E566" s="92">
        <v>35.31</v>
      </c>
      <c r="F566" s="22"/>
    </row>
    <row r="567" spans="1:6" ht="15.75" x14ac:dyDescent="0.25">
      <c r="A567" s="133">
        <v>22525</v>
      </c>
      <c r="B567" s="92">
        <v>8.9600000000000009</v>
      </c>
      <c r="C567" s="92">
        <v>0.93</v>
      </c>
      <c r="D567" s="92">
        <v>340.28</v>
      </c>
      <c r="E567" s="92">
        <v>35.31</v>
      </c>
      <c r="F567" s="22"/>
    </row>
    <row r="568" spans="1:6" ht="15.75" x14ac:dyDescent="0.25">
      <c r="A568" s="133">
        <v>22555</v>
      </c>
      <c r="B568" s="92">
        <v>8.9600000000000009</v>
      </c>
      <c r="C568" s="92">
        <v>0.93</v>
      </c>
      <c r="D568" s="92">
        <v>340.28</v>
      </c>
      <c r="E568" s="92">
        <v>35.31</v>
      </c>
      <c r="F568" s="22"/>
    </row>
    <row r="569" spans="1:6" ht="15.75" x14ac:dyDescent="0.25">
      <c r="A569" s="133">
        <v>22586</v>
      </c>
      <c r="B569" s="92">
        <v>8.9600000000000009</v>
      </c>
      <c r="C569" s="92">
        <v>0.93</v>
      </c>
      <c r="D569" s="92">
        <v>340.28</v>
      </c>
      <c r="E569" s="92">
        <v>35.31</v>
      </c>
      <c r="F569" s="22"/>
    </row>
    <row r="570" spans="1:6" ht="15.75" x14ac:dyDescent="0.25">
      <c r="A570" s="133">
        <v>22616</v>
      </c>
      <c r="B570" s="92">
        <v>8.9600000000000009</v>
      </c>
      <c r="C570" s="92">
        <v>0.93</v>
      </c>
      <c r="D570" s="92">
        <v>340.28</v>
      </c>
      <c r="E570" s="92">
        <v>35.31</v>
      </c>
      <c r="F570" s="22"/>
    </row>
    <row r="571" spans="1:6" ht="15.75" x14ac:dyDescent="0.25">
      <c r="A571" s="133">
        <v>22647</v>
      </c>
      <c r="B571" s="92">
        <v>10.5</v>
      </c>
      <c r="C571" s="92">
        <v>1.0900000000000001</v>
      </c>
      <c r="D571" s="92">
        <v>340.28</v>
      </c>
      <c r="E571" s="92">
        <v>35.31</v>
      </c>
      <c r="F571" s="22"/>
    </row>
    <row r="572" spans="1:6" ht="15.75" x14ac:dyDescent="0.25">
      <c r="A572" s="133">
        <v>22678</v>
      </c>
      <c r="B572" s="92">
        <v>10.47</v>
      </c>
      <c r="C572" s="92">
        <v>1.0900000000000001</v>
      </c>
      <c r="D572" s="92">
        <v>339.15</v>
      </c>
      <c r="E572" s="92">
        <v>35.31</v>
      </c>
      <c r="F572" s="22"/>
    </row>
    <row r="573" spans="1:6" ht="15.75" x14ac:dyDescent="0.25">
      <c r="A573" s="133">
        <v>22706</v>
      </c>
      <c r="B573" s="92">
        <v>10.47</v>
      </c>
      <c r="C573" s="92">
        <v>1.0900000000000001</v>
      </c>
      <c r="D573" s="92">
        <v>339.15</v>
      </c>
      <c r="E573" s="92">
        <v>35.31</v>
      </c>
      <c r="F573" s="22"/>
    </row>
    <row r="574" spans="1:6" ht="15.75" x14ac:dyDescent="0.25">
      <c r="A574" s="133">
        <v>22737</v>
      </c>
      <c r="B574" s="92">
        <v>10.43</v>
      </c>
      <c r="C574" s="92">
        <v>1.0900000000000001</v>
      </c>
      <c r="D574" s="92">
        <v>338.02</v>
      </c>
      <c r="E574" s="92">
        <v>35.31</v>
      </c>
      <c r="F574" s="22"/>
    </row>
    <row r="575" spans="1:6" ht="15.75" x14ac:dyDescent="0.25">
      <c r="A575" s="133">
        <v>22767</v>
      </c>
      <c r="B575" s="92">
        <v>10.43</v>
      </c>
      <c r="C575" s="92">
        <v>1.0900000000000001</v>
      </c>
      <c r="D575" s="92">
        <v>338.02</v>
      </c>
      <c r="E575" s="92">
        <v>35.31</v>
      </c>
      <c r="F575" s="22"/>
    </row>
    <row r="576" spans="1:6" ht="15.75" x14ac:dyDescent="0.25">
      <c r="A576" s="133">
        <v>22798</v>
      </c>
      <c r="B576" s="92">
        <v>10.43</v>
      </c>
      <c r="C576" s="92">
        <v>1.0900000000000001</v>
      </c>
      <c r="D576" s="92">
        <v>338.02</v>
      </c>
      <c r="E576" s="92">
        <v>35.31</v>
      </c>
      <c r="F576" s="22"/>
    </row>
    <row r="577" spans="1:6" ht="15.75" x14ac:dyDescent="0.25">
      <c r="A577" s="133">
        <v>22828</v>
      </c>
      <c r="B577" s="92">
        <v>10.4</v>
      </c>
      <c r="C577" s="92">
        <v>1.0900000000000001</v>
      </c>
      <c r="D577" s="92">
        <v>336.93</v>
      </c>
      <c r="E577" s="92">
        <v>35.31</v>
      </c>
      <c r="F577" s="22"/>
    </row>
    <row r="578" spans="1:6" ht="15.75" x14ac:dyDescent="0.25">
      <c r="A578" s="133">
        <v>22859</v>
      </c>
      <c r="B578" s="92">
        <v>10.4</v>
      </c>
      <c r="C578" s="92">
        <v>1.0900000000000001</v>
      </c>
      <c r="D578" s="92">
        <v>336.93</v>
      </c>
      <c r="E578" s="92">
        <v>35.31</v>
      </c>
      <c r="F578" s="22"/>
    </row>
    <row r="579" spans="1:6" ht="15.75" x14ac:dyDescent="0.25">
      <c r="A579" s="133">
        <v>22890</v>
      </c>
      <c r="B579" s="92">
        <v>10.37</v>
      </c>
      <c r="C579" s="92">
        <v>1.0900000000000001</v>
      </c>
      <c r="D579" s="92">
        <v>335.8</v>
      </c>
      <c r="E579" s="92">
        <v>35.31</v>
      </c>
      <c r="F579" s="22"/>
    </row>
    <row r="580" spans="1:6" ht="15.75" x14ac:dyDescent="0.25">
      <c r="A580" s="133">
        <v>22920</v>
      </c>
      <c r="B580" s="92">
        <v>10.37</v>
      </c>
      <c r="C580" s="92">
        <v>1.0900000000000001</v>
      </c>
      <c r="D580" s="92">
        <v>335.8</v>
      </c>
      <c r="E580" s="92">
        <v>35.31</v>
      </c>
      <c r="F580" s="22"/>
    </row>
    <row r="581" spans="1:6" ht="15.75" x14ac:dyDescent="0.25">
      <c r="A581" s="133">
        <v>22951</v>
      </c>
      <c r="B581" s="92">
        <v>10.37</v>
      </c>
      <c r="C581" s="92">
        <v>1.0900000000000001</v>
      </c>
      <c r="D581" s="92">
        <v>335.8</v>
      </c>
      <c r="E581" s="92">
        <v>35.31</v>
      </c>
      <c r="F581" s="22"/>
    </row>
    <row r="582" spans="1:6" ht="15.75" x14ac:dyDescent="0.25">
      <c r="A582" s="133">
        <v>22981</v>
      </c>
      <c r="B582" s="92">
        <v>10.37</v>
      </c>
      <c r="C582" s="92">
        <v>1.0900000000000001</v>
      </c>
      <c r="D582" s="92">
        <v>335.8</v>
      </c>
      <c r="E582" s="92">
        <v>35.31</v>
      </c>
      <c r="F582" s="22"/>
    </row>
    <row r="583" spans="1:6" ht="15.75" x14ac:dyDescent="0.25">
      <c r="A583" s="133">
        <v>23012</v>
      </c>
      <c r="B583" s="92">
        <v>12.27</v>
      </c>
      <c r="C583" s="92">
        <v>1.29</v>
      </c>
      <c r="D583" s="92">
        <v>335.8</v>
      </c>
      <c r="E583" s="92">
        <v>35.31</v>
      </c>
      <c r="F583" s="22"/>
    </row>
    <row r="584" spans="1:6" ht="15.75" x14ac:dyDescent="0.25">
      <c r="A584" s="133">
        <v>23043</v>
      </c>
      <c r="B584" s="92">
        <v>12.27</v>
      </c>
      <c r="C584" s="92">
        <v>1.29</v>
      </c>
      <c r="D584" s="92">
        <v>335.8</v>
      </c>
      <c r="E584" s="92">
        <v>35.31</v>
      </c>
      <c r="F584" s="22"/>
    </row>
    <row r="585" spans="1:6" ht="15.75" x14ac:dyDescent="0.25">
      <c r="A585" s="133">
        <v>23071</v>
      </c>
      <c r="B585" s="92">
        <v>12.23</v>
      </c>
      <c r="C585" s="92">
        <v>1.29</v>
      </c>
      <c r="D585" s="92">
        <v>334.7</v>
      </c>
      <c r="E585" s="92">
        <v>35.31</v>
      </c>
      <c r="F585" s="22"/>
    </row>
    <row r="586" spans="1:6" ht="15.75" x14ac:dyDescent="0.25">
      <c r="A586" s="133">
        <v>23102</v>
      </c>
      <c r="B586" s="92">
        <v>12.23</v>
      </c>
      <c r="C586" s="92">
        <v>1.29</v>
      </c>
      <c r="D586" s="92">
        <v>334.7</v>
      </c>
      <c r="E586" s="92">
        <v>35.31</v>
      </c>
      <c r="F586" s="22"/>
    </row>
    <row r="587" spans="1:6" ht="15.75" x14ac:dyDescent="0.25">
      <c r="A587" s="133">
        <v>23132</v>
      </c>
      <c r="B587" s="92">
        <v>12.23</v>
      </c>
      <c r="C587" s="92">
        <v>1.29</v>
      </c>
      <c r="D587" s="92">
        <v>334.7</v>
      </c>
      <c r="E587" s="92">
        <v>35.31</v>
      </c>
      <c r="F587" s="22"/>
    </row>
    <row r="588" spans="1:6" ht="15.75" x14ac:dyDescent="0.25">
      <c r="A588" s="133">
        <v>23163</v>
      </c>
      <c r="B588" s="92">
        <v>12.24</v>
      </c>
      <c r="C588" s="92">
        <v>1.2949999999999999</v>
      </c>
      <c r="D588" s="92">
        <v>333.61</v>
      </c>
      <c r="E588" s="92">
        <v>35.31</v>
      </c>
      <c r="F588" s="22"/>
    </row>
    <row r="589" spans="1:6" ht="15.75" x14ac:dyDescent="0.25">
      <c r="A589" s="133">
        <v>23193</v>
      </c>
      <c r="B589" s="92">
        <v>12.2</v>
      </c>
      <c r="C589" s="92">
        <v>1.296</v>
      </c>
      <c r="D589" s="92">
        <v>332.51</v>
      </c>
      <c r="E589" s="92">
        <v>35.31</v>
      </c>
      <c r="F589" s="22"/>
    </row>
    <row r="590" spans="1:6" ht="15.75" x14ac:dyDescent="0.25">
      <c r="A590" s="133">
        <v>23224</v>
      </c>
      <c r="B590" s="92">
        <v>12.2</v>
      </c>
      <c r="C590" s="92">
        <v>1.2949999999999999</v>
      </c>
      <c r="D590" s="92">
        <v>332.51</v>
      </c>
      <c r="E590" s="92">
        <v>35.31</v>
      </c>
      <c r="F590" s="22"/>
    </row>
    <row r="591" spans="1:6" ht="15.75" x14ac:dyDescent="0.25">
      <c r="A591" s="133">
        <v>23255</v>
      </c>
      <c r="B591" s="92">
        <v>12.16</v>
      </c>
      <c r="C591" s="92">
        <v>1.2909999999999999</v>
      </c>
      <c r="D591" s="92">
        <v>332.51</v>
      </c>
      <c r="E591" s="92">
        <v>35.31</v>
      </c>
      <c r="F591" s="22"/>
    </row>
    <row r="592" spans="1:6" ht="15.75" x14ac:dyDescent="0.25">
      <c r="A592" s="133">
        <v>23285</v>
      </c>
      <c r="B592" s="92">
        <v>12.15</v>
      </c>
      <c r="C592" s="92">
        <v>1.294</v>
      </c>
      <c r="D592" s="92">
        <v>331.45</v>
      </c>
      <c r="E592" s="92">
        <v>35.31</v>
      </c>
      <c r="F592" s="22"/>
    </row>
    <row r="593" spans="1:6" ht="15.75" x14ac:dyDescent="0.25">
      <c r="A593" s="133">
        <v>23316</v>
      </c>
      <c r="B593" s="92">
        <v>12.15</v>
      </c>
      <c r="C593" s="92">
        <v>1.294</v>
      </c>
      <c r="D593" s="92">
        <v>331.45</v>
      </c>
      <c r="E593" s="92">
        <v>35.31</v>
      </c>
      <c r="F593" s="22"/>
    </row>
    <row r="594" spans="1:6" ht="15.75" x14ac:dyDescent="0.25">
      <c r="A594" s="133">
        <v>23346</v>
      </c>
      <c r="B594" s="92">
        <v>12.09</v>
      </c>
      <c r="C594" s="92">
        <v>1.292</v>
      </c>
      <c r="D594" s="92">
        <v>330.36</v>
      </c>
      <c r="E594" s="92">
        <v>35.31</v>
      </c>
      <c r="F594" s="22"/>
    </row>
    <row r="595" spans="1:6" ht="15.75" x14ac:dyDescent="0.25">
      <c r="A595" s="133">
        <v>23377</v>
      </c>
      <c r="B595" s="92">
        <v>12.09</v>
      </c>
      <c r="C595" s="92">
        <v>1.292</v>
      </c>
      <c r="D595" s="92">
        <v>330.36</v>
      </c>
      <c r="E595" s="92">
        <v>35.31</v>
      </c>
      <c r="F595" s="22"/>
    </row>
    <row r="596" spans="1:6" ht="15.75" x14ac:dyDescent="0.25">
      <c r="A596" s="133">
        <v>23408</v>
      </c>
      <c r="B596" s="92">
        <v>12.11</v>
      </c>
      <c r="C596" s="92">
        <v>1.294</v>
      </c>
      <c r="D596" s="92">
        <v>330.36</v>
      </c>
      <c r="E596" s="92">
        <v>35.31</v>
      </c>
      <c r="F596" s="22"/>
    </row>
    <row r="597" spans="1:6" ht="15.75" x14ac:dyDescent="0.25">
      <c r="A597" s="133">
        <v>23437</v>
      </c>
      <c r="B597" s="92">
        <v>12.19</v>
      </c>
      <c r="C597" s="92">
        <v>1.3029999999999999</v>
      </c>
      <c r="D597" s="92">
        <v>330.36</v>
      </c>
      <c r="E597" s="92">
        <v>35.31</v>
      </c>
      <c r="F597" s="22"/>
    </row>
    <row r="598" spans="1:6" ht="15.75" x14ac:dyDescent="0.25">
      <c r="A598" s="133">
        <v>23468</v>
      </c>
      <c r="B598" s="92">
        <v>12.1</v>
      </c>
      <c r="C598" s="92">
        <v>1.2929999999999999</v>
      </c>
      <c r="D598" s="92">
        <v>330.36</v>
      </c>
      <c r="E598" s="92">
        <v>35.31</v>
      </c>
      <c r="F598" s="22"/>
    </row>
    <row r="599" spans="1:6" ht="15.75" x14ac:dyDescent="0.25">
      <c r="A599" s="133">
        <v>23498</v>
      </c>
      <c r="B599" s="92">
        <v>12.09</v>
      </c>
      <c r="C599" s="92">
        <v>1.292</v>
      </c>
      <c r="D599" s="92">
        <v>330.36</v>
      </c>
      <c r="E599" s="92">
        <v>35.31</v>
      </c>
      <c r="F599" s="22"/>
    </row>
    <row r="600" spans="1:6" ht="15.75" x14ac:dyDescent="0.25">
      <c r="A600" s="133">
        <v>23529</v>
      </c>
      <c r="B600" s="92">
        <v>12.05</v>
      </c>
      <c r="C600" s="92">
        <v>1.292</v>
      </c>
      <c r="D600" s="92">
        <v>329.3</v>
      </c>
      <c r="E600" s="92">
        <v>35.31</v>
      </c>
      <c r="F600" s="22"/>
    </row>
    <row r="601" spans="1:6" ht="15.75" x14ac:dyDescent="0.25">
      <c r="A601" s="133">
        <v>23559</v>
      </c>
      <c r="B601" s="92">
        <v>12.03</v>
      </c>
      <c r="C601" s="92">
        <v>1.294</v>
      </c>
      <c r="D601" s="92">
        <v>328.24</v>
      </c>
      <c r="E601" s="92">
        <v>35.31</v>
      </c>
      <c r="F601" s="22"/>
    </row>
    <row r="602" spans="1:6" ht="15.75" x14ac:dyDescent="0.25">
      <c r="A602" s="133">
        <v>23590</v>
      </c>
      <c r="B602" s="92">
        <v>12.11</v>
      </c>
      <c r="C602" s="92">
        <v>1.2989999999999999</v>
      </c>
      <c r="D602" s="92">
        <v>329.3</v>
      </c>
      <c r="E602" s="92">
        <v>35.31</v>
      </c>
      <c r="F602" s="22"/>
    </row>
    <row r="603" spans="1:6" ht="15.75" x14ac:dyDescent="0.25">
      <c r="A603" s="133">
        <v>23621</v>
      </c>
      <c r="B603" s="92">
        <v>12.17</v>
      </c>
      <c r="C603" s="92">
        <v>1.3089999999999999</v>
      </c>
      <c r="D603" s="92">
        <v>328.24</v>
      </c>
      <c r="E603" s="92">
        <v>35.31</v>
      </c>
      <c r="F603" s="22"/>
    </row>
    <row r="604" spans="1:6" ht="15.75" x14ac:dyDescent="0.25">
      <c r="A604" s="133">
        <v>23651</v>
      </c>
      <c r="B604" s="92">
        <v>12.08</v>
      </c>
      <c r="C604" s="92">
        <v>1.3</v>
      </c>
      <c r="D604" s="92">
        <v>328.24</v>
      </c>
      <c r="E604" s="92">
        <v>35.31</v>
      </c>
      <c r="F604" s="22"/>
    </row>
    <row r="605" spans="1:6" ht="15.75" x14ac:dyDescent="0.25">
      <c r="A605" s="133">
        <v>23682</v>
      </c>
      <c r="B605" s="92">
        <v>12.03</v>
      </c>
      <c r="C605" s="92">
        <v>1.298</v>
      </c>
      <c r="D605" s="92">
        <v>327.18</v>
      </c>
      <c r="E605" s="92">
        <v>35.31</v>
      </c>
      <c r="F605" s="22"/>
    </row>
    <row r="606" spans="1:6" ht="15.75" x14ac:dyDescent="0.25">
      <c r="A606" s="133">
        <v>23712</v>
      </c>
      <c r="B606" s="92">
        <v>12.17</v>
      </c>
      <c r="C606" s="92">
        <v>1.3129999999999999</v>
      </c>
      <c r="D606" s="92">
        <v>327.18</v>
      </c>
      <c r="E606" s="92">
        <v>35.31</v>
      </c>
      <c r="F606" s="22"/>
    </row>
    <row r="607" spans="1:6" ht="15.75" x14ac:dyDescent="0.25">
      <c r="A607" s="133">
        <v>23743</v>
      </c>
      <c r="B607" s="92">
        <v>12.06</v>
      </c>
      <c r="C607" s="92">
        <v>1.302</v>
      </c>
      <c r="D607" s="92">
        <v>327.18</v>
      </c>
      <c r="E607" s="92">
        <v>35.31</v>
      </c>
      <c r="F607" s="22"/>
    </row>
    <row r="608" spans="1:6" ht="15.75" x14ac:dyDescent="0.25">
      <c r="A608" s="133">
        <v>23774</v>
      </c>
      <c r="B608" s="92">
        <v>12.06</v>
      </c>
      <c r="C608" s="92">
        <v>1.3009999999999999</v>
      </c>
      <c r="D608" s="92">
        <v>327.18</v>
      </c>
      <c r="E608" s="92">
        <v>35.31</v>
      </c>
      <c r="F608" s="22"/>
    </row>
    <row r="609" spans="1:6" ht="15.75" x14ac:dyDescent="0.25">
      <c r="A609" s="133">
        <v>23802</v>
      </c>
      <c r="B609" s="92">
        <v>11.97</v>
      </c>
      <c r="C609" s="92">
        <v>1.296</v>
      </c>
      <c r="D609" s="92">
        <v>326.16000000000003</v>
      </c>
      <c r="E609" s="92">
        <v>35.31</v>
      </c>
      <c r="F609" s="22"/>
    </row>
    <row r="610" spans="1:6" ht="15.75" x14ac:dyDescent="0.25">
      <c r="A610" s="133">
        <v>23833</v>
      </c>
      <c r="B610" s="92">
        <v>11.97</v>
      </c>
      <c r="C610" s="92">
        <v>1.3</v>
      </c>
      <c r="D610" s="92">
        <v>325.10000000000002</v>
      </c>
      <c r="E610" s="92">
        <v>35.31</v>
      </c>
      <c r="F610" s="22"/>
    </row>
    <row r="611" spans="1:6" ht="15.75" x14ac:dyDescent="0.25">
      <c r="A611" s="133">
        <v>23863</v>
      </c>
      <c r="B611" s="92">
        <v>11.9</v>
      </c>
      <c r="C611" s="92">
        <v>1.292</v>
      </c>
      <c r="D611" s="92">
        <v>325.10000000000002</v>
      </c>
      <c r="E611" s="92">
        <v>35.31</v>
      </c>
      <c r="F611" s="22"/>
    </row>
    <row r="612" spans="1:6" ht="15.75" x14ac:dyDescent="0.25">
      <c r="A612" s="133">
        <v>23894</v>
      </c>
      <c r="B612" s="92">
        <v>11.78</v>
      </c>
      <c r="C612" s="92">
        <v>1.288</v>
      </c>
      <c r="D612" s="92">
        <v>323.05</v>
      </c>
      <c r="E612" s="92">
        <v>35.31</v>
      </c>
      <c r="F612" s="22"/>
    </row>
    <row r="613" spans="1:6" ht="15.75" x14ac:dyDescent="0.25">
      <c r="A613" s="133">
        <v>23924</v>
      </c>
      <c r="B613" s="92">
        <v>11.8</v>
      </c>
      <c r="C613" s="92">
        <v>1.29</v>
      </c>
      <c r="D613" s="92">
        <v>323.05</v>
      </c>
      <c r="E613" s="92">
        <v>35.31</v>
      </c>
      <c r="F613" s="22"/>
    </row>
    <row r="614" spans="1:6" ht="15.75" x14ac:dyDescent="0.25">
      <c r="A614" s="133">
        <v>23955</v>
      </c>
      <c r="B614" s="92">
        <v>11.84</v>
      </c>
      <c r="C614" s="92">
        <v>1.294</v>
      </c>
      <c r="D614" s="92">
        <v>323.05</v>
      </c>
      <c r="E614" s="92">
        <v>35.31</v>
      </c>
      <c r="F614" s="22"/>
    </row>
    <row r="615" spans="1:6" ht="15.75" x14ac:dyDescent="0.25">
      <c r="A615" s="133">
        <v>23986</v>
      </c>
      <c r="B615" s="92">
        <v>11.85</v>
      </c>
      <c r="C615" s="92">
        <v>1.2949999999999999</v>
      </c>
      <c r="D615" s="92">
        <v>323.05</v>
      </c>
      <c r="E615" s="92">
        <v>35.31</v>
      </c>
      <c r="F615" s="22"/>
    </row>
    <row r="616" spans="1:6" ht="15.75" x14ac:dyDescent="0.25">
      <c r="A616" s="133">
        <v>24016</v>
      </c>
      <c r="B616" s="92">
        <v>11.79</v>
      </c>
      <c r="C616" s="92">
        <v>1.2929999999999999</v>
      </c>
      <c r="D616" s="92">
        <v>322.02999999999997</v>
      </c>
      <c r="E616" s="92">
        <v>35.31</v>
      </c>
      <c r="F616" s="22"/>
    </row>
    <row r="617" spans="1:6" ht="15.75" x14ac:dyDescent="0.25">
      <c r="A617" s="133">
        <v>24047</v>
      </c>
      <c r="B617" s="92">
        <v>11.8</v>
      </c>
      <c r="C617" s="92">
        <v>1.294</v>
      </c>
      <c r="D617" s="92">
        <v>322.02999999999997</v>
      </c>
      <c r="E617" s="92">
        <v>35.31</v>
      </c>
      <c r="F617" s="22"/>
    </row>
    <row r="618" spans="1:6" ht="15.75" x14ac:dyDescent="0.25">
      <c r="A618" s="133">
        <v>24077</v>
      </c>
      <c r="B618" s="92">
        <v>11.79</v>
      </c>
      <c r="C618" s="92">
        <v>1.2969999999999999</v>
      </c>
      <c r="D618" s="92">
        <v>321</v>
      </c>
      <c r="E618" s="92">
        <v>35.31</v>
      </c>
      <c r="F618" s="22"/>
    </row>
    <row r="619" spans="1:6" ht="15.75" x14ac:dyDescent="0.25">
      <c r="A619" s="133">
        <v>24108</v>
      </c>
      <c r="B619" s="92">
        <v>11.77</v>
      </c>
      <c r="C619" s="92">
        <v>1.2949999999999999</v>
      </c>
      <c r="D619" s="92">
        <v>321</v>
      </c>
      <c r="E619" s="92">
        <v>35.31</v>
      </c>
      <c r="F619" s="22"/>
    </row>
    <row r="620" spans="1:6" ht="15.75" x14ac:dyDescent="0.25">
      <c r="A620" s="133">
        <v>24139</v>
      </c>
      <c r="B620" s="92">
        <v>11.68</v>
      </c>
      <c r="C620" s="92">
        <v>1.2929999999999999</v>
      </c>
      <c r="D620" s="92">
        <v>319.02999999999997</v>
      </c>
      <c r="E620" s="92">
        <v>35.31</v>
      </c>
      <c r="F620" s="22"/>
    </row>
    <row r="621" spans="1:6" ht="15.75" x14ac:dyDescent="0.25">
      <c r="A621" s="133">
        <v>24167</v>
      </c>
      <c r="B621" s="92">
        <v>11.62</v>
      </c>
      <c r="C621" s="92">
        <v>1.29</v>
      </c>
      <c r="D621" s="92">
        <v>318.04000000000002</v>
      </c>
      <c r="E621" s="92">
        <v>35.31</v>
      </c>
      <c r="F621" s="22"/>
    </row>
    <row r="622" spans="1:6" ht="15.75" x14ac:dyDescent="0.25">
      <c r="A622" s="133">
        <v>24198</v>
      </c>
      <c r="B622" s="92">
        <v>11.59</v>
      </c>
      <c r="C622" s="92">
        <v>1.2949999999999999</v>
      </c>
      <c r="D622" s="92">
        <v>316.06</v>
      </c>
      <c r="E622" s="92">
        <v>35.31</v>
      </c>
      <c r="F622" s="22"/>
    </row>
    <row r="623" spans="1:6" ht="15.75" x14ac:dyDescent="0.25">
      <c r="A623" s="133">
        <v>24228</v>
      </c>
      <c r="B623" s="92">
        <v>11.55</v>
      </c>
      <c r="C623" s="92">
        <v>1.29</v>
      </c>
      <c r="D623" s="92">
        <v>316.06</v>
      </c>
      <c r="E623" s="92">
        <v>35.31</v>
      </c>
      <c r="F623" s="22"/>
    </row>
    <row r="624" spans="1:6" ht="15.75" x14ac:dyDescent="0.25">
      <c r="A624" s="133">
        <v>24259</v>
      </c>
      <c r="B624" s="92">
        <v>11.56</v>
      </c>
      <c r="C624" s="92">
        <v>1.2949999999999999</v>
      </c>
      <c r="D624" s="92">
        <v>315.07</v>
      </c>
      <c r="E624" s="92">
        <v>35.31</v>
      </c>
      <c r="F624" s="22"/>
    </row>
    <row r="625" spans="1:6" ht="15.75" x14ac:dyDescent="0.25">
      <c r="A625" s="133">
        <v>24289</v>
      </c>
      <c r="B625" s="92">
        <v>11.57</v>
      </c>
      <c r="C625" s="92">
        <v>1.3009999999999999</v>
      </c>
      <c r="D625" s="92">
        <v>314.12</v>
      </c>
      <c r="E625" s="92">
        <v>35.31</v>
      </c>
      <c r="F625" s="22"/>
    </row>
    <row r="626" spans="1:6" ht="15.75" x14ac:dyDescent="0.25">
      <c r="A626" s="133">
        <v>24320</v>
      </c>
      <c r="B626" s="92">
        <v>11.56</v>
      </c>
      <c r="C626" s="92">
        <v>1.3080000000000001</v>
      </c>
      <c r="D626" s="92">
        <v>312.18</v>
      </c>
      <c r="E626" s="92">
        <v>35.31</v>
      </c>
      <c r="F626" s="22"/>
    </row>
    <row r="627" spans="1:6" ht="15.75" x14ac:dyDescent="0.25">
      <c r="A627" s="133">
        <v>24351</v>
      </c>
      <c r="B627" s="92">
        <v>11.56</v>
      </c>
      <c r="C627" s="92">
        <v>1.3069999999999999</v>
      </c>
      <c r="D627" s="92">
        <v>312.18</v>
      </c>
      <c r="E627" s="92">
        <v>35.31</v>
      </c>
      <c r="F627" s="22"/>
    </row>
    <row r="628" spans="1:6" ht="15.75" x14ac:dyDescent="0.25">
      <c r="A628" s="133">
        <v>24381</v>
      </c>
      <c r="B628" s="92">
        <v>11.39</v>
      </c>
      <c r="C628" s="92">
        <v>1.296</v>
      </c>
      <c r="D628" s="92">
        <v>310.3</v>
      </c>
      <c r="E628" s="92">
        <v>35.31</v>
      </c>
      <c r="F628" s="22"/>
    </row>
    <row r="629" spans="1:6" ht="15.75" x14ac:dyDescent="0.25">
      <c r="A629" s="133">
        <v>24412</v>
      </c>
      <c r="B629" s="92">
        <v>11.39</v>
      </c>
      <c r="C629" s="92">
        <v>1.296</v>
      </c>
      <c r="D629" s="92">
        <v>310.3</v>
      </c>
      <c r="E629" s="92">
        <v>35.31</v>
      </c>
      <c r="F629" s="22"/>
    </row>
    <row r="630" spans="1:6" ht="15.75" x14ac:dyDescent="0.25">
      <c r="A630" s="133">
        <v>24442</v>
      </c>
      <c r="B630" s="92">
        <v>11.47</v>
      </c>
      <c r="C630" s="92">
        <v>1.3049999999999999</v>
      </c>
      <c r="D630" s="92">
        <v>310.3</v>
      </c>
      <c r="E630" s="92">
        <v>35.31</v>
      </c>
      <c r="F630" s="22"/>
    </row>
    <row r="631" spans="1:6" ht="15.75" x14ac:dyDescent="0.25">
      <c r="A631" s="133">
        <v>24473</v>
      </c>
      <c r="B631" s="92">
        <v>11.36</v>
      </c>
      <c r="C631" s="92">
        <v>1.2929999999999999</v>
      </c>
      <c r="D631" s="92">
        <v>310.3</v>
      </c>
      <c r="E631" s="92">
        <v>35.31</v>
      </c>
      <c r="F631" s="22"/>
    </row>
    <row r="632" spans="1:6" ht="15.75" x14ac:dyDescent="0.25">
      <c r="A632" s="133">
        <v>24504</v>
      </c>
      <c r="B632" s="92">
        <v>11.42</v>
      </c>
      <c r="C632" s="92">
        <v>1.3</v>
      </c>
      <c r="D632" s="92">
        <v>310.3</v>
      </c>
      <c r="E632" s="92">
        <v>35.31</v>
      </c>
      <c r="F632" s="22"/>
    </row>
    <row r="633" spans="1:6" ht="15.75" x14ac:dyDescent="0.25">
      <c r="A633" s="133">
        <v>24532</v>
      </c>
      <c r="B633" s="92">
        <v>11.35</v>
      </c>
      <c r="C633" s="92">
        <v>1.296</v>
      </c>
      <c r="D633" s="92">
        <v>309.35000000000002</v>
      </c>
      <c r="E633" s="92">
        <v>35.31</v>
      </c>
      <c r="F633" s="22"/>
    </row>
    <row r="634" spans="1:6" ht="15.75" x14ac:dyDescent="0.25">
      <c r="A634" s="133">
        <v>24563</v>
      </c>
      <c r="B634" s="92">
        <v>11.39</v>
      </c>
      <c r="C634" s="92">
        <v>1.304</v>
      </c>
      <c r="D634" s="92">
        <v>308.39999999999998</v>
      </c>
      <c r="E634" s="92">
        <v>35.31</v>
      </c>
      <c r="F634" s="22"/>
    </row>
    <row r="635" spans="1:6" ht="15.75" x14ac:dyDescent="0.25">
      <c r="A635" s="133">
        <v>24593</v>
      </c>
      <c r="B635" s="92">
        <v>14.03</v>
      </c>
      <c r="C635" s="92">
        <v>1.611</v>
      </c>
      <c r="D635" s="92">
        <v>307.48</v>
      </c>
      <c r="E635" s="92">
        <v>35.31</v>
      </c>
      <c r="F635" s="22"/>
    </row>
    <row r="636" spans="1:6" ht="15.75" x14ac:dyDescent="0.25">
      <c r="A636" s="133">
        <v>24624</v>
      </c>
      <c r="B636" s="92">
        <v>14.72</v>
      </c>
      <c r="C636" s="92">
        <v>1.696</v>
      </c>
      <c r="D636" s="92">
        <v>306.56</v>
      </c>
      <c r="E636" s="92">
        <v>35.31</v>
      </c>
      <c r="F636" s="22"/>
    </row>
    <row r="637" spans="1:6" ht="15.75" x14ac:dyDescent="0.25">
      <c r="A637" s="133">
        <v>24654</v>
      </c>
      <c r="B637" s="92">
        <v>15.96</v>
      </c>
      <c r="C637" s="92">
        <v>1.8440000000000001</v>
      </c>
      <c r="D637" s="92">
        <v>305.64</v>
      </c>
      <c r="E637" s="92">
        <v>35.31</v>
      </c>
      <c r="F637" s="22"/>
    </row>
    <row r="638" spans="1:6" ht="15.75" x14ac:dyDescent="0.25">
      <c r="A638" s="133">
        <v>24685</v>
      </c>
      <c r="B638" s="92">
        <v>14.52</v>
      </c>
      <c r="C638" s="92">
        <v>1.6819999999999999</v>
      </c>
      <c r="D638" s="92">
        <v>304.73</v>
      </c>
      <c r="E638" s="92">
        <v>35.31</v>
      </c>
      <c r="F638" s="22"/>
    </row>
    <row r="639" spans="1:6" ht="15.75" x14ac:dyDescent="0.25">
      <c r="A639" s="133">
        <v>24716</v>
      </c>
      <c r="B639" s="92">
        <v>14.71</v>
      </c>
      <c r="C639" s="92">
        <v>1.71</v>
      </c>
      <c r="D639" s="92">
        <v>303.81</v>
      </c>
      <c r="E639" s="92">
        <v>35.31</v>
      </c>
      <c r="F639" s="22"/>
    </row>
    <row r="640" spans="1:6" ht="15.75" x14ac:dyDescent="0.25">
      <c r="A640" s="133">
        <v>24746</v>
      </c>
      <c r="B640" s="92">
        <v>16.11</v>
      </c>
      <c r="C640" s="92">
        <v>1.8779999999999999</v>
      </c>
      <c r="D640" s="92">
        <v>302.92</v>
      </c>
      <c r="E640" s="92">
        <v>35.31</v>
      </c>
      <c r="F640" s="22"/>
    </row>
    <row r="641" spans="1:6" ht="15.75" x14ac:dyDescent="0.25">
      <c r="A641" s="133">
        <v>24777</v>
      </c>
      <c r="B641" s="92">
        <v>17.38</v>
      </c>
      <c r="C641" s="92">
        <v>2.032</v>
      </c>
      <c r="D641" s="92">
        <v>302.04000000000002</v>
      </c>
      <c r="E641" s="92">
        <v>35.31</v>
      </c>
      <c r="F641" s="22"/>
    </row>
    <row r="642" spans="1:6" ht="15.75" x14ac:dyDescent="0.25">
      <c r="A642" s="133">
        <v>24807</v>
      </c>
      <c r="B642" s="92">
        <v>19.21</v>
      </c>
      <c r="C642" s="92">
        <v>2.2530000000000001</v>
      </c>
      <c r="D642" s="92">
        <v>301.12</v>
      </c>
      <c r="E642" s="92">
        <v>35.31</v>
      </c>
      <c r="F642" s="22"/>
    </row>
    <row r="643" spans="1:6" ht="15.75" x14ac:dyDescent="0.25">
      <c r="A643" s="133">
        <v>24838</v>
      </c>
      <c r="B643" s="92">
        <v>16.38</v>
      </c>
      <c r="C643" s="92">
        <v>1.9319999999999999</v>
      </c>
      <c r="D643" s="92">
        <v>341.75</v>
      </c>
      <c r="E643" s="92">
        <v>40.31</v>
      </c>
      <c r="F643" s="22"/>
    </row>
    <row r="644" spans="1:6" ht="15.75" x14ac:dyDescent="0.25">
      <c r="A644" s="133">
        <v>24869</v>
      </c>
      <c r="B644" s="92">
        <v>18.22</v>
      </c>
      <c r="C644" s="92">
        <v>2.1560000000000001</v>
      </c>
      <c r="D644" s="92">
        <v>340.74</v>
      </c>
      <c r="E644" s="92">
        <v>40.31</v>
      </c>
      <c r="F644" s="22"/>
    </row>
    <row r="645" spans="1:6" ht="15.75" x14ac:dyDescent="0.25">
      <c r="A645" s="133">
        <v>24898</v>
      </c>
      <c r="B645" s="92">
        <v>18.75</v>
      </c>
      <c r="C645" s="92">
        <v>2.2250000000000001</v>
      </c>
      <c r="D645" s="92">
        <v>339.77</v>
      </c>
      <c r="E645" s="92">
        <v>40.31</v>
      </c>
      <c r="F645" s="22"/>
    </row>
    <row r="646" spans="1:6" ht="15.75" x14ac:dyDescent="0.25">
      <c r="A646" s="133">
        <v>24929</v>
      </c>
      <c r="B646" s="92">
        <v>19.71</v>
      </c>
      <c r="C646" s="92">
        <v>2.3450000000000002</v>
      </c>
      <c r="D646" s="92">
        <v>338.77</v>
      </c>
      <c r="E646" s="92">
        <v>40.31</v>
      </c>
      <c r="F646" s="22"/>
    </row>
    <row r="647" spans="1:6" ht="15.75" x14ac:dyDescent="0.25">
      <c r="A647" s="133">
        <v>24959</v>
      </c>
      <c r="B647" s="92">
        <v>20.36</v>
      </c>
      <c r="C647" s="92">
        <v>2.4300000000000002</v>
      </c>
      <c r="D647" s="92">
        <v>337.8</v>
      </c>
      <c r="E647" s="92">
        <v>40.31</v>
      </c>
      <c r="F647" s="22"/>
    </row>
    <row r="648" spans="1:6" ht="15.75" x14ac:dyDescent="0.25">
      <c r="A648" s="133">
        <v>24990</v>
      </c>
      <c r="B648" s="92">
        <v>20.84</v>
      </c>
      <c r="C648" s="92">
        <v>2.5009999999999999</v>
      </c>
      <c r="D648" s="92">
        <v>335.86</v>
      </c>
      <c r="E648" s="92">
        <v>40.31</v>
      </c>
      <c r="F648" s="22"/>
    </row>
    <row r="649" spans="1:6" ht="15.75" x14ac:dyDescent="0.25">
      <c r="A649" s="133">
        <v>25020</v>
      </c>
      <c r="B649" s="92">
        <v>18.27</v>
      </c>
      <c r="C649" s="92">
        <v>2.2050000000000001</v>
      </c>
      <c r="D649" s="92">
        <v>333.93</v>
      </c>
      <c r="E649" s="92">
        <v>40.31</v>
      </c>
      <c r="F649" s="22"/>
    </row>
    <row r="650" spans="1:6" ht="15.75" x14ac:dyDescent="0.25">
      <c r="A650" s="133">
        <v>25051</v>
      </c>
      <c r="B650" s="92">
        <v>18.73</v>
      </c>
      <c r="C650" s="92">
        <v>2.2679999999999998</v>
      </c>
      <c r="D650" s="92">
        <v>332.96</v>
      </c>
      <c r="E650" s="92">
        <v>40.31</v>
      </c>
      <c r="F650" s="22"/>
    </row>
    <row r="651" spans="1:6" ht="15.75" x14ac:dyDescent="0.25">
      <c r="A651" s="133">
        <v>25082</v>
      </c>
      <c r="B651" s="92">
        <v>17.59</v>
      </c>
      <c r="C651" s="92">
        <v>2.1349999999999998</v>
      </c>
      <c r="D651" s="92">
        <v>332.03</v>
      </c>
      <c r="E651" s="92">
        <v>40.31</v>
      </c>
      <c r="F651" s="22"/>
    </row>
    <row r="652" spans="1:6" ht="15.75" x14ac:dyDescent="0.25">
      <c r="A652" s="133">
        <v>25112</v>
      </c>
      <c r="B652" s="92">
        <v>15.63</v>
      </c>
      <c r="C652" s="92">
        <v>1.9079999999999999</v>
      </c>
      <c r="D652" s="92">
        <v>330.14</v>
      </c>
      <c r="E652" s="92">
        <v>40.31</v>
      </c>
      <c r="F652" s="22"/>
    </row>
    <row r="653" spans="1:6" ht="15.75" x14ac:dyDescent="0.25">
      <c r="A653" s="133">
        <v>25143</v>
      </c>
      <c r="B653" s="92">
        <v>15.84</v>
      </c>
      <c r="C653" s="92">
        <v>1.9390000000000001</v>
      </c>
      <c r="D653" s="92">
        <v>329.21</v>
      </c>
      <c r="E653" s="92">
        <v>40.31</v>
      </c>
      <c r="F653" s="22"/>
    </row>
    <row r="654" spans="1:6" ht="15.75" x14ac:dyDescent="0.25">
      <c r="A654" s="133">
        <v>25173</v>
      </c>
      <c r="B654" s="92">
        <v>16.079999999999998</v>
      </c>
      <c r="C654" s="92">
        <v>1.974</v>
      </c>
      <c r="D654" s="92">
        <v>328.28</v>
      </c>
      <c r="E654" s="92">
        <v>40.31</v>
      </c>
      <c r="F654" s="22"/>
    </row>
    <row r="655" spans="1:6" ht="15.75" x14ac:dyDescent="0.25">
      <c r="A655" s="133">
        <v>25204</v>
      </c>
      <c r="B655" s="92">
        <v>16.25</v>
      </c>
      <c r="C655" s="92">
        <v>2.0009999999999999</v>
      </c>
      <c r="D655" s="92">
        <v>340.11</v>
      </c>
      <c r="E655" s="92">
        <v>41.88</v>
      </c>
      <c r="F655" s="22"/>
    </row>
    <row r="656" spans="1:6" ht="15.75" x14ac:dyDescent="0.25">
      <c r="A656" s="133">
        <v>25235</v>
      </c>
      <c r="B656" s="92">
        <v>14.72</v>
      </c>
      <c r="C656" s="92">
        <v>1.823</v>
      </c>
      <c r="D656" s="92">
        <v>338.22</v>
      </c>
      <c r="E656" s="92">
        <v>41.88</v>
      </c>
      <c r="F656" s="22"/>
    </row>
    <row r="657" spans="1:6" ht="15.75" x14ac:dyDescent="0.25">
      <c r="A657" s="133">
        <v>25263</v>
      </c>
      <c r="B657" s="92">
        <v>14.66</v>
      </c>
      <c r="C657" s="92">
        <v>1.83</v>
      </c>
      <c r="D657" s="92">
        <v>335.42</v>
      </c>
      <c r="E657" s="92">
        <v>41.88</v>
      </c>
      <c r="F657" s="22"/>
    </row>
    <row r="658" spans="1:6" ht="15.75" x14ac:dyDescent="0.25">
      <c r="A658" s="133">
        <v>25294</v>
      </c>
      <c r="B658" s="92">
        <v>14.07</v>
      </c>
      <c r="C658" s="92">
        <v>1.7669999999999999</v>
      </c>
      <c r="D658" s="92">
        <v>333.53</v>
      </c>
      <c r="E658" s="92">
        <v>41.88</v>
      </c>
      <c r="F658" s="22"/>
    </row>
    <row r="659" spans="1:6" ht="15.75" x14ac:dyDescent="0.25">
      <c r="A659" s="133">
        <v>25324</v>
      </c>
      <c r="B659" s="92">
        <v>14.14</v>
      </c>
      <c r="C659" s="92">
        <v>1.78</v>
      </c>
      <c r="D659" s="92">
        <v>332.65</v>
      </c>
      <c r="E659" s="92">
        <v>41.88</v>
      </c>
      <c r="F659" s="22"/>
    </row>
    <row r="660" spans="1:6" ht="15.75" x14ac:dyDescent="0.25">
      <c r="A660" s="133">
        <v>25355</v>
      </c>
      <c r="B660" s="92">
        <v>12.59</v>
      </c>
      <c r="C660" s="92">
        <v>1.5940000000000001</v>
      </c>
      <c r="D660" s="92">
        <v>330.81</v>
      </c>
      <c r="E660" s="92">
        <v>41.88</v>
      </c>
      <c r="F660" s="22"/>
    </row>
    <row r="661" spans="1:6" ht="15.75" x14ac:dyDescent="0.25">
      <c r="A661" s="133">
        <v>25385</v>
      </c>
      <c r="B661" s="92">
        <v>12.59</v>
      </c>
      <c r="C661" s="92">
        <v>1.6020000000000001</v>
      </c>
      <c r="D661" s="92">
        <v>329.01</v>
      </c>
      <c r="E661" s="92">
        <v>41.88</v>
      </c>
      <c r="F661" s="22"/>
    </row>
    <row r="662" spans="1:6" ht="15.75" x14ac:dyDescent="0.25">
      <c r="A662" s="133">
        <v>25416</v>
      </c>
      <c r="B662" s="92">
        <v>13.28</v>
      </c>
      <c r="C662" s="92">
        <v>1.7</v>
      </c>
      <c r="D662" s="92">
        <v>327.25</v>
      </c>
      <c r="E662" s="92">
        <v>41.88</v>
      </c>
      <c r="F662" s="22"/>
    </row>
    <row r="663" spans="1:6" ht="15.75" x14ac:dyDescent="0.25">
      <c r="A663" s="133">
        <v>25447</v>
      </c>
      <c r="B663" s="92">
        <v>14.78</v>
      </c>
      <c r="C663" s="92">
        <v>1.897</v>
      </c>
      <c r="D663" s="92">
        <v>326.37</v>
      </c>
      <c r="E663" s="92">
        <v>41.88</v>
      </c>
      <c r="F663" s="22"/>
    </row>
    <row r="664" spans="1:6" ht="15.75" x14ac:dyDescent="0.25">
      <c r="A664" s="133">
        <v>25477</v>
      </c>
      <c r="B664" s="92">
        <v>15.46</v>
      </c>
      <c r="C664" s="92">
        <v>1.9950000000000001</v>
      </c>
      <c r="D664" s="92">
        <v>324.61</v>
      </c>
      <c r="E664" s="92">
        <v>41.88</v>
      </c>
      <c r="F664" s="22"/>
    </row>
    <row r="665" spans="1:6" ht="15.75" x14ac:dyDescent="0.25">
      <c r="A665" s="133">
        <v>25508</v>
      </c>
      <c r="B665" s="92">
        <v>14.88</v>
      </c>
      <c r="C665" s="92">
        <v>1.93</v>
      </c>
      <c r="D665" s="92">
        <v>322.89</v>
      </c>
      <c r="E665" s="92">
        <v>41.88</v>
      </c>
      <c r="F665" s="22"/>
    </row>
    <row r="666" spans="1:6" ht="15.75" x14ac:dyDescent="0.25">
      <c r="A666" s="133">
        <v>25538</v>
      </c>
      <c r="B666" s="92">
        <v>14.05</v>
      </c>
      <c r="C666" s="92">
        <v>1.8320000000000001</v>
      </c>
      <c r="D666" s="92">
        <v>321.18</v>
      </c>
      <c r="E666" s="92">
        <v>41.88</v>
      </c>
      <c r="F666" s="22"/>
    </row>
    <row r="667" spans="1:6" ht="15.75" x14ac:dyDescent="0.25">
      <c r="A667" s="133">
        <v>25569</v>
      </c>
      <c r="B667" s="92">
        <v>14.65</v>
      </c>
      <c r="C667" s="92">
        <v>1.915</v>
      </c>
      <c r="D667" s="92">
        <v>279.61</v>
      </c>
      <c r="E667" s="92">
        <v>36.56</v>
      </c>
      <c r="F667" s="22"/>
    </row>
    <row r="668" spans="1:6" ht="15.75" x14ac:dyDescent="0.25">
      <c r="A668" s="133">
        <v>25600</v>
      </c>
      <c r="B668" s="92">
        <v>14.64</v>
      </c>
      <c r="C668" s="92">
        <v>1.9239999999999999</v>
      </c>
      <c r="D668" s="92">
        <v>278.14999999999998</v>
      </c>
      <c r="E668" s="92">
        <v>36.56</v>
      </c>
      <c r="F668" s="22"/>
    </row>
    <row r="669" spans="1:6" ht="15.75" x14ac:dyDescent="0.25">
      <c r="A669" s="133">
        <v>25628</v>
      </c>
      <c r="B669" s="92">
        <v>14.42</v>
      </c>
      <c r="C669" s="92">
        <v>1.9059999999999999</v>
      </c>
      <c r="D669" s="92">
        <v>276.69</v>
      </c>
      <c r="E669" s="92">
        <v>36.56</v>
      </c>
      <c r="F669" s="22"/>
    </row>
    <row r="670" spans="1:6" ht="15.75" x14ac:dyDescent="0.25">
      <c r="A670" s="133">
        <v>25659</v>
      </c>
      <c r="B670" s="92">
        <v>12.96</v>
      </c>
      <c r="C670" s="92">
        <v>1.726</v>
      </c>
      <c r="D670" s="92">
        <v>274.52999999999997</v>
      </c>
      <c r="E670" s="92">
        <v>36.56</v>
      </c>
      <c r="F670" s="22"/>
    </row>
    <row r="671" spans="1:6" ht="15.75" x14ac:dyDescent="0.25">
      <c r="A671" s="133">
        <v>25689</v>
      </c>
      <c r="B671" s="92">
        <v>12.03</v>
      </c>
      <c r="C671" s="92">
        <v>1.6060000000000001</v>
      </c>
      <c r="D671" s="92">
        <v>273.83</v>
      </c>
      <c r="E671" s="92">
        <v>36.56</v>
      </c>
      <c r="F671" s="22"/>
    </row>
    <row r="672" spans="1:6" ht="15.75" x14ac:dyDescent="0.25">
      <c r="A672" s="133">
        <v>25720</v>
      </c>
      <c r="B672" s="92">
        <v>12.17</v>
      </c>
      <c r="C672" s="92">
        <v>1.633</v>
      </c>
      <c r="D672" s="92">
        <v>272.41000000000003</v>
      </c>
      <c r="E672" s="92">
        <v>36.56</v>
      </c>
      <c r="F672" s="22"/>
    </row>
    <row r="673" spans="1:6" ht="15.75" x14ac:dyDescent="0.25">
      <c r="A673" s="133">
        <v>25750</v>
      </c>
      <c r="B673" s="92">
        <v>13.2</v>
      </c>
      <c r="C673" s="92">
        <v>1.7809999999999999</v>
      </c>
      <c r="D673" s="92">
        <v>271.02</v>
      </c>
      <c r="E673" s="92">
        <v>36.56</v>
      </c>
      <c r="F673" s="22"/>
    </row>
    <row r="674" spans="1:6" ht="15.75" x14ac:dyDescent="0.25">
      <c r="A674" s="133">
        <v>25781</v>
      </c>
      <c r="B674" s="92">
        <v>13.91</v>
      </c>
      <c r="C674" s="92">
        <v>1.8759999999999999</v>
      </c>
      <c r="D674" s="92">
        <v>271.02</v>
      </c>
      <c r="E674" s="92">
        <v>36.56</v>
      </c>
      <c r="F674" s="22"/>
    </row>
    <row r="675" spans="1:6" ht="15.75" x14ac:dyDescent="0.25">
      <c r="A675" s="133">
        <v>25812</v>
      </c>
      <c r="B675" s="92">
        <v>12.46</v>
      </c>
      <c r="C675" s="92">
        <v>1.6890000000000001</v>
      </c>
      <c r="D675" s="92">
        <v>269.63</v>
      </c>
      <c r="E675" s="92">
        <v>36.56</v>
      </c>
      <c r="F675" s="22"/>
    </row>
    <row r="676" spans="1:6" ht="15.75" x14ac:dyDescent="0.25">
      <c r="A676" s="133">
        <v>25842</v>
      </c>
      <c r="B676" s="92">
        <v>13.3</v>
      </c>
      <c r="C676" s="92">
        <v>1.8120000000000001</v>
      </c>
      <c r="D676" s="92">
        <v>268.27999999999997</v>
      </c>
      <c r="E676" s="92">
        <v>36.56</v>
      </c>
      <c r="F676" s="22"/>
    </row>
    <row r="677" spans="1:6" ht="15.75" x14ac:dyDescent="0.25">
      <c r="A677" s="133">
        <v>25873</v>
      </c>
      <c r="B677" s="92">
        <v>11.74</v>
      </c>
      <c r="C677" s="92">
        <v>1.6080000000000001</v>
      </c>
      <c r="D677" s="92">
        <v>266.92</v>
      </c>
      <c r="E677" s="92">
        <v>36.56</v>
      </c>
      <c r="F677" s="22"/>
    </row>
    <row r="678" spans="1:6" ht="15.75" x14ac:dyDescent="0.25">
      <c r="A678" s="133">
        <v>25903</v>
      </c>
      <c r="B678" s="92">
        <v>12.02</v>
      </c>
      <c r="C678" s="92">
        <v>1.655</v>
      </c>
      <c r="D678" s="92">
        <v>265.57</v>
      </c>
      <c r="E678" s="92">
        <v>36.56</v>
      </c>
      <c r="F678" s="22"/>
    </row>
    <row r="679" spans="1:6" ht="15.75" x14ac:dyDescent="0.25">
      <c r="A679" s="133">
        <v>25934</v>
      </c>
      <c r="B679" s="92">
        <v>11.59</v>
      </c>
      <c r="C679" s="92">
        <v>1.5960000000000001</v>
      </c>
      <c r="D679" s="92">
        <v>275.16000000000003</v>
      </c>
      <c r="E679" s="92">
        <v>37.880000000000003</v>
      </c>
      <c r="F679" s="22"/>
    </row>
    <row r="680" spans="1:6" ht="15.75" x14ac:dyDescent="0.25">
      <c r="A680" s="133">
        <v>25965</v>
      </c>
      <c r="B680" s="92">
        <v>11.69</v>
      </c>
      <c r="C680" s="92">
        <v>1.613</v>
      </c>
      <c r="D680" s="92">
        <v>280.70999999999998</v>
      </c>
      <c r="E680" s="92">
        <v>38.74</v>
      </c>
      <c r="F680" s="22"/>
    </row>
    <row r="681" spans="1:6" ht="15.75" x14ac:dyDescent="0.25">
      <c r="A681" s="133">
        <v>25993</v>
      </c>
      <c r="B681" s="92">
        <v>12.47</v>
      </c>
      <c r="C681" s="92">
        <v>1.7250000000000001</v>
      </c>
      <c r="D681" s="92">
        <v>280.95</v>
      </c>
      <c r="E681" s="92">
        <v>38.869999999999997</v>
      </c>
      <c r="F681" s="22"/>
    </row>
    <row r="682" spans="1:6" ht="15.75" x14ac:dyDescent="0.25">
      <c r="A682" s="133">
        <v>26024</v>
      </c>
      <c r="B682" s="92">
        <v>12.24</v>
      </c>
      <c r="C682" s="92">
        <v>1.6970000000000001</v>
      </c>
      <c r="D682" s="92">
        <v>281.26</v>
      </c>
      <c r="E682" s="92">
        <v>39.01</v>
      </c>
      <c r="F682" s="22"/>
    </row>
    <row r="683" spans="1:6" ht="15.75" x14ac:dyDescent="0.25">
      <c r="A683" s="133">
        <v>26054</v>
      </c>
      <c r="B683" s="92">
        <v>11.73</v>
      </c>
      <c r="C683" s="92">
        <v>1.635</v>
      </c>
      <c r="D683" s="92">
        <v>290.69</v>
      </c>
      <c r="E683" s="92">
        <v>40.520000000000003</v>
      </c>
      <c r="F683" s="22"/>
    </row>
    <row r="684" spans="1:6" ht="15.75" x14ac:dyDescent="0.25">
      <c r="A684" s="133">
        <v>26085</v>
      </c>
      <c r="B684" s="92">
        <v>11.27</v>
      </c>
      <c r="C684" s="92">
        <v>1.5820000000000001</v>
      </c>
      <c r="D684" s="92">
        <v>285.55</v>
      </c>
      <c r="E684" s="92">
        <v>40.1</v>
      </c>
      <c r="F684" s="22"/>
    </row>
    <row r="685" spans="1:6" ht="15.75" x14ac:dyDescent="0.25">
      <c r="A685" s="133">
        <v>26115</v>
      </c>
      <c r="B685" s="92">
        <v>11.31</v>
      </c>
      <c r="C685" s="92">
        <v>1.5920000000000001</v>
      </c>
      <c r="D685" s="92">
        <v>290.87</v>
      </c>
      <c r="E685" s="92">
        <v>40.950000000000003</v>
      </c>
      <c r="F685" s="22"/>
    </row>
    <row r="686" spans="1:6" ht="15.75" x14ac:dyDescent="0.25">
      <c r="A686" s="133">
        <v>26146</v>
      </c>
      <c r="B686" s="92">
        <v>10.65</v>
      </c>
      <c r="C686" s="92">
        <v>1.5029999999999999</v>
      </c>
      <c r="D686" s="92">
        <v>302.64</v>
      </c>
      <c r="E686" s="92">
        <v>42.71</v>
      </c>
      <c r="F686" s="22"/>
    </row>
    <row r="687" spans="1:6" ht="15.75" x14ac:dyDescent="0.25">
      <c r="A687" s="133">
        <v>26177</v>
      </c>
      <c r="B687" s="92">
        <v>10</v>
      </c>
      <c r="C687" s="92">
        <v>1.411</v>
      </c>
      <c r="D687" s="92">
        <v>297.82</v>
      </c>
      <c r="E687" s="92">
        <v>42.03</v>
      </c>
      <c r="F687" s="22"/>
    </row>
    <row r="688" spans="1:6" ht="15.75" x14ac:dyDescent="0.25">
      <c r="A688" s="133">
        <v>26207</v>
      </c>
      <c r="B688" s="92">
        <v>9.24</v>
      </c>
      <c r="C688" s="92">
        <v>1.3069999999999999</v>
      </c>
      <c r="D688" s="92">
        <v>300.43</v>
      </c>
      <c r="E688" s="92">
        <v>42.5</v>
      </c>
      <c r="F688" s="22"/>
    </row>
    <row r="689" spans="1:6" ht="15.75" x14ac:dyDescent="0.25">
      <c r="A689" s="133">
        <v>26238</v>
      </c>
      <c r="B689" s="92">
        <v>9.4700000000000006</v>
      </c>
      <c r="C689" s="92">
        <v>1.34</v>
      </c>
      <c r="D689" s="92">
        <v>302.98</v>
      </c>
      <c r="E689" s="92">
        <v>42.86</v>
      </c>
      <c r="F689" s="22"/>
    </row>
    <row r="690" spans="1:6" ht="15.75" x14ac:dyDescent="0.25">
      <c r="A690" s="133">
        <v>26268</v>
      </c>
      <c r="B690" s="92">
        <v>9.7100000000000009</v>
      </c>
      <c r="C690" s="92">
        <v>1.381</v>
      </c>
      <c r="D690" s="92">
        <v>305.83999999999997</v>
      </c>
      <c r="E690" s="92">
        <v>43.48</v>
      </c>
      <c r="F690" s="22"/>
    </row>
    <row r="691" spans="1:6" ht="15.75" x14ac:dyDescent="0.25">
      <c r="A691" s="133">
        <v>26299</v>
      </c>
      <c r="B691" s="92">
        <v>10.75</v>
      </c>
      <c r="C691" s="92">
        <v>1.528</v>
      </c>
      <c r="D691" s="92">
        <v>321.81</v>
      </c>
      <c r="E691" s="92">
        <v>45.75</v>
      </c>
      <c r="F691" s="22"/>
    </row>
    <row r="692" spans="1:6" ht="15.75" x14ac:dyDescent="0.25">
      <c r="A692" s="133">
        <v>26330</v>
      </c>
      <c r="B692" s="92">
        <v>10.34</v>
      </c>
      <c r="C692" s="92">
        <v>1.4770000000000001</v>
      </c>
      <c r="D692" s="92">
        <v>337.82</v>
      </c>
      <c r="E692" s="92">
        <v>48.26</v>
      </c>
      <c r="F692" s="22"/>
    </row>
    <row r="693" spans="1:6" ht="15.75" x14ac:dyDescent="0.25">
      <c r="A693" s="133">
        <v>26359</v>
      </c>
      <c r="B693" s="92">
        <v>11.16</v>
      </c>
      <c r="C693" s="92">
        <v>1.5980000000000001</v>
      </c>
      <c r="D693" s="92">
        <v>337.49</v>
      </c>
      <c r="E693" s="92">
        <v>48.33</v>
      </c>
      <c r="F693" s="22"/>
    </row>
    <row r="694" spans="1:6" ht="15.75" x14ac:dyDescent="0.25">
      <c r="A694" s="133">
        <v>26390</v>
      </c>
      <c r="B694" s="92">
        <v>11.18</v>
      </c>
      <c r="C694" s="92">
        <v>1.605</v>
      </c>
      <c r="D694" s="92">
        <v>341.54</v>
      </c>
      <c r="E694" s="92">
        <v>49.03</v>
      </c>
      <c r="F694" s="22"/>
    </row>
    <row r="695" spans="1:6" ht="15.75" x14ac:dyDescent="0.25">
      <c r="A695" s="133">
        <v>26420</v>
      </c>
      <c r="B695" s="92">
        <v>10.67</v>
      </c>
      <c r="C695" s="92">
        <v>1.5349999999999999</v>
      </c>
      <c r="D695" s="92">
        <v>379.61</v>
      </c>
      <c r="E695" s="92">
        <v>54.62</v>
      </c>
      <c r="F695" s="22"/>
    </row>
    <row r="696" spans="1:6" ht="15.75" x14ac:dyDescent="0.25">
      <c r="A696" s="133">
        <v>26451</v>
      </c>
      <c r="B696" s="92">
        <v>10.93</v>
      </c>
      <c r="C696" s="92">
        <v>1.577</v>
      </c>
      <c r="D696" s="92">
        <v>430.47</v>
      </c>
      <c r="E696" s="92">
        <v>62.09</v>
      </c>
      <c r="F696" s="22"/>
    </row>
    <row r="697" spans="1:6" ht="15.75" x14ac:dyDescent="0.25">
      <c r="A697" s="133">
        <v>26481</v>
      </c>
      <c r="B697" s="92">
        <v>12.48</v>
      </c>
      <c r="C697" s="92">
        <v>1.8080000000000001</v>
      </c>
      <c r="D697" s="92">
        <v>453.05</v>
      </c>
      <c r="E697" s="92">
        <v>65.66</v>
      </c>
      <c r="F697" s="22"/>
    </row>
    <row r="698" spans="1:6" ht="15.75" x14ac:dyDescent="0.25">
      <c r="A698" s="133">
        <v>26512</v>
      </c>
      <c r="B698" s="92">
        <v>13.25</v>
      </c>
      <c r="C698" s="92">
        <v>1.925</v>
      </c>
      <c r="D698" s="92">
        <v>461.43</v>
      </c>
      <c r="E698" s="92">
        <v>67.03</v>
      </c>
      <c r="F698" s="22"/>
    </row>
    <row r="699" spans="1:6" ht="15.75" x14ac:dyDescent="0.25">
      <c r="A699" s="133">
        <v>26543</v>
      </c>
      <c r="B699" s="92">
        <v>12.07</v>
      </c>
      <c r="C699" s="92">
        <v>1.758</v>
      </c>
      <c r="D699" s="92">
        <v>449.51</v>
      </c>
      <c r="E699" s="92">
        <v>65.459999999999994</v>
      </c>
      <c r="F699" s="22"/>
    </row>
    <row r="700" spans="1:6" ht="15.75" x14ac:dyDescent="0.25">
      <c r="A700" s="133">
        <v>26573</v>
      </c>
      <c r="B700" s="92">
        <v>12.6</v>
      </c>
      <c r="C700" s="92">
        <v>1.843</v>
      </c>
      <c r="D700" s="92">
        <v>443.32</v>
      </c>
      <c r="E700" s="92">
        <v>64.86</v>
      </c>
      <c r="F700" s="22"/>
    </row>
    <row r="701" spans="1:6" ht="15.75" x14ac:dyDescent="0.25">
      <c r="A701" s="133">
        <v>26604</v>
      </c>
      <c r="B701" s="92">
        <v>12.86</v>
      </c>
      <c r="C701" s="92">
        <v>1.8859999999999999</v>
      </c>
      <c r="D701" s="92">
        <v>428.98</v>
      </c>
      <c r="E701" s="92">
        <v>62.91</v>
      </c>
      <c r="F701" s="22"/>
    </row>
    <row r="702" spans="1:6" ht="15.75" x14ac:dyDescent="0.25">
      <c r="A702" s="133">
        <v>26634</v>
      </c>
      <c r="B702" s="92">
        <v>13.9</v>
      </c>
      <c r="C702" s="92">
        <v>2.0430000000000001</v>
      </c>
      <c r="D702" s="92">
        <v>434.78</v>
      </c>
      <c r="E702" s="92">
        <v>63.91</v>
      </c>
      <c r="F702" s="22"/>
    </row>
    <row r="703" spans="1:6" ht="15.75" x14ac:dyDescent="0.25">
      <c r="A703" s="133">
        <v>26665</v>
      </c>
      <c r="B703" s="92">
        <v>13.89</v>
      </c>
      <c r="C703" s="92">
        <v>2.0470000000000002</v>
      </c>
      <c r="D703" s="92">
        <v>442.11</v>
      </c>
      <c r="E703" s="92">
        <v>65.14</v>
      </c>
      <c r="F703" s="22"/>
    </row>
    <row r="704" spans="1:6" ht="15.75" x14ac:dyDescent="0.25">
      <c r="A704" s="133">
        <v>26696</v>
      </c>
      <c r="B704" s="92">
        <v>17.14</v>
      </c>
      <c r="C704" s="92">
        <v>2.544</v>
      </c>
      <c r="D704" s="92">
        <v>500.03</v>
      </c>
      <c r="E704" s="92">
        <v>74.2</v>
      </c>
      <c r="F704" s="22"/>
    </row>
    <row r="705" spans="1:6" ht="15.75" x14ac:dyDescent="0.25">
      <c r="A705" s="133">
        <v>26724</v>
      </c>
      <c r="B705" s="92">
        <v>14.72</v>
      </c>
      <c r="C705" s="92">
        <v>2.2040000000000002</v>
      </c>
      <c r="D705" s="92">
        <v>563.94000000000005</v>
      </c>
      <c r="E705" s="92">
        <v>84.46</v>
      </c>
      <c r="F705" s="22"/>
    </row>
    <row r="706" spans="1:6" ht="15.75" x14ac:dyDescent="0.25">
      <c r="A706" s="133">
        <v>26755</v>
      </c>
      <c r="B706" s="92">
        <v>14.4</v>
      </c>
      <c r="C706" s="92">
        <v>2.1709999999999998</v>
      </c>
      <c r="D706" s="92">
        <v>600.16999999999996</v>
      </c>
      <c r="E706" s="92">
        <v>90.51</v>
      </c>
      <c r="F706" s="22"/>
    </row>
    <row r="707" spans="1:6" ht="15.75" x14ac:dyDescent="0.25">
      <c r="A707" s="133">
        <v>26785</v>
      </c>
      <c r="B707" s="92">
        <v>17.100000000000001</v>
      </c>
      <c r="C707" s="92">
        <v>2.597</v>
      </c>
      <c r="D707" s="92">
        <v>675.46</v>
      </c>
      <c r="E707" s="92">
        <v>102.56</v>
      </c>
      <c r="F707" s="22"/>
    </row>
    <row r="708" spans="1:6" ht="15.75" x14ac:dyDescent="0.25">
      <c r="A708" s="133">
        <v>26816</v>
      </c>
      <c r="B708" s="92">
        <v>17.75</v>
      </c>
      <c r="C708" s="92">
        <v>2.7130000000000001</v>
      </c>
      <c r="D708" s="92">
        <v>786.23</v>
      </c>
      <c r="E708" s="92">
        <v>120.2</v>
      </c>
      <c r="F708" s="22"/>
    </row>
    <row r="709" spans="1:6" ht="15.75" x14ac:dyDescent="0.25">
      <c r="A709" s="133">
        <v>26846</v>
      </c>
      <c r="B709" s="92">
        <v>18.93</v>
      </c>
      <c r="C709" s="92">
        <v>2.9009999999999998</v>
      </c>
      <c r="D709" s="92">
        <v>782.6</v>
      </c>
      <c r="E709" s="92">
        <v>119.92</v>
      </c>
      <c r="F709" s="22"/>
    </row>
    <row r="710" spans="1:6" ht="15.75" x14ac:dyDescent="0.25">
      <c r="A710" s="133">
        <v>26877</v>
      </c>
      <c r="B710" s="92">
        <v>17.149999999999999</v>
      </c>
      <c r="C710" s="92">
        <v>2.6760000000000002</v>
      </c>
      <c r="D710" s="92">
        <v>683.18</v>
      </c>
      <c r="E710" s="92">
        <v>106.58</v>
      </c>
      <c r="F710" s="22"/>
    </row>
    <row r="711" spans="1:6" ht="15.75" x14ac:dyDescent="0.25">
      <c r="A711" s="133">
        <v>26908</v>
      </c>
      <c r="B711" s="92">
        <v>18.05</v>
      </c>
      <c r="C711" s="92">
        <v>2.8220000000000001</v>
      </c>
      <c r="D711" s="92">
        <v>656.68</v>
      </c>
      <c r="E711" s="92">
        <v>102.67</v>
      </c>
      <c r="F711" s="22"/>
    </row>
    <row r="712" spans="1:6" ht="15.75" x14ac:dyDescent="0.25">
      <c r="A712" s="133">
        <v>26938</v>
      </c>
      <c r="B712" s="92">
        <v>18.27</v>
      </c>
      <c r="C712" s="92">
        <v>2.8809999999999998</v>
      </c>
      <c r="D712" s="92">
        <v>634.51</v>
      </c>
      <c r="E712" s="92">
        <v>100.08</v>
      </c>
      <c r="F712" s="22"/>
    </row>
    <row r="713" spans="1:6" ht="15.75" x14ac:dyDescent="0.25">
      <c r="A713" s="133">
        <v>26969</v>
      </c>
      <c r="B713" s="92">
        <v>18.77</v>
      </c>
      <c r="C713" s="92">
        <v>2.98</v>
      </c>
      <c r="D713" s="92">
        <v>599.79</v>
      </c>
      <c r="E713" s="92">
        <v>95.22</v>
      </c>
      <c r="F713" s="22"/>
    </row>
    <row r="714" spans="1:6" ht="15.75" x14ac:dyDescent="0.25">
      <c r="A714" s="133">
        <v>26999</v>
      </c>
      <c r="B714" s="92">
        <v>20.6</v>
      </c>
      <c r="C714" s="92">
        <v>3.2909999999999999</v>
      </c>
      <c r="D714" s="92">
        <v>668.04</v>
      </c>
      <c r="E714" s="92">
        <v>106.75</v>
      </c>
      <c r="F714" s="22"/>
    </row>
    <row r="715" spans="1:6" ht="15.75" x14ac:dyDescent="0.25">
      <c r="A715" s="133">
        <v>27030</v>
      </c>
      <c r="B715" s="92">
        <v>25.19</v>
      </c>
      <c r="C715" s="92">
        <v>4.0599999999999996</v>
      </c>
      <c r="D715" s="92">
        <v>803.48</v>
      </c>
      <c r="E715" s="92">
        <v>129.51</v>
      </c>
      <c r="F715" s="22"/>
    </row>
    <row r="716" spans="1:6" ht="15.75" x14ac:dyDescent="0.25">
      <c r="A716" s="133">
        <v>27061</v>
      </c>
      <c r="B716" s="92">
        <v>35.43</v>
      </c>
      <c r="C716" s="92">
        <v>5.7839999999999998</v>
      </c>
      <c r="D716" s="92">
        <v>926.22</v>
      </c>
      <c r="E716" s="92">
        <v>151.22</v>
      </c>
      <c r="F716" s="22"/>
    </row>
    <row r="717" spans="1:6" ht="15.75" x14ac:dyDescent="0.25">
      <c r="A717" s="133">
        <v>27089</v>
      </c>
      <c r="B717" s="92">
        <v>32.47</v>
      </c>
      <c r="C717" s="92">
        <v>5.3689999999999998</v>
      </c>
      <c r="D717" s="92">
        <v>1019.57</v>
      </c>
      <c r="E717" s="92">
        <v>168.58</v>
      </c>
      <c r="F717" s="22"/>
    </row>
    <row r="718" spans="1:6" ht="15.75" x14ac:dyDescent="0.25">
      <c r="A718" s="133">
        <v>27120</v>
      </c>
      <c r="B718" s="92">
        <v>34.44</v>
      </c>
      <c r="C718" s="92">
        <v>5.718</v>
      </c>
      <c r="D718" s="92">
        <v>1036.68</v>
      </c>
      <c r="E718" s="92">
        <v>172.12</v>
      </c>
      <c r="F718" s="22"/>
    </row>
    <row r="719" spans="1:6" ht="15.75" x14ac:dyDescent="0.25">
      <c r="A719" s="133">
        <v>27150</v>
      </c>
      <c r="B719" s="92">
        <v>29.36</v>
      </c>
      <c r="C719" s="92">
        <v>4.9349999999999996</v>
      </c>
      <c r="D719" s="92">
        <v>969.39</v>
      </c>
      <c r="E719" s="92">
        <v>162.94999999999999</v>
      </c>
      <c r="F719" s="22"/>
    </row>
    <row r="720" spans="1:6" ht="15.75" x14ac:dyDescent="0.25">
      <c r="A720" s="133">
        <v>27181</v>
      </c>
      <c r="B720" s="92">
        <v>28.2</v>
      </c>
      <c r="C720" s="92">
        <v>4.7789999999999999</v>
      </c>
      <c r="D720" s="92">
        <v>907.36</v>
      </c>
      <c r="E720" s="92">
        <v>153.79</v>
      </c>
      <c r="F720" s="22"/>
    </row>
    <row r="721" spans="1:6" ht="15.75" x14ac:dyDescent="0.25">
      <c r="A721" s="133">
        <v>27211</v>
      </c>
      <c r="B721" s="92">
        <v>29.27</v>
      </c>
      <c r="C721" s="92">
        <v>5.0019999999999998</v>
      </c>
      <c r="D721" s="92">
        <v>842.63</v>
      </c>
      <c r="E721" s="92">
        <v>143.99</v>
      </c>
      <c r="F721" s="22"/>
    </row>
    <row r="722" spans="1:6" ht="15.75" x14ac:dyDescent="0.25">
      <c r="A722" s="133">
        <v>27242</v>
      </c>
      <c r="B722" s="92">
        <v>24.68</v>
      </c>
      <c r="C722" s="92">
        <v>4.2679999999999998</v>
      </c>
      <c r="D722" s="92">
        <v>893.26</v>
      </c>
      <c r="E722" s="92">
        <v>154.49</v>
      </c>
      <c r="F722" s="22"/>
    </row>
    <row r="723" spans="1:6" ht="15.75" x14ac:dyDescent="0.25">
      <c r="A723" s="133">
        <v>27273</v>
      </c>
      <c r="B723" s="92">
        <v>25.28</v>
      </c>
      <c r="C723" s="92">
        <v>4.4249999999999998</v>
      </c>
      <c r="D723" s="92">
        <v>865.21</v>
      </c>
      <c r="E723" s="92">
        <v>151.41999999999999</v>
      </c>
      <c r="F723" s="22"/>
    </row>
    <row r="724" spans="1:6" ht="15.75" x14ac:dyDescent="0.25">
      <c r="A724" s="133">
        <v>27303</v>
      </c>
      <c r="B724" s="92">
        <v>27.41</v>
      </c>
      <c r="C724" s="92">
        <v>4.8449999999999998</v>
      </c>
      <c r="D724" s="92">
        <v>899.51</v>
      </c>
      <c r="E724" s="92">
        <v>158.97999999999999</v>
      </c>
      <c r="F724" s="22"/>
    </row>
    <row r="725" spans="1:6" ht="15.75" x14ac:dyDescent="0.25">
      <c r="A725" s="133">
        <v>27334</v>
      </c>
      <c r="B725" s="92">
        <v>26.05</v>
      </c>
      <c r="C725" s="92">
        <v>4.641</v>
      </c>
      <c r="D725" s="92">
        <v>1024.56</v>
      </c>
      <c r="E725" s="92">
        <v>182.5</v>
      </c>
      <c r="F725" s="22"/>
    </row>
    <row r="726" spans="1:6" ht="15.75" x14ac:dyDescent="0.25">
      <c r="A726" s="133">
        <v>27364</v>
      </c>
      <c r="B726" s="92">
        <v>24.75</v>
      </c>
      <c r="C726" s="92">
        <v>4.4420000000000002</v>
      </c>
      <c r="D726" s="92">
        <v>1023.5</v>
      </c>
      <c r="E726" s="92">
        <v>183.72</v>
      </c>
      <c r="F726" s="22"/>
    </row>
    <row r="727" spans="1:6" ht="15.75" x14ac:dyDescent="0.25">
      <c r="A727" s="133">
        <v>27395</v>
      </c>
      <c r="B727" s="92">
        <v>22.78</v>
      </c>
      <c r="C727" s="92">
        <v>4.1050000000000004</v>
      </c>
      <c r="D727" s="92">
        <v>979.51</v>
      </c>
      <c r="E727" s="92">
        <v>176.52</v>
      </c>
      <c r="F727" s="22"/>
    </row>
    <row r="728" spans="1:6" ht="15.75" x14ac:dyDescent="0.25">
      <c r="A728" s="133">
        <v>27426</v>
      </c>
      <c r="B728" s="92">
        <v>24.8</v>
      </c>
      <c r="C728" s="92">
        <v>4.5030000000000001</v>
      </c>
      <c r="D728" s="92">
        <v>989.77</v>
      </c>
      <c r="E728" s="92">
        <v>179.73</v>
      </c>
      <c r="F728" s="22"/>
    </row>
    <row r="729" spans="1:6" ht="15.75" x14ac:dyDescent="0.25">
      <c r="A729" s="133">
        <v>27454</v>
      </c>
      <c r="B729" s="92">
        <v>23.45</v>
      </c>
      <c r="C729" s="92">
        <v>4.2750000000000004</v>
      </c>
      <c r="D729" s="92">
        <v>976.73</v>
      </c>
      <c r="E729" s="92">
        <v>178.04</v>
      </c>
      <c r="F729" s="22"/>
    </row>
    <row r="730" spans="1:6" ht="15.75" x14ac:dyDescent="0.25">
      <c r="A730" s="133">
        <v>27485</v>
      </c>
      <c r="B730" s="92">
        <v>23.79</v>
      </c>
      <c r="C730" s="92">
        <v>4.3529999999999998</v>
      </c>
      <c r="D730" s="92">
        <v>926.75</v>
      </c>
      <c r="E730" s="92">
        <v>169.58</v>
      </c>
      <c r="F730" s="22"/>
    </row>
    <row r="731" spans="1:6" ht="15.75" x14ac:dyDescent="0.25">
      <c r="A731" s="133">
        <v>27515</v>
      </c>
      <c r="B731" s="92">
        <v>24.56</v>
      </c>
      <c r="C731" s="92">
        <v>4.5199999999999996</v>
      </c>
      <c r="D731" s="92">
        <v>908.95</v>
      </c>
      <c r="E731" s="92">
        <v>167.27</v>
      </c>
      <c r="F731" s="22"/>
    </row>
    <row r="732" spans="1:6" ht="15.75" x14ac:dyDescent="0.25">
      <c r="A732" s="133">
        <v>27546</v>
      </c>
      <c r="B732" s="92">
        <v>25.15</v>
      </c>
      <c r="C732" s="92">
        <v>4.6619999999999999</v>
      </c>
      <c r="D732" s="92">
        <v>886.56</v>
      </c>
      <c r="E732" s="92">
        <v>164.36</v>
      </c>
      <c r="F732" s="22"/>
    </row>
    <row r="733" spans="1:6" ht="15.75" x14ac:dyDescent="0.25">
      <c r="A733" s="133">
        <v>27576</v>
      </c>
      <c r="B733" s="92">
        <v>26.96</v>
      </c>
      <c r="C733" s="92">
        <v>5.0549999999999997</v>
      </c>
      <c r="D733" s="92">
        <v>881.02</v>
      </c>
      <c r="E733" s="92">
        <v>165.17</v>
      </c>
      <c r="F733" s="22"/>
    </row>
    <row r="734" spans="1:6" ht="15.75" x14ac:dyDescent="0.25">
      <c r="A734" s="133">
        <v>27607</v>
      </c>
      <c r="B734" s="92">
        <v>24.77</v>
      </c>
      <c r="C734" s="92">
        <v>4.6520000000000001</v>
      </c>
      <c r="D734" s="92">
        <v>866.21</v>
      </c>
      <c r="E734" s="92">
        <v>162.69999999999999</v>
      </c>
      <c r="F734" s="22"/>
    </row>
    <row r="735" spans="1:6" ht="15.75" x14ac:dyDescent="0.25">
      <c r="A735" s="133">
        <v>27638</v>
      </c>
      <c r="B735" s="92">
        <v>23.96</v>
      </c>
      <c r="C735" s="92">
        <v>4.5250000000000004</v>
      </c>
      <c r="D735" s="92">
        <v>761.58</v>
      </c>
      <c r="E735" s="92">
        <v>143.83000000000001</v>
      </c>
      <c r="F735" s="22"/>
    </row>
    <row r="736" spans="1:6" ht="15.75" x14ac:dyDescent="0.25">
      <c r="A736" s="133">
        <v>27668</v>
      </c>
      <c r="B736" s="92">
        <v>22.08</v>
      </c>
      <c r="C736" s="92">
        <v>4.1920000000000002</v>
      </c>
      <c r="D736" s="92">
        <v>751.72</v>
      </c>
      <c r="E736" s="92">
        <v>142.75</v>
      </c>
      <c r="F736" s="22"/>
    </row>
    <row r="737" spans="1:6" ht="15.75" x14ac:dyDescent="0.25">
      <c r="A737" s="133">
        <v>27699</v>
      </c>
      <c r="B737" s="92">
        <v>21.52</v>
      </c>
      <c r="C737" s="92">
        <v>4.117</v>
      </c>
      <c r="D737" s="92">
        <v>743.84</v>
      </c>
      <c r="E737" s="92">
        <v>142.28</v>
      </c>
      <c r="F737" s="22"/>
    </row>
    <row r="738" spans="1:6" ht="15.75" x14ac:dyDescent="0.25">
      <c r="A738" s="133">
        <v>27729</v>
      </c>
      <c r="B738" s="92">
        <v>22.01</v>
      </c>
      <c r="C738" s="92">
        <v>4.2249999999999996</v>
      </c>
      <c r="D738" s="92">
        <v>725.67</v>
      </c>
      <c r="E738" s="92">
        <v>139.31</v>
      </c>
      <c r="F738" s="22"/>
    </row>
    <row r="739" spans="1:6" ht="15.75" x14ac:dyDescent="0.25">
      <c r="A739" s="133">
        <v>27760</v>
      </c>
      <c r="B739" s="92">
        <v>20.64</v>
      </c>
      <c r="C739" s="92">
        <v>3.97</v>
      </c>
      <c r="D739" s="92">
        <v>682.5</v>
      </c>
      <c r="E739" s="92">
        <v>131.25</v>
      </c>
      <c r="F739" s="22"/>
    </row>
    <row r="740" spans="1:6" ht="15.75" x14ac:dyDescent="0.25">
      <c r="A740" s="133">
        <v>27791</v>
      </c>
      <c r="B740" s="92">
        <v>21.95</v>
      </c>
      <c r="C740" s="92">
        <v>4.2359999999999998</v>
      </c>
      <c r="D740" s="92">
        <v>679.44</v>
      </c>
      <c r="E740" s="92">
        <v>131.13999999999999</v>
      </c>
      <c r="F740" s="22"/>
    </row>
    <row r="741" spans="1:6" ht="15.75" x14ac:dyDescent="0.25">
      <c r="A741" s="133">
        <v>27820</v>
      </c>
      <c r="B741" s="92">
        <v>20.96</v>
      </c>
      <c r="C741" s="92">
        <v>4.0529999999999999</v>
      </c>
      <c r="D741" s="92">
        <v>685.34</v>
      </c>
      <c r="E741" s="92">
        <v>132.51</v>
      </c>
      <c r="F741" s="22"/>
    </row>
    <row r="742" spans="1:6" ht="15.75" x14ac:dyDescent="0.25">
      <c r="A742" s="133">
        <v>27851</v>
      </c>
      <c r="B742" s="92">
        <v>23.15</v>
      </c>
      <c r="C742" s="92">
        <v>4.492</v>
      </c>
      <c r="D742" s="92">
        <v>659.17</v>
      </c>
      <c r="E742" s="92">
        <v>127.92</v>
      </c>
      <c r="F742" s="22"/>
    </row>
    <row r="743" spans="1:6" ht="15.75" x14ac:dyDescent="0.25">
      <c r="A743" s="133">
        <v>27881</v>
      </c>
      <c r="B743" s="92">
        <v>24.1</v>
      </c>
      <c r="C743" s="92">
        <v>4.71</v>
      </c>
      <c r="D743" s="92">
        <v>649.29999999999995</v>
      </c>
      <c r="E743" s="92">
        <v>126.89</v>
      </c>
      <c r="F743" s="22"/>
    </row>
    <row r="744" spans="1:6" ht="15.75" x14ac:dyDescent="0.25">
      <c r="A744" s="133">
        <v>27912</v>
      </c>
      <c r="B744" s="92">
        <v>24.83</v>
      </c>
      <c r="C744" s="92">
        <v>4.8789999999999996</v>
      </c>
      <c r="D744" s="92">
        <v>639.41</v>
      </c>
      <c r="E744" s="92">
        <v>125.62</v>
      </c>
      <c r="F744" s="22"/>
    </row>
    <row r="745" spans="1:6" ht="15.75" x14ac:dyDescent="0.25">
      <c r="A745" s="133">
        <v>27942</v>
      </c>
      <c r="B745" s="92">
        <v>22.84</v>
      </c>
      <c r="C745" s="92">
        <v>4.5119999999999996</v>
      </c>
      <c r="D745" s="92">
        <v>594.95000000000005</v>
      </c>
      <c r="E745" s="92">
        <v>117.51</v>
      </c>
      <c r="F745" s="22"/>
    </row>
    <row r="746" spans="1:6" ht="15.75" x14ac:dyDescent="0.25">
      <c r="A746" s="133">
        <v>27973</v>
      </c>
      <c r="B746" s="92">
        <v>20.8</v>
      </c>
      <c r="C746" s="92">
        <v>4.13</v>
      </c>
      <c r="D746" s="92">
        <v>552.96</v>
      </c>
      <c r="E746" s="92">
        <v>109.78</v>
      </c>
      <c r="F746" s="22"/>
    </row>
    <row r="747" spans="1:6" ht="15.75" x14ac:dyDescent="0.25">
      <c r="A747" s="133">
        <v>28004</v>
      </c>
      <c r="B747" s="92">
        <v>21.94</v>
      </c>
      <c r="C747" s="92">
        <v>4.3719999999999999</v>
      </c>
      <c r="D747" s="92">
        <v>574.07000000000005</v>
      </c>
      <c r="E747" s="92">
        <v>114.38</v>
      </c>
      <c r="F747" s="22"/>
    </row>
    <row r="748" spans="1:6" ht="15.75" x14ac:dyDescent="0.25">
      <c r="A748" s="133">
        <v>28034</v>
      </c>
      <c r="B748" s="92">
        <v>21.63</v>
      </c>
      <c r="C748" s="92">
        <v>4.3319999999999999</v>
      </c>
      <c r="D748" s="92">
        <v>579.99</v>
      </c>
      <c r="E748" s="92">
        <v>116.16</v>
      </c>
      <c r="F748" s="22"/>
    </row>
    <row r="749" spans="1:6" ht="15.75" x14ac:dyDescent="0.25">
      <c r="A749" s="133">
        <v>28065</v>
      </c>
      <c r="B749" s="92">
        <v>21.39</v>
      </c>
      <c r="C749" s="92">
        <v>4.2910000000000004</v>
      </c>
      <c r="D749" s="92">
        <v>651.24</v>
      </c>
      <c r="E749" s="92">
        <v>130.63999999999999</v>
      </c>
      <c r="F749" s="22"/>
    </row>
    <row r="750" spans="1:6" ht="15.75" x14ac:dyDescent="0.25">
      <c r="A750" s="133">
        <v>28095</v>
      </c>
      <c r="B750" s="92">
        <v>21.77</v>
      </c>
      <c r="C750" s="92">
        <v>4.3819999999999997</v>
      </c>
      <c r="D750" s="92">
        <v>665.46</v>
      </c>
      <c r="E750" s="92">
        <v>133.94999999999999</v>
      </c>
      <c r="F750" s="22"/>
    </row>
    <row r="751" spans="1:6" ht="15.75" x14ac:dyDescent="0.25">
      <c r="A751" s="133">
        <v>28126</v>
      </c>
      <c r="B751" s="92">
        <v>22.21</v>
      </c>
      <c r="C751" s="92">
        <v>4.4950000000000001</v>
      </c>
      <c r="D751" s="92">
        <v>653.33000000000004</v>
      </c>
      <c r="E751" s="92">
        <v>132.19999999999999</v>
      </c>
      <c r="F751" s="22"/>
    </row>
    <row r="752" spans="1:6" ht="15.75" x14ac:dyDescent="0.25">
      <c r="A752" s="133">
        <v>28157</v>
      </c>
      <c r="B752" s="92">
        <v>23.32</v>
      </c>
      <c r="C752" s="92">
        <v>4.766</v>
      </c>
      <c r="D752" s="92">
        <v>667.86</v>
      </c>
      <c r="E752" s="92">
        <v>136.52000000000001</v>
      </c>
      <c r="F752" s="22"/>
    </row>
    <row r="753" spans="1:6" ht="15.75" x14ac:dyDescent="0.25">
      <c r="A753" s="133">
        <v>28185</v>
      </c>
      <c r="B753" s="92">
        <v>23.48</v>
      </c>
      <c r="C753" s="92">
        <v>4.8319999999999999</v>
      </c>
      <c r="D753" s="92">
        <v>720.98</v>
      </c>
      <c r="E753" s="92">
        <v>148.38</v>
      </c>
      <c r="F753" s="22"/>
    </row>
    <row r="754" spans="1:6" ht="15.75" x14ac:dyDescent="0.25">
      <c r="A754" s="133">
        <v>28216</v>
      </c>
      <c r="B754" s="92">
        <v>23.12</v>
      </c>
      <c r="C754" s="92">
        <v>4.798</v>
      </c>
      <c r="D754" s="92">
        <v>718.7</v>
      </c>
      <c r="E754" s="92">
        <v>149.16999999999999</v>
      </c>
      <c r="F754" s="22"/>
    </row>
    <row r="755" spans="1:6" ht="15.75" x14ac:dyDescent="0.25">
      <c r="A755" s="133">
        <v>28246</v>
      </c>
      <c r="B755" s="92">
        <v>21.89</v>
      </c>
      <c r="C755" s="92">
        <v>4.5650000000000004</v>
      </c>
      <c r="D755" s="92">
        <v>702.47</v>
      </c>
      <c r="E755" s="92">
        <v>146.5</v>
      </c>
      <c r="F755" s="22"/>
    </row>
    <row r="756" spans="1:6" ht="15.75" x14ac:dyDescent="0.25">
      <c r="A756" s="133">
        <v>28277</v>
      </c>
      <c r="B756" s="92">
        <v>21.48</v>
      </c>
      <c r="C756" s="92">
        <v>4.5090000000000003</v>
      </c>
      <c r="D756" s="92">
        <v>670.39</v>
      </c>
      <c r="E756" s="92">
        <v>140.75</v>
      </c>
      <c r="F756" s="22"/>
    </row>
    <row r="757" spans="1:6" ht="15.75" x14ac:dyDescent="0.25">
      <c r="A757" s="133">
        <v>28307</v>
      </c>
      <c r="B757" s="92">
        <v>21.43</v>
      </c>
      <c r="C757" s="92">
        <v>4.5209999999999999</v>
      </c>
      <c r="D757" s="92">
        <v>679.71</v>
      </c>
      <c r="E757" s="92">
        <v>143.43</v>
      </c>
      <c r="F757" s="22"/>
    </row>
    <row r="758" spans="1:6" ht="15.75" x14ac:dyDescent="0.25">
      <c r="A758" s="133">
        <v>28338</v>
      </c>
      <c r="B758" s="92">
        <v>21.36</v>
      </c>
      <c r="C758" s="92">
        <v>4.5220000000000002</v>
      </c>
      <c r="D758" s="92">
        <v>684.89</v>
      </c>
      <c r="E758" s="92">
        <v>144.97999999999999</v>
      </c>
      <c r="F758" s="22"/>
    </row>
    <row r="759" spans="1:6" ht="15.75" x14ac:dyDescent="0.25">
      <c r="A759" s="133">
        <v>28369</v>
      </c>
      <c r="B759" s="92">
        <v>22.07</v>
      </c>
      <c r="C759" s="92">
        <v>4.6870000000000003</v>
      </c>
      <c r="D759" s="92">
        <v>705.17</v>
      </c>
      <c r="E759" s="92">
        <v>149.75</v>
      </c>
      <c r="F759" s="22"/>
    </row>
    <row r="760" spans="1:6" ht="15.75" x14ac:dyDescent="0.25">
      <c r="A760" s="133">
        <v>28399</v>
      </c>
      <c r="B760" s="92">
        <v>22.96</v>
      </c>
      <c r="C760" s="92">
        <v>4.8920000000000003</v>
      </c>
      <c r="D760" s="92">
        <v>746.33</v>
      </c>
      <c r="E760" s="92">
        <v>159.03</v>
      </c>
      <c r="F760" s="22"/>
    </row>
    <row r="761" spans="1:6" ht="15.75" x14ac:dyDescent="0.25">
      <c r="A761" s="133">
        <v>28430</v>
      </c>
      <c r="B761" s="92">
        <v>22.36</v>
      </c>
      <c r="C761" s="92">
        <v>4.7869999999999999</v>
      </c>
      <c r="D761" s="92">
        <v>756.94</v>
      </c>
      <c r="E761" s="92">
        <v>162.05000000000001</v>
      </c>
      <c r="F761" s="22"/>
    </row>
    <row r="762" spans="1:6" ht="15.75" x14ac:dyDescent="0.25">
      <c r="A762" s="133">
        <v>28460</v>
      </c>
      <c r="B762" s="92">
        <v>22.52</v>
      </c>
      <c r="C762" s="92">
        <v>4.8369999999999997</v>
      </c>
      <c r="D762" s="92">
        <v>746.5</v>
      </c>
      <c r="E762" s="92">
        <v>160.33000000000001</v>
      </c>
      <c r="F762" s="22"/>
    </row>
    <row r="763" spans="1:6" ht="15.75" x14ac:dyDescent="0.25">
      <c r="A763" s="133">
        <v>28491</v>
      </c>
      <c r="B763" s="92">
        <v>23.12</v>
      </c>
      <c r="C763" s="92">
        <v>4.9980000000000002</v>
      </c>
      <c r="D763" s="92">
        <v>801.92</v>
      </c>
      <c r="E763" s="92">
        <v>173.35</v>
      </c>
      <c r="F763" s="22"/>
    </row>
    <row r="764" spans="1:6" ht="15.75" x14ac:dyDescent="0.25">
      <c r="A764" s="133">
        <v>28522</v>
      </c>
      <c r="B764" s="92">
        <v>23.04</v>
      </c>
      <c r="C764" s="92">
        <v>5.0140000000000002</v>
      </c>
      <c r="D764" s="92">
        <v>819.51</v>
      </c>
      <c r="E764" s="92">
        <v>178.31</v>
      </c>
      <c r="F764" s="22"/>
    </row>
    <row r="765" spans="1:6" ht="15.75" x14ac:dyDescent="0.25">
      <c r="A765" s="133">
        <v>28550</v>
      </c>
      <c r="B765" s="92">
        <v>25.03</v>
      </c>
      <c r="C765" s="92">
        <v>5.49</v>
      </c>
      <c r="D765" s="92">
        <v>837.58</v>
      </c>
      <c r="E765" s="92">
        <v>183.68</v>
      </c>
      <c r="F765" s="22"/>
    </row>
    <row r="766" spans="1:6" ht="15.75" x14ac:dyDescent="0.25">
      <c r="A766" s="133">
        <v>28581</v>
      </c>
      <c r="B766" s="92">
        <v>22.7</v>
      </c>
      <c r="C766" s="92">
        <v>5.0179999999999998</v>
      </c>
      <c r="D766" s="92">
        <v>790.34</v>
      </c>
      <c r="E766" s="92">
        <v>174.7</v>
      </c>
      <c r="F766" s="22"/>
    </row>
    <row r="767" spans="1:6" ht="15.75" x14ac:dyDescent="0.25">
      <c r="A767" s="133">
        <v>28611</v>
      </c>
      <c r="B767" s="92">
        <v>24.34</v>
      </c>
      <c r="C767" s="92">
        <v>5.43</v>
      </c>
      <c r="D767" s="92">
        <v>791.7</v>
      </c>
      <c r="E767" s="92">
        <v>176.64</v>
      </c>
      <c r="F767" s="22"/>
    </row>
    <row r="768" spans="1:6" ht="15.75" x14ac:dyDescent="0.25">
      <c r="A768" s="133">
        <v>28642</v>
      </c>
      <c r="B768" s="92">
        <v>23.37</v>
      </c>
      <c r="C768" s="92">
        <v>5.2709999999999999</v>
      </c>
      <c r="D768" s="92">
        <v>814.79</v>
      </c>
      <c r="E768" s="92">
        <v>183.76</v>
      </c>
      <c r="F768" s="22"/>
    </row>
    <row r="769" spans="1:6" ht="15.75" x14ac:dyDescent="0.25">
      <c r="A769" s="133">
        <v>28672</v>
      </c>
      <c r="B769" s="92">
        <v>25.04</v>
      </c>
      <c r="C769" s="92">
        <v>5.6920000000000002</v>
      </c>
      <c r="D769" s="92">
        <v>832.7</v>
      </c>
      <c r="E769" s="92">
        <v>189.25</v>
      </c>
      <c r="F769" s="22"/>
    </row>
    <row r="770" spans="1:6" ht="15.75" x14ac:dyDescent="0.25">
      <c r="A770" s="133">
        <v>28703</v>
      </c>
      <c r="B770" s="92">
        <v>24.41</v>
      </c>
      <c r="C770" s="92">
        <v>5.5730000000000004</v>
      </c>
      <c r="D770" s="92">
        <v>903.9</v>
      </c>
      <c r="E770" s="92">
        <v>206.37</v>
      </c>
      <c r="F770" s="22"/>
    </row>
    <row r="771" spans="1:6" ht="15.75" x14ac:dyDescent="0.25">
      <c r="A771" s="133">
        <v>28734</v>
      </c>
      <c r="B771" s="92">
        <v>24.85</v>
      </c>
      <c r="C771" s="92">
        <v>5.7149999999999999</v>
      </c>
      <c r="D771" s="92">
        <v>923.04</v>
      </c>
      <c r="E771" s="92">
        <v>212.29</v>
      </c>
      <c r="F771" s="22"/>
    </row>
    <row r="772" spans="1:6" ht="15.75" x14ac:dyDescent="0.25">
      <c r="A772" s="133">
        <v>28764</v>
      </c>
      <c r="B772" s="92">
        <v>26.78</v>
      </c>
      <c r="C772" s="92">
        <v>6.2149999999999999</v>
      </c>
      <c r="D772" s="92">
        <v>980.86</v>
      </c>
      <c r="E772" s="92">
        <v>227.63</v>
      </c>
      <c r="F772" s="22"/>
    </row>
    <row r="773" spans="1:6" ht="15.75" x14ac:dyDescent="0.25">
      <c r="A773" s="133">
        <v>28795</v>
      </c>
      <c r="B773" s="92">
        <v>25.85</v>
      </c>
      <c r="C773" s="92">
        <v>6.0259999999999998</v>
      </c>
      <c r="D773" s="92">
        <v>880.66</v>
      </c>
      <c r="E773" s="92">
        <v>205.33</v>
      </c>
      <c r="F773" s="22"/>
    </row>
    <row r="774" spans="1:6" ht="15.75" x14ac:dyDescent="0.25">
      <c r="A774" s="133">
        <v>28825</v>
      </c>
      <c r="B774" s="92">
        <v>26.14</v>
      </c>
      <c r="C774" s="92">
        <v>6.1219999999999999</v>
      </c>
      <c r="D774" s="92">
        <v>886.88</v>
      </c>
      <c r="E774" s="92">
        <v>207.7</v>
      </c>
      <c r="F774" s="22"/>
    </row>
    <row r="775" spans="1:6" ht="15.75" x14ac:dyDescent="0.25">
      <c r="A775" s="133">
        <v>28856</v>
      </c>
      <c r="B775" s="92">
        <v>28.59</v>
      </c>
      <c r="C775" s="92">
        <v>6.7549999999999999</v>
      </c>
      <c r="D775" s="92">
        <v>962.29</v>
      </c>
      <c r="E775" s="92">
        <v>227.33</v>
      </c>
      <c r="F775" s="22"/>
    </row>
    <row r="776" spans="1:6" ht="15.75" x14ac:dyDescent="0.25">
      <c r="A776" s="133">
        <v>28887</v>
      </c>
      <c r="B776" s="92">
        <v>32.659999999999997</v>
      </c>
      <c r="C776" s="92">
        <v>7.806</v>
      </c>
      <c r="D776" s="92">
        <v>1029.93</v>
      </c>
      <c r="E776" s="92">
        <v>246.16</v>
      </c>
      <c r="F776" s="22"/>
    </row>
    <row r="777" spans="1:6" ht="15.75" x14ac:dyDescent="0.25">
      <c r="A777" s="133">
        <v>28915</v>
      </c>
      <c r="B777" s="92">
        <v>31.11</v>
      </c>
      <c r="C777" s="92">
        <v>7.5110000000000001</v>
      </c>
      <c r="D777" s="92">
        <v>1001.7</v>
      </c>
      <c r="E777" s="92">
        <v>241.84</v>
      </c>
      <c r="F777" s="22"/>
    </row>
    <row r="778" spans="1:6" ht="15.75" x14ac:dyDescent="0.25">
      <c r="A778" s="133">
        <v>28946</v>
      </c>
      <c r="B778" s="92">
        <v>33.04</v>
      </c>
      <c r="C778" s="92">
        <v>8.0690000000000008</v>
      </c>
      <c r="D778" s="92">
        <v>980.18</v>
      </c>
      <c r="E778" s="92">
        <v>239.36</v>
      </c>
      <c r="F778" s="22"/>
    </row>
    <row r="779" spans="1:6" ht="15.75" x14ac:dyDescent="0.25">
      <c r="A779" s="133">
        <v>28976</v>
      </c>
      <c r="B779" s="92">
        <v>35.44</v>
      </c>
      <c r="C779" s="92">
        <v>8.766</v>
      </c>
      <c r="D779" s="92">
        <v>1044.19</v>
      </c>
      <c r="E779" s="92">
        <v>258.27</v>
      </c>
      <c r="F779" s="22"/>
    </row>
    <row r="780" spans="1:6" ht="15.75" x14ac:dyDescent="0.25">
      <c r="A780" s="133">
        <v>29007</v>
      </c>
      <c r="B780" s="92">
        <v>35.01</v>
      </c>
      <c r="C780" s="92">
        <v>8.7550000000000008</v>
      </c>
      <c r="D780" s="92">
        <v>1116.68</v>
      </c>
      <c r="E780" s="92">
        <v>279.24</v>
      </c>
      <c r="F780" s="22"/>
    </row>
    <row r="781" spans="1:6" ht="15.75" x14ac:dyDescent="0.25">
      <c r="A781" s="133">
        <v>29037</v>
      </c>
      <c r="B781" s="92">
        <v>35.85</v>
      </c>
      <c r="C781" s="92">
        <v>9.0649999999999995</v>
      </c>
      <c r="D781" s="92">
        <v>1166.17</v>
      </c>
      <c r="E781" s="92">
        <v>294.86</v>
      </c>
      <c r="F781" s="22"/>
    </row>
    <row r="782" spans="1:6" ht="15.75" x14ac:dyDescent="0.25">
      <c r="A782" s="133">
        <v>29068</v>
      </c>
      <c r="B782" s="92">
        <v>42.35</v>
      </c>
      <c r="C782" s="92">
        <v>10.811</v>
      </c>
      <c r="D782" s="92">
        <v>1181.17</v>
      </c>
      <c r="E782" s="92">
        <v>301.55</v>
      </c>
      <c r="F782" s="22"/>
    </row>
    <row r="783" spans="1:6" ht="15.75" x14ac:dyDescent="0.25">
      <c r="A783" s="133">
        <v>29099</v>
      </c>
      <c r="B783" s="92">
        <v>65.099999999999994</v>
      </c>
      <c r="C783" s="92">
        <v>16.8</v>
      </c>
      <c r="D783" s="92">
        <v>1384.96</v>
      </c>
      <c r="E783" s="92">
        <v>357.41</v>
      </c>
      <c r="F783" s="22"/>
    </row>
    <row r="784" spans="1:6" ht="15.75" x14ac:dyDescent="0.25">
      <c r="A784" s="133">
        <v>29129</v>
      </c>
      <c r="B784" s="92">
        <v>64.56</v>
      </c>
      <c r="C784" s="92">
        <v>16.79</v>
      </c>
      <c r="D784" s="92">
        <v>1502.9</v>
      </c>
      <c r="E784" s="92">
        <v>390.87</v>
      </c>
      <c r="F784" s="22"/>
    </row>
    <row r="785" spans="1:6" ht="15.75" x14ac:dyDescent="0.25">
      <c r="A785" s="133">
        <v>29160</v>
      </c>
      <c r="B785" s="92">
        <v>71.69</v>
      </c>
      <c r="C785" s="92">
        <v>18.821999999999999</v>
      </c>
      <c r="D785" s="92">
        <v>1497.47</v>
      </c>
      <c r="E785" s="92">
        <v>393.14</v>
      </c>
      <c r="F785" s="22"/>
    </row>
    <row r="786" spans="1:6" ht="15.75" x14ac:dyDescent="0.25">
      <c r="A786" s="133">
        <v>29190</v>
      </c>
      <c r="B786" s="92">
        <v>113.56</v>
      </c>
      <c r="C786" s="92">
        <v>30.13</v>
      </c>
      <c r="D786" s="92">
        <v>1718.36</v>
      </c>
      <c r="E786" s="92">
        <v>455.92</v>
      </c>
      <c r="F786" s="22"/>
    </row>
    <row r="787" spans="1:6" ht="15.75" x14ac:dyDescent="0.25">
      <c r="A787" s="133">
        <v>29221</v>
      </c>
      <c r="B787" s="92">
        <v>132.85</v>
      </c>
      <c r="C787" s="92">
        <v>35.75</v>
      </c>
      <c r="D787" s="92">
        <v>2519.34</v>
      </c>
      <c r="E787" s="92">
        <v>677.97</v>
      </c>
      <c r="F787" s="22"/>
    </row>
    <row r="788" spans="1:6" ht="15.75" x14ac:dyDescent="0.25">
      <c r="A788" s="133">
        <v>29252</v>
      </c>
      <c r="B788" s="92">
        <v>132.38999999999999</v>
      </c>
      <c r="C788" s="92">
        <v>36.131999999999998</v>
      </c>
      <c r="D788" s="92">
        <v>2434</v>
      </c>
      <c r="E788" s="92">
        <v>664.3</v>
      </c>
      <c r="F788" s="22"/>
    </row>
    <row r="789" spans="1:6" ht="15.75" x14ac:dyDescent="0.25">
      <c r="A789" s="133">
        <v>29281</v>
      </c>
      <c r="B789" s="92">
        <v>68.75</v>
      </c>
      <c r="C789" s="92">
        <v>19.05</v>
      </c>
      <c r="D789" s="92">
        <v>1987.19</v>
      </c>
      <c r="E789" s="92">
        <v>550.62</v>
      </c>
      <c r="F789" s="22"/>
    </row>
    <row r="790" spans="1:6" ht="15.75" x14ac:dyDescent="0.25">
      <c r="A790" s="133">
        <v>29312</v>
      </c>
      <c r="B790" s="92">
        <v>46.04</v>
      </c>
      <c r="C790" s="92">
        <v>12.9</v>
      </c>
      <c r="D790" s="92">
        <v>1844.89</v>
      </c>
      <c r="E790" s="92">
        <v>516.91999999999996</v>
      </c>
      <c r="F790" s="22"/>
    </row>
    <row r="791" spans="1:6" ht="15.75" x14ac:dyDescent="0.25">
      <c r="A791" s="133">
        <v>29342</v>
      </c>
      <c r="B791" s="92">
        <v>49.3</v>
      </c>
      <c r="C791" s="92">
        <v>13.95</v>
      </c>
      <c r="D791" s="92">
        <v>1822.17</v>
      </c>
      <c r="E791" s="92">
        <v>515.61</v>
      </c>
      <c r="F791" s="22"/>
    </row>
    <row r="792" spans="1:6" ht="15.75" x14ac:dyDescent="0.25">
      <c r="A792" s="133">
        <v>29373</v>
      </c>
      <c r="B792" s="92">
        <v>58.87</v>
      </c>
      <c r="C792" s="92">
        <v>16.84</v>
      </c>
      <c r="D792" s="92">
        <v>2108.3000000000002</v>
      </c>
      <c r="E792" s="92">
        <v>603.05999999999995</v>
      </c>
      <c r="F792" s="22"/>
    </row>
    <row r="793" spans="1:6" ht="15.75" x14ac:dyDescent="0.25">
      <c r="A793" s="133">
        <v>29403</v>
      </c>
      <c r="B793" s="92">
        <v>54.36</v>
      </c>
      <c r="C793" s="92">
        <v>15.55</v>
      </c>
      <c r="D793" s="92">
        <v>2249.54</v>
      </c>
      <c r="E793" s="92">
        <v>643.46</v>
      </c>
      <c r="F793" s="22"/>
    </row>
    <row r="794" spans="1:6" ht="15.75" x14ac:dyDescent="0.25">
      <c r="A794" s="133">
        <v>29434</v>
      </c>
      <c r="B794" s="92">
        <v>58.08</v>
      </c>
      <c r="C794" s="92">
        <v>16.731999999999999</v>
      </c>
      <c r="D794" s="92">
        <v>2177.4299999999998</v>
      </c>
      <c r="E794" s="92">
        <v>627.32000000000005</v>
      </c>
      <c r="F794" s="22"/>
    </row>
    <row r="795" spans="1:6" ht="15.75" x14ac:dyDescent="0.25">
      <c r="A795" s="133">
        <v>29465</v>
      </c>
      <c r="B795" s="92">
        <v>73.14</v>
      </c>
      <c r="C795" s="92">
        <v>21.25</v>
      </c>
      <c r="D795" s="92">
        <v>2322.8000000000002</v>
      </c>
      <c r="E795" s="92">
        <v>674.84</v>
      </c>
      <c r="F795" s="22"/>
    </row>
    <row r="796" spans="1:6" ht="15.75" x14ac:dyDescent="0.25">
      <c r="A796" s="133">
        <v>29495</v>
      </c>
      <c r="B796" s="92">
        <v>65.11</v>
      </c>
      <c r="C796" s="92">
        <v>19.100000000000001</v>
      </c>
      <c r="D796" s="92">
        <v>2250.79</v>
      </c>
      <c r="E796" s="92">
        <v>660.25</v>
      </c>
      <c r="F796" s="22"/>
    </row>
    <row r="797" spans="1:6" ht="15.75" x14ac:dyDescent="0.25">
      <c r="A797" s="133">
        <v>29526</v>
      </c>
      <c r="B797" s="92">
        <v>63.61</v>
      </c>
      <c r="C797" s="92">
        <v>18.814</v>
      </c>
      <c r="D797" s="92">
        <v>2107.48</v>
      </c>
      <c r="E797" s="92">
        <v>623.33000000000004</v>
      </c>
      <c r="F797" s="22"/>
    </row>
    <row r="798" spans="1:6" ht="15.75" x14ac:dyDescent="0.25">
      <c r="A798" s="133">
        <v>29556</v>
      </c>
      <c r="B798" s="92">
        <v>53.71</v>
      </c>
      <c r="C798" s="92">
        <v>16.033999999999999</v>
      </c>
      <c r="D798" s="92">
        <v>1989.36</v>
      </c>
      <c r="E798" s="92">
        <v>593.84</v>
      </c>
      <c r="F798" s="22"/>
    </row>
    <row r="799" spans="1:6" ht="15.75" x14ac:dyDescent="0.25">
      <c r="A799" s="133">
        <v>29587</v>
      </c>
      <c r="B799" s="92">
        <v>44.69</v>
      </c>
      <c r="C799" s="92">
        <v>13.45</v>
      </c>
      <c r="D799" s="92">
        <v>1847.02</v>
      </c>
      <c r="E799" s="92">
        <v>555.83000000000004</v>
      </c>
      <c r="F799" s="22"/>
    </row>
    <row r="800" spans="1:6" ht="15.75" x14ac:dyDescent="0.25">
      <c r="A800" s="133">
        <v>29618</v>
      </c>
      <c r="B800" s="92">
        <v>40.9</v>
      </c>
      <c r="C800" s="92">
        <v>12.433999999999999</v>
      </c>
      <c r="D800" s="92">
        <v>1641.41</v>
      </c>
      <c r="E800" s="92">
        <v>499.06</v>
      </c>
      <c r="F800" s="22"/>
    </row>
    <row r="801" spans="1:6" ht="15.75" x14ac:dyDescent="0.25">
      <c r="A801" s="133">
        <v>29646</v>
      </c>
      <c r="B801" s="92">
        <v>39.299999999999997</v>
      </c>
      <c r="C801" s="92">
        <v>12.03</v>
      </c>
      <c r="D801" s="92">
        <v>1633.08</v>
      </c>
      <c r="E801" s="92">
        <v>499.87</v>
      </c>
      <c r="F801" s="22"/>
    </row>
    <row r="802" spans="1:6" ht="15.75" x14ac:dyDescent="0.25">
      <c r="A802" s="133">
        <v>29677</v>
      </c>
      <c r="B802" s="92">
        <v>36.74</v>
      </c>
      <c r="C802" s="92">
        <v>11.321999999999999</v>
      </c>
      <c r="D802" s="92">
        <v>1606.7</v>
      </c>
      <c r="E802" s="92">
        <v>495.13</v>
      </c>
      <c r="F802" s="22"/>
    </row>
    <row r="803" spans="1:6" ht="15.75" x14ac:dyDescent="0.25">
      <c r="A803" s="133">
        <v>29707</v>
      </c>
      <c r="B803" s="92">
        <v>35.020000000000003</v>
      </c>
      <c r="C803" s="92">
        <v>10.88</v>
      </c>
      <c r="D803" s="92">
        <v>1543.09</v>
      </c>
      <c r="E803" s="92">
        <v>479.37</v>
      </c>
      <c r="F803" s="22"/>
    </row>
    <row r="804" spans="1:6" ht="15.75" x14ac:dyDescent="0.25">
      <c r="A804" s="133">
        <v>29738</v>
      </c>
      <c r="B804" s="92">
        <v>27.92</v>
      </c>
      <c r="C804" s="92">
        <v>8.7509999999999994</v>
      </c>
      <c r="D804" s="92">
        <v>1465.79</v>
      </c>
      <c r="E804" s="92">
        <v>459.35</v>
      </c>
      <c r="F804" s="22"/>
    </row>
    <row r="805" spans="1:6" ht="15.75" x14ac:dyDescent="0.25">
      <c r="A805" s="133">
        <v>29768</v>
      </c>
      <c r="B805" s="92">
        <v>27.27</v>
      </c>
      <c r="C805" s="92">
        <v>8.64</v>
      </c>
      <c r="D805" s="92">
        <v>1289.57</v>
      </c>
      <c r="E805" s="92">
        <v>408.61</v>
      </c>
      <c r="F805" s="22"/>
    </row>
    <row r="806" spans="1:6" ht="15.75" x14ac:dyDescent="0.25">
      <c r="A806" s="133">
        <v>29799</v>
      </c>
      <c r="B806" s="92">
        <v>30.18</v>
      </c>
      <c r="C806" s="92">
        <v>9.6349999999999998</v>
      </c>
      <c r="D806" s="92">
        <v>1286.97</v>
      </c>
      <c r="E806" s="92">
        <v>410.91</v>
      </c>
      <c r="F806" s="22"/>
    </row>
    <row r="807" spans="1:6" ht="15.75" x14ac:dyDescent="0.25">
      <c r="A807" s="133">
        <v>29830</v>
      </c>
      <c r="B807" s="92">
        <v>29.1</v>
      </c>
      <c r="C807" s="92">
        <v>9.3800000000000008</v>
      </c>
      <c r="D807" s="92">
        <v>1377.6</v>
      </c>
      <c r="E807" s="92">
        <v>444.1</v>
      </c>
      <c r="F807" s="22"/>
    </row>
    <row r="808" spans="1:6" ht="15.75" x14ac:dyDescent="0.25">
      <c r="A808" s="133">
        <v>29860</v>
      </c>
      <c r="B808" s="92">
        <v>28.63</v>
      </c>
      <c r="C808" s="92">
        <v>9.25</v>
      </c>
      <c r="D808" s="92">
        <v>1354.37</v>
      </c>
      <c r="E808" s="92">
        <v>437.6</v>
      </c>
      <c r="F808" s="22"/>
    </row>
    <row r="809" spans="1:6" ht="15.75" x14ac:dyDescent="0.25">
      <c r="A809" s="133">
        <v>29891</v>
      </c>
      <c r="B809" s="92">
        <v>25.49</v>
      </c>
      <c r="C809" s="92">
        <v>8.2629999999999999</v>
      </c>
      <c r="D809" s="92">
        <v>1273.21</v>
      </c>
      <c r="E809" s="92">
        <v>412.71</v>
      </c>
      <c r="F809" s="22"/>
    </row>
    <row r="810" spans="1:6" ht="15.75" x14ac:dyDescent="0.25">
      <c r="A810" s="133">
        <v>29921</v>
      </c>
      <c r="B810" s="92">
        <v>25.4</v>
      </c>
      <c r="C810" s="92">
        <v>8.2569999999999997</v>
      </c>
      <c r="D810" s="92">
        <v>1262.08</v>
      </c>
      <c r="E810" s="92">
        <v>410.3</v>
      </c>
      <c r="F810" s="22"/>
    </row>
    <row r="811" spans="1:6" ht="15.75" x14ac:dyDescent="0.25">
      <c r="A811" s="133">
        <v>29952</v>
      </c>
      <c r="B811" s="92">
        <v>25.39</v>
      </c>
      <c r="C811" s="92">
        <v>8.2799999999999994</v>
      </c>
      <c r="D811" s="92">
        <v>1177.19</v>
      </c>
      <c r="E811" s="92">
        <v>383.95</v>
      </c>
      <c r="F811" s="22"/>
    </row>
    <row r="812" spans="1:6" ht="15.75" x14ac:dyDescent="0.25">
      <c r="A812" s="133">
        <v>29983</v>
      </c>
      <c r="B812" s="92">
        <v>24.15</v>
      </c>
      <c r="C812" s="92">
        <v>7.9009999999999998</v>
      </c>
      <c r="D812" s="92">
        <v>1141.94</v>
      </c>
      <c r="E812" s="92">
        <v>373.67</v>
      </c>
      <c r="F812" s="22"/>
    </row>
    <row r="813" spans="1:6" ht="15.75" x14ac:dyDescent="0.25">
      <c r="A813" s="133">
        <v>30011</v>
      </c>
      <c r="B813" s="92">
        <v>22.12</v>
      </c>
      <c r="C813" s="92">
        <v>7.23</v>
      </c>
      <c r="D813" s="92">
        <v>1007.97</v>
      </c>
      <c r="E813" s="92">
        <v>329.51</v>
      </c>
      <c r="F813" s="22"/>
    </row>
    <row r="814" spans="1:6" ht="15.75" x14ac:dyDescent="0.25">
      <c r="A814" s="133">
        <v>30042</v>
      </c>
      <c r="B814" s="92">
        <v>21.29</v>
      </c>
      <c r="C814" s="92">
        <v>6.9880000000000004</v>
      </c>
      <c r="D814" s="92">
        <v>1068.1099999999999</v>
      </c>
      <c r="E814" s="92">
        <v>350.66</v>
      </c>
      <c r="F814" s="22"/>
    </row>
    <row r="815" spans="1:6" ht="15.75" x14ac:dyDescent="0.25">
      <c r="A815" s="133">
        <v>30072</v>
      </c>
      <c r="B815" s="92">
        <v>19</v>
      </c>
      <c r="C815" s="92">
        <v>6.2949999999999999</v>
      </c>
      <c r="D815" s="92">
        <v>1005.63</v>
      </c>
      <c r="E815" s="92">
        <v>333.21</v>
      </c>
      <c r="F815" s="22"/>
    </row>
    <row r="816" spans="1:6" ht="15.75" x14ac:dyDescent="0.25">
      <c r="A816" s="133">
        <v>30103</v>
      </c>
      <c r="B816" s="92">
        <v>18.28</v>
      </c>
      <c r="C816" s="92">
        <v>6.1319999999999997</v>
      </c>
      <c r="D816" s="92">
        <v>938.39</v>
      </c>
      <c r="E816" s="92">
        <v>314.79000000000002</v>
      </c>
      <c r="F816" s="22"/>
    </row>
    <row r="817" spans="1:6" ht="15.75" x14ac:dyDescent="0.25">
      <c r="A817" s="133">
        <v>30133</v>
      </c>
      <c r="B817" s="92">
        <v>19.98</v>
      </c>
      <c r="C817" s="92">
        <v>6.74</v>
      </c>
      <c r="D817" s="92">
        <v>1007.8</v>
      </c>
      <c r="E817" s="92">
        <v>339.9</v>
      </c>
      <c r="F817" s="22"/>
    </row>
    <row r="818" spans="1:6" ht="15.75" x14ac:dyDescent="0.25">
      <c r="A818" s="133">
        <v>30164</v>
      </c>
      <c r="B818" s="92">
        <v>23.69</v>
      </c>
      <c r="C818" s="92">
        <v>8.0060000000000002</v>
      </c>
      <c r="D818" s="92">
        <v>1081.54</v>
      </c>
      <c r="E818" s="92">
        <v>365.51</v>
      </c>
      <c r="F818" s="22"/>
    </row>
    <row r="819" spans="1:6" ht="15.75" x14ac:dyDescent="0.25">
      <c r="A819" s="133">
        <v>30195</v>
      </c>
      <c r="B819" s="92">
        <v>24.33</v>
      </c>
      <c r="C819" s="92">
        <v>8.24</v>
      </c>
      <c r="D819" s="92">
        <v>1291.17</v>
      </c>
      <c r="E819" s="92">
        <v>437.24</v>
      </c>
      <c r="F819" s="22"/>
    </row>
    <row r="820" spans="1:6" ht="15.75" x14ac:dyDescent="0.25">
      <c r="A820" s="133">
        <v>30225</v>
      </c>
      <c r="B820" s="92">
        <v>29.7</v>
      </c>
      <c r="C820" s="92">
        <v>10.09</v>
      </c>
      <c r="D820" s="92">
        <v>1244.52</v>
      </c>
      <c r="E820" s="92">
        <v>422.73</v>
      </c>
      <c r="F820" s="22"/>
    </row>
    <row r="821" spans="1:6" ht="15.75" x14ac:dyDescent="0.25">
      <c r="A821" s="133">
        <v>30256</v>
      </c>
      <c r="B821" s="92">
        <v>29.95</v>
      </c>
      <c r="C821" s="92">
        <v>10.154</v>
      </c>
      <c r="D821" s="92">
        <v>1224.8699999999999</v>
      </c>
      <c r="E821" s="92">
        <v>415.21</v>
      </c>
      <c r="F821" s="22"/>
    </row>
    <row r="822" spans="1:6" ht="15.75" x14ac:dyDescent="0.25">
      <c r="A822" s="133">
        <v>30286</v>
      </c>
      <c r="B822" s="92">
        <v>32.78</v>
      </c>
      <c r="C822" s="92">
        <v>11.066000000000001</v>
      </c>
      <c r="D822" s="92">
        <v>1316.31</v>
      </c>
      <c r="E822" s="92">
        <v>444.4</v>
      </c>
      <c r="F822" s="22"/>
    </row>
    <row r="823" spans="1:6" ht="15.75" x14ac:dyDescent="0.25">
      <c r="A823" s="133">
        <v>30317</v>
      </c>
      <c r="B823" s="92">
        <v>42</v>
      </c>
      <c r="C823" s="92">
        <v>14.21</v>
      </c>
      <c r="D823" s="92">
        <v>1427.04</v>
      </c>
      <c r="E823" s="92">
        <v>482.76</v>
      </c>
      <c r="F823" s="22"/>
    </row>
    <row r="824" spans="1:6" ht="15.75" x14ac:dyDescent="0.25">
      <c r="A824" s="133">
        <v>30348</v>
      </c>
      <c r="B824" s="92">
        <v>34.119999999999997</v>
      </c>
      <c r="C824" s="92">
        <v>11.555999999999999</v>
      </c>
      <c r="D824" s="92">
        <v>1443.28</v>
      </c>
      <c r="E824" s="92">
        <v>488.75</v>
      </c>
      <c r="F824" s="22"/>
    </row>
    <row r="825" spans="1:6" ht="15.75" x14ac:dyDescent="0.25">
      <c r="A825" s="133">
        <v>30376</v>
      </c>
      <c r="B825" s="92">
        <v>31.74</v>
      </c>
      <c r="C825" s="92">
        <v>10.75</v>
      </c>
      <c r="D825" s="92">
        <v>1240.08</v>
      </c>
      <c r="E825" s="92">
        <v>419.94</v>
      </c>
      <c r="F825" s="22"/>
    </row>
    <row r="826" spans="1:6" ht="15.75" x14ac:dyDescent="0.25">
      <c r="A826" s="133">
        <v>30407</v>
      </c>
      <c r="B826" s="92">
        <v>35.78</v>
      </c>
      <c r="C826" s="92">
        <v>12.204000000000001</v>
      </c>
      <c r="D826" s="92">
        <v>1269.5</v>
      </c>
      <c r="E826" s="92">
        <v>432.98</v>
      </c>
      <c r="F826" s="22"/>
    </row>
    <row r="827" spans="1:6" ht="15.75" x14ac:dyDescent="0.25">
      <c r="A827" s="133">
        <v>30437</v>
      </c>
      <c r="B827" s="92">
        <v>38.17</v>
      </c>
      <c r="C827" s="92">
        <v>13.1</v>
      </c>
      <c r="D827" s="92">
        <v>1274.6400000000001</v>
      </c>
      <c r="E827" s="92">
        <v>437.42</v>
      </c>
      <c r="F827" s="22"/>
    </row>
    <row r="828" spans="1:6" ht="15.75" x14ac:dyDescent="0.25">
      <c r="A828" s="133">
        <v>30468</v>
      </c>
      <c r="B828" s="92">
        <v>34.07</v>
      </c>
      <c r="C828" s="92">
        <v>11.724</v>
      </c>
      <c r="D828" s="92">
        <v>1200.1199999999999</v>
      </c>
      <c r="E828" s="92">
        <v>412.98</v>
      </c>
      <c r="F828" s="22"/>
    </row>
    <row r="829" spans="1:6" ht="15.75" x14ac:dyDescent="0.25">
      <c r="A829" s="133">
        <v>30498</v>
      </c>
      <c r="B829" s="92">
        <v>34.47</v>
      </c>
      <c r="C829" s="92">
        <v>11.91</v>
      </c>
      <c r="D829" s="92">
        <v>1223</v>
      </c>
      <c r="E829" s="92">
        <v>422.6</v>
      </c>
      <c r="F829" s="22"/>
    </row>
    <row r="830" spans="1:6" ht="15.75" x14ac:dyDescent="0.25">
      <c r="A830" s="133">
        <v>30529</v>
      </c>
      <c r="B830" s="92">
        <v>35.619999999999997</v>
      </c>
      <c r="C830" s="92">
        <v>12.348000000000001</v>
      </c>
      <c r="D830" s="92">
        <v>1201.1400000000001</v>
      </c>
      <c r="E830" s="92">
        <v>416.34</v>
      </c>
      <c r="F830" s="22"/>
    </row>
    <row r="831" spans="1:6" ht="15.75" x14ac:dyDescent="0.25">
      <c r="A831" s="133">
        <v>30560</v>
      </c>
      <c r="B831" s="92">
        <v>31.78</v>
      </c>
      <c r="C831" s="92">
        <v>11.07</v>
      </c>
      <c r="D831" s="92">
        <v>1180.5</v>
      </c>
      <c r="E831" s="92">
        <v>411.18</v>
      </c>
      <c r="F831" s="22"/>
    </row>
    <row r="832" spans="1:6" ht="15.75" x14ac:dyDescent="0.25">
      <c r="A832" s="133">
        <v>30590</v>
      </c>
      <c r="B832" s="92">
        <v>24.7</v>
      </c>
      <c r="C832" s="92">
        <v>8.6300000000000008</v>
      </c>
      <c r="D832" s="92">
        <v>1125.6500000000001</v>
      </c>
      <c r="E832" s="92">
        <v>393.31</v>
      </c>
      <c r="F832" s="22"/>
    </row>
    <row r="833" spans="1:6" ht="15.75" x14ac:dyDescent="0.25">
      <c r="A833" s="133">
        <v>30621</v>
      </c>
      <c r="B833" s="92">
        <v>27.67</v>
      </c>
      <c r="C833" s="92">
        <v>9.6839999999999993</v>
      </c>
      <c r="D833" s="92">
        <v>1091.8900000000001</v>
      </c>
      <c r="E833" s="92">
        <v>382.18</v>
      </c>
      <c r="F833" s="22"/>
    </row>
    <row r="834" spans="1:6" ht="15.75" x14ac:dyDescent="0.25">
      <c r="A834" s="133">
        <v>30651</v>
      </c>
      <c r="B834" s="92">
        <v>26.05</v>
      </c>
      <c r="C834" s="92">
        <v>9.1280000000000001</v>
      </c>
      <c r="D834" s="92">
        <v>1107.44</v>
      </c>
      <c r="E834" s="92">
        <v>388.03</v>
      </c>
      <c r="F834" s="22"/>
    </row>
    <row r="835" spans="1:6" ht="15.75" x14ac:dyDescent="0.25">
      <c r="A835" s="133">
        <v>30682</v>
      </c>
      <c r="B835" s="92">
        <v>24.57</v>
      </c>
      <c r="C835" s="92">
        <v>8.66</v>
      </c>
      <c r="D835" s="92">
        <v>1051.96</v>
      </c>
      <c r="E835" s="92">
        <v>370.8</v>
      </c>
      <c r="F835" s="22"/>
    </row>
    <row r="836" spans="1:6" ht="15.75" x14ac:dyDescent="0.25">
      <c r="A836" s="133">
        <v>30713</v>
      </c>
      <c r="B836" s="92">
        <v>27.61</v>
      </c>
      <c r="C836" s="92">
        <v>9.7799999999999994</v>
      </c>
      <c r="D836" s="92">
        <v>1091.29</v>
      </c>
      <c r="E836" s="92">
        <v>386.57</v>
      </c>
      <c r="F836" s="22"/>
    </row>
    <row r="837" spans="1:6" ht="15.75" x14ac:dyDescent="0.25">
      <c r="A837" s="133">
        <v>30742</v>
      </c>
      <c r="B837" s="92">
        <v>27.9</v>
      </c>
      <c r="C837" s="92">
        <v>9.9</v>
      </c>
      <c r="D837" s="92">
        <v>1110.6600000000001</v>
      </c>
      <c r="E837" s="92">
        <v>394.13</v>
      </c>
      <c r="F837" s="22"/>
    </row>
    <row r="838" spans="1:6" ht="15.75" x14ac:dyDescent="0.25">
      <c r="A838" s="133">
        <v>30773</v>
      </c>
      <c r="B838" s="92">
        <v>25.46</v>
      </c>
      <c r="C838" s="92">
        <v>9.0790000000000006</v>
      </c>
      <c r="D838" s="92">
        <v>1068.07</v>
      </c>
      <c r="E838" s="92">
        <v>380.91</v>
      </c>
      <c r="F838" s="22"/>
    </row>
    <row r="839" spans="1:6" ht="15.75" x14ac:dyDescent="0.25">
      <c r="A839" s="133">
        <v>30803</v>
      </c>
      <c r="B839" s="92">
        <v>26.11</v>
      </c>
      <c r="C839" s="92">
        <v>9.34</v>
      </c>
      <c r="D839" s="92">
        <v>1056.3599999999999</v>
      </c>
      <c r="E839" s="92">
        <v>377.81</v>
      </c>
      <c r="F839" s="22"/>
    </row>
    <row r="840" spans="1:6" ht="15.75" x14ac:dyDescent="0.25">
      <c r="A840" s="133">
        <v>30834</v>
      </c>
      <c r="B840" s="92">
        <v>23.74</v>
      </c>
      <c r="C840" s="92">
        <v>8.516</v>
      </c>
      <c r="D840" s="92">
        <v>1051.3499999999999</v>
      </c>
      <c r="E840" s="92">
        <v>377.1</v>
      </c>
      <c r="F840" s="22"/>
    </row>
    <row r="841" spans="1:6" ht="15.75" x14ac:dyDescent="0.25">
      <c r="A841" s="133">
        <v>30864</v>
      </c>
      <c r="B841" s="92">
        <v>19.68</v>
      </c>
      <c r="C841" s="92">
        <v>7.085</v>
      </c>
      <c r="D841" s="92">
        <v>962.95</v>
      </c>
      <c r="E841" s="92">
        <v>346.76</v>
      </c>
      <c r="F841" s="22"/>
    </row>
    <row r="842" spans="1:6" ht="15.75" x14ac:dyDescent="0.25">
      <c r="A842" s="133">
        <v>30895</v>
      </c>
      <c r="B842" s="92">
        <v>21.08</v>
      </c>
      <c r="C842" s="92">
        <v>7.6180000000000003</v>
      </c>
      <c r="D842" s="92">
        <v>962.36</v>
      </c>
      <c r="E842" s="92">
        <v>347.8</v>
      </c>
      <c r="F842" s="22"/>
    </row>
    <row r="843" spans="1:6" ht="15.75" x14ac:dyDescent="0.25">
      <c r="A843" s="133">
        <v>30926</v>
      </c>
      <c r="B843" s="92">
        <v>20.98</v>
      </c>
      <c r="C843" s="92">
        <v>7.62</v>
      </c>
      <c r="D843" s="92">
        <v>939.1</v>
      </c>
      <c r="E843" s="92">
        <v>341.12</v>
      </c>
      <c r="F843" s="22"/>
    </row>
    <row r="844" spans="1:6" ht="15.75" x14ac:dyDescent="0.25">
      <c r="A844" s="133">
        <v>30956</v>
      </c>
      <c r="B844" s="92">
        <v>19.989999999999998</v>
      </c>
      <c r="C844" s="92">
        <v>7.28</v>
      </c>
      <c r="D844" s="92">
        <v>933.42</v>
      </c>
      <c r="E844" s="92">
        <v>339.92</v>
      </c>
      <c r="F844" s="22"/>
    </row>
    <row r="845" spans="1:6" ht="15.75" x14ac:dyDescent="0.25">
      <c r="A845" s="133">
        <v>30987</v>
      </c>
      <c r="B845" s="92">
        <v>19.38</v>
      </c>
      <c r="C845" s="92">
        <v>7.0579999999999998</v>
      </c>
      <c r="D845" s="92">
        <v>936.61</v>
      </c>
      <c r="E845" s="92">
        <v>341.08</v>
      </c>
      <c r="F845" s="22"/>
    </row>
    <row r="846" spans="1:6" ht="15.75" x14ac:dyDescent="0.25">
      <c r="A846" s="133">
        <v>31017</v>
      </c>
      <c r="B846" s="92">
        <v>17.47</v>
      </c>
      <c r="C846" s="92">
        <v>6.3630000000000004</v>
      </c>
      <c r="D846" s="92">
        <v>877.51</v>
      </c>
      <c r="E846" s="92">
        <v>319.56</v>
      </c>
      <c r="F846" s="22"/>
    </row>
    <row r="847" spans="1:6" ht="15.75" x14ac:dyDescent="0.25">
      <c r="A847" s="133">
        <v>31048</v>
      </c>
      <c r="B847" s="92">
        <v>17.510000000000002</v>
      </c>
      <c r="C847" s="92">
        <v>6.39</v>
      </c>
      <c r="D847" s="92">
        <v>828.17</v>
      </c>
      <c r="E847" s="92">
        <v>302.25</v>
      </c>
      <c r="F847" s="22"/>
    </row>
    <row r="848" spans="1:6" ht="15.75" x14ac:dyDescent="0.25">
      <c r="A848" s="133">
        <v>31079</v>
      </c>
      <c r="B848" s="92">
        <v>15.5</v>
      </c>
      <c r="C848" s="92">
        <v>5.6849999999999996</v>
      </c>
      <c r="D848" s="92">
        <v>813.52</v>
      </c>
      <c r="E848" s="92">
        <v>298.32</v>
      </c>
      <c r="F848" s="22"/>
    </row>
    <row r="849" spans="1:6" ht="15.75" x14ac:dyDescent="0.25">
      <c r="A849" s="133">
        <v>31107</v>
      </c>
      <c r="B849" s="92">
        <v>18.27</v>
      </c>
      <c r="C849" s="92">
        <v>6.7249999999999996</v>
      </c>
      <c r="D849" s="92">
        <v>827.24</v>
      </c>
      <c r="E849" s="92">
        <v>304.47000000000003</v>
      </c>
      <c r="F849" s="22"/>
    </row>
    <row r="850" spans="1:6" ht="15.75" x14ac:dyDescent="0.25">
      <c r="A850" s="133">
        <v>31138</v>
      </c>
      <c r="B850" s="92">
        <v>16.829999999999998</v>
      </c>
      <c r="C850" s="92">
        <v>6.2249999999999996</v>
      </c>
      <c r="D850" s="92">
        <v>878.96</v>
      </c>
      <c r="E850" s="92">
        <v>325.06</v>
      </c>
      <c r="F850" s="22"/>
    </row>
    <row r="851" spans="1:6" ht="15.75" x14ac:dyDescent="0.25">
      <c r="A851" s="133">
        <v>31168</v>
      </c>
      <c r="B851" s="92">
        <v>16.68</v>
      </c>
      <c r="C851" s="92">
        <v>6.19</v>
      </c>
      <c r="D851" s="92">
        <v>852.65</v>
      </c>
      <c r="E851" s="92">
        <v>316.5</v>
      </c>
      <c r="F851" s="22"/>
    </row>
    <row r="852" spans="1:6" ht="15.75" x14ac:dyDescent="0.25">
      <c r="A852" s="133">
        <v>31199</v>
      </c>
      <c r="B852" s="92">
        <v>16.59</v>
      </c>
      <c r="C852" s="92">
        <v>6.1740000000000004</v>
      </c>
      <c r="D852" s="92">
        <v>850.14</v>
      </c>
      <c r="E852" s="92">
        <v>316.39</v>
      </c>
      <c r="F852" s="22"/>
    </row>
    <row r="853" spans="1:6" ht="15.75" x14ac:dyDescent="0.25">
      <c r="A853" s="133">
        <v>31229</v>
      </c>
      <c r="B853" s="92">
        <v>16.98</v>
      </c>
      <c r="C853" s="92">
        <v>6.33</v>
      </c>
      <c r="D853" s="92">
        <v>851.86</v>
      </c>
      <c r="E853" s="92">
        <v>317.62</v>
      </c>
      <c r="F853" s="22"/>
    </row>
    <row r="854" spans="1:6" ht="15.75" x14ac:dyDescent="0.25">
      <c r="A854" s="133">
        <v>31260</v>
      </c>
      <c r="B854" s="92">
        <v>16.98</v>
      </c>
      <c r="C854" s="92">
        <v>6.3440000000000003</v>
      </c>
      <c r="D854" s="92">
        <v>883.33</v>
      </c>
      <c r="E854" s="92">
        <v>329.97</v>
      </c>
      <c r="F854" s="22"/>
    </row>
    <row r="855" spans="1:6" ht="15.75" x14ac:dyDescent="0.25">
      <c r="A855" s="133">
        <v>31291</v>
      </c>
      <c r="B855" s="92">
        <v>16.27</v>
      </c>
      <c r="C855" s="92">
        <v>6.0949999999999998</v>
      </c>
      <c r="D855" s="92">
        <v>861.8</v>
      </c>
      <c r="E855" s="92">
        <v>322.77</v>
      </c>
      <c r="F855" s="22"/>
    </row>
    <row r="856" spans="1:6" ht="15.75" x14ac:dyDescent="0.25">
      <c r="A856" s="133">
        <v>31321</v>
      </c>
      <c r="B856" s="92">
        <v>16.29</v>
      </c>
      <c r="C856" s="92">
        <v>6.125</v>
      </c>
      <c r="D856" s="92">
        <v>866.81</v>
      </c>
      <c r="E856" s="92">
        <v>325.87</v>
      </c>
      <c r="F856" s="22"/>
    </row>
    <row r="857" spans="1:6" ht="15.75" x14ac:dyDescent="0.25">
      <c r="A857" s="133">
        <v>31352</v>
      </c>
      <c r="B857" s="92">
        <v>16.21</v>
      </c>
      <c r="C857" s="92">
        <v>6.1120000000000001</v>
      </c>
      <c r="D857" s="92">
        <v>862.43</v>
      </c>
      <c r="E857" s="92">
        <v>325.2</v>
      </c>
      <c r="F857" s="22"/>
    </row>
    <row r="858" spans="1:6" ht="15.75" x14ac:dyDescent="0.25">
      <c r="A858" s="133">
        <v>31382</v>
      </c>
      <c r="B858" s="92">
        <v>15.58</v>
      </c>
      <c r="C858" s="92">
        <v>5.8890000000000002</v>
      </c>
      <c r="D858" s="92">
        <v>850.66</v>
      </c>
      <c r="E858" s="92">
        <v>321.61</v>
      </c>
      <c r="F858" s="22"/>
    </row>
    <row r="859" spans="1:6" ht="15.75" x14ac:dyDescent="0.25">
      <c r="A859" s="133">
        <v>31413</v>
      </c>
      <c r="B859" s="92">
        <v>16.03</v>
      </c>
      <c r="C859" s="92">
        <v>6.0750000000000002</v>
      </c>
      <c r="D859" s="92">
        <v>912.35</v>
      </c>
      <c r="E859" s="92">
        <v>345.85</v>
      </c>
      <c r="F859" s="22"/>
    </row>
    <row r="860" spans="1:6" ht="15.75" x14ac:dyDescent="0.25">
      <c r="A860" s="133">
        <v>31444</v>
      </c>
      <c r="B860" s="92">
        <v>15.05</v>
      </c>
      <c r="C860" s="92">
        <v>5.69</v>
      </c>
      <c r="D860" s="92">
        <v>895.6</v>
      </c>
      <c r="E860" s="92">
        <v>338.6</v>
      </c>
      <c r="F860" s="22"/>
    </row>
    <row r="861" spans="1:6" ht="15.75" x14ac:dyDescent="0.25">
      <c r="A861" s="133">
        <v>31472</v>
      </c>
      <c r="B861" s="92">
        <v>13.72</v>
      </c>
      <c r="C861" s="92">
        <v>5.165</v>
      </c>
      <c r="D861" s="92">
        <v>918.37</v>
      </c>
      <c r="E861" s="92">
        <v>345.64</v>
      </c>
      <c r="F861" s="22"/>
    </row>
    <row r="862" spans="1:6" ht="15.75" x14ac:dyDescent="0.25">
      <c r="A862" s="133">
        <v>31503</v>
      </c>
      <c r="B862" s="92">
        <v>13.78</v>
      </c>
      <c r="C862" s="92">
        <v>5.1769999999999996</v>
      </c>
      <c r="D862" s="92">
        <v>906.97</v>
      </c>
      <c r="E862" s="92">
        <v>340.71</v>
      </c>
      <c r="F862" s="22"/>
    </row>
    <row r="863" spans="1:6" ht="15.75" x14ac:dyDescent="0.25">
      <c r="A863" s="133">
        <v>31533</v>
      </c>
      <c r="B863" s="92">
        <v>13.99</v>
      </c>
      <c r="C863" s="92">
        <v>5.27</v>
      </c>
      <c r="D863" s="92">
        <v>909.31</v>
      </c>
      <c r="E863" s="92">
        <v>342.49</v>
      </c>
      <c r="F863" s="22"/>
    </row>
    <row r="864" spans="1:6" ht="15.75" x14ac:dyDescent="0.25">
      <c r="A864" s="133">
        <v>31564</v>
      </c>
      <c r="B864" s="92">
        <v>13.6</v>
      </c>
      <c r="C864" s="92">
        <v>5.1520000000000001</v>
      </c>
      <c r="D864" s="92">
        <v>904.6</v>
      </c>
      <c r="E864" s="92">
        <v>342.65</v>
      </c>
      <c r="F864" s="22"/>
    </row>
    <row r="865" spans="1:6" ht="15.75" x14ac:dyDescent="0.25">
      <c r="A865" s="133">
        <v>31594</v>
      </c>
      <c r="B865" s="92">
        <v>13.54</v>
      </c>
      <c r="C865" s="92">
        <v>5.1269999999999998</v>
      </c>
      <c r="D865" s="92">
        <v>920.52</v>
      </c>
      <c r="E865" s="92">
        <v>348.68</v>
      </c>
      <c r="F865" s="22"/>
    </row>
    <row r="866" spans="1:6" ht="15.75" x14ac:dyDescent="0.25">
      <c r="A866" s="133">
        <v>31625</v>
      </c>
      <c r="B866" s="92">
        <v>13.74</v>
      </c>
      <c r="C866" s="92">
        <v>5.2130000000000001</v>
      </c>
      <c r="D866" s="92">
        <v>994.34</v>
      </c>
      <c r="E866" s="92">
        <v>377.36</v>
      </c>
      <c r="F866" s="22"/>
    </row>
    <row r="867" spans="1:6" ht="15.75" x14ac:dyDescent="0.25">
      <c r="A867" s="133">
        <v>31656</v>
      </c>
      <c r="B867" s="92">
        <v>14.75</v>
      </c>
      <c r="C867" s="92">
        <v>5.625</v>
      </c>
      <c r="D867" s="92">
        <v>1096.55</v>
      </c>
      <c r="E867" s="92">
        <v>418.05</v>
      </c>
      <c r="F867" s="22"/>
    </row>
    <row r="868" spans="1:6" ht="15.75" x14ac:dyDescent="0.25">
      <c r="A868" s="133">
        <v>31686</v>
      </c>
      <c r="B868" s="92">
        <v>14.89</v>
      </c>
      <c r="C868" s="92">
        <v>5.68</v>
      </c>
      <c r="D868" s="92">
        <v>1109.02</v>
      </c>
      <c r="E868" s="92">
        <v>423.13</v>
      </c>
      <c r="F868" s="22"/>
    </row>
    <row r="869" spans="1:6" ht="15.75" x14ac:dyDescent="0.25">
      <c r="A869" s="133">
        <v>31717</v>
      </c>
      <c r="B869" s="92">
        <v>14.17</v>
      </c>
      <c r="C869" s="92">
        <v>5.4109999999999996</v>
      </c>
      <c r="D869" s="92">
        <v>1041.55</v>
      </c>
      <c r="E869" s="92">
        <v>397.69</v>
      </c>
      <c r="F869" s="22"/>
    </row>
    <row r="870" spans="1:6" ht="15.75" x14ac:dyDescent="0.25">
      <c r="A870" s="133">
        <v>31747</v>
      </c>
      <c r="B870" s="92">
        <v>14.25</v>
      </c>
      <c r="C870" s="92">
        <v>5.4480000000000004</v>
      </c>
      <c r="D870" s="92">
        <v>1022.33</v>
      </c>
      <c r="E870" s="92">
        <v>390.8</v>
      </c>
      <c r="F870" s="22"/>
    </row>
    <row r="871" spans="1:6" ht="15.75" x14ac:dyDescent="0.25">
      <c r="A871" s="133">
        <v>31778</v>
      </c>
      <c r="B871" s="92">
        <v>14.37</v>
      </c>
      <c r="C871" s="92">
        <v>5.5250000000000004</v>
      </c>
      <c r="D871" s="92">
        <v>1061.55</v>
      </c>
      <c r="E871" s="92">
        <v>408.29</v>
      </c>
      <c r="F871" s="22"/>
    </row>
    <row r="872" spans="1:6" ht="15.75" x14ac:dyDescent="0.25">
      <c r="A872" s="133">
        <v>31809</v>
      </c>
      <c r="B872" s="92">
        <v>14.2</v>
      </c>
      <c r="C872" s="92">
        <v>5.48</v>
      </c>
      <c r="D872" s="92">
        <v>1039.04</v>
      </c>
      <c r="E872" s="92">
        <v>401.02</v>
      </c>
      <c r="F872" s="22"/>
    </row>
    <row r="873" spans="1:6" ht="15.75" x14ac:dyDescent="0.25">
      <c r="A873" s="133">
        <v>31837</v>
      </c>
      <c r="B873" s="92">
        <v>16.04</v>
      </c>
      <c r="C873" s="92">
        <v>6.22</v>
      </c>
      <c r="D873" s="92">
        <v>1055.43</v>
      </c>
      <c r="E873" s="92">
        <v>409.24</v>
      </c>
      <c r="F873" s="22"/>
    </row>
    <row r="874" spans="1:6" ht="15.75" x14ac:dyDescent="0.25">
      <c r="A874" s="133">
        <v>31868</v>
      </c>
      <c r="B874" s="92">
        <v>20.68</v>
      </c>
      <c r="C874" s="92">
        <v>8.0609999999999999</v>
      </c>
      <c r="D874" s="92">
        <v>1126.75</v>
      </c>
      <c r="E874" s="92">
        <v>439.28</v>
      </c>
      <c r="F874" s="22"/>
    </row>
    <row r="875" spans="1:6" ht="15.75" x14ac:dyDescent="0.25">
      <c r="A875" s="133">
        <v>31898</v>
      </c>
      <c r="B875" s="92">
        <v>19.600000000000001</v>
      </c>
      <c r="C875" s="92">
        <v>7.67</v>
      </c>
      <c r="D875" s="92">
        <v>1175.6300000000001</v>
      </c>
      <c r="E875" s="92">
        <v>459.95</v>
      </c>
      <c r="F875" s="22"/>
    </row>
    <row r="876" spans="1:6" ht="15.75" x14ac:dyDescent="0.25">
      <c r="A876" s="133">
        <v>31929</v>
      </c>
      <c r="B876" s="92">
        <v>18.82</v>
      </c>
      <c r="C876" s="92">
        <v>7.39</v>
      </c>
      <c r="D876" s="92">
        <v>1145.28</v>
      </c>
      <c r="E876" s="92">
        <v>449.66</v>
      </c>
      <c r="F876" s="22"/>
    </row>
    <row r="877" spans="1:6" ht="15.75" x14ac:dyDescent="0.25">
      <c r="A877" s="133">
        <v>31959</v>
      </c>
      <c r="B877" s="92">
        <v>21.22</v>
      </c>
      <c r="C877" s="92">
        <v>8.35</v>
      </c>
      <c r="D877" s="92">
        <v>1146.3499999999999</v>
      </c>
      <c r="E877" s="92">
        <v>451.14</v>
      </c>
      <c r="F877" s="22"/>
    </row>
    <row r="878" spans="1:6" ht="15.75" x14ac:dyDescent="0.25">
      <c r="A878" s="133">
        <v>31990</v>
      </c>
      <c r="B878" s="92">
        <v>18.96</v>
      </c>
      <c r="C878" s="92">
        <v>7.5010000000000003</v>
      </c>
      <c r="D878" s="92">
        <v>1164.0899999999999</v>
      </c>
      <c r="E878" s="92">
        <v>460.66</v>
      </c>
      <c r="F878" s="22"/>
    </row>
    <row r="879" spans="1:6" ht="15.75" x14ac:dyDescent="0.25">
      <c r="A879" s="133">
        <v>32021</v>
      </c>
      <c r="B879" s="92">
        <v>19.13</v>
      </c>
      <c r="C879" s="92">
        <v>7.61</v>
      </c>
      <c r="D879" s="92">
        <v>1157.02</v>
      </c>
      <c r="E879" s="92">
        <v>460.23</v>
      </c>
      <c r="F879" s="22"/>
    </row>
    <row r="880" spans="1:6" ht="15.75" x14ac:dyDescent="0.25">
      <c r="A880" s="133">
        <v>32051</v>
      </c>
      <c r="B880" s="92">
        <v>17.52</v>
      </c>
      <c r="C880" s="92">
        <v>6.99</v>
      </c>
      <c r="D880" s="92">
        <v>1167.48</v>
      </c>
      <c r="E880" s="92">
        <v>465.69</v>
      </c>
      <c r="F880" s="22"/>
    </row>
    <row r="881" spans="1:6" ht="15.75" x14ac:dyDescent="0.25">
      <c r="A881" s="133">
        <v>32082</v>
      </c>
      <c r="B881" s="92">
        <v>17.71</v>
      </c>
      <c r="C881" s="92">
        <v>7.0709999999999997</v>
      </c>
      <c r="D881" s="92">
        <v>1172.3699999999999</v>
      </c>
      <c r="E881" s="92">
        <v>468.01</v>
      </c>
      <c r="F881" s="22"/>
    </row>
    <row r="882" spans="1:6" ht="15.75" x14ac:dyDescent="0.25">
      <c r="A882" s="133">
        <v>32112</v>
      </c>
      <c r="B882" s="92">
        <v>16.91</v>
      </c>
      <c r="C882" s="92">
        <v>6.7519999999999998</v>
      </c>
      <c r="D882" s="92">
        <v>1219.28</v>
      </c>
      <c r="E882" s="92">
        <v>486.74</v>
      </c>
      <c r="F882" s="22"/>
    </row>
    <row r="883" spans="1:6" ht="15.75" x14ac:dyDescent="0.25">
      <c r="A883" s="133">
        <v>32143</v>
      </c>
      <c r="B883" s="92">
        <v>16.36</v>
      </c>
      <c r="C883" s="92">
        <v>6.5449999999999999</v>
      </c>
      <c r="D883" s="92">
        <v>1189.25</v>
      </c>
      <c r="E883" s="92">
        <v>475.89</v>
      </c>
      <c r="F883" s="22"/>
    </row>
    <row r="884" spans="1:6" ht="15.75" x14ac:dyDescent="0.25">
      <c r="A884" s="133">
        <v>32174</v>
      </c>
      <c r="B884" s="92">
        <v>15.71</v>
      </c>
      <c r="C884" s="92">
        <v>6.3040000000000003</v>
      </c>
      <c r="D884" s="92">
        <v>1100.27</v>
      </c>
      <c r="E884" s="92">
        <v>441.52</v>
      </c>
      <c r="F884" s="22"/>
    </row>
    <row r="885" spans="1:6" ht="15.75" x14ac:dyDescent="0.25">
      <c r="A885" s="133">
        <v>32203</v>
      </c>
      <c r="B885" s="92">
        <v>16.84</v>
      </c>
      <c r="C885" s="92">
        <v>6.7850000000000001</v>
      </c>
      <c r="D885" s="92">
        <v>1101.0899999999999</v>
      </c>
      <c r="E885" s="92">
        <v>443.63</v>
      </c>
      <c r="F885" s="22"/>
    </row>
    <row r="886" spans="1:6" ht="15.75" x14ac:dyDescent="0.25">
      <c r="A886" s="133">
        <v>32234</v>
      </c>
      <c r="B886" s="92">
        <v>16.22</v>
      </c>
      <c r="C886" s="92">
        <v>6.5679999999999996</v>
      </c>
      <c r="D886" s="92">
        <v>1115.05</v>
      </c>
      <c r="E886" s="92">
        <v>451.62</v>
      </c>
      <c r="F886" s="22"/>
    </row>
    <row r="887" spans="1:6" ht="15.75" x14ac:dyDescent="0.25">
      <c r="A887" s="133">
        <v>32264</v>
      </c>
      <c r="B887" s="92">
        <v>16.37</v>
      </c>
      <c r="C887" s="92">
        <v>6.65</v>
      </c>
      <c r="D887" s="92">
        <v>1110.26</v>
      </c>
      <c r="E887" s="92">
        <v>451.14</v>
      </c>
      <c r="F887" s="22"/>
    </row>
    <row r="888" spans="1:6" ht="15.75" x14ac:dyDescent="0.25">
      <c r="A888" s="133">
        <v>32295</v>
      </c>
      <c r="B888" s="92">
        <v>16.55</v>
      </c>
      <c r="C888" s="92">
        <v>6.7560000000000002</v>
      </c>
      <c r="D888" s="92">
        <v>1104.6600000000001</v>
      </c>
      <c r="E888" s="92">
        <v>450.88</v>
      </c>
      <c r="F888" s="22"/>
    </row>
    <row r="889" spans="1:6" ht="15.75" x14ac:dyDescent="0.25">
      <c r="A889" s="133">
        <v>32325</v>
      </c>
      <c r="B889" s="92">
        <v>16.73</v>
      </c>
      <c r="C889" s="92">
        <v>6.8550000000000004</v>
      </c>
      <c r="D889" s="92">
        <v>1067.6500000000001</v>
      </c>
      <c r="E889" s="92">
        <v>437.56</v>
      </c>
      <c r="F889" s="22"/>
    </row>
    <row r="890" spans="1:6" ht="15.75" x14ac:dyDescent="0.25">
      <c r="A890" s="133">
        <v>32356</v>
      </c>
      <c r="B890" s="92">
        <v>16.22</v>
      </c>
      <c r="C890" s="92">
        <v>6.6790000000000003</v>
      </c>
      <c r="D890" s="92">
        <v>1047.3399999999999</v>
      </c>
      <c r="E890" s="92">
        <v>431.18</v>
      </c>
      <c r="F890" s="22"/>
    </row>
    <row r="891" spans="1:6" ht="15.75" x14ac:dyDescent="0.25">
      <c r="A891" s="133">
        <v>32387</v>
      </c>
      <c r="B891" s="92">
        <v>15.02</v>
      </c>
      <c r="C891" s="92">
        <v>6.2249999999999996</v>
      </c>
      <c r="D891" s="92">
        <v>994.2</v>
      </c>
      <c r="E891" s="92">
        <v>412.02</v>
      </c>
      <c r="F891" s="22"/>
    </row>
    <row r="892" spans="1:6" ht="15.75" x14ac:dyDescent="0.25">
      <c r="A892" s="133">
        <v>32417</v>
      </c>
      <c r="B892" s="92">
        <v>15.27</v>
      </c>
      <c r="C892" s="92">
        <v>6.3479999999999999</v>
      </c>
      <c r="D892" s="92">
        <v>979.17</v>
      </c>
      <c r="E892" s="92">
        <v>407.14</v>
      </c>
      <c r="F892" s="22"/>
    </row>
    <row r="893" spans="1:6" ht="15.75" x14ac:dyDescent="0.25">
      <c r="A893" s="133">
        <v>32448</v>
      </c>
      <c r="B893" s="92">
        <v>14.85</v>
      </c>
      <c r="C893" s="92">
        <v>6.1779999999999999</v>
      </c>
      <c r="D893" s="92">
        <v>1010.41</v>
      </c>
      <c r="E893" s="92">
        <v>420.48</v>
      </c>
      <c r="F893" s="22"/>
    </row>
    <row r="894" spans="1:6" ht="15.75" x14ac:dyDescent="0.25">
      <c r="A894" s="133">
        <v>32478</v>
      </c>
      <c r="B894" s="92">
        <v>14.66</v>
      </c>
      <c r="C894" s="92">
        <v>6.1120000000000001</v>
      </c>
      <c r="D894" s="92">
        <v>1004.99</v>
      </c>
      <c r="E894" s="92">
        <v>418.92</v>
      </c>
      <c r="F894" s="22"/>
    </row>
    <row r="895" spans="1:6" ht="15.75" x14ac:dyDescent="0.25">
      <c r="A895" s="133">
        <v>32509</v>
      </c>
      <c r="B895" s="92">
        <v>13.93</v>
      </c>
      <c r="C895" s="92">
        <v>5.835</v>
      </c>
      <c r="D895" s="92">
        <v>963.32</v>
      </c>
      <c r="E895" s="92">
        <v>403.57</v>
      </c>
      <c r="F895" s="22"/>
    </row>
    <row r="896" spans="1:6" ht="15.75" x14ac:dyDescent="0.25">
      <c r="A896" s="133">
        <v>32540</v>
      </c>
      <c r="B896" s="92">
        <v>14.06</v>
      </c>
      <c r="C896" s="92">
        <v>5.9130000000000003</v>
      </c>
      <c r="D896" s="92">
        <v>921.59</v>
      </c>
      <c r="E896" s="92">
        <v>387.55</v>
      </c>
      <c r="F896" s="22"/>
    </row>
    <row r="897" spans="1:6" ht="15.75" x14ac:dyDescent="0.25">
      <c r="A897" s="133">
        <v>32568</v>
      </c>
      <c r="B897" s="92">
        <v>13.77</v>
      </c>
      <c r="C897" s="92">
        <v>5.8230000000000004</v>
      </c>
      <c r="D897" s="92">
        <v>922.01</v>
      </c>
      <c r="E897" s="92">
        <v>390.02</v>
      </c>
      <c r="F897" s="22"/>
    </row>
    <row r="898" spans="1:6" ht="15.75" x14ac:dyDescent="0.25">
      <c r="A898" s="133">
        <v>32599</v>
      </c>
      <c r="B898" s="92">
        <v>13.35</v>
      </c>
      <c r="C898" s="92">
        <v>5.6840000000000002</v>
      </c>
      <c r="D898" s="92">
        <v>902.89</v>
      </c>
      <c r="E898" s="92">
        <v>384.37</v>
      </c>
      <c r="F898" s="22"/>
    </row>
    <row r="899" spans="1:6" ht="15.75" x14ac:dyDescent="0.25">
      <c r="A899" s="133">
        <v>32629</v>
      </c>
      <c r="B899" s="92">
        <v>12.15</v>
      </c>
      <c r="C899" s="92">
        <v>5.2050000000000001</v>
      </c>
      <c r="D899" s="92">
        <v>865.4</v>
      </c>
      <c r="E899" s="92">
        <v>370.62</v>
      </c>
      <c r="F899" s="22"/>
    </row>
    <row r="900" spans="1:6" ht="15.75" x14ac:dyDescent="0.25">
      <c r="A900" s="133">
        <v>32660</v>
      </c>
      <c r="B900" s="92">
        <v>12.17</v>
      </c>
      <c r="C900" s="92">
        <v>5.2249999999999996</v>
      </c>
      <c r="D900" s="92">
        <v>857.21</v>
      </c>
      <c r="E900" s="92">
        <v>367.9</v>
      </c>
      <c r="F900" s="22"/>
    </row>
    <row r="901" spans="1:6" ht="15.75" x14ac:dyDescent="0.25">
      <c r="A901" s="133">
        <v>32690</v>
      </c>
      <c r="B901" s="92">
        <v>12.35</v>
      </c>
      <c r="C901" s="92">
        <v>5.3129999999999997</v>
      </c>
      <c r="D901" s="92">
        <v>871.29</v>
      </c>
      <c r="E901" s="92">
        <v>374.91</v>
      </c>
      <c r="F901" s="22"/>
    </row>
    <row r="902" spans="1:6" ht="15.75" x14ac:dyDescent="0.25">
      <c r="A902" s="133">
        <v>32721</v>
      </c>
      <c r="B902" s="92">
        <v>11.93</v>
      </c>
      <c r="C902" s="92">
        <v>5.141</v>
      </c>
      <c r="D902" s="92">
        <v>847.15</v>
      </c>
      <c r="E902" s="92">
        <v>365.15</v>
      </c>
      <c r="F902" s="22"/>
    </row>
    <row r="903" spans="1:6" ht="15.75" x14ac:dyDescent="0.25">
      <c r="A903" s="133">
        <v>32752</v>
      </c>
      <c r="B903" s="92">
        <v>12.28</v>
      </c>
      <c r="C903" s="92">
        <v>5.31</v>
      </c>
      <c r="D903" s="92">
        <v>837.1</v>
      </c>
      <c r="E903" s="92">
        <v>361.91</v>
      </c>
      <c r="F903" s="22"/>
    </row>
    <row r="904" spans="1:6" ht="15.75" x14ac:dyDescent="0.25">
      <c r="A904" s="133">
        <v>32782</v>
      </c>
      <c r="B904" s="92">
        <v>12.01</v>
      </c>
      <c r="C904" s="92">
        <v>5.218</v>
      </c>
      <c r="D904" s="92">
        <v>844.9</v>
      </c>
      <c r="E904" s="92">
        <v>367.03</v>
      </c>
      <c r="F904" s="22"/>
    </row>
    <row r="905" spans="1:6" ht="15.75" x14ac:dyDescent="0.25">
      <c r="A905" s="133">
        <v>32813</v>
      </c>
      <c r="B905" s="92">
        <v>13.08</v>
      </c>
      <c r="C905" s="92">
        <v>5.6959999999999997</v>
      </c>
      <c r="D905" s="92">
        <v>907.36</v>
      </c>
      <c r="E905" s="92">
        <v>395.19</v>
      </c>
      <c r="F905" s="22"/>
    </row>
    <row r="906" spans="1:6" ht="15.75" x14ac:dyDescent="0.25">
      <c r="A906" s="133">
        <v>32843</v>
      </c>
      <c r="B906" s="92">
        <v>12.06</v>
      </c>
      <c r="C906" s="92">
        <v>5.26</v>
      </c>
      <c r="D906" s="92">
        <v>938.41</v>
      </c>
      <c r="E906" s="92">
        <v>409.25</v>
      </c>
      <c r="F906" s="22"/>
    </row>
    <row r="907" spans="1:6" ht="15.75" x14ac:dyDescent="0.25">
      <c r="A907" s="133">
        <v>32874</v>
      </c>
      <c r="B907" s="92">
        <v>11.86</v>
      </c>
      <c r="C907" s="92">
        <v>5.2279999999999998</v>
      </c>
      <c r="D907" s="92">
        <v>931.4</v>
      </c>
      <c r="E907" s="92">
        <v>410.49</v>
      </c>
      <c r="F907" s="22"/>
    </row>
    <row r="908" spans="1:6" ht="15.75" x14ac:dyDescent="0.25">
      <c r="A908" s="133">
        <v>32905</v>
      </c>
      <c r="B908" s="92">
        <v>11.72</v>
      </c>
      <c r="C908" s="92">
        <v>5.1890000000000001</v>
      </c>
      <c r="D908" s="92">
        <v>941.05</v>
      </c>
      <c r="E908" s="92">
        <v>416.58</v>
      </c>
      <c r="F908" s="22"/>
    </row>
    <row r="909" spans="1:6" ht="15.75" x14ac:dyDescent="0.25">
      <c r="A909" s="133">
        <v>32933</v>
      </c>
      <c r="B909" s="92">
        <v>11.19</v>
      </c>
      <c r="C909" s="92">
        <v>4.9800000000000004</v>
      </c>
      <c r="D909" s="92">
        <v>880.9</v>
      </c>
      <c r="E909" s="92">
        <v>392.21</v>
      </c>
      <c r="F909" s="22"/>
    </row>
    <row r="910" spans="1:6" ht="15.75" x14ac:dyDescent="0.25">
      <c r="A910" s="133">
        <v>32964</v>
      </c>
      <c r="B910" s="92">
        <v>11.21</v>
      </c>
      <c r="C910" s="92">
        <v>4.9980000000000002</v>
      </c>
      <c r="D910" s="92">
        <v>839.53</v>
      </c>
      <c r="E910" s="92">
        <v>374.29</v>
      </c>
      <c r="F910" s="22"/>
    </row>
    <row r="911" spans="1:6" ht="15.75" x14ac:dyDescent="0.25">
      <c r="A911" s="133">
        <v>32994</v>
      </c>
      <c r="B911" s="92">
        <v>11.44</v>
      </c>
      <c r="C911" s="92">
        <v>5.1100000000000003</v>
      </c>
      <c r="D911" s="92">
        <v>825.93</v>
      </c>
      <c r="E911" s="92">
        <v>369.05</v>
      </c>
      <c r="F911" s="22"/>
    </row>
    <row r="912" spans="1:6" ht="15.75" x14ac:dyDescent="0.25">
      <c r="A912" s="133">
        <v>33025</v>
      </c>
      <c r="B912" s="92">
        <v>11.01</v>
      </c>
      <c r="C912" s="92">
        <v>4.9480000000000004</v>
      </c>
      <c r="D912" s="92">
        <v>783.97</v>
      </c>
      <c r="E912" s="92">
        <v>352.19</v>
      </c>
      <c r="F912" s="22"/>
    </row>
    <row r="913" spans="1:6" ht="15.75" x14ac:dyDescent="0.25">
      <c r="A913" s="133">
        <v>33055</v>
      </c>
      <c r="B913" s="92">
        <v>10.69</v>
      </c>
      <c r="C913" s="92">
        <v>4.8220000000000001</v>
      </c>
      <c r="D913" s="92">
        <v>804.44</v>
      </c>
      <c r="E913" s="92">
        <v>362.85</v>
      </c>
      <c r="F913" s="22"/>
    </row>
    <row r="914" spans="1:6" ht="15.75" x14ac:dyDescent="0.25">
      <c r="A914" s="133">
        <v>33086</v>
      </c>
      <c r="B914" s="92">
        <v>10.65</v>
      </c>
      <c r="C914" s="92">
        <v>4.8460000000000001</v>
      </c>
      <c r="D914" s="92">
        <v>868.85</v>
      </c>
      <c r="E914" s="92">
        <v>395.47</v>
      </c>
      <c r="F914" s="22"/>
    </row>
    <row r="915" spans="1:6" ht="15.75" x14ac:dyDescent="0.25">
      <c r="A915" s="133">
        <v>33117</v>
      </c>
      <c r="B915" s="92">
        <v>10.53</v>
      </c>
      <c r="C915" s="92">
        <v>4.8319999999999999</v>
      </c>
      <c r="D915" s="92">
        <v>847.24</v>
      </c>
      <c r="E915" s="92">
        <v>388.82</v>
      </c>
      <c r="F915" s="22"/>
    </row>
    <row r="916" spans="1:6" ht="15.75" x14ac:dyDescent="0.25">
      <c r="A916" s="133">
        <v>33147</v>
      </c>
      <c r="B916" s="92">
        <v>9.0500000000000007</v>
      </c>
      <c r="C916" s="92">
        <v>4.18</v>
      </c>
      <c r="D916" s="92">
        <v>823.92</v>
      </c>
      <c r="E916" s="92">
        <v>380.39</v>
      </c>
      <c r="F916" s="22"/>
    </row>
    <row r="917" spans="1:6" ht="15.75" x14ac:dyDescent="0.25">
      <c r="A917" s="133">
        <v>33178</v>
      </c>
      <c r="B917" s="92">
        <v>8.94</v>
      </c>
      <c r="C917" s="92">
        <v>4.1360000000000001</v>
      </c>
      <c r="D917" s="92">
        <v>824.92</v>
      </c>
      <c r="E917" s="92">
        <v>381.73</v>
      </c>
      <c r="F917" s="22"/>
    </row>
    <row r="918" spans="1:6" ht="15.75" x14ac:dyDescent="0.25">
      <c r="A918" s="133">
        <v>33208</v>
      </c>
      <c r="B918" s="132">
        <v>9.15</v>
      </c>
      <c r="C918" s="132">
        <v>4.2359999999999998</v>
      </c>
      <c r="D918" s="132">
        <v>816.19</v>
      </c>
      <c r="E918" s="132">
        <v>377.69</v>
      </c>
      <c r="F918" s="22"/>
    </row>
    <row r="919" spans="1:6" ht="15.75" x14ac:dyDescent="0.25">
      <c r="A919" s="22"/>
      <c r="B919" s="22"/>
      <c r="C919" s="22"/>
      <c r="D919" s="22"/>
      <c r="E919" s="22"/>
      <c r="F919" s="22"/>
    </row>
    <row r="920" spans="1:6" ht="15.75" x14ac:dyDescent="0.25">
      <c r="A920" s="22"/>
      <c r="B920" s="22"/>
      <c r="C920" s="22"/>
      <c r="D920" s="22"/>
      <c r="E920" s="22"/>
      <c r="F920" s="22"/>
    </row>
    <row r="921" spans="1:6" ht="15.75" x14ac:dyDescent="0.25">
      <c r="A921" s="22"/>
      <c r="B921" s="22"/>
      <c r="C921" s="22"/>
      <c r="D921" s="22"/>
      <c r="E921" s="22"/>
      <c r="F921" s="22"/>
    </row>
  </sheetData>
  <mergeCells count="5">
    <mergeCell ref="A5:A6"/>
    <mergeCell ref="B5:C5"/>
    <mergeCell ref="D5:E5"/>
    <mergeCell ref="A3:E4"/>
    <mergeCell ref="G7:I9"/>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771"/>
  <sheetViews>
    <sheetView workbookViewId="0">
      <selection activeCell="D6" sqref="D6"/>
    </sheetView>
  </sheetViews>
  <sheetFormatPr baseColWidth="10" defaultColWidth="10.85546875" defaultRowHeight="12.75" x14ac:dyDescent="0.2"/>
  <cols>
    <col min="1" max="1" width="17" style="2" customWidth="1"/>
    <col min="2" max="2" width="13.85546875" style="2" customWidth="1"/>
    <col min="3" max="3" width="13.28515625" style="2" customWidth="1"/>
    <col min="4" max="256" width="20.7109375" style="2" customWidth="1"/>
    <col min="257" max="16384" width="10.85546875" style="2"/>
  </cols>
  <sheetData>
    <row r="2" spans="1:7" ht="15" customHeight="1" x14ac:dyDescent="0.2">
      <c r="A2" s="205" t="s">
        <v>430</v>
      </c>
      <c r="B2" s="202" t="s">
        <v>272</v>
      </c>
      <c r="C2" s="202" t="s">
        <v>429</v>
      </c>
    </row>
    <row r="3" spans="1:7" ht="15" customHeight="1" x14ac:dyDescent="0.25">
      <c r="A3" s="206"/>
      <c r="B3" s="203"/>
      <c r="C3" s="203"/>
      <c r="D3" s="10"/>
      <c r="G3" s="10"/>
    </row>
    <row r="4" spans="1:7" ht="16.5" thickBot="1" x14ac:dyDescent="0.3">
      <c r="A4" s="207"/>
      <c r="B4" s="204"/>
      <c r="C4" s="204"/>
      <c r="D4" s="10"/>
      <c r="G4" s="10"/>
    </row>
    <row r="5" spans="1:7" ht="16.5" thickTop="1" x14ac:dyDescent="0.25">
      <c r="A5" s="11">
        <v>1861</v>
      </c>
      <c r="B5" s="12">
        <v>0.49</v>
      </c>
      <c r="C5" s="12" t="s">
        <v>1</v>
      </c>
      <c r="D5" s="10"/>
      <c r="G5" s="10"/>
    </row>
    <row r="6" spans="1:7" ht="15.75" x14ac:dyDescent="0.25">
      <c r="A6" s="11">
        <v>1862</v>
      </c>
      <c r="B6" s="12">
        <v>1.05</v>
      </c>
      <c r="C6" s="12">
        <f t="shared" ref="C6:C69" si="0">((B6/B5)-1)*100</f>
        <v>114.28571428571428</v>
      </c>
      <c r="D6" s="10"/>
      <c r="G6" s="10"/>
    </row>
    <row r="7" spans="1:7" ht="15.75" x14ac:dyDescent="0.25">
      <c r="A7" s="11">
        <v>1863</v>
      </c>
      <c r="B7" s="12">
        <v>3.15</v>
      </c>
      <c r="C7" s="12">
        <f t="shared" si="0"/>
        <v>200</v>
      </c>
      <c r="D7" s="10"/>
      <c r="G7" s="10"/>
    </row>
    <row r="8" spans="1:7" ht="15.75" x14ac:dyDescent="0.25">
      <c r="A8" s="11">
        <v>1864</v>
      </c>
      <c r="B8" s="12">
        <v>8.06</v>
      </c>
      <c r="C8" s="12">
        <f t="shared" si="0"/>
        <v>155.8730158730159</v>
      </c>
      <c r="D8" s="10"/>
      <c r="G8" s="10"/>
    </row>
    <row r="9" spans="1:7" ht="15.75" x14ac:dyDescent="0.25">
      <c r="A9" s="11">
        <v>1865</v>
      </c>
      <c r="B9" s="12">
        <v>6.59</v>
      </c>
      <c r="C9" s="12">
        <f t="shared" si="0"/>
        <v>-18.238213399503735</v>
      </c>
      <c r="D9" s="10"/>
      <c r="G9" s="10"/>
    </row>
    <row r="10" spans="1:7" ht="15.75" x14ac:dyDescent="0.25">
      <c r="A10" s="11">
        <v>1866</v>
      </c>
      <c r="B10" s="12">
        <v>3.74</v>
      </c>
      <c r="C10" s="12">
        <f t="shared" si="0"/>
        <v>-43.247344461305005</v>
      </c>
      <c r="D10" s="10"/>
      <c r="G10" s="10"/>
    </row>
    <row r="11" spans="1:7" ht="15.75" x14ac:dyDescent="0.25">
      <c r="A11" s="11">
        <v>1867</v>
      </c>
      <c r="B11" s="12">
        <v>2.41</v>
      </c>
      <c r="C11" s="12">
        <f t="shared" si="0"/>
        <v>-35.561497326203209</v>
      </c>
      <c r="D11" s="10"/>
      <c r="G11" s="10"/>
    </row>
    <row r="12" spans="1:7" ht="15.75" x14ac:dyDescent="0.25">
      <c r="A12" s="11">
        <v>1868</v>
      </c>
      <c r="B12" s="12">
        <v>3.63</v>
      </c>
      <c r="C12" s="12">
        <f t="shared" si="0"/>
        <v>50.622406639004147</v>
      </c>
      <c r="D12" s="10"/>
      <c r="G12" s="10"/>
    </row>
    <row r="13" spans="1:7" ht="15.75" x14ac:dyDescent="0.25">
      <c r="A13" s="11">
        <v>1869</v>
      </c>
      <c r="B13" s="12">
        <v>3.64</v>
      </c>
      <c r="C13" s="12">
        <f t="shared" si="0"/>
        <v>0.27548209366392573</v>
      </c>
      <c r="D13" s="10"/>
      <c r="G13" s="10"/>
    </row>
    <row r="14" spans="1:7" ht="15.75" x14ac:dyDescent="0.25">
      <c r="A14" s="11">
        <v>1870</v>
      </c>
      <c r="B14" s="12">
        <v>3.86</v>
      </c>
      <c r="C14" s="12">
        <f t="shared" si="0"/>
        <v>6.0439560439560447</v>
      </c>
      <c r="D14" s="10"/>
      <c r="G14" s="10"/>
    </row>
    <row r="15" spans="1:7" ht="15.75" x14ac:dyDescent="0.25">
      <c r="A15" s="11">
        <v>1871</v>
      </c>
      <c r="B15" s="12">
        <v>4.34</v>
      </c>
      <c r="C15" s="12">
        <f t="shared" si="0"/>
        <v>12.435233160621761</v>
      </c>
      <c r="D15" s="10"/>
      <c r="G15" s="10"/>
    </row>
    <row r="16" spans="1:7" ht="15.75" x14ac:dyDescent="0.25">
      <c r="A16" s="11">
        <v>1872</v>
      </c>
      <c r="B16" s="12">
        <v>3.64</v>
      </c>
      <c r="C16" s="12">
        <f t="shared" si="0"/>
        <v>-16.129032258064512</v>
      </c>
      <c r="D16" s="10"/>
      <c r="G16" s="10"/>
    </row>
    <row r="17" spans="1:7" ht="15.75" x14ac:dyDescent="0.25">
      <c r="A17" s="11">
        <v>1873</v>
      </c>
      <c r="B17" s="12">
        <v>1.83</v>
      </c>
      <c r="C17" s="12">
        <f t="shared" si="0"/>
        <v>-49.72527472527473</v>
      </c>
      <c r="D17" s="10"/>
      <c r="G17" s="10"/>
    </row>
    <row r="18" spans="1:7" ht="15.75" x14ac:dyDescent="0.25">
      <c r="A18" s="11">
        <v>1874</v>
      </c>
      <c r="B18" s="12">
        <v>1.17</v>
      </c>
      <c r="C18" s="12">
        <f t="shared" si="0"/>
        <v>-36.06557377049181</v>
      </c>
      <c r="D18" s="10"/>
      <c r="G18" s="10"/>
    </row>
    <row r="19" spans="1:7" ht="15.75" x14ac:dyDescent="0.25">
      <c r="A19" s="11">
        <v>1875</v>
      </c>
      <c r="B19" s="12">
        <v>1.35</v>
      </c>
      <c r="C19" s="12">
        <f t="shared" si="0"/>
        <v>15.384615384615397</v>
      </c>
      <c r="D19" s="10"/>
      <c r="G19" s="10"/>
    </row>
    <row r="20" spans="1:7" ht="15.75" x14ac:dyDescent="0.25">
      <c r="A20" s="11">
        <v>1876</v>
      </c>
      <c r="B20" s="12">
        <v>2.56</v>
      </c>
      <c r="C20" s="12">
        <f t="shared" si="0"/>
        <v>89.629629629629619</v>
      </c>
      <c r="D20" s="10"/>
      <c r="G20" s="10"/>
    </row>
    <row r="21" spans="1:7" ht="15.75" x14ac:dyDescent="0.25">
      <c r="A21" s="11">
        <v>1877</v>
      </c>
      <c r="B21" s="12">
        <v>2.42</v>
      </c>
      <c r="C21" s="12">
        <f t="shared" si="0"/>
        <v>-5.46875</v>
      </c>
      <c r="D21" s="10"/>
      <c r="G21" s="10"/>
    </row>
    <row r="22" spans="1:7" ht="15.75" x14ac:dyDescent="0.25">
      <c r="A22" s="11">
        <v>1878</v>
      </c>
      <c r="B22" s="12">
        <v>1.19</v>
      </c>
      <c r="C22" s="12">
        <f t="shared" si="0"/>
        <v>-50.826446280991732</v>
      </c>
      <c r="D22" s="10"/>
      <c r="G22" s="10"/>
    </row>
    <row r="23" spans="1:7" ht="15.75" x14ac:dyDescent="0.25">
      <c r="A23" s="11">
        <v>1879</v>
      </c>
      <c r="B23" s="12">
        <v>0.86</v>
      </c>
      <c r="C23" s="12">
        <f t="shared" si="0"/>
        <v>-27.731092436974791</v>
      </c>
      <c r="D23" s="10"/>
      <c r="G23" s="10"/>
    </row>
    <row r="24" spans="1:7" ht="15.75" x14ac:dyDescent="0.25">
      <c r="A24" s="11">
        <v>1880</v>
      </c>
      <c r="B24" s="12">
        <v>0.95</v>
      </c>
      <c r="C24" s="12">
        <f t="shared" si="0"/>
        <v>10.465116279069765</v>
      </c>
      <c r="D24" s="10"/>
      <c r="G24" s="10"/>
    </row>
    <row r="25" spans="1:7" ht="15.75" x14ac:dyDescent="0.25">
      <c r="A25" s="11">
        <v>1881</v>
      </c>
      <c r="B25" s="12">
        <v>0.86</v>
      </c>
      <c r="C25" s="12">
        <f t="shared" si="0"/>
        <v>-9.4736842105263115</v>
      </c>
      <c r="D25" s="10"/>
      <c r="G25" s="10"/>
    </row>
    <row r="26" spans="1:7" ht="15.75" x14ac:dyDescent="0.25">
      <c r="A26" s="11">
        <v>1882</v>
      </c>
      <c r="B26" s="12">
        <v>0.78</v>
      </c>
      <c r="C26" s="12">
        <f t="shared" si="0"/>
        <v>-9.302325581395344</v>
      </c>
      <c r="D26" s="10"/>
      <c r="G26" s="10"/>
    </row>
    <row r="27" spans="1:7" ht="15.75" x14ac:dyDescent="0.25">
      <c r="A27" s="11">
        <v>1883</v>
      </c>
      <c r="B27" s="12">
        <v>1</v>
      </c>
      <c r="C27" s="12">
        <f t="shared" si="0"/>
        <v>28.205128205128194</v>
      </c>
      <c r="D27" s="10"/>
      <c r="G27" s="10"/>
    </row>
    <row r="28" spans="1:7" ht="15.75" x14ac:dyDescent="0.25">
      <c r="A28" s="11">
        <v>1884</v>
      </c>
      <c r="B28" s="12">
        <v>0.84</v>
      </c>
      <c r="C28" s="12">
        <f t="shared" si="0"/>
        <v>-16.000000000000004</v>
      </c>
      <c r="D28" s="10"/>
      <c r="G28" s="10"/>
    </row>
    <row r="29" spans="1:7" ht="15.75" x14ac:dyDescent="0.25">
      <c r="A29" s="11">
        <v>1885</v>
      </c>
      <c r="B29" s="12">
        <v>0.88</v>
      </c>
      <c r="C29" s="12">
        <f t="shared" si="0"/>
        <v>4.7619047619047672</v>
      </c>
      <c r="D29" s="10"/>
      <c r="G29" s="10"/>
    </row>
    <row r="30" spans="1:7" ht="15.75" x14ac:dyDescent="0.25">
      <c r="A30" s="11">
        <v>1886</v>
      </c>
      <c r="B30" s="12">
        <v>0.71</v>
      </c>
      <c r="C30" s="12">
        <f t="shared" si="0"/>
        <v>-19.318181818181824</v>
      </c>
      <c r="D30" s="10"/>
      <c r="G30" s="10"/>
    </row>
    <row r="31" spans="1:7" ht="15.75" x14ac:dyDescent="0.25">
      <c r="A31" s="11">
        <v>1887</v>
      </c>
      <c r="B31" s="12">
        <v>0.67</v>
      </c>
      <c r="C31" s="12">
        <f t="shared" si="0"/>
        <v>-5.6338028169014009</v>
      </c>
      <c r="D31" s="10"/>
      <c r="G31" s="10"/>
    </row>
    <row r="32" spans="1:7" ht="15.75" x14ac:dyDescent="0.25">
      <c r="A32" s="11">
        <v>1888</v>
      </c>
      <c r="B32" s="12">
        <v>0.88</v>
      </c>
      <c r="C32" s="12">
        <f t="shared" si="0"/>
        <v>31.343283582089555</v>
      </c>
      <c r="D32" s="10"/>
      <c r="G32" s="10"/>
    </row>
    <row r="33" spans="1:7" ht="15.75" x14ac:dyDescent="0.25">
      <c r="A33" s="11">
        <v>1889</v>
      </c>
      <c r="B33" s="12">
        <v>0.94</v>
      </c>
      <c r="C33" s="12">
        <f t="shared" si="0"/>
        <v>6.8181818181818121</v>
      </c>
      <c r="D33" s="10"/>
      <c r="G33" s="10"/>
    </row>
    <row r="34" spans="1:7" ht="15.75" x14ac:dyDescent="0.25">
      <c r="A34" s="11">
        <v>1890</v>
      </c>
      <c r="B34" s="12">
        <v>0.87</v>
      </c>
      <c r="C34" s="12">
        <f t="shared" si="0"/>
        <v>-7.4468085106382915</v>
      </c>
      <c r="D34" s="10"/>
      <c r="G34" s="10"/>
    </row>
    <row r="35" spans="1:7" ht="15.75" x14ac:dyDescent="0.25">
      <c r="A35" s="11">
        <v>1891</v>
      </c>
      <c r="B35" s="12">
        <v>0.67</v>
      </c>
      <c r="C35" s="12">
        <f t="shared" si="0"/>
        <v>-22.988505747126432</v>
      </c>
      <c r="D35" s="10"/>
      <c r="G35" s="10"/>
    </row>
    <row r="36" spans="1:7" ht="15.75" x14ac:dyDescent="0.25">
      <c r="A36" s="11">
        <v>1892</v>
      </c>
      <c r="B36" s="12">
        <v>0.56000000000000005</v>
      </c>
      <c r="C36" s="12">
        <f t="shared" si="0"/>
        <v>-16.417910447761187</v>
      </c>
      <c r="D36" s="10"/>
      <c r="G36" s="10"/>
    </row>
    <row r="37" spans="1:7" ht="15.75" x14ac:dyDescent="0.25">
      <c r="A37" s="11">
        <v>1893</v>
      </c>
      <c r="B37" s="12">
        <v>0.64</v>
      </c>
      <c r="C37" s="12">
        <f t="shared" si="0"/>
        <v>14.285714285714279</v>
      </c>
      <c r="D37" s="10"/>
      <c r="G37" s="10"/>
    </row>
    <row r="38" spans="1:7" ht="15.75" x14ac:dyDescent="0.25">
      <c r="A38" s="11">
        <v>1894</v>
      </c>
      <c r="B38" s="12">
        <v>0.84</v>
      </c>
      <c r="C38" s="12">
        <f t="shared" si="0"/>
        <v>31.25</v>
      </c>
      <c r="D38" s="10"/>
      <c r="G38" s="10"/>
    </row>
    <row r="39" spans="1:7" ht="15.75" x14ac:dyDescent="0.25">
      <c r="A39" s="11">
        <v>1895</v>
      </c>
      <c r="B39" s="12">
        <v>1.36</v>
      </c>
      <c r="C39" s="12">
        <f t="shared" si="0"/>
        <v>61.904761904761926</v>
      </c>
      <c r="D39" s="10"/>
      <c r="G39" s="10"/>
    </row>
    <row r="40" spans="1:7" ht="15.75" x14ac:dyDescent="0.25">
      <c r="A40" s="11">
        <v>1896</v>
      </c>
      <c r="B40" s="12">
        <v>1.18</v>
      </c>
      <c r="C40" s="12">
        <f t="shared" si="0"/>
        <v>-13.235294117647067</v>
      </c>
      <c r="D40" s="10"/>
      <c r="G40" s="10"/>
    </row>
    <row r="41" spans="1:7" ht="15.75" x14ac:dyDescent="0.25">
      <c r="A41" s="11">
        <v>1897</v>
      </c>
      <c r="B41" s="12">
        <v>0.79</v>
      </c>
      <c r="C41" s="12">
        <f t="shared" si="0"/>
        <v>-33.050847457627107</v>
      </c>
      <c r="D41" s="10"/>
      <c r="G41" s="10"/>
    </row>
    <row r="42" spans="1:7" ht="15.75" x14ac:dyDescent="0.25">
      <c r="A42" s="11">
        <v>1898</v>
      </c>
      <c r="B42" s="12">
        <v>0.91</v>
      </c>
      <c r="C42" s="12">
        <f t="shared" si="0"/>
        <v>15.189873417721511</v>
      </c>
      <c r="D42" s="10"/>
      <c r="G42" s="10"/>
    </row>
    <row r="43" spans="1:7" ht="15.75" x14ac:dyDescent="0.25">
      <c r="A43" s="11">
        <v>1899</v>
      </c>
      <c r="B43" s="12">
        <v>1.29</v>
      </c>
      <c r="C43" s="12">
        <f t="shared" si="0"/>
        <v>41.758241758241766</v>
      </c>
      <c r="D43" s="10"/>
      <c r="G43" s="10"/>
    </row>
    <row r="44" spans="1:7" ht="15.75" x14ac:dyDescent="0.25">
      <c r="A44" s="11">
        <v>1900</v>
      </c>
      <c r="B44" s="12">
        <v>1.19</v>
      </c>
      <c r="C44" s="12">
        <f t="shared" si="0"/>
        <v>-7.7519379844961271</v>
      </c>
      <c r="D44" s="10"/>
      <c r="G44" s="10"/>
    </row>
    <row r="45" spans="1:7" ht="15.75" x14ac:dyDescent="0.25">
      <c r="A45" s="11">
        <v>1901</v>
      </c>
      <c r="B45" s="12">
        <v>0.96</v>
      </c>
      <c r="C45" s="12">
        <f t="shared" si="0"/>
        <v>-19.327731092436974</v>
      </c>
      <c r="D45" s="10"/>
      <c r="G45" s="10"/>
    </row>
    <row r="46" spans="1:7" ht="15.75" x14ac:dyDescent="0.25">
      <c r="A46" s="11">
        <v>1902</v>
      </c>
      <c r="B46" s="12">
        <v>0.8</v>
      </c>
      <c r="C46" s="12">
        <f t="shared" si="0"/>
        <v>-16.666666666666664</v>
      </c>
      <c r="D46" s="10"/>
      <c r="G46" s="10"/>
    </row>
    <row r="47" spans="1:7" ht="15.75" x14ac:dyDescent="0.25">
      <c r="A47" s="11">
        <v>1903</v>
      </c>
      <c r="B47" s="12">
        <v>0.94</v>
      </c>
      <c r="C47" s="12">
        <f t="shared" si="0"/>
        <v>17.499999999999982</v>
      </c>
      <c r="D47" s="10"/>
      <c r="G47" s="10"/>
    </row>
    <row r="48" spans="1:7" ht="15.75" x14ac:dyDescent="0.25">
      <c r="A48" s="11">
        <v>1904</v>
      </c>
      <c r="B48" s="12">
        <v>0.86</v>
      </c>
      <c r="C48" s="12">
        <f t="shared" si="0"/>
        <v>-8.5106382978723421</v>
      </c>
      <c r="D48" s="10"/>
      <c r="G48" s="10"/>
    </row>
    <row r="49" spans="1:7" ht="15.75" x14ac:dyDescent="0.25">
      <c r="A49" s="11">
        <v>1905</v>
      </c>
      <c r="B49" s="12">
        <v>0.62</v>
      </c>
      <c r="C49" s="12">
        <f t="shared" si="0"/>
        <v>-27.906976744186039</v>
      </c>
      <c r="D49" s="10"/>
      <c r="G49" s="10"/>
    </row>
    <row r="50" spans="1:7" ht="15.75" x14ac:dyDescent="0.25">
      <c r="A50" s="11">
        <v>1906</v>
      </c>
      <c r="B50" s="12">
        <v>0.73</v>
      </c>
      <c r="C50" s="12">
        <f t="shared" si="0"/>
        <v>17.741935483870975</v>
      </c>
      <c r="D50" s="10"/>
      <c r="G50" s="10"/>
    </row>
    <row r="51" spans="1:7" ht="15.75" x14ac:dyDescent="0.25">
      <c r="A51" s="11">
        <v>1907</v>
      </c>
      <c r="B51" s="12">
        <v>0.72</v>
      </c>
      <c r="C51" s="12">
        <f t="shared" si="0"/>
        <v>-1.3698630136986356</v>
      </c>
      <c r="D51" s="10"/>
      <c r="G51" s="10"/>
    </row>
    <row r="52" spans="1:7" ht="15.75" x14ac:dyDescent="0.25">
      <c r="A52" s="11">
        <v>1908</v>
      </c>
      <c r="B52" s="12">
        <v>0.72</v>
      </c>
      <c r="C52" s="12">
        <f t="shared" si="0"/>
        <v>0</v>
      </c>
      <c r="D52" s="10"/>
      <c r="G52" s="10"/>
    </row>
    <row r="53" spans="1:7" ht="15.75" x14ac:dyDescent="0.25">
      <c r="A53" s="11">
        <v>1909</v>
      </c>
      <c r="B53" s="12">
        <v>0.7</v>
      </c>
      <c r="C53" s="12">
        <f t="shared" si="0"/>
        <v>-2.777777777777779</v>
      </c>
      <c r="D53" s="10"/>
      <c r="G53" s="10"/>
    </row>
    <row r="54" spans="1:7" ht="15.75" x14ac:dyDescent="0.25">
      <c r="A54" s="11">
        <v>1910</v>
      </c>
      <c r="B54" s="12">
        <v>0.61</v>
      </c>
      <c r="C54" s="12">
        <f t="shared" si="0"/>
        <v>-12.857142857142856</v>
      </c>
      <c r="D54" s="10"/>
      <c r="G54" s="10"/>
    </row>
    <row r="55" spans="1:7" ht="15.75" x14ac:dyDescent="0.25">
      <c r="A55" s="11">
        <v>1911</v>
      </c>
      <c r="B55" s="12">
        <v>0.61</v>
      </c>
      <c r="C55" s="12">
        <f t="shared" si="0"/>
        <v>0</v>
      </c>
      <c r="D55" s="10"/>
      <c r="G55" s="10"/>
    </row>
    <row r="56" spans="1:7" ht="15.75" x14ac:dyDescent="0.25">
      <c r="A56" s="11">
        <v>1912</v>
      </c>
      <c r="B56" s="12">
        <v>0.74</v>
      </c>
      <c r="C56" s="12">
        <f t="shared" si="0"/>
        <v>21.311475409836067</v>
      </c>
      <c r="D56" s="10"/>
      <c r="G56" s="10"/>
    </row>
    <row r="57" spans="1:7" ht="15.75" x14ac:dyDescent="0.25">
      <c r="A57" s="11">
        <v>1913</v>
      </c>
      <c r="B57" s="12">
        <v>0.95</v>
      </c>
      <c r="C57" s="12">
        <f t="shared" si="0"/>
        <v>28.378378378378379</v>
      </c>
      <c r="D57" s="10"/>
      <c r="G57" s="10"/>
    </row>
    <row r="58" spans="1:7" ht="15.75" x14ac:dyDescent="0.25">
      <c r="A58" s="11">
        <v>1914</v>
      </c>
      <c r="B58" s="12">
        <v>0.81</v>
      </c>
      <c r="C58" s="12">
        <f t="shared" si="0"/>
        <v>-14.736842105263149</v>
      </c>
      <c r="D58" s="10"/>
      <c r="G58" s="10"/>
    </row>
    <row r="59" spans="1:7" ht="15.75" x14ac:dyDescent="0.25">
      <c r="A59" s="11">
        <v>1915</v>
      </c>
      <c r="B59" s="12">
        <v>0.64</v>
      </c>
      <c r="C59" s="12">
        <f t="shared" si="0"/>
        <v>-20.987654320987659</v>
      </c>
      <c r="D59" s="10"/>
      <c r="G59" s="10"/>
    </row>
    <row r="60" spans="1:7" ht="15.75" x14ac:dyDescent="0.25">
      <c r="A60" s="11">
        <v>1916</v>
      </c>
      <c r="B60" s="12">
        <v>1.1000000000000001</v>
      </c>
      <c r="C60" s="12">
        <f t="shared" si="0"/>
        <v>71.875</v>
      </c>
      <c r="D60" s="10"/>
      <c r="G60" s="10"/>
    </row>
    <row r="61" spans="1:7" ht="15.75" x14ac:dyDescent="0.25">
      <c r="A61" s="11">
        <v>1917</v>
      </c>
      <c r="B61" s="12">
        <v>1.56</v>
      </c>
      <c r="C61" s="12">
        <f t="shared" si="0"/>
        <v>41.81818181818182</v>
      </c>
      <c r="D61" s="10"/>
      <c r="G61" s="10"/>
    </row>
    <row r="62" spans="1:7" ht="15.75" x14ac:dyDescent="0.25">
      <c r="A62" s="11">
        <v>1918</v>
      </c>
      <c r="B62" s="12">
        <v>1.98</v>
      </c>
      <c r="C62" s="12">
        <f t="shared" si="0"/>
        <v>26.923076923076916</v>
      </c>
      <c r="D62" s="10"/>
      <c r="G62" s="10"/>
    </row>
    <row r="63" spans="1:7" ht="15.75" x14ac:dyDescent="0.25">
      <c r="A63" s="11">
        <v>1919</v>
      </c>
      <c r="B63" s="12">
        <v>2.0099999999999998</v>
      </c>
      <c r="C63" s="12">
        <f t="shared" si="0"/>
        <v>1.5151515151515138</v>
      </c>
      <c r="D63" s="10"/>
      <c r="G63" s="10"/>
    </row>
    <row r="64" spans="1:7" ht="15.75" x14ac:dyDescent="0.25">
      <c r="A64" s="11">
        <v>1920</v>
      </c>
      <c r="B64" s="12">
        <v>3.07</v>
      </c>
      <c r="C64" s="12">
        <f t="shared" si="0"/>
        <v>52.736318407960205</v>
      </c>
      <c r="D64" s="10"/>
      <c r="G64" s="10"/>
    </row>
    <row r="65" spans="1:7" ht="15.75" x14ac:dyDescent="0.25">
      <c r="A65" s="11">
        <v>1921</v>
      </c>
      <c r="B65" s="12">
        <v>1.73</v>
      </c>
      <c r="C65" s="12">
        <f t="shared" si="0"/>
        <v>-43.648208469055369</v>
      </c>
      <c r="D65" s="10"/>
      <c r="G65" s="10"/>
    </row>
    <row r="66" spans="1:7" ht="15.75" x14ac:dyDescent="0.25">
      <c r="A66" s="11">
        <v>1922</v>
      </c>
      <c r="B66" s="12">
        <v>1.61</v>
      </c>
      <c r="C66" s="12">
        <f t="shared" si="0"/>
        <v>-6.9364161849710948</v>
      </c>
      <c r="D66" s="10"/>
      <c r="G66" s="10"/>
    </row>
    <row r="67" spans="1:7" ht="15.75" x14ac:dyDescent="0.25">
      <c r="A67" s="11">
        <v>1923</v>
      </c>
      <c r="B67" s="12">
        <v>1.34</v>
      </c>
      <c r="C67" s="12">
        <f t="shared" si="0"/>
        <v>-16.770186335403725</v>
      </c>
      <c r="D67" s="10"/>
      <c r="G67" s="10"/>
    </row>
    <row r="68" spans="1:7" ht="15.75" x14ac:dyDescent="0.25">
      <c r="A68" s="11">
        <v>1924</v>
      </c>
      <c r="B68" s="12">
        <v>1.43</v>
      </c>
      <c r="C68" s="12">
        <f t="shared" si="0"/>
        <v>6.7164179104477473</v>
      </c>
      <c r="D68" s="10"/>
      <c r="G68" s="10"/>
    </row>
    <row r="69" spans="1:7" ht="15.75" x14ac:dyDescent="0.25">
      <c r="A69" s="11">
        <v>1925</v>
      </c>
      <c r="B69" s="12">
        <v>1.68</v>
      </c>
      <c r="C69" s="12">
        <f t="shared" si="0"/>
        <v>17.48251748251748</v>
      </c>
      <c r="D69" s="10"/>
      <c r="G69" s="10"/>
    </row>
    <row r="70" spans="1:7" ht="15.75" x14ac:dyDescent="0.25">
      <c r="A70" s="11">
        <v>1926</v>
      </c>
      <c r="B70" s="12">
        <v>1.88</v>
      </c>
      <c r="C70" s="12">
        <f t="shared" ref="C70:C116" si="1">((B70/B69)-1)*100</f>
        <v>11.904761904761907</v>
      </c>
      <c r="D70" s="10"/>
      <c r="G70" s="10"/>
    </row>
    <row r="71" spans="1:7" ht="15.75" x14ac:dyDescent="0.25">
      <c r="A71" s="11">
        <v>1927</v>
      </c>
      <c r="B71" s="12">
        <v>1.3</v>
      </c>
      <c r="C71" s="12">
        <f t="shared" si="1"/>
        <v>-30.851063829787229</v>
      </c>
      <c r="D71" s="10"/>
      <c r="G71" s="10"/>
    </row>
    <row r="72" spans="1:7" ht="15.75" x14ac:dyDescent="0.25">
      <c r="A72" s="11">
        <v>1928</v>
      </c>
      <c r="B72" s="12">
        <v>1.17</v>
      </c>
      <c r="C72" s="12">
        <f t="shared" si="1"/>
        <v>-10.000000000000009</v>
      </c>
      <c r="D72" s="10"/>
      <c r="G72" s="10"/>
    </row>
    <row r="73" spans="1:7" ht="15.75" x14ac:dyDescent="0.25">
      <c r="A73" s="11">
        <v>1929</v>
      </c>
      <c r="B73" s="12">
        <v>1.27</v>
      </c>
      <c r="C73" s="12">
        <f t="shared" si="1"/>
        <v>8.5470085470085611</v>
      </c>
      <c r="D73" s="10"/>
      <c r="G73" s="10"/>
    </row>
    <row r="74" spans="1:7" ht="15.75" x14ac:dyDescent="0.25">
      <c r="A74" s="11">
        <v>1930</v>
      </c>
      <c r="B74" s="12">
        <v>1.19</v>
      </c>
      <c r="C74" s="12">
        <f t="shared" si="1"/>
        <v>-6.2992125984252079</v>
      </c>
      <c r="D74" s="10"/>
      <c r="G74" s="10"/>
    </row>
    <row r="75" spans="1:7" ht="15.75" x14ac:dyDescent="0.25">
      <c r="A75" s="11">
        <v>1931</v>
      </c>
      <c r="B75" s="12">
        <v>0.65</v>
      </c>
      <c r="C75" s="12">
        <f t="shared" si="1"/>
        <v>-45.378151260504197</v>
      </c>
      <c r="D75" s="10"/>
      <c r="G75" s="10"/>
    </row>
    <row r="76" spans="1:7" ht="15.75" x14ac:dyDescent="0.25">
      <c r="A76" s="11">
        <v>1932</v>
      </c>
      <c r="B76" s="12">
        <v>0.87</v>
      </c>
      <c r="C76" s="12">
        <f t="shared" si="1"/>
        <v>33.84615384615384</v>
      </c>
      <c r="D76" s="10"/>
      <c r="G76" s="10"/>
    </row>
    <row r="77" spans="1:7" ht="15.75" x14ac:dyDescent="0.25">
      <c r="A77" s="11">
        <v>1933</v>
      </c>
      <c r="B77" s="12">
        <v>0.67</v>
      </c>
      <c r="C77" s="12">
        <f t="shared" si="1"/>
        <v>-22.988505747126432</v>
      </c>
      <c r="D77" s="10"/>
      <c r="G77" s="10"/>
    </row>
    <row r="78" spans="1:7" ht="15.75" x14ac:dyDescent="0.25">
      <c r="A78" s="11">
        <v>1934</v>
      </c>
      <c r="B78" s="12">
        <v>1</v>
      </c>
      <c r="C78" s="12">
        <f t="shared" si="1"/>
        <v>49.253731343283569</v>
      </c>
      <c r="D78" s="10"/>
      <c r="G78" s="10"/>
    </row>
    <row r="79" spans="1:7" ht="15.75" x14ac:dyDescent="0.25">
      <c r="A79" s="11">
        <v>1935</v>
      </c>
      <c r="B79" s="12">
        <v>0.97</v>
      </c>
      <c r="C79" s="12">
        <f t="shared" si="1"/>
        <v>-3.0000000000000027</v>
      </c>
      <c r="D79" s="10"/>
      <c r="G79" s="10"/>
    </row>
    <row r="80" spans="1:7" ht="15.75" x14ac:dyDescent="0.25">
      <c r="A80" s="11">
        <v>1936</v>
      </c>
      <c r="B80" s="12">
        <v>1.0900000000000001</v>
      </c>
      <c r="C80" s="12">
        <f t="shared" si="1"/>
        <v>12.371134020618557</v>
      </c>
      <c r="D80" s="10"/>
      <c r="G80" s="10"/>
    </row>
    <row r="81" spans="1:7" ht="15.75" x14ac:dyDescent="0.25">
      <c r="A81" s="11">
        <v>1937</v>
      </c>
      <c r="B81" s="12">
        <v>1.18</v>
      </c>
      <c r="C81" s="12">
        <f t="shared" si="1"/>
        <v>8.2568807339449499</v>
      </c>
      <c r="D81" s="10"/>
      <c r="G81" s="10"/>
    </row>
    <row r="82" spans="1:7" ht="15.75" x14ac:dyDescent="0.25">
      <c r="A82" s="11">
        <v>1938</v>
      </c>
      <c r="B82" s="12">
        <v>1.1299999999999999</v>
      </c>
      <c r="C82" s="12">
        <f t="shared" si="1"/>
        <v>-4.2372881355932197</v>
      </c>
      <c r="D82" s="10"/>
      <c r="G82" s="10"/>
    </row>
    <row r="83" spans="1:7" ht="15.75" x14ac:dyDescent="0.25">
      <c r="A83" s="11">
        <v>1939</v>
      </c>
      <c r="B83" s="12">
        <v>1.02</v>
      </c>
      <c r="C83" s="12">
        <f t="shared" si="1"/>
        <v>-9.7345132743362761</v>
      </c>
      <c r="D83" s="10"/>
      <c r="G83" s="10"/>
    </row>
    <row r="84" spans="1:7" ht="15.75" x14ac:dyDescent="0.25">
      <c r="A84" s="11">
        <v>1940</v>
      </c>
      <c r="B84" s="12">
        <v>1.02</v>
      </c>
      <c r="C84" s="12">
        <f t="shared" si="1"/>
        <v>0</v>
      </c>
      <c r="D84" s="10"/>
      <c r="G84" s="10"/>
    </row>
    <row r="85" spans="1:7" ht="15.75" x14ac:dyDescent="0.25">
      <c r="A85" s="11">
        <v>1941</v>
      </c>
      <c r="B85" s="12">
        <v>1.1399999999999999</v>
      </c>
      <c r="C85" s="12">
        <f t="shared" si="1"/>
        <v>11.764705882352921</v>
      </c>
      <c r="D85" s="10"/>
      <c r="G85" s="10"/>
    </row>
    <row r="86" spans="1:7" ht="15.75" x14ac:dyDescent="0.25">
      <c r="A86" s="11">
        <v>1942</v>
      </c>
      <c r="B86" s="12">
        <v>1.19</v>
      </c>
      <c r="C86" s="12">
        <f t="shared" si="1"/>
        <v>4.3859649122807154</v>
      </c>
      <c r="D86" s="10"/>
      <c r="G86" s="10"/>
    </row>
    <row r="87" spans="1:7" ht="15.75" x14ac:dyDescent="0.25">
      <c r="A87" s="11">
        <v>1943</v>
      </c>
      <c r="B87" s="12">
        <v>1.2</v>
      </c>
      <c r="C87" s="12">
        <f t="shared" si="1"/>
        <v>0.84033613445377853</v>
      </c>
      <c r="D87" s="10"/>
      <c r="G87" s="10"/>
    </row>
    <row r="88" spans="1:7" ht="15.75" x14ac:dyDescent="0.25">
      <c r="A88" s="11">
        <v>1944</v>
      </c>
      <c r="B88" s="12">
        <v>1.21</v>
      </c>
      <c r="C88" s="12">
        <f t="shared" si="1"/>
        <v>0.83333333333333037</v>
      </c>
      <c r="D88" s="10"/>
      <c r="G88" s="10"/>
    </row>
    <row r="89" spans="1:7" ht="15.75" x14ac:dyDescent="0.25">
      <c r="A89" s="11">
        <v>1945</v>
      </c>
      <c r="B89" s="12">
        <v>1.05</v>
      </c>
      <c r="C89" s="12">
        <f t="shared" si="1"/>
        <v>-13.223140495867758</v>
      </c>
      <c r="D89" s="10"/>
      <c r="G89" s="10"/>
    </row>
    <row r="90" spans="1:7" ht="15.75" x14ac:dyDescent="0.25">
      <c r="A90" s="11">
        <v>1946</v>
      </c>
      <c r="B90" s="12">
        <v>1.1200000000000001</v>
      </c>
      <c r="C90" s="12">
        <f t="shared" si="1"/>
        <v>6.6666666666666652</v>
      </c>
      <c r="D90" s="10"/>
      <c r="G90" s="10"/>
    </row>
    <row r="91" spans="1:7" ht="15.75" x14ac:dyDescent="0.25">
      <c r="A91" s="11">
        <v>1947</v>
      </c>
      <c r="B91" s="12">
        <v>1.9</v>
      </c>
      <c r="C91" s="12">
        <f t="shared" si="1"/>
        <v>69.64285714285711</v>
      </c>
      <c r="D91" s="10"/>
      <c r="G91" s="10"/>
    </row>
    <row r="92" spans="1:7" ht="15.75" x14ac:dyDescent="0.25">
      <c r="A92" s="11">
        <v>1948</v>
      </c>
      <c r="B92" s="12">
        <v>1.99</v>
      </c>
      <c r="C92" s="12">
        <f t="shared" si="1"/>
        <v>4.7368421052631726</v>
      </c>
      <c r="D92" s="10"/>
      <c r="G92" s="10"/>
    </row>
    <row r="93" spans="1:7" ht="15.75" x14ac:dyDescent="0.25">
      <c r="A93" s="11">
        <v>1949</v>
      </c>
      <c r="B93" s="12">
        <v>1.78</v>
      </c>
      <c r="C93" s="12">
        <f t="shared" si="1"/>
        <v>-10.552763819095478</v>
      </c>
      <c r="D93" s="10"/>
      <c r="G93" s="10"/>
    </row>
    <row r="94" spans="1:7" ht="15.75" x14ac:dyDescent="0.25">
      <c r="A94" s="11">
        <v>1950</v>
      </c>
      <c r="B94" s="12">
        <v>1.71</v>
      </c>
      <c r="C94" s="12">
        <f t="shared" si="1"/>
        <v>-3.9325842696629199</v>
      </c>
      <c r="D94" s="13"/>
      <c r="G94" s="10"/>
    </row>
    <row r="95" spans="1:7" ht="15.75" x14ac:dyDescent="0.25">
      <c r="A95" s="11">
        <v>1951</v>
      </c>
      <c r="B95" s="12">
        <v>1.71</v>
      </c>
      <c r="C95" s="12">
        <f t="shared" si="1"/>
        <v>0</v>
      </c>
      <c r="D95" s="13"/>
      <c r="G95" s="10"/>
    </row>
    <row r="96" spans="1:7" ht="15.75" x14ac:dyDescent="0.25">
      <c r="A96" s="11">
        <v>1952</v>
      </c>
      <c r="B96" s="12">
        <v>1.71</v>
      </c>
      <c r="C96" s="12">
        <f t="shared" si="1"/>
        <v>0</v>
      </c>
      <c r="D96" s="13"/>
      <c r="G96" s="10"/>
    </row>
    <row r="97" spans="1:7" ht="15.75" x14ac:dyDescent="0.25">
      <c r="A97" s="11">
        <v>1953</v>
      </c>
      <c r="B97" s="12">
        <v>1.93</v>
      </c>
      <c r="C97" s="12">
        <f t="shared" si="1"/>
        <v>12.865497076023381</v>
      </c>
      <c r="D97" s="13"/>
      <c r="G97" s="10"/>
    </row>
    <row r="98" spans="1:7" ht="15.75" x14ac:dyDescent="0.25">
      <c r="A98" s="11">
        <v>1954</v>
      </c>
      <c r="B98" s="12">
        <v>1.93</v>
      </c>
      <c r="C98" s="12">
        <f t="shared" si="1"/>
        <v>0</v>
      </c>
      <c r="D98" s="13"/>
      <c r="G98" s="10"/>
    </row>
    <row r="99" spans="1:7" ht="15.75" x14ac:dyDescent="0.25">
      <c r="A99" s="11">
        <v>1955</v>
      </c>
      <c r="B99" s="12">
        <v>1.93</v>
      </c>
      <c r="C99" s="12">
        <f t="shared" si="1"/>
        <v>0</v>
      </c>
      <c r="D99" s="13"/>
      <c r="G99" s="10"/>
    </row>
    <row r="100" spans="1:7" ht="15.75" x14ac:dyDescent="0.25">
      <c r="A100" s="11">
        <v>1956</v>
      </c>
      <c r="B100" s="12">
        <v>1.93</v>
      </c>
      <c r="C100" s="12">
        <f t="shared" si="1"/>
        <v>0</v>
      </c>
      <c r="D100" s="13"/>
      <c r="G100" s="10"/>
    </row>
    <row r="101" spans="1:7" ht="15.75" x14ac:dyDescent="0.25">
      <c r="A101" s="11">
        <v>1957</v>
      </c>
      <c r="B101" s="12">
        <v>1.9</v>
      </c>
      <c r="C101" s="12">
        <f t="shared" si="1"/>
        <v>-1.5544041450777257</v>
      </c>
      <c r="D101" s="13"/>
      <c r="G101" s="10"/>
    </row>
    <row r="102" spans="1:7" ht="15.75" x14ac:dyDescent="0.25">
      <c r="A102" s="11">
        <v>1958</v>
      </c>
      <c r="B102" s="12">
        <v>2.08</v>
      </c>
      <c r="C102" s="12">
        <f t="shared" si="1"/>
        <v>9.4736842105263221</v>
      </c>
      <c r="D102" s="13"/>
      <c r="G102" s="10"/>
    </row>
    <row r="103" spans="1:7" ht="15.75" x14ac:dyDescent="0.25">
      <c r="A103" s="11">
        <v>1959</v>
      </c>
      <c r="B103" s="12">
        <v>2.08</v>
      </c>
      <c r="C103" s="12">
        <f t="shared" si="1"/>
        <v>0</v>
      </c>
      <c r="D103" s="13"/>
      <c r="G103" s="10"/>
    </row>
    <row r="104" spans="1:7" ht="15.75" x14ac:dyDescent="0.25">
      <c r="A104" s="11">
        <v>1960</v>
      </c>
      <c r="B104" s="12">
        <v>1.9</v>
      </c>
      <c r="C104" s="12">
        <f t="shared" si="1"/>
        <v>-8.6538461538461569</v>
      </c>
      <c r="D104" s="13"/>
      <c r="G104" s="10"/>
    </row>
    <row r="105" spans="1:7" ht="15.75" x14ac:dyDescent="0.25">
      <c r="A105" s="11">
        <v>1961</v>
      </c>
      <c r="B105" s="12">
        <v>1.8</v>
      </c>
      <c r="C105" s="12">
        <f t="shared" si="1"/>
        <v>-5.2631578947368363</v>
      </c>
      <c r="D105" s="13"/>
      <c r="G105" s="10"/>
    </row>
    <row r="106" spans="1:7" ht="15.75" x14ac:dyDescent="0.25">
      <c r="A106" s="11">
        <v>1962</v>
      </c>
      <c r="B106" s="12">
        <v>1.8</v>
      </c>
      <c r="C106" s="12">
        <f t="shared" si="1"/>
        <v>0</v>
      </c>
      <c r="D106" s="13"/>
      <c r="G106" s="10"/>
    </row>
    <row r="107" spans="1:7" ht="15.75" x14ac:dyDescent="0.25">
      <c r="A107" s="11">
        <v>1963</v>
      </c>
      <c r="B107" s="12">
        <v>1.8</v>
      </c>
      <c r="C107" s="12">
        <f t="shared" si="1"/>
        <v>0</v>
      </c>
      <c r="D107" s="13"/>
      <c r="G107" s="10"/>
    </row>
    <row r="108" spans="1:7" ht="15.75" x14ac:dyDescent="0.25">
      <c r="A108" s="11">
        <v>1964</v>
      </c>
      <c r="B108" s="12">
        <v>1.8</v>
      </c>
      <c r="C108" s="12">
        <f t="shared" si="1"/>
        <v>0</v>
      </c>
      <c r="D108" s="13"/>
      <c r="G108" s="10"/>
    </row>
    <row r="109" spans="1:7" ht="15.75" x14ac:dyDescent="0.25">
      <c r="A109" s="11">
        <v>1965</v>
      </c>
      <c r="B109" s="12">
        <v>1.8</v>
      </c>
      <c r="C109" s="12">
        <f t="shared" si="1"/>
        <v>0</v>
      </c>
      <c r="D109" s="13"/>
      <c r="G109" s="10"/>
    </row>
    <row r="110" spans="1:7" ht="15.75" x14ac:dyDescent="0.25">
      <c r="A110" s="11">
        <v>1966</v>
      </c>
      <c r="B110" s="12">
        <v>1.8</v>
      </c>
      <c r="C110" s="12">
        <f t="shared" si="1"/>
        <v>0</v>
      </c>
      <c r="D110" s="13"/>
      <c r="G110" s="10"/>
    </row>
    <row r="111" spans="1:7" ht="15.75" x14ac:dyDescent="0.25">
      <c r="A111" s="11">
        <v>1967</v>
      </c>
      <c r="B111" s="12">
        <v>1.8</v>
      </c>
      <c r="C111" s="12">
        <f t="shared" si="1"/>
        <v>0</v>
      </c>
      <c r="D111" s="13"/>
      <c r="G111" s="10"/>
    </row>
    <row r="112" spans="1:7" ht="15.75" x14ac:dyDescent="0.25">
      <c r="A112" s="11">
        <v>1968</v>
      </c>
      <c r="B112" s="12">
        <v>1.8</v>
      </c>
      <c r="C112" s="12">
        <f t="shared" si="1"/>
        <v>0</v>
      </c>
      <c r="D112" s="13"/>
      <c r="G112" s="10"/>
    </row>
    <row r="113" spans="1:7" ht="15.75" x14ac:dyDescent="0.25">
      <c r="A113" s="11">
        <v>1969</v>
      </c>
      <c r="B113" s="12">
        <v>1.8</v>
      </c>
      <c r="C113" s="12">
        <f t="shared" si="1"/>
        <v>0</v>
      </c>
      <c r="D113" s="13"/>
      <c r="G113" s="10"/>
    </row>
    <row r="114" spans="1:7" ht="15.75" x14ac:dyDescent="0.25">
      <c r="A114" s="11">
        <v>1970</v>
      </c>
      <c r="B114" s="12">
        <v>1.8</v>
      </c>
      <c r="C114" s="12">
        <f t="shared" si="1"/>
        <v>0</v>
      </c>
      <c r="D114" s="13"/>
      <c r="G114" s="10"/>
    </row>
    <row r="115" spans="1:7" ht="15.75" x14ac:dyDescent="0.25">
      <c r="A115" s="11">
        <v>1971</v>
      </c>
      <c r="B115" s="12">
        <v>2.2400000000000002</v>
      </c>
      <c r="C115" s="12">
        <f t="shared" si="1"/>
        <v>24.444444444444446</v>
      </c>
      <c r="D115" s="10"/>
      <c r="G115" s="10"/>
    </row>
    <row r="116" spans="1:7" ht="15.75" x14ac:dyDescent="0.25">
      <c r="A116" s="11">
        <v>1972</v>
      </c>
      <c r="B116" s="12">
        <v>2.48</v>
      </c>
      <c r="C116" s="12">
        <f t="shared" si="1"/>
        <v>10.714285714285698</v>
      </c>
      <c r="D116" s="10"/>
      <c r="G116" s="10"/>
    </row>
    <row r="117" spans="1:7" ht="15.75" x14ac:dyDescent="0.25">
      <c r="A117" s="11">
        <v>1973</v>
      </c>
      <c r="B117" s="12">
        <v>3.29</v>
      </c>
      <c r="C117" s="12">
        <f>((B117/B116)-1)*100</f>
        <v>32.661290322580648</v>
      </c>
      <c r="D117" s="10"/>
      <c r="G117" s="10"/>
    </row>
    <row r="118" spans="1:7" ht="15.75" x14ac:dyDescent="0.25">
      <c r="A118" s="11">
        <v>1974</v>
      </c>
      <c r="B118" s="12">
        <v>11.58</v>
      </c>
      <c r="C118" s="12">
        <f t="shared" ref="C118:C134" si="2">((B118/B117)-1)*100</f>
        <v>251.97568389057753</v>
      </c>
      <c r="D118" s="10"/>
      <c r="G118" s="10"/>
    </row>
    <row r="119" spans="1:7" ht="15.75" x14ac:dyDescent="0.25">
      <c r="A119" s="11">
        <v>1975</v>
      </c>
      <c r="B119" s="12">
        <v>11.53</v>
      </c>
      <c r="C119" s="12">
        <f t="shared" si="2"/>
        <v>-0.43177892918826455</v>
      </c>
      <c r="D119" s="10"/>
      <c r="G119" s="10"/>
    </row>
    <row r="120" spans="1:7" ht="15.75" x14ac:dyDescent="0.25">
      <c r="A120" s="11">
        <v>1976</v>
      </c>
      <c r="B120" s="12">
        <v>12.8</v>
      </c>
      <c r="C120" s="12">
        <f t="shared" si="2"/>
        <v>11.014744145706867</v>
      </c>
      <c r="D120" s="10"/>
      <c r="G120" s="10"/>
    </row>
    <row r="121" spans="1:7" ht="15.75" x14ac:dyDescent="0.25">
      <c r="A121" s="11">
        <v>1977</v>
      </c>
      <c r="B121" s="12">
        <v>13.92</v>
      </c>
      <c r="C121" s="12">
        <f t="shared" si="2"/>
        <v>8.7499999999999911</v>
      </c>
      <c r="D121" s="10"/>
      <c r="G121" s="10"/>
    </row>
    <row r="122" spans="1:7" ht="15.75" x14ac:dyDescent="0.25">
      <c r="A122" s="11">
        <v>1978</v>
      </c>
      <c r="B122" s="12">
        <v>14.02</v>
      </c>
      <c r="C122" s="12">
        <f t="shared" si="2"/>
        <v>0.71839080459770166</v>
      </c>
      <c r="D122" s="10"/>
      <c r="G122" s="10"/>
    </row>
    <row r="123" spans="1:7" ht="15.75" x14ac:dyDescent="0.25">
      <c r="A123" s="11">
        <v>1979</v>
      </c>
      <c r="B123" s="12">
        <v>31.61</v>
      </c>
      <c r="C123" s="12">
        <f t="shared" si="2"/>
        <v>125.46362339514978</v>
      </c>
      <c r="D123" s="10"/>
      <c r="G123" s="10"/>
    </row>
    <row r="124" spans="1:7" ht="15.75" x14ac:dyDescent="0.25">
      <c r="A124" s="11">
        <v>1980</v>
      </c>
      <c r="B124" s="12">
        <v>36.83</v>
      </c>
      <c r="C124" s="12">
        <f t="shared" si="2"/>
        <v>16.5137614678899</v>
      </c>
      <c r="D124" s="10"/>
      <c r="G124" s="10"/>
    </row>
    <row r="125" spans="1:7" ht="15.75" x14ac:dyDescent="0.25">
      <c r="A125" s="11">
        <v>1981</v>
      </c>
      <c r="B125" s="12">
        <v>35.93</v>
      </c>
      <c r="C125" s="12">
        <f t="shared" si="2"/>
        <v>-2.4436600597339098</v>
      </c>
      <c r="D125" s="10"/>
      <c r="G125" s="10"/>
    </row>
    <row r="126" spans="1:7" ht="15.75" x14ac:dyDescent="0.25">
      <c r="A126" s="11">
        <v>1982</v>
      </c>
      <c r="B126" s="12">
        <v>32.97</v>
      </c>
      <c r="C126" s="12">
        <f t="shared" si="2"/>
        <v>-8.2382410242137549</v>
      </c>
      <c r="D126" s="10"/>
      <c r="G126" s="10"/>
    </row>
    <row r="127" spans="1:7" ht="15.75" x14ac:dyDescent="0.25">
      <c r="A127" s="11">
        <v>1983</v>
      </c>
      <c r="B127" s="12">
        <v>29.55</v>
      </c>
      <c r="C127" s="12">
        <f t="shared" si="2"/>
        <v>-10.373066424021838</v>
      </c>
      <c r="D127" s="10"/>
      <c r="G127" s="10"/>
    </row>
    <row r="128" spans="1:7" ht="15.75" x14ac:dyDescent="0.25">
      <c r="A128" s="11">
        <v>1984</v>
      </c>
      <c r="B128" s="12">
        <v>28.78</v>
      </c>
      <c r="C128" s="12">
        <f t="shared" si="2"/>
        <v>-2.6057529610829078</v>
      </c>
      <c r="D128" s="10"/>
      <c r="G128" s="10"/>
    </row>
    <row r="129" spans="1:7" ht="15.75" x14ac:dyDescent="0.25">
      <c r="A129" s="11">
        <v>1985</v>
      </c>
      <c r="B129" s="12">
        <v>27.56</v>
      </c>
      <c r="C129" s="12">
        <f t="shared" si="2"/>
        <v>-4.2390548992355832</v>
      </c>
      <c r="D129" s="10"/>
      <c r="G129" s="10"/>
    </row>
    <row r="130" spans="1:7" ht="15.75" x14ac:dyDescent="0.25">
      <c r="A130" s="11">
        <v>1986</v>
      </c>
      <c r="B130" s="12">
        <v>14.43</v>
      </c>
      <c r="C130" s="12">
        <f t="shared" si="2"/>
        <v>-47.641509433962256</v>
      </c>
      <c r="D130" s="10"/>
      <c r="G130" s="10"/>
    </row>
    <row r="131" spans="1:7" ht="15.75" x14ac:dyDescent="0.25">
      <c r="A131" s="11">
        <v>1987</v>
      </c>
      <c r="B131" s="12">
        <v>18.440000000000001</v>
      </c>
      <c r="C131" s="12">
        <f t="shared" si="2"/>
        <v>27.78932778932781</v>
      </c>
      <c r="D131" s="10"/>
      <c r="G131" s="10"/>
    </row>
    <row r="132" spans="1:7" ht="15.75" x14ac:dyDescent="0.25">
      <c r="A132" s="11">
        <v>1988</v>
      </c>
      <c r="B132" s="12">
        <v>14.92</v>
      </c>
      <c r="C132" s="12">
        <f t="shared" si="2"/>
        <v>-19.088937093275494</v>
      </c>
      <c r="D132" s="10"/>
      <c r="G132" s="10"/>
    </row>
    <row r="133" spans="1:7" ht="15.75" x14ac:dyDescent="0.25">
      <c r="A133" s="11">
        <v>1989</v>
      </c>
      <c r="B133" s="12">
        <v>18.23</v>
      </c>
      <c r="C133" s="12">
        <f t="shared" si="2"/>
        <v>22.184986595174273</v>
      </c>
      <c r="D133" s="10"/>
      <c r="G133" s="10"/>
    </row>
    <row r="134" spans="1:7" ht="15.75" x14ac:dyDescent="0.25">
      <c r="A134" s="11">
        <v>1990</v>
      </c>
      <c r="B134" s="12">
        <v>23.73</v>
      </c>
      <c r="C134" s="12">
        <f t="shared" si="2"/>
        <v>30.170049369171693</v>
      </c>
      <c r="D134" s="10"/>
      <c r="G134" s="10"/>
    </row>
    <row r="135" spans="1:7" ht="15.75" x14ac:dyDescent="0.25">
      <c r="A135" s="208" t="s">
        <v>275</v>
      </c>
      <c r="B135" s="209"/>
      <c r="C135" s="209"/>
      <c r="D135" s="210"/>
      <c r="G135" s="10"/>
    </row>
    <row r="136" spans="1:7" ht="15.95" customHeight="1" x14ac:dyDescent="0.25">
      <c r="A136" s="174" t="s">
        <v>266</v>
      </c>
      <c r="B136" s="175"/>
      <c r="C136" s="175"/>
      <c r="D136" s="176"/>
      <c r="G136" s="10"/>
    </row>
    <row r="137" spans="1:7" ht="15.75" x14ac:dyDescent="0.25">
      <c r="A137" s="174"/>
      <c r="B137" s="175"/>
      <c r="C137" s="175"/>
      <c r="D137" s="176"/>
      <c r="G137" s="10"/>
    </row>
    <row r="138" spans="1:7" ht="15.75" x14ac:dyDescent="0.25">
      <c r="A138" s="177"/>
      <c r="B138" s="178"/>
      <c r="C138" s="178"/>
      <c r="D138" s="179"/>
      <c r="G138" s="10"/>
    </row>
    <row r="139" spans="1:7" ht="15.75" x14ac:dyDescent="0.25">
      <c r="A139" s="10"/>
      <c r="B139" s="10"/>
      <c r="C139" s="10"/>
      <c r="D139" s="10"/>
      <c r="G139" s="10"/>
    </row>
    <row r="140" spans="1:7" ht="15.75" x14ac:dyDescent="0.25">
      <c r="A140" s="10"/>
      <c r="B140" s="10"/>
      <c r="C140" s="10"/>
      <c r="D140" s="10"/>
      <c r="G140" s="10"/>
    </row>
    <row r="141" spans="1:7" ht="15.75" x14ac:dyDescent="0.25">
      <c r="A141" s="10"/>
      <c r="B141" s="10"/>
      <c r="C141" s="10"/>
      <c r="D141" s="10"/>
      <c r="G141" s="10"/>
    </row>
    <row r="142" spans="1:7" ht="15.75" x14ac:dyDescent="0.25">
      <c r="A142" s="10"/>
      <c r="B142" s="10"/>
      <c r="C142" s="10"/>
      <c r="D142" s="10"/>
      <c r="G142" s="10"/>
    </row>
    <row r="143" spans="1:7" ht="15.75" x14ac:dyDescent="0.25">
      <c r="A143" s="10"/>
      <c r="B143" s="10"/>
      <c r="C143" s="14"/>
      <c r="D143" s="10"/>
      <c r="G143" s="10"/>
    </row>
    <row r="144" spans="1:7" ht="15.75" x14ac:dyDescent="0.25">
      <c r="A144" s="10"/>
      <c r="B144" s="10"/>
      <c r="C144" s="14"/>
      <c r="D144" s="10"/>
      <c r="G144" s="10"/>
    </row>
    <row r="145" spans="3:3" x14ac:dyDescent="0.2">
      <c r="C145" s="3"/>
    </row>
    <row r="146" spans="3:3" x14ac:dyDescent="0.2">
      <c r="C146" s="3"/>
    </row>
    <row r="147" spans="3:3" x14ac:dyDescent="0.2">
      <c r="C147" s="3"/>
    </row>
    <row r="148" spans="3:3" x14ac:dyDescent="0.2">
      <c r="C148" s="3"/>
    </row>
    <row r="149" spans="3:3" x14ac:dyDescent="0.2">
      <c r="C149" s="3"/>
    </row>
    <row r="150" spans="3:3" x14ac:dyDescent="0.2">
      <c r="C150" s="3"/>
    </row>
    <row r="151" spans="3:3" x14ac:dyDescent="0.2">
      <c r="C151" s="3"/>
    </row>
    <row r="152" spans="3:3" x14ac:dyDescent="0.2">
      <c r="C152" s="3"/>
    </row>
    <row r="153" spans="3:3" x14ac:dyDescent="0.2">
      <c r="C153" s="3"/>
    </row>
    <row r="154" spans="3:3" x14ac:dyDescent="0.2">
      <c r="C154" s="3"/>
    </row>
    <row r="155" spans="3:3" x14ac:dyDescent="0.2">
      <c r="C155" s="3"/>
    </row>
    <row r="156" spans="3:3" x14ac:dyDescent="0.2">
      <c r="C156" s="3"/>
    </row>
    <row r="157" spans="3:3" x14ac:dyDescent="0.2">
      <c r="C157" s="3"/>
    </row>
    <row r="158" spans="3:3" x14ac:dyDescent="0.2">
      <c r="C158" s="3"/>
    </row>
    <row r="159" spans="3:3" x14ac:dyDescent="0.2">
      <c r="C159" s="3"/>
    </row>
    <row r="160" spans="3:3" x14ac:dyDescent="0.2">
      <c r="C160" s="3"/>
    </row>
    <row r="161" spans="3:3" x14ac:dyDescent="0.2">
      <c r="C161" s="3"/>
    </row>
    <row r="162" spans="3:3" x14ac:dyDescent="0.2">
      <c r="C162" s="3"/>
    </row>
    <row r="163" spans="3:3" x14ac:dyDescent="0.2">
      <c r="C163" s="3"/>
    </row>
    <row r="164" spans="3:3" x14ac:dyDescent="0.2">
      <c r="C164" s="3"/>
    </row>
    <row r="165" spans="3:3" x14ac:dyDescent="0.2">
      <c r="C165" s="3"/>
    </row>
    <row r="166" spans="3:3" x14ac:dyDescent="0.2">
      <c r="C166" s="3"/>
    </row>
    <row r="167" spans="3:3" x14ac:dyDescent="0.2">
      <c r="C167" s="3"/>
    </row>
    <row r="168" spans="3:3" x14ac:dyDescent="0.2">
      <c r="C168" s="3"/>
    </row>
    <row r="169" spans="3:3" x14ac:dyDescent="0.2">
      <c r="C169" s="3"/>
    </row>
    <row r="170" spans="3:3" x14ac:dyDescent="0.2">
      <c r="C170" s="3"/>
    </row>
    <row r="171" spans="3:3" x14ac:dyDescent="0.2">
      <c r="C171" s="3"/>
    </row>
    <row r="172" spans="3:3" x14ac:dyDescent="0.2">
      <c r="C172" s="3"/>
    </row>
    <row r="173" spans="3:3" x14ac:dyDescent="0.2">
      <c r="C173" s="3"/>
    </row>
    <row r="174" spans="3:3" x14ac:dyDescent="0.2">
      <c r="C174" s="3"/>
    </row>
    <row r="175" spans="3:3" x14ac:dyDescent="0.2">
      <c r="C175" s="3"/>
    </row>
    <row r="176" spans="3:3" x14ac:dyDescent="0.2">
      <c r="C176" s="3"/>
    </row>
    <row r="177" spans="3:3" x14ac:dyDescent="0.2">
      <c r="C177" s="3"/>
    </row>
    <row r="178" spans="3:3" x14ac:dyDescent="0.2">
      <c r="C178" s="3"/>
    </row>
    <row r="179" spans="3:3" x14ac:dyDescent="0.2">
      <c r="C179" s="3"/>
    </row>
    <row r="180" spans="3:3" x14ac:dyDescent="0.2">
      <c r="C180" s="3"/>
    </row>
    <row r="181" spans="3:3" x14ac:dyDescent="0.2">
      <c r="C181" s="3"/>
    </row>
    <row r="182" spans="3:3" x14ac:dyDescent="0.2">
      <c r="C182" s="3"/>
    </row>
    <row r="183" spans="3:3" x14ac:dyDescent="0.2">
      <c r="C183" s="3"/>
    </row>
    <row r="184" spans="3:3" x14ac:dyDescent="0.2">
      <c r="C184" s="3"/>
    </row>
    <row r="185" spans="3:3" x14ac:dyDescent="0.2">
      <c r="C185" s="3"/>
    </row>
    <row r="186" spans="3:3" x14ac:dyDescent="0.2">
      <c r="C186" s="3"/>
    </row>
    <row r="187" spans="3:3" x14ac:dyDescent="0.2">
      <c r="C187" s="3"/>
    </row>
    <row r="188" spans="3:3" x14ac:dyDescent="0.2">
      <c r="C188" s="3"/>
    </row>
    <row r="189" spans="3:3" x14ac:dyDescent="0.2">
      <c r="C189" s="3"/>
    </row>
    <row r="190" spans="3:3" x14ac:dyDescent="0.2">
      <c r="C190" s="3"/>
    </row>
    <row r="191" spans="3:3" x14ac:dyDescent="0.2">
      <c r="C191" s="3"/>
    </row>
    <row r="192" spans="3:3" x14ac:dyDescent="0.2">
      <c r="C192" s="3"/>
    </row>
    <row r="193" spans="3:3" x14ac:dyDescent="0.2">
      <c r="C193" s="3"/>
    </row>
    <row r="194" spans="3:3" x14ac:dyDescent="0.2">
      <c r="C194" s="3"/>
    </row>
    <row r="195" spans="3:3" x14ac:dyDescent="0.2">
      <c r="C195" s="3"/>
    </row>
    <row r="196" spans="3:3" x14ac:dyDescent="0.2">
      <c r="C196" s="3"/>
    </row>
    <row r="197" spans="3:3" x14ac:dyDescent="0.2">
      <c r="C197" s="3"/>
    </row>
    <row r="198" spans="3:3" x14ac:dyDescent="0.2">
      <c r="C198" s="3"/>
    </row>
    <row r="199" spans="3:3" x14ac:dyDescent="0.2">
      <c r="C199" s="3"/>
    </row>
    <row r="200" spans="3:3" x14ac:dyDescent="0.2">
      <c r="C200" s="3"/>
    </row>
    <row r="201" spans="3:3" x14ac:dyDescent="0.2">
      <c r="C201" s="3"/>
    </row>
    <row r="202" spans="3:3" x14ac:dyDescent="0.2">
      <c r="C202" s="3"/>
    </row>
    <row r="203" spans="3:3" x14ac:dyDescent="0.2">
      <c r="C203" s="3"/>
    </row>
    <row r="204" spans="3:3" x14ac:dyDescent="0.2">
      <c r="C204" s="3"/>
    </row>
    <row r="205" spans="3:3" x14ac:dyDescent="0.2">
      <c r="C205" s="3"/>
    </row>
    <row r="206" spans="3:3" x14ac:dyDescent="0.2">
      <c r="C206" s="3"/>
    </row>
    <row r="207" spans="3:3" x14ac:dyDescent="0.2">
      <c r="C207" s="3"/>
    </row>
    <row r="208" spans="3:3" x14ac:dyDescent="0.2">
      <c r="C208" s="3"/>
    </row>
    <row r="209" spans="3:3" x14ac:dyDescent="0.2">
      <c r="C209" s="3"/>
    </row>
    <row r="210" spans="3:3" x14ac:dyDescent="0.2">
      <c r="C210" s="3"/>
    </row>
    <row r="211" spans="3:3" x14ac:dyDescent="0.2">
      <c r="C211" s="3"/>
    </row>
    <row r="212" spans="3:3" x14ac:dyDescent="0.2">
      <c r="C212" s="3"/>
    </row>
    <row r="213" spans="3:3" x14ac:dyDescent="0.2">
      <c r="C213" s="3"/>
    </row>
    <row r="214" spans="3:3" x14ac:dyDescent="0.2">
      <c r="C214" s="3"/>
    </row>
    <row r="215" spans="3:3" x14ac:dyDescent="0.2">
      <c r="C215" s="3"/>
    </row>
    <row r="216" spans="3:3" x14ac:dyDescent="0.2">
      <c r="C216" s="3"/>
    </row>
    <row r="217" spans="3:3" x14ac:dyDescent="0.2">
      <c r="C217" s="3"/>
    </row>
    <row r="218" spans="3:3" x14ac:dyDescent="0.2">
      <c r="C218" s="3"/>
    </row>
    <row r="219" spans="3:3" x14ac:dyDescent="0.2">
      <c r="C219" s="3"/>
    </row>
    <row r="220" spans="3:3" x14ac:dyDescent="0.2">
      <c r="C220" s="3"/>
    </row>
    <row r="221" spans="3:3" x14ac:dyDescent="0.2">
      <c r="C221" s="3"/>
    </row>
    <row r="222" spans="3:3" x14ac:dyDescent="0.2">
      <c r="C222" s="3"/>
    </row>
    <row r="223" spans="3:3" x14ac:dyDescent="0.2">
      <c r="C223" s="3"/>
    </row>
    <row r="224" spans="3:3" x14ac:dyDescent="0.2">
      <c r="C224" s="3"/>
    </row>
    <row r="225" spans="3:3" x14ac:dyDescent="0.2">
      <c r="C225" s="3"/>
    </row>
    <row r="226" spans="3:3" x14ac:dyDescent="0.2">
      <c r="C226" s="3"/>
    </row>
    <row r="227" spans="3:3" x14ac:dyDescent="0.2">
      <c r="C227" s="3"/>
    </row>
    <row r="228" spans="3:3" x14ac:dyDescent="0.2">
      <c r="C228" s="3"/>
    </row>
    <row r="229" spans="3:3" x14ac:dyDescent="0.2">
      <c r="C229" s="3"/>
    </row>
    <row r="230" spans="3:3" x14ac:dyDescent="0.2">
      <c r="C230" s="3"/>
    </row>
    <row r="231" spans="3:3" x14ac:dyDescent="0.2">
      <c r="C231" s="3"/>
    </row>
    <row r="232" spans="3:3" x14ac:dyDescent="0.2">
      <c r="C232" s="3"/>
    </row>
    <row r="233" spans="3:3" x14ac:dyDescent="0.2">
      <c r="C233" s="3"/>
    </row>
    <row r="234" spans="3:3" x14ac:dyDescent="0.2">
      <c r="C234" s="3"/>
    </row>
    <row r="235" spans="3:3" x14ac:dyDescent="0.2">
      <c r="C235" s="3"/>
    </row>
    <row r="236" spans="3:3" x14ac:dyDescent="0.2">
      <c r="C236" s="3"/>
    </row>
    <row r="237" spans="3:3" x14ac:dyDescent="0.2">
      <c r="C237" s="3"/>
    </row>
    <row r="238" spans="3:3" x14ac:dyDescent="0.2">
      <c r="C238" s="3"/>
    </row>
    <row r="239" spans="3:3" x14ac:dyDescent="0.2">
      <c r="C239" s="3"/>
    </row>
    <row r="240" spans="3:3" x14ac:dyDescent="0.2">
      <c r="C240" s="3"/>
    </row>
    <row r="241" spans="3:3" x14ac:dyDescent="0.2">
      <c r="C241" s="3"/>
    </row>
    <row r="242" spans="3:3" x14ac:dyDescent="0.2">
      <c r="C242" s="3"/>
    </row>
    <row r="243" spans="3:3" x14ac:dyDescent="0.2">
      <c r="C243" s="3"/>
    </row>
    <row r="244" spans="3:3" x14ac:dyDescent="0.2">
      <c r="C244" s="3"/>
    </row>
    <row r="245" spans="3:3" x14ac:dyDescent="0.2">
      <c r="C245" s="3"/>
    </row>
    <row r="246" spans="3:3" x14ac:dyDescent="0.2">
      <c r="C246" s="3"/>
    </row>
    <row r="247" spans="3:3" x14ac:dyDescent="0.2">
      <c r="C247" s="3"/>
    </row>
    <row r="248" spans="3:3" x14ac:dyDescent="0.2">
      <c r="C248" s="3"/>
    </row>
    <row r="249" spans="3:3" x14ac:dyDescent="0.2">
      <c r="C249" s="3"/>
    </row>
    <row r="250" spans="3:3" x14ac:dyDescent="0.2">
      <c r="C250" s="3"/>
    </row>
    <row r="251" spans="3:3" x14ac:dyDescent="0.2">
      <c r="C251" s="3"/>
    </row>
    <row r="252" spans="3:3" x14ac:dyDescent="0.2">
      <c r="C252" s="3"/>
    </row>
    <row r="253" spans="3:3" x14ac:dyDescent="0.2">
      <c r="C253" s="3"/>
    </row>
    <row r="254" spans="3:3" x14ac:dyDescent="0.2">
      <c r="C254" s="3"/>
    </row>
    <row r="255" spans="3:3" x14ac:dyDescent="0.2">
      <c r="C255" s="3"/>
    </row>
    <row r="256" spans="3:3" x14ac:dyDescent="0.2">
      <c r="C256" s="3"/>
    </row>
    <row r="257" spans="3:3" x14ac:dyDescent="0.2">
      <c r="C257" s="3"/>
    </row>
    <row r="258" spans="3:3" x14ac:dyDescent="0.2">
      <c r="C258" s="3"/>
    </row>
    <row r="259" spans="3:3" x14ac:dyDescent="0.2">
      <c r="C259" s="3"/>
    </row>
    <row r="260" spans="3:3" x14ac:dyDescent="0.2">
      <c r="C260" s="3"/>
    </row>
    <row r="261" spans="3:3" x14ac:dyDescent="0.2">
      <c r="C261" s="3"/>
    </row>
    <row r="262" spans="3:3" x14ac:dyDescent="0.2">
      <c r="C262" s="3"/>
    </row>
    <row r="263" spans="3:3" x14ac:dyDescent="0.2">
      <c r="C263" s="3"/>
    </row>
    <row r="264" spans="3:3" x14ac:dyDescent="0.2">
      <c r="C264" s="3"/>
    </row>
    <row r="265" spans="3:3" x14ac:dyDescent="0.2">
      <c r="C265" s="3"/>
    </row>
    <row r="266" spans="3:3" x14ac:dyDescent="0.2">
      <c r="C266" s="3"/>
    </row>
    <row r="267" spans="3:3" x14ac:dyDescent="0.2">
      <c r="C267" s="3"/>
    </row>
    <row r="268" spans="3:3" x14ac:dyDescent="0.2">
      <c r="C268" s="3"/>
    </row>
    <row r="269" spans="3:3" x14ac:dyDescent="0.2">
      <c r="C269" s="3"/>
    </row>
    <row r="270" spans="3:3" x14ac:dyDescent="0.2">
      <c r="C270" s="3"/>
    </row>
    <row r="271" spans="3:3" x14ac:dyDescent="0.2">
      <c r="C271" s="3"/>
    </row>
    <row r="272" spans="3:3" x14ac:dyDescent="0.2">
      <c r="C272" s="3"/>
    </row>
    <row r="273" spans="3:3" x14ac:dyDescent="0.2">
      <c r="C273" s="3"/>
    </row>
    <row r="274" spans="3:3" x14ac:dyDescent="0.2">
      <c r="C274" s="3"/>
    </row>
    <row r="275" spans="3:3" x14ac:dyDescent="0.2">
      <c r="C275" s="3"/>
    </row>
    <row r="276" spans="3:3" x14ac:dyDescent="0.2">
      <c r="C276" s="3"/>
    </row>
    <row r="277" spans="3:3" x14ac:dyDescent="0.2">
      <c r="C277" s="3"/>
    </row>
    <row r="278" spans="3:3" x14ac:dyDescent="0.2">
      <c r="C278" s="3"/>
    </row>
    <row r="279" spans="3:3" x14ac:dyDescent="0.2">
      <c r="C279" s="3"/>
    </row>
    <row r="280" spans="3:3" x14ac:dyDescent="0.2">
      <c r="C280" s="3"/>
    </row>
    <row r="281" spans="3:3" x14ac:dyDescent="0.2">
      <c r="C281" s="3"/>
    </row>
    <row r="282" spans="3:3" x14ac:dyDescent="0.2">
      <c r="C282" s="3"/>
    </row>
    <row r="283" spans="3:3" x14ac:dyDescent="0.2">
      <c r="C283" s="3"/>
    </row>
    <row r="284" spans="3:3" x14ac:dyDescent="0.2">
      <c r="C284" s="3"/>
    </row>
    <row r="285" spans="3:3" x14ac:dyDescent="0.2">
      <c r="C285" s="3"/>
    </row>
    <row r="286" spans="3:3" x14ac:dyDescent="0.2">
      <c r="C286" s="3"/>
    </row>
    <row r="287" spans="3:3" x14ac:dyDescent="0.2">
      <c r="C287" s="3"/>
    </row>
    <row r="288" spans="3:3" x14ac:dyDescent="0.2">
      <c r="C288" s="3"/>
    </row>
    <row r="289" spans="3:3" x14ac:dyDescent="0.2">
      <c r="C289" s="3"/>
    </row>
    <row r="290" spans="3:3" x14ac:dyDescent="0.2">
      <c r="C290" s="3"/>
    </row>
    <row r="291" spans="3:3" x14ac:dyDescent="0.2">
      <c r="C291" s="3"/>
    </row>
    <row r="292" spans="3:3" x14ac:dyDescent="0.2">
      <c r="C292" s="3"/>
    </row>
    <row r="293" spans="3:3" x14ac:dyDescent="0.2">
      <c r="C293" s="3"/>
    </row>
    <row r="294" spans="3:3" x14ac:dyDescent="0.2">
      <c r="C294" s="3"/>
    </row>
    <row r="295" spans="3:3" x14ac:dyDescent="0.2">
      <c r="C295" s="3"/>
    </row>
    <row r="296" spans="3:3" x14ac:dyDescent="0.2">
      <c r="C296" s="3"/>
    </row>
    <row r="297" spans="3:3" x14ac:dyDescent="0.2">
      <c r="C297" s="3"/>
    </row>
    <row r="298" spans="3:3" x14ac:dyDescent="0.2">
      <c r="C298" s="3"/>
    </row>
    <row r="299" spans="3:3" x14ac:dyDescent="0.2">
      <c r="C299" s="3"/>
    </row>
    <row r="300" spans="3:3" x14ac:dyDescent="0.2">
      <c r="C300" s="3"/>
    </row>
    <row r="301" spans="3:3" x14ac:dyDescent="0.2">
      <c r="C301" s="3"/>
    </row>
    <row r="302" spans="3:3" x14ac:dyDescent="0.2">
      <c r="C302" s="3"/>
    </row>
    <row r="303" spans="3:3" x14ac:dyDescent="0.2">
      <c r="C303" s="3"/>
    </row>
    <row r="304" spans="3:3" x14ac:dyDescent="0.2">
      <c r="C304" s="3"/>
    </row>
    <row r="305" spans="3:3" x14ac:dyDescent="0.2">
      <c r="C305" s="3"/>
    </row>
    <row r="306" spans="3:3" x14ac:dyDescent="0.2">
      <c r="C306" s="3"/>
    </row>
    <row r="307" spans="3:3" x14ac:dyDescent="0.2">
      <c r="C307" s="3"/>
    </row>
    <row r="308" spans="3:3" x14ac:dyDescent="0.2">
      <c r="C308" s="3"/>
    </row>
    <row r="309" spans="3:3" x14ac:dyDescent="0.2">
      <c r="C309" s="3"/>
    </row>
    <row r="310" spans="3:3" x14ac:dyDescent="0.2">
      <c r="C310" s="3"/>
    </row>
    <row r="311" spans="3:3" x14ac:dyDescent="0.2">
      <c r="C311" s="3"/>
    </row>
    <row r="312" spans="3:3" x14ac:dyDescent="0.2">
      <c r="C312" s="3"/>
    </row>
    <row r="313" spans="3:3" x14ac:dyDescent="0.2">
      <c r="C313" s="3"/>
    </row>
    <row r="314" spans="3:3" x14ac:dyDescent="0.2">
      <c r="C314" s="3"/>
    </row>
    <row r="315" spans="3:3" x14ac:dyDescent="0.2">
      <c r="C315" s="3"/>
    </row>
    <row r="316" spans="3:3" x14ac:dyDescent="0.2">
      <c r="C316" s="3"/>
    </row>
    <row r="317" spans="3:3" x14ac:dyDescent="0.2">
      <c r="C317" s="3"/>
    </row>
    <row r="318" spans="3:3" x14ac:dyDescent="0.2">
      <c r="C318" s="3"/>
    </row>
    <row r="319" spans="3:3" x14ac:dyDescent="0.2">
      <c r="C319" s="3"/>
    </row>
    <row r="320" spans="3:3" x14ac:dyDescent="0.2">
      <c r="C320" s="3"/>
    </row>
    <row r="321" spans="3:3" x14ac:dyDescent="0.2">
      <c r="C321" s="3"/>
    </row>
    <row r="322" spans="3:3" x14ac:dyDescent="0.2">
      <c r="C322" s="3"/>
    </row>
    <row r="323" spans="3:3" x14ac:dyDescent="0.2">
      <c r="C323" s="3"/>
    </row>
    <row r="324" spans="3:3" x14ac:dyDescent="0.2">
      <c r="C324" s="3"/>
    </row>
    <row r="325" spans="3:3" x14ac:dyDescent="0.2">
      <c r="C325" s="3"/>
    </row>
    <row r="326" spans="3:3" x14ac:dyDescent="0.2">
      <c r="C326" s="3"/>
    </row>
    <row r="327" spans="3:3" x14ac:dyDescent="0.2">
      <c r="C327" s="3"/>
    </row>
    <row r="328" spans="3:3" x14ac:dyDescent="0.2">
      <c r="C328" s="3"/>
    </row>
    <row r="329" spans="3:3" x14ac:dyDescent="0.2">
      <c r="C329" s="3"/>
    </row>
    <row r="330" spans="3:3" x14ac:dyDescent="0.2">
      <c r="C330" s="3"/>
    </row>
    <row r="331" spans="3:3" x14ac:dyDescent="0.2">
      <c r="C331" s="3"/>
    </row>
    <row r="332" spans="3:3" x14ac:dyDescent="0.2">
      <c r="C332" s="3"/>
    </row>
    <row r="333" spans="3:3" x14ac:dyDescent="0.2">
      <c r="C333" s="3"/>
    </row>
    <row r="334" spans="3:3" x14ac:dyDescent="0.2">
      <c r="C334" s="3"/>
    </row>
    <row r="335" spans="3:3" x14ac:dyDescent="0.2">
      <c r="C335" s="3"/>
    </row>
    <row r="336" spans="3:3" x14ac:dyDescent="0.2">
      <c r="C336" s="3"/>
    </row>
    <row r="337" spans="3:3" x14ac:dyDescent="0.2">
      <c r="C337" s="3"/>
    </row>
    <row r="338" spans="3:3" x14ac:dyDescent="0.2">
      <c r="C338" s="3"/>
    </row>
    <row r="339" spans="3:3" x14ac:dyDescent="0.2">
      <c r="C339" s="3"/>
    </row>
    <row r="340" spans="3:3" x14ac:dyDescent="0.2">
      <c r="C340" s="3"/>
    </row>
    <row r="341" spans="3:3" x14ac:dyDescent="0.2">
      <c r="C341" s="3"/>
    </row>
    <row r="342" spans="3:3" x14ac:dyDescent="0.2">
      <c r="C342" s="3"/>
    </row>
    <row r="343" spans="3:3" x14ac:dyDescent="0.2">
      <c r="C343" s="3"/>
    </row>
    <row r="344" spans="3:3" x14ac:dyDescent="0.2">
      <c r="C344" s="3"/>
    </row>
    <row r="345" spans="3:3" x14ac:dyDescent="0.2">
      <c r="C345" s="3"/>
    </row>
    <row r="346" spans="3:3" x14ac:dyDescent="0.2">
      <c r="C346" s="3"/>
    </row>
    <row r="347" spans="3:3" x14ac:dyDescent="0.2">
      <c r="C347" s="3"/>
    </row>
    <row r="348" spans="3:3" x14ac:dyDescent="0.2">
      <c r="C348" s="3"/>
    </row>
    <row r="349" spans="3:3" x14ac:dyDescent="0.2">
      <c r="C349" s="3"/>
    </row>
    <row r="350" spans="3:3" x14ac:dyDescent="0.2">
      <c r="C350" s="3"/>
    </row>
    <row r="351" spans="3:3" x14ac:dyDescent="0.2">
      <c r="C351" s="3"/>
    </row>
    <row r="352" spans="3:3" x14ac:dyDescent="0.2">
      <c r="C352" s="3"/>
    </row>
    <row r="353" spans="3:3" x14ac:dyDescent="0.2">
      <c r="C353" s="3"/>
    </row>
    <row r="354" spans="3:3" x14ac:dyDescent="0.2">
      <c r="C354" s="3"/>
    </row>
    <row r="355" spans="3:3" x14ac:dyDescent="0.2">
      <c r="C355" s="3"/>
    </row>
    <row r="356" spans="3:3" x14ac:dyDescent="0.2">
      <c r="C356" s="3"/>
    </row>
    <row r="357" spans="3:3" x14ac:dyDescent="0.2">
      <c r="C357" s="3"/>
    </row>
    <row r="358" spans="3:3" x14ac:dyDescent="0.2">
      <c r="C358" s="3"/>
    </row>
    <row r="359" spans="3:3" x14ac:dyDescent="0.2">
      <c r="C359" s="3"/>
    </row>
    <row r="360" spans="3:3" x14ac:dyDescent="0.2">
      <c r="C360" s="3"/>
    </row>
    <row r="361" spans="3:3" x14ac:dyDescent="0.2">
      <c r="C361" s="3"/>
    </row>
    <row r="362" spans="3:3" x14ac:dyDescent="0.2">
      <c r="C362" s="3"/>
    </row>
    <row r="363" spans="3:3" x14ac:dyDescent="0.2">
      <c r="C363" s="3"/>
    </row>
    <row r="364" spans="3:3" x14ac:dyDescent="0.2">
      <c r="C364" s="3"/>
    </row>
    <row r="365" spans="3:3" x14ac:dyDescent="0.2">
      <c r="C365" s="3"/>
    </row>
    <row r="366" spans="3:3" x14ac:dyDescent="0.2">
      <c r="C366" s="3"/>
    </row>
    <row r="367" spans="3:3" x14ac:dyDescent="0.2">
      <c r="C367" s="3"/>
    </row>
    <row r="368" spans="3:3" x14ac:dyDescent="0.2">
      <c r="C368" s="3"/>
    </row>
    <row r="369" spans="3:3" x14ac:dyDescent="0.2">
      <c r="C369" s="3"/>
    </row>
    <row r="370" spans="3:3" x14ac:dyDescent="0.2">
      <c r="C370" s="3"/>
    </row>
    <row r="371" spans="3:3" x14ac:dyDescent="0.2">
      <c r="C371" s="3"/>
    </row>
    <row r="372" spans="3:3" x14ac:dyDescent="0.2">
      <c r="C372" s="3"/>
    </row>
    <row r="373" spans="3:3" x14ac:dyDescent="0.2">
      <c r="C373" s="3"/>
    </row>
    <row r="374" spans="3:3" x14ac:dyDescent="0.2">
      <c r="C374" s="3"/>
    </row>
    <row r="375" spans="3:3" x14ac:dyDescent="0.2">
      <c r="C375" s="3"/>
    </row>
    <row r="376" spans="3:3" x14ac:dyDescent="0.2">
      <c r="C376" s="3"/>
    </row>
    <row r="377" spans="3:3" x14ac:dyDescent="0.2">
      <c r="C377" s="3"/>
    </row>
    <row r="378" spans="3:3" x14ac:dyDescent="0.2">
      <c r="C378" s="3"/>
    </row>
    <row r="379" spans="3:3" x14ac:dyDescent="0.2">
      <c r="C379" s="3"/>
    </row>
    <row r="380" spans="3:3" x14ac:dyDescent="0.2">
      <c r="C380" s="3"/>
    </row>
    <row r="381" spans="3:3" x14ac:dyDescent="0.2">
      <c r="C381" s="3"/>
    </row>
    <row r="382" spans="3:3" x14ac:dyDescent="0.2">
      <c r="C382" s="3"/>
    </row>
    <row r="383" spans="3:3" x14ac:dyDescent="0.2">
      <c r="C383" s="3"/>
    </row>
    <row r="384" spans="3:3" x14ac:dyDescent="0.2">
      <c r="C384" s="3"/>
    </row>
    <row r="385" spans="3:3" x14ac:dyDescent="0.2">
      <c r="C385" s="3"/>
    </row>
    <row r="386" spans="3:3" x14ac:dyDescent="0.2">
      <c r="C386" s="3"/>
    </row>
    <row r="387" spans="3:3" x14ac:dyDescent="0.2">
      <c r="C387" s="3"/>
    </row>
    <row r="388" spans="3:3" x14ac:dyDescent="0.2">
      <c r="C388" s="3"/>
    </row>
    <row r="389" spans="3:3" x14ac:dyDescent="0.2">
      <c r="C389" s="3"/>
    </row>
    <row r="390" spans="3:3" x14ac:dyDescent="0.2">
      <c r="C390" s="3"/>
    </row>
    <row r="391" spans="3:3" x14ac:dyDescent="0.2">
      <c r="C391" s="3"/>
    </row>
    <row r="392" spans="3:3" x14ac:dyDescent="0.2">
      <c r="C392" s="3"/>
    </row>
    <row r="393" spans="3:3" x14ac:dyDescent="0.2">
      <c r="C393" s="3"/>
    </row>
    <row r="394" spans="3:3" x14ac:dyDescent="0.2">
      <c r="C394" s="3"/>
    </row>
    <row r="395" spans="3:3" x14ac:dyDescent="0.2">
      <c r="C395" s="3"/>
    </row>
    <row r="396" spans="3:3" x14ac:dyDescent="0.2">
      <c r="C396" s="3"/>
    </row>
    <row r="397" spans="3:3" x14ac:dyDescent="0.2">
      <c r="C397" s="3"/>
    </row>
    <row r="398" spans="3:3" x14ac:dyDescent="0.2">
      <c r="C398" s="3"/>
    </row>
    <row r="399" spans="3:3" x14ac:dyDescent="0.2">
      <c r="C399" s="3"/>
    </row>
    <row r="400" spans="3:3" x14ac:dyDescent="0.2">
      <c r="C400" s="3"/>
    </row>
    <row r="401" spans="3:3" x14ac:dyDescent="0.2">
      <c r="C401" s="3"/>
    </row>
    <row r="402" spans="3:3" x14ac:dyDescent="0.2">
      <c r="C402" s="3"/>
    </row>
    <row r="403" spans="3:3" x14ac:dyDescent="0.2">
      <c r="C403" s="3"/>
    </row>
    <row r="404" spans="3:3" x14ac:dyDescent="0.2">
      <c r="C404" s="3"/>
    </row>
    <row r="405" spans="3:3" x14ac:dyDescent="0.2">
      <c r="C405" s="3"/>
    </row>
    <row r="406" spans="3:3" x14ac:dyDescent="0.2">
      <c r="C406" s="3"/>
    </row>
    <row r="407" spans="3:3" x14ac:dyDescent="0.2">
      <c r="C407" s="3"/>
    </row>
    <row r="408" spans="3:3" x14ac:dyDescent="0.2">
      <c r="C408" s="3"/>
    </row>
    <row r="409" spans="3:3" x14ac:dyDescent="0.2">
      <c r="C409" s="3"/>
    </row>
    <row r="410" spans="3:3" x14ac:dyDescent="0.2">
      <c r="C410" s="3"/>
    </row>
    <row r="411" spans="3:3" x14ac:dyDescent="0.2">
      <c r="C411" s="3"/>
    </row>
    <row r="412" spans="3:3" x14ac:dyDescent="0.2">
      <c r="C412" s="3"/>
    </row>
    <row r="413" spans="3:3" x14ac:dyDescent="0.2">
      <c r="C413" s="3"/>
    </row>
    <row r="414" spans="3:3" x14ac:dyDescent="0.2">
      <c r="C414" s="3"/>
    </row>
    <row r="415" spans="3:3" x14ac:dyDescent="0.2">
      <c r="C415" s="3"/>
    </row>
    <row r="416" spans="3:3" x14ac:dyDescent="0.2">
      <c r="C416" s="3"/>
    </row>
    <row r="417" spans="3:6" x14ac:dyDescent="0.2">
      <c r="C417" s="3"/>
    </row>
    <row r="418" spans="3:6" x14ac:dyDescent="0.2">
      <c r="C418" s="3"/>
    </row>
    <row r="419" spans="3:6" x14ac:dyDescent="0.2">
      <c r="C419" s="3"/>
    </row>
    <row r="420" spans="3:6" x14ac:dyDescent="0.2">
      <c r="C420" s="3"/>
    </row>
    <row r="421" spans="3:6" x14ac:dyDescent="0.2">
      <c r="C421" s="3"/>
    </row>
    <row r="422" spans="3:6" x14ac:dyDescent="0.2">
      <c r="C422" s="3"/>
    </row>
    <row r="423" spans="3:6" x14ac:dyDescent="0.2">
      <c r="C423" s="3"/>
    </row>
    <row r="424" spans="3:6" x14ac:dyDescent="0.2">
      <c r="C424" s="3"/>
    </row>
    <row r="425" spans="3:6" x14ac:dyDescent="0.2">
      <c r="C425" s="3"/>
    </row>
    <row r="426" spans="3:6" x14ac:dyDescent="0.2">
      <c r="C426" s="3"/>
    </row>
    <row r="427" spans="3:6" x14ac:dyDescent="0.2">
      <c r="C427" s="3"/>
    </row>
    <row r="428" spans="3:6" x14ac:dyDescent="0.2">
      <c r="C428" s="3"/>
    </row>
    <row r="429" spans="3:6" x14ac:dyDescent="0.2">
      <c r="C429" s="3"/>
    </row>
    <row r="430" spans="3:6" x14ac:dyDescent="0.2">
      <c r="C430" s="3"/>
      <c r="E430" s="75"/>
      <c r="F430" s="76"/>
    </row>
    <row r="431" spans="3:6" x14ac:dyDescent="0.2">
      <c r="C431" s="3"/>
      <c r="E431" s="75"/>
      <c r="F431" s="76"/>
    </row>
    <row r="432" spans="3:6" x14ac:dyDescent="0.2">
      <c r="C432" s="3"/>
      <c r="E432" s="75"/>
      <c r="F432" s="76"/>
    </row>
    <row r="433" spans="3:6" x14ac:dyDescent="0.2">
      <c r="C433" s="3"/>
      <c r="E433" s="75"/>
      <c r="F433" s="76"/>
    </row>
    <row r="434" spans="3:6" x14ac:dyDescent="0.2">
      <c r="C434" s="3"/>
      <c r="E434" s="75"/>
      <c r="F434" s="76"/>
    </row>
    <row r="435" spans="3:6" x14ac:dyDescent="0.2">
      <c r="C435" s="3"/>
      <c r="E435" s="75"/>
      <c r="F435" s="76"/>
    </row>
    <row r="436" spans="3:6" x14ac:dyDescent="0.2">
      <c r="C436" s="3"/>
    </row>
    <row r="437" spans="3:6" x14ac:dyDescent="0.2">
      <c r="C437" s="3"/>
    </row>
    <row r="438" spans="3:6" x14ac:dyDescent="0.2">
      <c r="C438" s="3"/>
    </row>
    <row r="439" spans="3:6" x14ac:dyDescent="0.2">
      <c r="C439" s="3"/>
    </row>
    <row r="440" spans="3:6" x14ac:dyDescent="0.2">
      <c r="C440" s="3"/>
    </row>
    <row r="441" spans="3:6" x14ac:dyDescent="0.2">
      <c r="C441" s="3"/>
    </row>
    <row r="442" spans="3:6" x14ac:dyDescent="0.2">
      <c r="C442" s="3"/>
    </row>
    <row r="443" spans="3:6" x14ac:dyDescent="0.2">
      <c r="C443" s="3"/>
    </row>
    <row r="444" spans="3:6" x14ac:dyDescent="0.2">
      <c r="C444" s="3"/>
    </row>
    <row r="445" spans="3:6" x14ac:dyDescent="0.2">
      <c r="C445" s="3"/>
    </row>
    <row r="446" spans="3:6" x14ac:dyDescent="0.2">
      <c r="C446" s="3"/>
    </row>
    <row r="447" spans="3:6" x14ac:dyDescent="0.2">
      <c r="C447" s="3"/>
    </row>
    <row r="448" spans="3:6" x14ac:dyDescent="0.2">
      <c r="C448" s="3"/>
    </row>
    <row r="449" spans="3:3" x14ac:dyDescent="0.2">
      <c r="C449" s="3"/>
    </row>
    <row r="450" spans="3:3" x14ac:dyDescent="0.2">
      <c r="C450" s="3"/>
    </row>
    <row r="451" spans="3:3" x14ac:dyDescent="0.2">
      <c r="C451" s="3"/>
    </row>
    <row r="452" spans="3:3" x14ac:dyDescent="0.2">
      <c r="C452" s="3"/>
    </row>
    <row r="453" spans="3:3" x14ac:dyDescent="0.2">
      <c r="C453" s="3"/>
    </row>
    <row r="454" spans="3:3" x14ac:dyDescent="0.2">
      <c r="C454" s="3"/>
    </row>
    <row r="455" spans="3:3" x14ac:dyDescent="0.2">
      <c r="C455" s="3"/>
    </row>
    <row r="456" spans="3:3" x14ac:dyDescent="0.2">
      <c r="C456" s="3"/>
    </row>
    <row r="457" spans="3:3" x14ac:dyDescent="0.2">
      <c r="C457" s="3"/>
    </row>
    <row r="458" spans="3:3" x14ac:dyDescent="0.2">
      <c r="C458" s="3"/>
    </row>
    <row r="459" spans="3:3" x14ac:dyDescent="0.2">
      <c r="C459" s="3"/>
    </row>
    <row r="460" spans="3:3" x14ac:dyDescent="0.2">
      <c r="C460" s="3"/>
    </row>
    <row r="461" spans="3:3" x14ac:dyDescent="0.2">
      <c r="C461" s="3"/>
    </row>
    <row r="462" spans="3:3" x14ac:dyDescent="0.2">
      <c r="C462" s="3"/>
    </row>
    <row r="463" spans="3:3" x14ac:dyDescent="0.2">
      <c r="C463" s="3"/>
    </row>
    <row r="464" spans="3:3" x14ac:dyDescent="0.2">
      <c r="C464" s="3"/>
    </row>
    <row r="465" spans="3:3" x14ac:dyDescent="0.2">
      <c r="C465" s="3"/>
    </row>
    <row r="466" spans="3:3" x14ac:dyDescent="0.2">
      <c r="C466" s="3"/>
    </row>
    <row r="467" spans="3:3" x14ac:dyDescent="0.2">
      <c r="C467" s="3"/>
    </row>
    <row r="468" spans="3:3" x14ac:dyDescent="0.2">
      <c r="C468" s="3"/>
    </row>
    <row r="469" spans="3:3" x14ac:dyDescent="0.2">
      <c r="C469" s="3"/>
    </row>
    <row r="470" spans="3:3" x14ac:dyDescent="0.2">
      <c r="C470" s="3"/>
    </row>
    <row r="471" spans="3:3" x14ac:dyDescent="0.2">
      <c r="C471" s="3"/>
    </row>
    <row r="472" spans="3:3" x14ac:dyDescent="0.2">
      <c r="C472" s="3"/>
    </row>
    <row r="473" spans="3:3" x14ac:dyDescent="0.2">
      <c r="C473" s="3"/>
    </row>
    <row r="474" spans="3:3" x14ac:dyDescent="0.2">
      <c r="C474" s="3"/>
    </row>
    <row r="475" spans="3:3" x14ac:dyDescent="0.2">
      <c r="C475" s="3"/>
    </row>
    <row r="476" spans="3:3" x14ac:dyDescent="0.2">
      <c r="C476" s="3"/>
    </row>
    <row r="477" spans="3:3" x14ac:dyDescent="0.2">
      <c r="C477" s="3"/>
    </row>
    <row r="478" spans="3:3" x14ac:dyDescent="0.2">
      <c r="C478" s="3"/>
    </row>
    <row r="479" spans="3:3" x14ac:dyDescent="0.2">
      <c r="C479" s="3"/>
    </row>
    <row r="480" spans="3:3" x14ac:dyDescent="0.2">
      <c r="C480" s="3"/>
    </row>
    <row r="481" spans="3:3" x14ac:dyDescent="0.2">
      <c r="C481" s="3"/>
    </row>
    <row r="482" spans="3:3" x14ac:dyDescent="0.2">
      <c r="C482" s="3"/>
    </row>
    <row r="483" spans="3:3" x14ac:dyDescent="0.2">
      <c r="C483" s="3"/>
    </row>
    <row r="484" spans="3:3" x14ac:dyDescent="0.2">
      <c r="C484" s="3"/>
    </row>
    <row r="485" spans="3:3" x14ac:dyDescent="0.2">
      <c r="C485" s="3"/>
    </row>
    <row r="486" spans="3:3" x14ac:dyDescent="0.2">
      <c r="C486" s="3"/>
    </row>
    <row r="487" spans="3:3" x14ac:dyDescent="0.2">
      <c r="C487" s="3"/>
    </row>
    <row r="488" spans="3:3" x14ac:dyDescent="0.2">
      <c r="C488" s="3"/>
    </row>
    <row r="489" spans="3:3" x14ac:dyDescent="0.2">
      <c r="C489" s="3"/>
    </row>
    <row r="490" spans="3:3" x14ac:dyDescent="0.2">
      <c r="C490" s="3"/>
    </row>
    <row r="491" spans="3:3" x14ac:dyDescent="0.2">
      <c r="C491" s="3"/>
    </row>
    <row r="492" spans="3:3" x14ac:dyDescent="0.2">
      <c r="C492" s="3"/>
    </row>
    <row r="493" spans="3:3" x14ac:dyDescent="0.2">
      <c r="C493" s="3"/>
    </row>
    <row r="494" spans="3:3" x14ac:dyDescent="0.2">
      <c r="C494" s="3"/>
    </row>
    <row r="495" spans="3:3" x14ac:dyDescent="0.2">
      <c r="C495" s="3"/>
    </row>
    <row r="496" spans="3:3" x14ac:dyDescent="0.2">
      <c r="C496" s="3"/>
    </row>
    <row r="497" spans="3:3" x14ac:dyDescent="0.2">
      <c r="C497" s="3"/>
    </row>
    <row r="498" spans="3:3" x14ac:dyDescent="0.2">
      <c r="C498" s="3"/>
    </row>
    <row r="499" spans="3:3" x14ac:dyDescent="0.2">
      <c r="C499" s="3"/>
    </row>
    <row r="500" spans="3:3" x14ac:dyDescent="0.2">
      <c r="C500" s="3"/>
    </row>
    <row r="501" spans="3:3" x14ac:dyDescent="0.2">
      <c r="C501" s="3"/>
    </row>
    <row r="502" spans="3:3" x14ac:dyDescent="0.2">
      <c r="C502" s="3"/>
    </row>
    <row r="503" spans="3:3" x14ac:dyDescent="0.2">
      <c r="C503" s="3"/>
    </row>
    <row r="504" spans="3:3" x14ac:dyDescent="0.2">
      <c r="C504" s="3"/>
    </row>
    <row r="505" spans="3:3" x14ac:dyDescent="0.2">
      <c r="C505" s="3"/>
    </row>
    <row r="506" spans="3:3" x14ac:dyDescent="0.2">
      <c r="C506" s="3"/>
    </row>
    <row r="507" spans="3:3" x14ac:dyDescent="0.2">
      <c r="C507" s="3"/>
    </row>
    <row r="508" spans="3:3" x14ac:dyDescent="0.2">
      <c r="C508" s="3"/>
    </row>
    <row r="509" spans="3:3" x14ac:dyDescent="0.2">
      <c r="C509" s="3"/>
    </row>
    <row r="510" spans="3:3" x14ac:dyDescent="0.2">
      <c r="C510" s="3"/>
    </row>
    <row r="511" spans="3:3" x14ac:dyDescent="0.2">
      <c r="C511" s="3"/>
    </row>
    <row r="512" spans="3:3" x14ac:dyDescent="0.2">
      <c r="C512" s="3"/>
    </row>
    <row r="513" spans="3:3" x14ac:dyDescent="0.2">
      <c r="C513" s="3"/>
    </row>
    <row r="514" spans="3:3" x14ac:dyDescent="0.2">
      <c r="C514" s="3"/>
    </row>
    <row r="515" spans="3:3" x14ac:dyDescent="0.2">
      <c r="C515" s="3"/>
    </row>
    <row r="516" spans="3:3" x14ac:dyDescent="0.2">
      <c r="C516" s="3"/>
    </row>
    <row r="517" spans="3:3" x14ac:dyDescent="0.2">
      <c r="C517" s="3"/>
    </row>
    <row r="518" spans="3:3" x14ac:dyDescent="0.2">
      <c r="C518" s="3"/>
    </row>
    <row r="519" spans="3:3" x14ac:dyDescent="0.2">
      <c r="C519" s="3"/>
    </row>
    <row r="520" spans="3:3" x14ac:dyDescent="0.2">
      <c r="C520" s="3"/>
    </row>
    <row r="521" spans="3:3" x14ac:dyDescent="0.2">
      <c r="C521" s="3"/>
    </row>
    <row r="522" spans="3:3" x14ac:dyDescent="0.2">
      <c r="C522" s="3"/>
    </row>
    <row r="523" spans="3:3" x14ac:dyDescent="0.2">
      <c r="C523" s="3"/>
    </row>
    <row r="524" spans="3:3" x14ac:dyDescent="0.2">
      <c r="C524" s="3"/>
    </row>
    <row r="525" spans="3:3" x14ac:dyDescent="0.2">
      <c r="C525" s="3"/>
    </row>
    <row r="526" spans="3:3" x14ac:dyDescent="0.2">
      <c r="C526" s="3"/>
    </row>
    <row r="527" spans="3:3" x14ac:dyDescent="0.2">
      <c r="C527" s="3"/>
    </row>
    <row r="528" spans="3:3" x14ac:dyDescent="0.2">
      <c r="C528" s="3"/>
    </row>
    <row r="529" spans="3:3" x14ac:dyDescent="0.2">
      <c r="C529" s="3"/>
    </row>
    <row r="530" spans="3:3" x14ac:dyDescent="0.2">
      <c r="C530" s="3"/>
    </row>
    <row r="531" spans="3:3" x14ac:dyDescent="0.2">
      <c r="C531" s="3"/>
    </row>
    <row r="532" spans="3:3" x14ac:dyDescent="0.2">
      <c r="C532" s="3"/>
    </row>
    <row r="533" spans="3:3" x14ac:dyDescent="0.2">
      <c r="C533" s="3"/>
    </row>
    <row r="534" spans="3:3" x14ac:dyDescent="0.2">
      <c r="C534" s="3"/>
    </row>
    <row r="535" spans="3:3" x14ac:dyDescent="0.2">
      <c r="C535" s="3"/>
    </row>
    <row r="536" spans="3:3" x14ac:dyDescent="0.2">
      <c r="C536" s="3"/>
    </row>
    <row r="537" spans="3:3" x14ac:dyDescent="0.2">
      <c r="C537" s="3"/>
    </row>
    <row r="538" spans="3:3" x14ac:dyDescent="0.2">
      <c r="C538" s="3"/>
    </row>
    <row r="539" spans="3:3" x14ac:dyDescent="0.2">
      <c r="C539" s="3"/>
    </row>
    <row r="540" spans="3:3" x14ac:dyDescent="0.2">
      <c r="C540" s="3"/>
    </row>
    <row r="541" spans="3:3" x14ac:dyDescent="0.2">
      <c r="C541" s="3"/>
    </row>
    <row r="542" spans="3:3" x14ac:dyDescent="0.2">
      <c r="C542" s="3"/>
    </row>
    <row r="543" spans="3:3" x14ac:dyDescent="0.2">
      <c r="C543" s="3"/>
    </row>
    <row r="544" spans="3:3" x14ac:dyDescent="0.2">
      <c r="C544" s="3"/>
    </row>
    <row r="545" spans="3:3" x14ac:dyDescent="0.2">
      <c r="C545" s="3"/>
    </row>
    <row r="546" spans="3:3" x14ac:dyDescent="0.2">
      <c r="C546" s="3"/>
    </row>
    <row r="547" spans="3:3" x14ac:dyDescent="0.2">
      <c r="C547" s="3"/>
    </row>
    <row r="548" spans="3:3" x14ac:dyDescent="0.2">
      <c r="C548" s="3"/>
    </row>
    <row r="549" spans="3:3" x14ac:dyDescent="0.2">
      <c r="C549" s="3"/>
    </row>
    <row r="550" spans="3:3" x14ac:dyDescent="0.2">
      <c r="C550" s="3"/>
    </row>
    <row r="551" spans="3:3" x14ac:dyDescent="0.2">
      <c r="C551" s="3"/>
    </row>
    <row r="552" spans="3:3" x14ac:dyDescent="0.2">
      <c r="C552" s="3"/>
    </row>
    <row r="553" spans="3:3" x14ac:dyDescent="0.2">
      <c r="C553" s="3"/>
    </row>
    <row r="554" spans="3:3" x14ac:dyDescent="0.2">
      <c r="C554" s="3"/>
    </row>
    <row r="555" spans="3:3" x14ac:dyDescent="0.2">
      <c r="C555" s="3"/>
    </row>
    <row r="556" spans="3:3" x14ac:dyDescent="0.2">
      <c r="C556" s="3"/>
    </row>
    <row r="557" spans="3:3" x14ac:dyDescent="0.2">
      <c r="C557" s="3"/>
    </row>
    <row r="558" spans="3:3" x14ac:dyDescent="0.2">
      <c r="C558" s="3"/>
    </row>
    <row r="559" spans="3:3" x14ac:dyDescent="0.2">
      <c r="C559" s="3"/>
    </row>
    <row r="560" spans="3:3" x14ac:dyDescent="0.2">
      <c r="C560" s="3"/>
    </row>
    <row r="561" spans="3:3" x14ac:dyDescent="0.2">
      <c r="C561" s="3"/>
    </row>
    <row r="562" spans="3:3" x14ac:dyDescent="0.2">
      <c r="C562" s="3"/>
    </row>
    <row r="563" spans="3:3" x14ac:dyDescent="0.2">
      <c r="C563" s="3"/>
    </row>
    <row r="564" spans="3:3" x14ac:dyDescent="0.2">
      <c r="C564" s="3"/>
    </row>
    <row r="565" spans="3:3" x14ac:dyDescent="0.2">
      <c r="C565" s="3"/>
    </row>
    <row r="566" spans="3:3" x14ac:dyDescent="0.2">
      <c r="C566" s="3"/>
    </row>
    <row r="567" spans="3:3" x14ac:dyDescent="0.2">
      <c r="C567" s="3"/>
    </row>
    <row r="568" spans="3:3" x14ac:dyDescent="0.2">
      <c r="C568" s="3"/>
    </row>
    <row r="569" spans="3:3" x14ac:dyDescent="0.2">
      <c r="C569" s="3"/>
    </row>
    <row r="570" spans="3:3" x14ac:dyDescent="0.2">
      <c r="C570" s="3"/>
    </row>
    <row r="571" spans="3:3" x14ac:dyDescent="0.2">
      <c r="C571" s="3"/>
    </row>
    <row r="572" spans="3:3" x14ac:dyDescent="0.2">
      <c r="C572" s="3"/>
    </row>
    <row r="573" spans="3:3" x14ac:dyDescent="0.2">
      <c r="C573" s="3"/>
    </row>
    <row r="574" spans="3:3" x14ac:dyDescent="0.2">
      <c r="C574" s="3"/>
    </row>
    <row r="575" spans="3:3" x14ac:dyDescent="0.2">
      <c r="C575" s="3"/>
    </row>
    <row r="576" spans="3:3" x14ac:dyDescent="0.2">
      <c r="C576" s="3"/>
    </row>
    <row r="577" spans="3:3" x14ac:dyDescent="0.2">
      <c r="C577" s="3"/>
    </row>
    <row r="578" spans="3:3" x14ac:dyDescent="0.2">
      <c r="C578" s="3"/>
    </row>
    <row r="579" spans="3:3" x14ac:dyDescent="0.2">
      <c r="C579" s="3"/>
    </row>
    <row r="580" spans="3:3" x14ac:dyDescent="0.2">
      <c r="C580" s="3"/>
    </row>
    <row r="581" spans="3:3" x14ac:dyDescent="0.2">
      <c r="C581" s="3"/>
    </row>
    <row r="582" spans="3:3" x14ac:dyDescent="0.2">
      <c r="C582" s="3"/>
    </row>
    <row r="583" spans="3:3" x14ac:dyDescent="0.2">
      <c r="C583" s="3"/>
    </row>
    <row r="584" spans="3:3" x14ac:dyDescent="0.2">
      <c r="C584" s="3"/>
    </row>
    <row r="585" spans="3:3" x14ac:dyDescent="0.2">
      <c r="C585" s="3"/>
    </row>
    <row r="586" spans="3:3" x14ac:dyDescent="0.2">
      <c r="C586" s="3"/>
    </row>
    <row r="587" spans="3:3" x14ac:dyDescent="0.2">
      <c r="C587" s="3"/>
    </row>
    <row r="588" spans="3:3" x14ac:dyDescent="0.2">
      <c r="C588" s="3"/>
    </row>
    <row r="589" spans="3:3" x14ac:dyDescent="0.2">
      <c r="C589" s="3"/>
    </row>
    <row r="590" spans="3:3" x14ac:dyDescent="0.2">
      <c r="C590" s="3"/>
    </row>
    <row r="591" spans="3:3" x14ac:dyDescent="0.2">
      <c r="C591" s="3"/>
    </row>
    <row r="592" spans="3:3" x14ac:dyDescent="0.2">
      <c r="C592" s="3"/>
    </row>
    <row r="593" spans="3:3" x14ac:dyDescent="0.2">
      <c r="C593" s="3"/>
    </row>
    <row r="594" spans="3:3" x14ac:dyDescent="0.2">
      <c r="C594" s="3"/>
    </row>
    <row r="595" spans="3:3" x14ac:dyDescent="0.2">
      <c r="C595" s="3"/>
    </row>
    <row r="596" spans="3:3" x14ac:dyDescent="0.2">
      <c r="C596" s="3"/>
    </row>
    <row r="597" spans="3:3" x14ac:dyDescent="0.2">
      <c r="C597" s="3"/>
    </row>
    <row r="598" spans="3:3" x14ac:dyDescent="0.2">
      <c r="C598" s="3"/>
    </row>
    <row r="599" spans="3:3" x14ac:dyDescent="0.2">
      <c r="C599" s="3"/>
    </row>
    <row r="600" spans="3:3" x14ac:dyDescent="0.2">
      <c r="C600" s="3"/>
    </row>
    <row r="601" spans="3:3" x14ac:dyDescent="0.2">
      <c r="C601" s="3"/>
    </row>
    <row r="602" spans="3:3" x14ac:dyDescent="0.2">
      <c r="C602" s="3"/>
    </row>
    <row r="603" spans="3:3" x14ac:dyDescent="0.2">
      <c r="C603" s="3"/>
    </row>
    <row r="604" spans="3:3" x14ac:dyDescent="0.2">
      <c r="C604" s="3"/>
    </row>
    <row r="605" spans="3:3" x14ac:dyDescent="0.2">
      <c r="C605" s="3"/>
    </row>
    <row r="606" spans="3:3" x14ac:dyDescent="0.2">
      <c r="C606" s="3"/>
    </row>
    <row r="607" spans="3:3" x14ac:dyDescent="0.2">
      <c r="C607" s="3"/>
    </row>
    <row r="608" spans="3:3" x14ac:dyDescent="0.2">
      <c r="C608" s="3"/>
    </row>
    <row r="609" spans="3:3" x14ac:dyDescent="0.2">
      <c r="C609" s="3"/>
    </row>
    <row r="610" spans="3:3" x14ac:dyDescent="0.2">
      <c r="C610" s="3"/>
    </row>
    <row r="611" spans="3:3" x14ac:dyDescent="0.2">
      <c r="C611" s="3"/>
    </row>
    <row r="612" spans="3:3" x14ac:dyDescent="0.2">
      <c r="C612" s="3"/>
    </row>
    <row r="613" spans="3:3" x14ac:dyDescent="0.2">
      <c r="C613" s="3"/>
    </row>
    <row r="614" spans="3:3" x14ac:dyDescent="0.2">
      <c r="C614" s="3"/>
    </row>
    <row r="615" spans="3:3" x14ac:dyDescent="0.2">
      <c r="C615" s="3"/>
    </row>
    <row r="616" spans="3:3" x14ac:dyDescent="0.2">
      <c r="C616" s="3"/>
    </row>
    <row r="617" spans="3:3" x14ac:dyDescent="0.2">
      <c r="C617" s="3"/>
    </row>
    <row r="618" spans="3:3" x14ac:dyDescent="0.2">
      <c r="C618" s="3"/>
    </row>
    <row r="619" spans="3:3" x14ac:dyDescent="0.2">
      <c r="C619" s="3"/>
    </row>
    <row r="620" spans="3:3" x14ac:dyDescent="0.2">
      <c r="C620" s="3"/>
    </row>
    <row r="621" spans="3:3" x14ac:dyDescent="0.2">
      <c r="C621" s="3"/>
    </row>
    <row r="622" spans="3:3" x14ac:dyDescent="0.2">
      <c r="C622" s="3"/>
    </row>
    <row r="623" spans="3:3" x14ac:dyDescent="0.2">
      <c r="C623" s="3"/>
    </row>
    <row r="624" spans="3:3" x14ac:dyDescent="0.2">
      <c r="C624" s="3"/>
    </row>
    <row r="625" spans="3:3" x14ac:dyDescent="0.2">
      <c r="C625" s="3"/>
    </row>
    <row r="626" spans="3:3" x14ac:dyDescent="0.2">
      <c r="C626" s="3"/>
    </row>
    <row r="627" spans="3:3" x14ac:dyDescent="0.2">
      <c r="C627" s="3"/>
    </row>
    <row r="628" spans="3:3" x14ac:dyDescent="0.2">
      <c r="C628" s="3"/>
    </row>
    <row r="629" spans="3:3" x14ac:dyDescent="0.2">
      <c r="C629" s="3"/>
    </row>
    <row r="630" spans="3:3" x14ac:dyDescent="0.2">
      <c r="C630" s="3"/>
    </row>
    <row r="631" spans="3:3" x14ac:dyDescent="0.2">
      <c r="C631" s="3"/>
    </row>
    <row r="632" spans="3:3" x14ac:dyDescent="0.2">
      <c r="C632" s="3"/>
    </row>
    <row r="633" spans="3:3" x14ac:dyDescent="0.2">
      <c r="C633" s="3"/>
    </row>
    <row r="634" spans="3:3" x14ac:dyDescent="0.2">
      <c r="C634" s="3"/>
    </row>
    <row r="635" spans="3:3" x14ac:dyDescent="0.2">
      <c r="C635" s="3"/>
    </row>
    <row r="636" spans="3:3" x14ac:dyDescent="0.2">
      <c r="C636" s="3"/>
    </row>
    <row r="637" spans="3:3" x14ac:dyDescent="0.2">
      <c r="C637" s="3"/>
    </row>
    <row r="638" spans="3:3" x14ac:dyDescent="0.2">
      <c r="C638" s="3"/>
    </row>
    <row r="639" spans="3:3" x14ac:dyDescent="0.2">
      <c r="C639" s="3"/>
    </row>
    <row r="640" spans="3:3" x14ac:dyDescent="0.2">
      <c r="C640" s="3"/>
    </row>
    <row r="641" spans="3:3" x14ac:dyDescent="0.2">
      <c r="C641" s="3"/>
    </row>
    <row r="642" spans="3:3" x14ac:dyDescent="0.2">
      <c r="C642" s="3"/>
    </row>
    <row r="643" spans="3:3" x14ac:dyDescent="0.2">
      <c r="C643" s="3"/>
    </row>
    <row r="644" spans="3:3" x14ac:dyDescent="0.2">
      <c r="C644" s="3"/>
    </row>
    <row r="645" spans="3:3" x14ac:dyDescent="0.2">
      <c r="C645" s="3"/>
    </row>
    <row r="646" spans="3:3" x14ac:dyDescent="0.2">
      <c r="C646" s="3"/>
    </row>
    <row r="647" spans="3:3" x14ac:dyDescent="0.2">
      <c r="C647" s="3"/>
    </row>
    <row r="648" spans="3:3" x14ac:dyDescent="0.2">
      <c r="C648" s="3"/>
    </row>
    <row r="649" spans="3:3" x14ac:dyDescent="0.2">
      <c r="C649" s="3"/>
    </row>
    <row r="650" spans="3:3" x14ac:dyDescent="0.2">
      <c r="C650" s="3"/>
    </row>
    <row r="651" spans="3:3" x14ac:dyDescent="0.2">
      <c r="C651" s="3"/>
    </row>
    <row r="652" spans="3:3" x14ac:dyDescent="0.2">
      <c r="C652" s="3"/>
    </row>
    <row r="653" spans="3:3" x14ac:dyDescent="0.2">
      <c r="C653" s="3"/>
    </row>
    <row r="654" spans="3:3" x14ac:dyDescent="0.2">
      <c r="C654" s="3"/>
    </row>
    <row r="655" spans="3:3" x14ac:dyDescent="0.2">
      <c r="C655" s="3"/>
    </row>
    <row r="656" spans="3:3" x14ac:dyDescent="0.2">
      <c r="C656" s="3"/>
    </row>
    <row r="657" spans="3:3" x14ac:dyDescent="0.2">
      <c r="C657" s="3"/>
    </row>
    <row r="658" spans="3:3" x14ac:dyDescent="0.2">
      <c r="C658" s="3"/>
    </row>
    <row r="659" spans="3:3" x14ac:dyDescent="0.2">
      <c r="C659" s="3"/>
    </row>
    <row r="660" spans="3:3" x14ac:dyDescent="0.2">
      <c r="C660" s="3"/>
    </row>
    <row r="661" spans="3:3" x14ac:dyDescent="0.2">
      <c r="C661" s="3"/>
    </row>
    <row r="662" spans="3:3" x14ac:dyDescent="0.2">
      <c r="C662" s="3"/>
    </row>
    <row r="663" spans="3:3" x14ac:dyDescent="0.2">
      <c r="C663" s="3"/>
    </row>
    <row r="664" spans="3:3" x14ac:dyDescent="0.2">
      <c r="C664" s="3"/>
    </row>
    <row r="665" spans="3:3" x14ac:dyDescent="0.2">
      <c r="C665" s="3"/>
    </row>
    <row r="666" spans="3:3" x14ac:dyDescent="0.2">
      <c r="C666" s="3"/>
    </row>
    <row r="667" spans="3:3" x14ac:dyDescent="0.2">
      <c r="C667" s="3"/>
    </row>
    <row r="668" spans="3:3" x14ac:dyDescent="0.2">
      <c r="C668" s="3"/>
    </row>
    <row r="669" spans="3:3" x14ac:dyDescent="0.2">
      <c r="C669" s="3"/>
    </row>
    <row r="670" spans="3:3" x14ac:dyDescent="0.2">
      <c r="C670" s="3"/>
    </row>
    <row r="671" spans="3:3" x14ac:dyDescent="0.2">
      <c r="C671" s="3"/>
    </row>
    <row r="672" spans="3:3" x14ac:dyDescent="0.2">
      <c r="C672" s="3"/>
    </row>
    <row r="673" spans="3:3" x14ac:dyDescent="0.2">
      <c r="C673" s="3"/>
    </row>
    <row r="674" spans="3:3" x14ac:dyDescent="0.2">
      <c r="C674" s="3"/>
    </row>
    <row r="675" spans="3:3" x14ac:dyDescent="0.2">
      <c r="C675" s="3"/>
    </row>
    <row r="676" spans="3:3" x14ac:dyDescent="0.2">
      <c r="C676" s="3"/>
    </row>
    <row r="677" spans="3:3" x14ac:dyDescent="0.2">
      <c r="C677" s="3"/>
    </row>
    <row r="678" spans="3:3" x14ac:dyDescent="0.2">
      <c r="C678" s="3"/>
    </row>
    <row r="679" spans="3:3" x14ac:dyDescent="0.2">
      <c r="C679" s="3"/>
    </row>
    <row r="680" spans="3:3" x14ac:dyDescent="0.2">
      <c r="C680" s="3"/>
    </row>
    <row r="681" spans="3:3" x14ac:dyDescent="0.2">
      <c r="C681" s="3"/>
    </row>
    <row r="682" spans="3:3" x14ac:dyDescent="0.2">
      <c r="C682" s="3"/>
    </row>
    <row r="683" spans="3:3" x14ac:dyDescent="0.2">
      <c r="C683" s="3"/>
    </row>
    <row r="684" spans="3:3" x14ac:dyDescent="0.2">
      <c r="C684" s="3"/>
    </row>
    <row r="685" spans="3:3" x14ac:dyDescent="0.2">
      <c r="C685" s="3"/>
    </row>
    <row r="686" spans="3:3" x14ac:dyDescent="0.2">
      <c r="C686" s="3"/>
    </row>
    <row r="687" spans="3:3" x14ac:dyDescent="0.2">
      <c r="C687" s="3"/>
    </row>
    <row r="688" spans="3:3" x14ac:dyDescent="0.2">
      <c r="C688" s="3"/>
    </row>
    <row r="689" spans="3:3" x14ac:dyDescent="0.2">
      <c r="C689" s="3"/>
    </row>
    <row r="690" spans="3:3" x14ac:dyDescent="0.2">
      <c r="C690" s="3"/>
    </row>
    <row r="691" spans="3:3" x14ac:dyDescent="0.2">
      <c r="C691" s="3"/>
    </row>
    <row r="692" spans="3:3" x14ac:dyDescent="0.2">
      <c r="C692" s="3"/>
    </row>
    <row r="693" spans="3:3" x14ac:dyDescent="0.2">
      <c r="C693" s="3"/>
    </row>
    <row r="694" spans="3:3" x14ac:dyDescent="0.2">
      <c r="C694" s="3"/>
    </row>
    <row r="695" spans="3:3" x14ac:dyDescent="0.2">
      <c r="C695" s="3"/>
    </row>
    <row r="696" spans="3:3" x14ac:dyDescent="0.2">
      <c r="C696" s="3"/>
    </row>
    <row r="697" spans="3:3" x14ac:dyDescent="0.2">
      <c r="C697" s="3"/>
    </row>
    <row r="698" spans="3:3" x14ac:dyDescent="0.2">
      <c r="C698" s="3"/>
    </row>
    <row r="699" spans="3:3" x14ac:dyDescent="0.2">
      <c r="C699" s="3"/>
    </row>
    <row r="700" spans="3:3" x14ac:dyDescent="0.2">
      <c r="C700" s="3"/>
    </row>
    <row r="701" spans="3:3" x14ac:dyDescent="0.2">
      <c r="C701" s="3"/>
    </row>
    <row r="702" spans="3:3" x14ac:dyDescent="0.2">
      <c r="C702" s="3"/>
    </row>
    <row r="703" spans="3:3" x14ac:dyDescent="0.2">
      <c r="C703" s="3"/>
    </row>
    <row r="704" spans="3:3" x14ac:dyDescent="0.2">
      <c r="C704" s="3"/>
    </row>
    <row r="705" spans="3:3" x14ac:dyDescent="0.2">
      <c r="C705" s="3"/>
    </row>
    <row r="706" spans="3:3" x14ac:dyDescent="0.2">
      <c r="C706" s="3"/>
    </row>
    <row r="707" spans="3:3" x14ac:dyDescent="0.2">
      <c r="C707" s="3"/>
    </row>
    <row r="708" spans="3:3" x14ac:dyDescent="0.2">
      <c r="C708" s="3"/>
    </row>
    <row r="709" spans="3:3" x14ac:dyDescent="0.2">
      <c r="C709" s="3"/>
    </row>
    <row r="710" spans="3:3" x14ac:dyDescent="0.2">
      <c r="C710" s="3"/>
    </row>
    <row r="711" spans="3:3" x14ac:dyDescent="0.2">
      <c r="C711" s="3"/>
    </row>
    <row r="712" spans="3:3" x14ac:dyDescent="0.2">
      <c r="C712" s="3"/>
    </row>
    <row r="713" spans="3:3" x14ac:dyDescent="0.2">
      <c r="C713" s="3"/>
    </row>
    <row r="714" spans="3:3" x14ac:dyDescent="0.2">
      <c r="C714" s="3"/>
    </row>
    <row r="715" spans="3:3" x14ac:dyDescent="0.2">
      <c r="C715" s="3"/>
    </row>
    <row r="716" spans="3:3" x14ac:dyDescent="0.2">
      <c r="C716" s="3"/>
    </row>
    <row r="717" spans="3:3" x14ac:dyDescent="0.2">
      <c r="C717" s="3"/>
    </row>
    <row r="718" spans="3:3" x14ac:dyDescent="0.2">
      <c r="C718" s="3"/>
    </row>
    <row r="719" spans="3:3" x14ac:dyDescent="0.2">
      <c r="C719" s="3"/>
    </row>
    <row r="720" spans="3:3" x14ac:dyDescent="0.2">
      <c r="C720" s="3"/>
    </row>
    <row r="721" spans="3:3" x14ac:dyDescent="0.2">
      <c r="C721" s="3"/>
    </row>
    <row r="722" spans="3:3" x14ac:dyDescent="0.2">
      <c r="C722" s="3"/>
    </row>
    <row r="723" spans="3:3" x14ac:dyDescent="0.2">
      <c r="C723" s="3"/>
    </row>
    <row r="724" spans="3:3" x14ac:dyDescent="0.2">
      <c r="C724" s="3"/>
    </row>
    <row r="725" spans="3:3" x14ac:dyDescent="0.2">
      <c r="C725" s="3"/>
    </row>
    <row r="726" spans="3:3" x14ac:dyDescent="0.2">
      <c r="C726" s="3"/>
    </row>
    <row r="727" spans="3:3" x14ac:dyDescent="0.2">
      <c r="C727" s="3"/>
    </row>
    <row r="728" spans="3:3" x14ac:dyDescent="0.2">
      <c r="C728" s="3"/>
    </row>
    <row r="729" spans="3:3" x14ac:dyDescent="0.2">
      <c r="C729" s="3"/>
    </row>
    <row r="730" spans="3:3" x14ac:dyDescent="0.2">
      <c r="C730" s="3"/>
    </row>
    <row r="731" spans="3:3" x14ac:dyDescent="0.2">
      <c r="C731" s="3"/>
    </row>
    <row r="732" spans="3:3" x14ac:dyDescent="0.2">
      <c r="C732" s="3"/>
    </row>
    <row r="733" spans="3:3" x14ac:dyDescent="0.2">
      <c r="C733" s="3"/>
    </row>
    <row r="734" spans="3:3" x14ac:dyDescent="0.2">
      <c r="C734" s="3"/>
    </row>
    <row r="735" spans="3:3" x14ac:dyDescent="0.2">
      <c r="C735" s="3"/>
    </row>
    <row r="736" spans="3:3" x14ac:dyDescent="0.2">
      <c r="C736" s="3"/>
    </row>
    <row r="737" spans="3:3" x14ac:dyDescent="0.2">
      <c r="C737" s="3"/>
    </row>
    <row r="738" spans="3:3" x14ac:dyDescent="0.2">
      <c r="C738" s="3"/>
    </row>
    <row r="739" spans="3:3" x14ac:dyDescent="0.2">
      <c r="C739" s="3"/>
    </row>
    <row r="740" spans="3:3" x14ac:dyDescent="0.2">
      <c r="C740" s="3"/>
    </row>
    <row r="741" spans="3:3" x14ac:dyDescent="0.2">
      <c r="C741" s="3"/>
    </row>
    <row r="742" spans="3:3" x14ac:dyDescent="0.2">
      <c r="C742" s="3"/>
    </row>
    <row r="743" spans="3:3" x14ac:dyDescent="0.2">
      <c r="C743" s="3"/>
    </row>
    <row r="744" spans="3:3" x14ac:dyDescent="0.2">
      <c r="C744" s="3"/>
    </row>
    <row r="745" spans="3:3" x14ac:dyDescent="0.2">
      <c r="C745" s="3"/>
    </row>
    <row r="746" spans="3:3" x14ac:dyDescent="0.2">
      <c r="C746" s="3"/>
    </row>
    <row r="747" spans="3:3" x14ac:dyDescent="0.2">
      <c r="C747" s="3"/>
    </row>
    <row r="748" spans="3:3" x14ac:dyDescent="0.2">
      <c r="C748" s="3"/>
    </row>
    <row r="749" spans="3:3" x14ac:dyDescent="0.2">
      <c r="C749" s="3"/>
    </row>
    <row r="750" spans="3:3" x14ac:dyDescent="0.2">
      <c r="C750" s="3"/>
    </row>
    <row r="751" spans="3:3" x14ac:dyDescent="0.2">
      <c r="C751" s="3"/>
    </row>
    <row r="752" spans="3:3" x14ac:dyDescent="0.2">
      <c r="C752" s="3"/>
    </row>
    <row r="753" spans="3:3" x14ac:dyDescent="0.2">
      <c r="C753" s="3"/>
    </row>
    <row r="754" spans="3:3" x14ac:dyDescent="0.2">
      <c r="C754" s="3"/>
    </row>
    <row r="755" spans="3:3" x14ac:dyDescent="0.2">
      <c r="C755" s="3"/>
    </row>
    <row r="756" spans="3:3" x14ac:dyDescent="0.2">
      <c r="C756" s="3"/>
    </row>
    <row r="757" spans="3:3" x14ac:dyDescent="0.2">
      <c r="C757" s="3"/>
    </row>
    <row r="758" spans="3:3" x14ac:dyDescent="0.2">
      <c r="C758" s="3"/>
    </row>
    <row r="759" spans="3:3" x14ac:dyDescent="0.2">
      <c r="C759" s="3"/>
    </row>
    <row r="760" spans="3:3" x14ac:dyDescent="0.2">
      <c r="C760" s="3"/>
    </row>
    <row r="761" spans="3:3" x14ac:dyDescent="0.2">
      <c r="C761" s="3"/>
    </row>
    <row r="762" spans="3:3" x14ac:dyDescent="0.2">
      <c r="C762" s="3"/>
    </row>
    <row r="763" spans="3:3" x14ac:dyDescent="0.2">
      <c r="C763" s="3"/>
    </row>
    <row r="764" spans="3:3" x14ac:dyDescent="0.2">
      <c r="C764" s="3"/>
    </row>
    <row r="765" spans="3:3" x14ac:dyDescent="0.2">
      <c r="C765" s="3"/>
    </row>
    <row r="766" spans="3:3" x14ac:dyDescent="0.2">
      <c r="C766" s="3"/>
    </row>
    <row r="767" spans="3:3" x14ac:dyDescent="0.2">
      <c r="C767" s="3"/>
    </row>
    <row r="768" spans="3:3" x14ac:dyDescent="0.2">
      <c r="C768" s="3"/>
    </row>
    <row r="769" spans="3:3" x14ac:dyDescent="0.2">
      <c r="C769" s="3"/>
    </row>
    <row r="770" spans="3:3" x14ac:dyDescent="0.2">
      <c r="C770" s="3"/>
    </row>
    <row r="771" spans="3:3" x14ac:dyDescent="0.2">
      <c r="C771" s="3"/>
    </row>
  </sheetData>
  <mergeCells count="5">
    <mergeCell ref="B2:B4"/>
    <mergeCell ref="A2:A4"/>
    <mergeCell ref="C2:C4"/>
    <mergeCell ref="A136:D138"/>
    <mergeCell ref="A135:D135"/>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FD561"/>
  <sheetViews>
    <sheetView workbookViewId="0">
      <selection activeCell="C6" sqref="C6"/>
    </sheetView>
  </sheetViews>
  <sheetFormatPr baseColWidth="10" defaultColWidth="10.85546875" defaultRowHeight="15" x14ac:dyDescent="0.25"/>
  <cols>
    <col min="1" max="1" width="11.7109375" style="4" customWidth="1"/>
    <col min="2" max="2" width="27.140625" style="4" customWidth="1"/>
    <col min="3" max="3" width="19.28515625" style="4" customWidth="1"/>
    <col min="4" max="255" width="20.7109375" style="4" customWidth="1"/>
    <col min="256" max="16384" width="10.85546875" style="4"/>
  </cols>
  <sheetData>
    <row r="2" spans="1:7" ht="15" customHeight="1" x14ac:dyDescent="0.25">
      <c r="A2" s="205" t="s">
        <v>431</v>
      </c>
      <c r="B2" s="211" t="s">
        <v>273</v>
      </c>
    </row>
    <row r="3" spans="1:7" ht="15" customHeight="1" x14ac:dyDescent="0.25">
      <c r="A3" s="206"/>
      <c r="B3" s="212"/>
    </row>
    <row r="4" spans="1:7" ht="15" customHeight="1" thickBot="1" x14ac:dyDescent="0.3">
      <c r="A4" s="207"/>
      <c r="B4" s="213"/>
      <c r="C4" s="15"/>
      <c r="D4" s="15"/>
      <c r="E4" s="15"/>
      <c r="F4" s="15"/>
      <c r="G4" s="15"/>
    </row>
    <row r="5" spans="1:7" ht="15" customHeight="1" thickTop="1" x14ac:dyDescent="0.25">
      <c r="A5" s="133">
        <v>16803</v>
      </c>
      <c r="B5" s="16">
        <v>1.17</v>
      </c>
      <c r="C5" s="15"/>
      <c r="D5" s="15"/>
      <c r="E5" s="15"/>
      <c r="F5" s="15"/>
      <c r="G5" s="15"/>
    </row>
    <row r="6" spans="1:7" ht="15" customHeight="1" x14ac:dyDescent="0.25">
      <c r="A6" s="133">
        <v>16834</v>
      </c>
      <c r="B6" s="16">
        <v>1.17</v>
      </c>
      <c r="C6" s="15"/>
      <c r="D6" s="15"/>
      <c r="E6" s="15"/>
      <c r="F6" s="15"/>
      <c r="G6" s="15"/>
    </row>
    <row r="7" spans="1:7" ht="15" customHeight="1" x14ac:dyDescent="0.25">
      <c r="A7" s="133">
        <v>16862</v>
      </c>
      <c r="B7" s="16">
        <v>1.17</v>
      </c>
      <c r="C7" s="15"/>
      <c r="D7" s="15"/>
      <c r="E7" s="15"/>
      <c r="F7" s="15"/>
      <c r="G7" s="15"/>
    </row>
    <row r="8" spans="1:7" ht="15" customHeight="1" x14ac:dyDescent="0.25">
      <c r="A8" s="133">
        <v>16893</v>
      </c>
      <c r="B8" s="16">
        <v>1.27</v>
      </c>
      <c r="C8" s="15"/>
      <c r="D8" s="15"/>
      <c r="E8" s="15"/>
      <c r="F8" s="15"/>
      <c r="G8" s="15"/>
    </row>
    <row r="9" spans="1:7" ht="15" customHeight="1" x14ac:dyDescent="0.25">
      <c r="A9" s="133">
        <v>16923</v>
      </c>
      <c r="B9" s="16">
        <v>1.27</v>
      </c>
      <c r="C9" s="15"/>
      <c r="D9" s="15"/>
      <c r="E9" s="15"/>
      <c r="F9" s="15"/>
      <c r="G9" s="15"/>
    </row>
    <row r="10" spans="1:7" ht="15" customHeight="1" x14ac:dyDescent="0.25">
      <c r="A10" s="133">
        <v>16954</v>
      </c>
      <c r="B10" s="16">
        <v>1.27</v>
      </c>
      <c r="C10" s="15"/>
      <c r="D10" s="15"/>
      <c r="E10" s="15"/>
      <c r="F10" s="15"/>
      <c r="G10" s="15"/>
    </row>
    <row r="11" spans="1:7" ht="15" customHeight="1" x14ac:dyDescent="0.25">
      <c r="A11" s="133">
        <v>16984</v>
      </c>
      <c r="B11" s="16">
        <v>1.27</v>
      </c>
      <c r="C11" s="15"/>
      <c r="D11" s="15"/>
      <c r="E11" s="15"/>
      <c r="F11" s="15"/>
      <c r="G11" s="15"/>
    </row>
    <row r="12" spans="1:7" ht="15" customHeight="1" x14ac:dyDescent="0.25">
      <c r="A12" s="133">
        <v>17015</v>
      </c>
      <c r="B12" s="16">
        <v>1.52</v>
      </c>
      <c r="C12" s="15"/>
      <c r="D12" s="15"/>
      <c r="E12" s="15"/>
      <c r="F12" s="15"/>
      <c r="G12" s="15"/>
    </row>
    <row r="13" spans="1:7" ht="15" customHeight="1" x14ac:dyDescent="0.25">
      <c r="A13" s="133">
        <v>17046</v>
      </c>
      <c r="B13" s="16">
        <v>1.52</v>
      </c>
      <c r="C13" s="15"/>
      <c r="D13" s="15"/>
      <c r="E13" s="15"/>
      <c r="F13" s="15"/>
      <c r="G13" s="15"/>
    </row>
    <row r="14" spans="1:7" ht="15" customHeight="1" x14ac:dyDescent="0.25">
      <c r="A14" s="133">
        <v>17076</v>
      </c>
      <c r="B14" s="16">
        <v>1.52</v>
      </c>
      <c r="C14" s="15"/>
      <c r="D14" s="15"/>
      <c r="E14" s="15"/>
      <c r="F14" s="15"/>
      <c r="G14" s="15"/>
    </row>
    <row r="15" spans="1:7" ht="15" customHeight="1" x14ac:dyDescent="0.25">
      <c r="A15" s="133">
        <v>17107</v>
      </c>
      <c r="B15" s="16">
        <v>1.52</v>
      </c>
      <c r="C15" s="15"/>
      <c r="D15" s="15"/>
      <c r="E15" s="15"/>
      <c r="F15" s="15"/>
      <c r="G15" s="15"/>
    </row>
    <row r="16" spans="1:7" ht="15" customHeight="1" x14ac:dyDescent="0.25">
      <c r="A16" s="133">
        <v>17137</v>
      </c>
      <c r="B16" s="16">
        <v>1.62</v>
      </c>
      <c r="C16" s="15"/>
      <c r="D16" s="15"/>
      <c r="E16" s="15"/>
      <c r="F16" s="15"/>
      <c r="G16" s="15"/>
    </row>
    <row r="17" spans="1:7" ht="15" customHeight="1" x14ac:dyDescent="0.25">
      <c r="A17" s="133">
        <v>17168</v>
      </c>
      <c r="B17" s="16">
        <v>1.62</v>
      </c>
      <c r="C17" s="15"/>
      <c r="D17" s="15"/>
      <c r="E17" s="15"/>
      <c r="F17" s="15"/>
      <c r="G17" s="15"/>
    </row>
    <row r="18" spans="1:7" ht="15" customHeight="1" x14ac:dyDescent="0.25">
      <c r="A18" s="133">
        <v>17199</v>
      </c>
      <c r="B18" s="16">
        <v>1.62</v>
      </c>
      <c r="C18" s="15"/>
      <c r="D18" s="15"/>
      <c r="E18" s="15"/>
      <c r="F18" s="15"/>
      <c r="G18" s="15"/>
    </row>
    <row r="19" spans="1:7" ht="15" customHeight="1" x14ac:dyDescent="0.25">
      <c r="A19" s="133">
        <v>17227</v>
      </c>
      <c r="B19" s="16">
        <v>1.62</v>
      </c>
      <c r="C19" s="15"/>
      <c r="D19" s="15"/>
      <c r="E19" s="15"/>
      <c r="F19" s="15"/>
      <c r="G19" s="15"/>
    </row>
    <row r="20" spans="1:7" ht="15" customHeight="1" x14ac:dyDescent="0.25">
      <c r="A20" s="133">
        <v>17258</v>
      </c>
      <c r="B20" s="16">
        <v>1.87</v>
      </c>
      <c r="C20" s="15"/>
      <c r="D20" s="15"/>
      <c r="E20" s="15"/>
      <c r="F20" s="15"/>
      <c r="G20" s="15"/>
    </row>
    <row r="21" spans="1:7" ht="15" customHeight="1" x14ac:dyDescent="0.25">
      <c r="A21" s="133">
        <v>17288</v>
      </c>
      <c r="B21" s="16">
        <v>1.87</v>
      </c>
      <c r="C21" s="15"/>
      <c r="D21" s="15"/>
      <c r="E21" s="15"/>
      <c r="F21" s="15"/>
      <c r="G21" s="15"/>
    </row>
    <row r="22" spans="1:7" ht="15" customHeight="1" x14ac:dyDescent="0.25">
      <c r="A22" s="133">
        <v>17319</v>
      </c>
      <c r="B22" s="16">
        <v>1.87</v>
      </c>
      <c r="C22" s="15"/>
      <c r="D22" s="15"/>
      <c r="E22" s="15"/>
      <c r="F22" s="15"/>
      <c r="G22" s="15"/>
    </row>
    <row r="23" spans="1:7" ht="15" customHeight="1" x14ac:dyDescent="0.25">
      <c r="A23" s="133">
        <v>17349</v>
      </c>
      <c r="B23" s="16">
        <v>1.87</v>
      </c>
      <c r="C23" s="15"/>
      <c r="D23" s="15"/>
      <c r="E23" s="15"/>
      <c r="F23" s="15"/>
      <c r="G23" s="15"/>
    </row>
    <row r="24" spans="1:7" ht="15" customHeight="1" x14ac:dyDescent="0.25">
      <c r="A24" s="133">
        <v>17380</v>
      </c>
      <c r="B24" s="16">
        <v>1.87</v>
      </c>
      <c r="C24" s="15"/>
      <c r="D24" s="15"/>
      <c r="E24" s="15"/>
      <c r="F24" s="15"/>
      <c r="G24" s="15"/>
    </row>
    <row r="25" spans="1:7" ht="15" customHeight="1" x14ac:dyDescent="0.25">
      <c r="A25" s="133">
        <v>17411</v>
      </c>
      <c r="B25" s="16">
        <v>1.87</v>
      </c>
      <c r="C25" s="15"/>
      <c r="D25" s="15"/>
      <c r="E25" s="15"/>
      <c r="F25" s="15"/>
      <c r="G25" s="15"/>
    </row>
    <row r="26" spans="1:7" ht="15" customHeight="1" x14ac:dyDescent="0.25">
      <c r="A26" s="133">
        <v>17441</v>
      </c>
      <c r="B26" s="16">
        <v>1.87</v>
      </c>
      <c r="C26" s="15"/>
      <c r="D26" s="15"/>
      <c r="E26" s="15"/>
      <c r="F26" s="15"/>
      <c r="G26" s="15"/>
    </row>
    <row r="27" spans="1:7" ht="15" customHeight="1" x14ac:dyDescent="0.25">
      <c r="A27" s="133">
        <v>17472</v>
      </c>
      <c r="B27" s="16">
        <v>2.0699999999999998</v>
      </c>
      <c r="C27" s="15"/>
      <c r="D27" s="15"/>
      <c r="E27" s="15"/>
      <c r="F27" s="15"/>
      <c r="G27" s="15"/>
    </row>
    <row r="28" spans="1:7" ht="15" customHeight="1" x14ac:dyDescent="0.25">
      <c r="A28" s="133">
        <v>17502</v>
      </c>
      <c r="B28" s="16">
        <v>2.0699999999999998</v>
      </c>
      <c r="C28" s="15"/>
      <c r="D28" s="15"/>
      <c r="E28" s="15"/>
      <c r="F28" s="15"/>
      <c r="G28" s="15"/>
    </row>
    <row r="29" spans="1:7" ht="15" customHeight="1" x14ac:dyDescent="0.25">
      <c r="A29" s="133">
        <v>17533</v>
      </c>
      <c r="B29" s="16">
        <v>2.57</v>
      </c>
      <c r="C29" s="15"/>
      <c r="D29" s="15"/>
      <c r="E29" s="15"/>
      <c r="F29" s="15"/>
      <c r="G29" s="15"/>
    </row>
    <row r="30" spans="1:7" ht="15" customHeight="1" x14ac:dyDescent="0.25">
      <c r="A30" s="133">
        <v>17564</v>
      </c>
      <c r="B30" s="16">
        <v>2.57</v>
      </c>
      <c r="C30" s="15"/>
      <c r="D30" s="15"/>
      <c r="E30" s="15"/>
      <c r="F30" s="15"/>
      <c r="G30" s="15"/>
    </row>
    <row r="31" spans="1:7" ht="15" customHeight="1" x14ac:dyDescent="0.25">
      <c r="A31" s="133">
        <v>17593</v>
      </c>
      <c r="B31" s="16">
        <v>2.57</v>
      </c>
      <c r="C31" s="15"/>
      <c r="D31" s="15"/>
      <c r="E31" s="15"/>
      <c r="F31" s="15"/>
      <c r="G31" s="15"/>
    </row>
    <row r="32" spans="1:7" ht="15" customHeight="1" x14ac:dyDescent="0.25">
      <c r="A32" s="133">
        <v>17624</v>
      </c>
      <c r="B32" s="16">
        <v>2.57</v>
      </c>
      <c r="C32" s="15"/>
      <c r="D32" s="15"/>
      <c r="E32" s="15"/>
      <c r="F32" s="15"/>
      <c r="G32" s="15"/>
    </row>
    <row r="33" spans="1:7" ht="15" customHeight="1" x14ac:dyDescent="0.25">
      <c r="A33" s="133">
        <v>17654</v>
      </c>
      <c r="B33" s="16">
        <v>2.57</v>
      </c>
      <c r="C33" s="15"/>
      <c r="D33" s="15"/>
      <c r="E33" s="15"/>
      <c r="F33" s="15"/>
      <c r="G33" s="15"/>
    </row>
    <row r="34" spans="1:7" ht="15" customHeight="1" x14ac:dyDescent="0.25">
      <c r="A34" s="133">
        <v>17685</v>
      </c>
      <c r="B34" s="16">
        <v>2.57</v>
      </c>
      <c r="C34" s="15"/>
      <c r="D34" s="15"/>
      <c r="E34" s="15"/>
      <c r="F34" s="15"/>
      <c r="G34" s="15"/>
    </row>
    <row r="35" spans="1:7" ht="15" customHeight="1" x14ac:dyDescent="0.25">
      <c r="A35" s="133">
        <v>17715</v>
      </c>
      <c r="B35" s="16">
        <v>2.57</v>
      </c>
      <c r="C35" s="15"/>
      <c r="D35" s="15"/>
      <c r="E35" s="15"/>
      <c r="F35" s="15"/>
      <c r="G35" s="15"/>
    </row>
    <row r="36" spans="1:7" ht="15" customHeight="1" x14ac:dyDescent="0.25">
      <c r="A36" s="133">
        <v>17746</v>
      </c>
      <c r="B36" s="16">
        <v>2.57</v>
      </c>
      <c r="C36" s="15"/>
      <c r="D36" s="15"/>
      <c r="E36" s="15"/>
      <c r="F36" s="15"/>
      <c r="G36" s="15"/>
    </row>
    <row r="37" spans="1:7" ht="15" customHeight="1" x14ac:dyDescent="0.25">
      <c r="A37" s="133">
        <v>17777</v>
      </c>
      <c r="B37" s="16">
        <v>2.57</v>
      </c>
      <c r="C37" s="15"/>
      <c r="D37" s="15"/>
      <c r="E37" s="15"/>
      <c r="F37" s="15"/>
      <c r="G37" s="15"/>
    </row>
    <row r="38" spans="1:7" ht="15" customHeight="1" x14ac:dyDescent="0.25">
      <c r="A38" s="133">
        <v>17807</v>
      </c>
      <c r="B38" s="16">
        <v>2.57</v>
      </c>
      <c r="C38" s="15"/>
      <c r="D38" s="15"/>
      <c r="E38" s="15"/>
      <c r="F38" s="15"/>
      <c r="G38" s="15"/>
    </row>
    <row r="39" spans="1:7" ht="15" customHeight="1" x14ac:dyDescent="0.25">
      <c r="A39" s="133">
        <v>17838</v>
      </c>
      <c r="B39" s="16">
        <v>2.57</v>
      </c>
      <c r="C39" s="15"/>
      <c r="D39" s="15"/>
      <c r="E39" s="15"/>
      <c r="F39" s="15"/>
      <c r="G39" s="15"/>
    </row>
    <row r="40" spans="1:7" ht="15" customHeight="1" x14ac:dyDescent="0.25">
      <c r="A40" s="133">
        <v>17868</v>
      </c>
      <c r="B40" s="16">
        <v>2.57</v>
      </c>
      <c r="C40" s="15"/>
      <c r="D40" s="15"/>
      <c r="E40" s="15"/>
      <c r="F40" s="15"/>
      <c r="G40" s="15"/>
    </row>
    <row r="41" spans="1:7" ht="15" customHeight="1" x14ac:dyDescent="0.25">
      <c r="A41" s="133">
        <v>17899</v>
      </c>
      <c r="B41" s="16">
        <v>2.57</v>
      </c>
      <c r="C41" s="15"/>
      <c r="D41" s="15"/>
      <c r="E41" s="15"/>
      <c r="F41" s="15"/>
      <c r="G41" s="15"/>
    </row>
    <row r="42" spans="1:7" ht="15" customHeight="1" x14ac:dyDescent="0.25">
      <c r="A42" s="133">
        <v>17930</v>
      </c>
      <c r="B42" s="16">
        <v>2.57</v>
      </c>
      <c r="C42" s="15"/>
      <c r="D42" s="15"/>
      <c r="E42" s="15"/>
      <c r="F42" s="15"/>
      <c r="G42" s="15"/>
    </row>
    <row r="43" spans="1:7" ht="15" customHeight="1" x14ac:dyDescent="0.25">
      <c r="A43" s="133">
        <v>17958</v>
      </c>
      <c r="B43" s="16">
        <v>2.57</v>
      </c>
      <c r="C43" s="15"/>
      <c r="D43" s="15"/>
      <c r="E43" s="15"/>
      <c r="F43" s="15"/>
      <c r="G43" s="15"/>
    </row>
    <row r="44" spans="1:7" ht="15" customHeight="1" x14ac:dyDescent="0.25">
      <c r="A44" s="133">
        <v>17989</v>
      </c>
      <c r="B44" s="16">
        <v>2.57</v>
      </c>
      <c r="C44" s="15"/>
      <c r="D44" s="15"/>
      <c r="E44" s="15"/>
      <c r="F44" s="15"/>
      <c r="G44" s="15"/>
    </row>
    <row r="45" spans="1:7" ht="15" customHeight="1" x14ac:dyDescent="0.25">
      <c r="A45" s="133">
        <v>18019</v>
      </c>
      <c r="B45" s="16">
        <v>2.57</v>
      </c>
      <c r="C45" s="15"/>
      <c r="D45" s="15"/>
      <c r="E45" s="15"/>
      <c r="F45" s="15"/>
      <c r="G45" s="15"/>
    </row>
    <row r="46" spans="1:7" ht="15" customHeight="1" x14ac:dyDescent="0.25">
      <c r="A46" s="133">
        <v>18050</v>
      </c>
      <c r="B46" s="16">
        <v>2.57</v>
      </c>
      <c r="C46" s="15"/>
      <c r="D46" s="15"/>
      <c r="E46" s="15"/>
      <c r="F46" s="15"/>
      <c r="G46" s="15"/>
    </row>
    <row r="47" spans="1:7" ht="15" customHeight="1" x14ac:dyDescent="0.25">
      <c r="A47" s="133">
        <v>18080</v>
      </c>
      <c r="B47" s="16">
        <v>2.57</v>
      </c>
      <c r="C47" s="15"/>
      <c r="D47" s="15"/>
      <c r="E47" s="15"/>
      <c r="F47" s="15"/>
      <c r="G47" s="15"/>
    </row>
    <row r="48" spans="1:7" ht="15" customHeight="1" x14ac:dyDescent="0.25">
      <c r="A48" s="133">
        <v>18111</v>
      </c>
      <c r="B48" s="16">
        <v>2.57</v>
      </c>
      <c r="C48" s="15"/>
      <c r="D48" s="15"/>
      <c r="E48" s="15"/>
      <c r="F48" s="15"/>
      <c r="G48" s="15"/>
    </row>
    <row r="49" spans="1:7" ht="15" customHeight="1" x14ac:dyDescent="0.25">
      <c r="A49" s="133">
        <v>18142</v>
      </c>
      <c r="B49" s="16">
        <v>2.57</v>
      </c>
      <c r="C49" s="15"/>
      <c r="D49" s="15"/>
      <c r="E49" s="15"/>
      <c r="F49" s="15"/>
      <c r="G49" s="15"/>
    </row>
    <row r="50" spans="1:7" ht="15" customHeight="1" x14ac:dyDescent="0.25">
      <c r="A50" s="133">
        <v>18172</v>
      </c>
      <c r="B50" s="16">
        <v>2.57</v>
      </c>
      <c r="C50" s="15"/>
      <c r="D50" s="15"/>
      <c r="E50" s="15"/>
      <c r="F50" s="15"/>
      <c r="G50" s="15"/>
    </row>
    <row r="51" spans="1:7" ht="15" customHeight="1" x14ac:dyDescent="0.25">
      <c r="A51" s="133">
        <v>18203</v>
      </c>
      <c r="B51" s="16">
        <v>2.57</v>
      </c>
      <c r="C51" s="15"/>
      <c r="D51" s="15"/>
      <c r="E51" s="15"/>
      <c r="F51" s="15"/>
      <c r="G51" s="15"/>
    </row>
    <row r="52" spans="1:7" ht="15" customHeight="1" x14ac:dyDescent="0.25">
      <c r="A52" s="133">
        <v>18233</v>
      </c>
      <c r="B52" s="16">
        <v>2.57</v>
      </c>
      <c r="C52" s="15"/>
      <c r="D52" s="15"/>
      <c r="E52" s="15"/>
      <c r="F52" s="15"/>
      <c r="G52" s="15"/>
    </row>
    <row r="53" spans="1:7" ht="15" customHeight="1" x14ac:dyDescent="0.25">
      <c r="A53" s="133">
        <v>18264</v>
      </c>
      <c r="B53" s="16">
        <v>2.57</v>
      </c>
      <c r="C53" s="15"/>
      <c r="D53" s="15"/>
      <c r="E53" s="15"/>
      <c r="F53" s="15"/>
      <c r="G53" s="15"/>
    </row>
    <row r="54" spans="1:7" ht="15" customHeight="1" x14ac:dyDescent="0.25">
      <c r="A54" s="133">
        <v>18295</v>
      </c>
      <c r="B54" s="16">
        <v>2.57</v>
      </c>
      <c r="C54" s="15"/>
      <c r="D54" s="15"/>
      <c r="E54" s="15"/>
      <c r="F54" s="15"/>
      <c r="G54" s="15"/>
    </row>
    <row r="55" spans="1:7" ht="15" customHeight="1" x14ac:dyDescent="0.25">
      <c r="A55" s="133">
        <v>18323</v>
      </c>
      <c r="B55" s="16">
        <v>2.57</v>
      </c>
      <c r="C55" s="15"/>
      <c r="D55" s="15"/>
      <c r="E55" s="15"/>
      <c r="F55" s="15"/>
      <c r="G55" s="15"/>
    </row>
    <row r="56" spans="1:7" ht="15" customHeight="1" x14ac:dyDescent="0.25">
      <c r="A56" s="133">
        <v>18354</v>
      </c>
      <c r="B56" s="16">
        <v>2.57</v>
      </c>
      <c r="C56" s="15"/>
      <c r="D56" s="15"/>
      <c r="E56" s="15"/>
      <c r="F56" s="15"/>
      <c r="G56" s="15"/>
    </row>
    <row r="57" spans="1:7" ht="15" customHeight="1" x14ac:dyDescent="0.25">
      <c r="A57" s="133">
        <v>18384</v>
      </c>
      <c r="B57" s="16">
        <v>2.57</v>
      </c>
      <c r="C57" s="15"/>
      <c r="D57" s="15"/>
      <c r="E57" s="15"/>
      <c r="F57" s="15"/>
      <c r="G57" s="15"/>
    </row>
    <row r="58" spans="1:7" ht="15" customHeight="1" x14ac:dyDescent="0.25">
      <c r="A58" s="133">
        <v>18415</v>
      </c>
      <c r="B58" s="16">
        <v>2.57</v>
      </c>
      <c r="C58" s="15"/>
      <c r="D58" s="15"/>
      <c r="E58" s="15"/>
      <c r="F58" s="15"/>
      <c r="G58" s="15"/>
    </row>
    <row r="59" spans="1:7" ht="15" customHeight="1" x14ac:dyDescent="0.25">
      <c r="A59" s="133">
        <v>18445</v>
      </c>
      <c r="B59" s="16">
        <v>2.57</v>
      </c>
      <c r="C59" s="15"/>
      <c r="D59" s="15"/>
      <c r="E59" s="15"/>
      <c r="F59" s="15"/>
      <c r="G59" s="15"/>
    </row>
    <row r="60" spans="1:7" ht="15" customHeight="1" x14ac:dyDescent="0.25">
      <c r="A60" s="133">
        <v>18476</v>
      </c>
      <c r="B60" s="16">
        <v>2.57</v>
      </c>
      <c r="C60" s="15"/>
      <c r="D60" s="15"/>
      <c r="E60" s="15"/>
      <c r="F60" s="15"/>
      <c r="G60" s="15"/>
    </row>
    <row r="61" spans="1:7" ht="15" customHeight="1" x14ac:dyDescent="0.25">
      <c r="A61" s="133">
        <v>18507</v>
      </c>
      <c r="B61" s="16">
        <v>2.57</v>
      </c>
      <c r="C61" s="15"/>
      <c r="D61" s="15"/>
      <c r="E61" s="15"/>
      <c r="F61" s="15"/>
      <c r="G61" s="15"/>
    </row>
    <row r="62" spans="1:7" ht="15" customHeight="1" x14ac:dyDescent="0.25">
      <c r="A62" s="133">
        <v>18537</v>
      </c>
      <c r="B62" s="16">
        <v>2.57</v>
      </c>
      <c r="C62" s="15"/>
      <c r="D62" s="15"/>
      <c r="E62" s="15"/>
      <c r="F62" s="15"/>
      <c r="G62" s="15"/>
    </row>
    <row r="63" spans="1:7" ht="15" customHeight="1" x14ac:dyDescent="0.25">
      <c r="A63" s="133">
        <v>18568</v>
      </c>
      <c r="B63" s="16">
        <v>2.57</v>
      </c>
      <c r="C63" s="15"/>
      <c r="D63" s="15"/>
      <c r="E63" s="15"/>
      <c r="F63" s="15"/>
      <c r="G63" s="15"/>
    </row>
    <row r="64" spans="1:7" ht="15" customHeight="1" x14ac:dyDescent="0.25">
      <c r="A64" s="133">
        <v>18598</v>
      </c>
      <c r="B64" s="16">
        <v>2.57</v>
      </c>
      <c r="C64" s="15"/>
      <c r="D64" s="15"/>
      <c r="E64" s="15"/>
      <c r="F64" s="15"/>
      <c r="G64" s="15"/>
    </row>
    <row r="65" spans="1:7" ht="15" customHeight="1" x14ac:dyDescent="0.25">
      <c r="A65" s="133">
        <v>18629</v>
      </c>
      <c r="B65" s="16">
        <v>2.57</v>
      </c>
      <c r="C65" s="15"/>
      <c r="D65" s="15"/>
      <c r="E65" s="15"/>
      <c r="F65" s="15"/>
      <c r="G65" s="15"/>
    </row>
    <row r="66" spans="1:7" ht="15" customHeight="1" x14ac:dyDescent="0.25">
      <c r="A66" s="133">
        <v>18660</v>
      </c>
      <c r="B66" s="16">
        <v>2.57</v>
      </c>
      <c r="C66" s="15"/>
      <c r="D66" s="15"/>
      <c r="E66" s="15"/>
      <c r="F66" s="15"/>
      <c r="G66" s="15"/>
    </row>
    <row r="67" spans="1:7" ht="15" customHeight="1" x14ac:dyDescent="0.25">
      <c r="A67" s="133">
        <v>18688</v>
      </c>
      <c r="B67" s="16">
        <v>2.57</v>
      </c>
      <c r="C67" s="15"/>
      <c r="D67" s="15"/>
      <c r="E67" s="15"/>
      <c r="F67" s="15"/>
      <c r="G67" s="15"/>
    </row>
    <row r="68" spans="1:7" ht="15" customHeight="1" x14ac:dyDescent="0.25">
      <c r="A68" s="133">
        <v>18719</v>
      </c>
      <c r="B68" s="16">
        <v>2.57</v>
      </c>
      <c r="C68" s="15"/>
      <c r="D68" s="15"/>
      <c r="E68" s="15"/>
      <c r="F68" s="15"/>
      <c r="G68" s="15"/>
    </row>
    <row r="69" spans="1:7" ht="15" customHeight="1" x14ac:dyDescent="0.25">
      <c r="A69" s="133">
        <v>18749</v>
      </c>
      <c r="B69" s="16">
        <v>2.57</v>
      </c>
      <c r="C69" s="15"/>
      <c r="D69" s="15"/>
      <c r="E69" s="15"/>
      <c r="F69" s="15"/>
      <c r="G69" s="15"/>
    </row>
    <row r="70" spans="1:7" ht="15" customHeight="1" x14ac:dyDescent="0.25">
      <c r="A70" s="133">
        <v>18780</v>
      </c>
      <c r="B70" s="16">
        <v>2.57</v>
      </c>
      <c r="C70" s="15"/>
      <c r="D70" s="15"/>
      <c r="E70" s="15"/>
      <c r="F70" s="15"/>
      <c r="G70" s="15"/>
    </row>
    <row r="71" spans="1:7" ht="15" customHeight="1" x14ac:dyDescent="0.25">
      <c r="A71" s="133">
        <v>18810</v>
      </c>
      <c r="B71" s="16">
        <v>2.57</v>
      </c>
      <c r="C71" s="15"/>
      <c r="D71" s="15"/>
      <c r="E71" s="15"/>
      <c r="F71" s="15"/>
      <c r="G71" s="15"/>
    </row>
    <row r="72" spans="1:7" ht="15" customHeight="1" x14ac:dyDescent="0.25">
      <c r="A72" s="133">
        <v>18841</v>
      </c>
      <c r="B72" s="16">
        <v>2.57</v>
      </c>
      <c r="C72" s="15"/>
      <c r="D72" s="15"/>
      <c r="E72" s="15"/>
      <c r="F72" s="15"/>
      <c r="G72" s="15"/>
    </row>
    <row r="73" spans="1:7" ht="15" customHeight="1" x14ac:dyDescent="0.25">
      <c r="A73" s="133">
        <v>18872</v>
      </c>
      <c r="B73" s="16">
        <v>2.57</v>
      </c>
      <c r="C73" s="15"/>
      <c r="D73" s="15"/>
      <c r="E73" s="15"/>
      <c r="F73" s="15"/>
      <c r="G73" s="15"/>
    </row>
    <row r="74" spans="1:7" ht="15" customHeight="1" x14ac:dyDescent="0.25">
      <c r="A74" s="133">
        <v>18902</v>
      </c>
      <c r="B74" s="16">
        <v>2.57</v>
      </c>
      <c r="C74" s="15"/>
      <c r="D74" s="15"/>
      <c r="E74" s="15"/>
      <c r="F74" s="15"/>
      <c r="G74" s="15"/>
    </row>
    <row r="75" spans="1:7" ht="15" customHeight="1" x14ac:dyDescent="0.25">
      <c r="A75" s="133">
        <v>18933</v>
      </c>
      <c r="B75" s="16">
        <v>2.57</v>
      </c>
      <c r="C75" s="15"/>
      <c r="D75" s="15"/>
      <c r="E75" s="15"/>
      <c r="F75" s="15"/>
      <c r="G75" s="15"/>
    </row>
    <row r="76" spans="1:7" ht="15" customHeight="1" x14ac:dyDescent="0.25">
      <c r="A76" s="133">
        <v>18963</v>
      </c>
      <c r="B76" s="16">
        <v>2.57</v>
      </c>
      <c r="C76" s="15"/>
      <c r="D76" s="15"/>
      <c r="E76" s="15"/>
      <c r="F76" s="15"/>
      <c r="G76" s="15"/>
    </row>
    <row r="77" spans="1:7" ht="15" customHeight="1" x14ac:dyDescent="0.25">
      <c r="A77" s="133">
        <v>18994</v>
      </c>
      <c r="B77" s="16">
        <v>2.57</v>
      </c>
      <c r="C77" s="15"/>
      <c r="D77" s="15"/>
      <c r="E77" s="15"/>
      <c r="F77" s="15"/>
      <c r="G77" s="15"/>
    </row>
    <row r="78" spans="1:7" ht="15" customHeight="1" x14ac:dyDescent="0.25">
      <c r="A78" s="133">
        <v>19025</v>
      </c>
      <c r="B78" s="16">
        <v>2.57</v>
      </c>
      <c r="C78" s="15"/>
      <c r="D78" s="15"/>
      <c r="E78" s="15"/>
      <c r="F78" s="15"/>
      <c r="G78" s="15"/>
    </row>
    <row r="79" spans="1:7" ht="15" customHeight="1" x14ac:dyDescent="0.25">
      <c r="A79" s="133">
        <v>19054</v>
      </c>
      <c r="B79" s="16">
        <v>2.57</v>
      </c>
      <c r="C79" s="15"/>
      <c r="D79" s="15"/>
      <c r="E79" s="15"/>
      <c r="F79" s="15"/>
      <c r="G79" s="15"/>
    </row>
    <row r="80" spans="1:7" ht="15" customHeight="1" x14ac:dyDescent="0.25">
      <c r="A80" s="133">
        <v>19085</v>
      </c>
      <c r="B80" s="16">
        <v>2.57</v>
      </c>
      <c r="C80" s="15"/>
      <c r="D80" s="15"/>
      <c r="E80" s="15"/>
      <c r="F80" s="15"/>
      <c r="G80" s="15"/>
    </row>
    <row r="81" spans="1:7" ht="15" customHeight="1" x14ac:dyDescent="0.25">
      <c r="A81" s="133">
        <v>19115</v>
      </c>
      <c r="B81" s="16">
        <v>2.57</v>
      </c>
      <c r="C81" s="15"/>
      <c r="D81" s="15"/>
      <c r="E81" s="15"/>
      <c r="F81" s="15"/>
      <c r="G81" s="15"/>
    </row>
    <row r="82" spans="1:7" ht="15" customHeight="1" x14ac:dyDescent="0.25">
      <c r="A82" s="133">
        <v>19146</v>
      </c>
      <c r="B82" s="16">
        <v>2.57</v>
      </c>
      <c r="C82" s="15"/>
      <c r="D82" s="15"/>
      <c r="E82" s="15"/>
      <c r="F82" s="15"/>
      <c r="G82" s="15"/>
    </row>
    <row r="83" spans="1:7" ht="15" customHeight="1" x14ac:dyDescent="0.25">
      <c r="A83" s="133">
        <v>19176</v>
      </c>
      <c r="B83" s="16">
        <v>2.57</v>
      </c>
      <c r="C83" s="15"/>
      <c r="D83" s="15"/>
      <c r="E83" s="15"/>
      <c r="F83" s="15"/>
      <c r="G83" s="15"/>
    </row>
    <row r="84" spans="1:7" ht="15" customHeight="1" x14ac:dyDescent="0.25">
      <c r="A84" s="133">
        <v>19207</v>
      </c>
      <c r="B84" s="16">
        <v>2.57</v>
      </c>
      <c r="C84" s="15"/>
      <c r="D84" s="15"/>
      <c r="E84" s="15"/>
      <c r="F84" s="15"/>
      <c r="G84" s="15"/>
    </row>
    <row r="85" spans="1:7" ht="15" customHeight="1" x14ac:dyDescent="0.25">
      <c r="A85" s="133">
        <v>19238</v>
      </c>
      <c r="B85" s="16">
        <v>2.57</v>
      </c>
      <c r="C85" s="15"/>
      <c r="D85" s="15"/>
      <c r="E85" s="15"/>
      <c r="F85" s="15"/>
      <c r="G85" s="15"/>
    </row>
    <row r="86" spans="1:7" ht="15" customHeight="1" x14ac:dyDescent="0.25">
      <c r="A86" s="133">
        <v>19268</v>
      </c>
      <c r="B86" s="16">
        <v>2.57</v>
      </c>
      <c r="C86" s="15"/>
      <c r="D86" s="15"/>
      <c r="E86" s="15"/>
      <c r="F86" s="15"/>
      <c r="G86" s="15"/>
    </row>
    <row r="87" spans="1:7" ht="15" customHeight="1" x14ac:dyDescent="0.25">
      <c r="A87" s="133">
        <v>19299</v>
      </c>
      <c r="B87" s="16">
        <v>2.57</v>
      </c>
      <c r="C87" s="15"/>
      <c r="D87" s="15"/>
      <c r="E87" s="15"/>
      <c r="F87" s="15"/>
      <c r="G87" s="15"/>
    </row>
    <row r="88" spans="1:7" ht="15" customHeight="1" x14ac:dyDescent="0.25">
      <c r="A88" s="133">
        <v>19329</v>
      </c>
      <c r="B88" s="16">
        <v>2.57</v>
      </c>
      <c r="C88" s="15"/>
      <c r="D88" s="15"/>
      <c r="E88" s="15"/>
      <c r="F88" s="15"/>
      <c r="G88" s="15"/>
    </row>
    <row r="89" spans="1:7" ht="15" customHeight="1" x14ac:dyDescent="0.25">
      <c r="A89" s="133">
        <v>19360</v>
      </c>
      <c r="B89" s="16">
        <v>2.57</v>
      </c>
      <c r="C89" s="15"/>
      <c r="D89" s="15"/>
      <c r="E89" s="15"/>
      <c r="F89" s="15"/>
      <c r="G89" s="15"/>
    </row>
    <row r="90" spans="1:7" ht="15" customHeight="1" x14ac:dyDescent="0.25">
      <c r="A90" s="133">
        <v>19391</v>
      </c>
      <c r="B90" s="16">
        <v>2.57</v>
      </c>
      <c r="C90" s="15"/>
      <c r="D90" s="15"/>
      <c r="E90" s="15"/>
      <c r="F90" s="15"/>
      <c r="G90" s="15"/>
    </row>
    <row r="91" spans="1:7" ht="15" customHeight="1" x14ac:dyDescent="0.25">
      <c r="A91" s="133">
        <v>19419</v>
      </c>
      <c r="B91" s="16">
        <v>2.57</v>
      </c>
      <c r="C91" s="15"/>
      <c r="D91" s="15"/>
      <c r="E91" s="15"/>
      <c r="F91" s="15"/>
      <c r="G91" s="15"/>
    </row>
    <row r="92" spans="1:7" ht="15" customHeight="1" x14ac:dyDescent="0.25">
      <c r="A92" s="133">
        <v>19450</v>
      </c>
      <c r="B92" s="16">
        <v>2.57</v>
      </c>
      <c r="C92" s="15"/>
      <c r="D92" s="15"/>
      <c r="E92" s="15"/>
      <c r="F92" s="15"/>
      <c r="G92" s="15"/>
    </row>
    <row r="93" spans="1:7" ht="15" customHeight="1" x14ac:dyDescent="0.25">
      <c r="A93" s="133">
        <v>19480</v>
      </c>
      <c r="B93" s="16">
        <v>2.57</v>
      </c>
      <c r="C93" s="15"/>
      <c r="D93" s="15"/>
      <c r="E93" s="15"/>
      <c r="F93" s="15"/>
      <c r="G93" s="15"/>
    </row>
    <row r="94" spans="1:7" ht="15" customHeight="1" x14ac:dyDescent="0.25">
      <c r="A94" s="133">
        <v>19511</v>
      </c>
      <c r="B94" s="16">
        <v>2.82</v>
      </c>
      <c r="C94" s="15"/>
      <c r="D94" s="15"/>
      <c r="E94" s="15"/>
      <c r="F94" s="15"/>
      <c r="G94" s="15"/>
    </row>
    <row r="95" spans="1:7" ht="15" customHeight="1" x14ac:dyDescent="0.25">
      <c r="A95" s="133">
        <v>19541</v>
      </c>
      <c r="B95" s="16">
        <v>2.82</v>
      </c>
      <c r="C95" s="15"/>
      <c r="D95" s="15"/>
      <c r="E95" s="15"/>
      <c r="F95" s="15"/>
      <c r="G95" s="15"/>
    </row>
    <row r="96" spans="1:7" ht="15" customHeight="1" x14ac:dyDescent="0.25">
      <c r="A96" s="133">
        <v>19572</v>
      </c>
      <c r="B96" s="16">
        <v>2.82</v>
      </c>
      <c r="C96" s="15"/>
      <c r="D96" s="15"/>
      <c r="E96" s="15"/>
      <c r="F96" s="15"/>
      <c r="G96" s="15"/>
    </row>
    <row r="97" spans="1:7" ht="15" customHeight="1" x14ac:dyDescent="0.25">
      <c r="A97" s="133">
        <v>19603</v>
      </c>
      <c r="B97" s="16">
        <v>2.82</v>
      </c>
      <c r="C97" s="15"/>
      <c r="D97" s="15"/>
      <c r="E97" s="15"/>
      <c r="F97" s="15"/>
      <c r="G97" s="15"/>
    </row>
    <row r="98" spans="1:7" ht="15" customHeight="1" x14ac:dyDescent="0.25">
      <c r="A98" s="133">
        <v>19633</v>
      </c>
      <c r="B98" s="16">
        <v>2.82</v>
      </c>
      <c r="C98" s="15"/>
      <c r="D98" s="15"/>
      <c r="E98" s="15"/>
      <c r="F98" s="15"/>
      <c r="G98" s="15"/>
    </row>
    <row r="99" spans="1:7" ht="15" customHeight="1" x14ac:dyDescent="0.25">
      <c r="A99" s="133">
        <v>19664</v>
      </c>
      <c r="B99" s="16">
        <v>2.82</v>
      </c>
      <c r="C99" s="15"/>
      <c r="D99" s="15"/>
      <c r="E99" s="15"/>
      <c r="F99" s="15"/>
      <c r="G99" s="15"/>
    </row>
    <row r="100" spans="1:7" ht="15" customHeight="1" x14ac:dyDescent="0.25">
      <c r="A100" s="133">
        <v>19694</v>
      </c>
      <c r="B100" s="16">
        <v>2.82</v>
      </c>
      <c r="C100" s="15"/>
      <c r="D100" s="15"/>
      <c r="E100" s="15"/>
      <c r="F100" s="15"/>
      <c r="G100" s="15"/>
    </row>
    <row r="101" spans="1:7" ht="15" customHeight="1" x14ac:dyDescent="0.25">
      <c r="A101" s="133">
        <v>19725</v>
      </c>
      <c r="B101" s="16">
        <v>2.82</v>
      </c>
      <c r="C101" s="15"/>
      <c r="D101" s="15"/>
      <c r="E101" s="15"/>
      <c r="F101" s="15"/>
      <c r="G101" s="15"/>
    </row>
    <row r="102" spans="1:7" ht="15" customHeight="1" x14ac:dyDescent="0.25">
      <c r="A102" s="133">
        <v>19756</v>
      </c>
      <c r="B102" s="16">
        <v>2.82</v>
      </c>
      <c r="C102" s="15"/>
      <c r="D102" s="15"/>
      <c r="E102" s="15"/>
      <c r="F102" s="15"/>
      <c r="G102" s="15"/>
    </row>
    <row r="103" spans="1:7" ht="15" customHeight="1" x14ac:dyDescent="0.25">
      <c r="A103" s="133">
        <v>19784</v>
      </c>
      <c r="B103" s="16">
        <v>2.82</v>
      </c>
      <c r="C103" s="15"/>
      <c r="D103" s="15"/>
      <c r="E103" s="15"/>
      <c r="F103" s="15"/>
      <c r="G103" s="15"/>
    </row>
    <row r="104" spans="1:7" ht="15" customHeight="1" x14ac:dyDescent="0.25">
      <c r="A104" s="133">
        <v>19815</v>
      </c>
      <c r="B104" s="16">
        <v>2.82</v>
      </c>
      <c r="C104" s="15"/>
      <c r="D104" s="15"/>
      <c r="E104" s="15"/>
      <c r="F104" s="15"/>
      <c r="G104" s="15"/>
    </row>
    <row r="105" spans="1:7" ht="15" customHeight="1" x14ac:dyDescent="0.25">
      <c r="A105" s="133">
        <v>19845</v>
      </c>
      <c r="B105" s="16">
        <v>2.82</v>
      </c>
      <c r="C105" s="15"/>
      <c r="D105" s="15"/>
      <c r="E105" s="15"/>
      <c r="F105" s="15"/>
      <c r="G105" s="15"/>
    </row>
    <row r="106" spans="1:7" ht="15" customHeight="1" x14ac:dyDescent="0.25">
      <c r="A106" s="133">
        <v>19876</v>
      </c>
      <c r="B106" s="16">
        <v>2.82</v>
      </c>
      <c r="C106" s="15"/>
      <c r="D106" s="15"/>
      <c r="E106" s="15"/>
      <c r="F106" s="15"/>
      <c r="G106" s="15"/>
    </row>
    <row r="107" spans="1:7" ht="15" customHeight="1" x14ac:dyDescent="0.25">
      <c r="A107" s="133">
        <v>19906</v>
      </c>
      <c r="B107" s="16">
        <v>2.82</v>
      </c>
      <c r="C107" s="15"/>
      <c r="D107" s="15"/>
      <c r="E107" s="15"/>
      <c r="F107" s="15"/>
      <c r="G107" s="15"/>
    </row>
    <row r="108" spans="1:7" ht="15" customHeight="1" x14ac:dyDescent="0.25">
      <c r="A108" s="133">
        <v>19937</v>
      </c>
      <c r="B108" s="16">
        <v>2.82</v>
      </c>
      <c r="C108" s="15"/>
      <c r="D108" s="15"/>
      <c r="E108" s="15"/>
      <c r="F108" s="15"/>
      <c r="G108" s="15"/>
    </row>
    <row r="109" spans="1:7" ht="15" customHeight="1" x14ac:dyDescent="0.25">
      <c r="A109" s="133">
        <v>19968</v>
      </c>
      <c r="B109" s="16">
        <v>2.82</v>
      </c>
      <c r="C109" s="15"/>
      <c r="D109" s="15"/>
      <c r="E109" s="15"/>
      <c r="F109" s="15"/>
      <c r="G109" s="15"/>
    </row>
    <row r="110" spans="1:7" ht="15" customHeight="1" x14ac:dyDescent="0.25">
      <c r="A110" s="133">
        <v>19998</v>
      </c>
      <c r="B110" s="16">
        <v>2.82</v>
      </c>
      <c r="C110" s="15"/>
      <c r="D110" s="15"/>
      <c r="E110" s="15"/>
      <c r="F110" s="15"/>
      <c r="G110" s="15"/>
    </row>
    <row r="111" spans="1:7" ht="15" customHeight="1" x14ac:dyDescent="0.25">
      <c r="A111" s="133">
        <v>20029</v>
      </c>
      <c r="B111" s="16">
        <v>2.82</v>
      </c>
      <c r="C111" s="15"/>
      <c r="D111" s="15"/>
      <c r="E111" s="15"/>
      <c r="F111" s="15"/>
      <c r="G111" s="15"/>
    </row>
    <row r="112" spans="1:7" ht="15" customHeight="1" x14ac:dyDescent="0.25">
      <c r="A112" s="133">
        <v>20059</v>
      </c>
      <c r="B112" s="16">
        <v>2.82</v>
      </c>
      <c r="C112" s="15"/>
      <c r="D112" s="15"/>
      <c r="E112" s="15"/>
      <c r="F112" s="15"/>
      <c r="G112" s="15"/>
    </row>
    <row r="113" spans="1:7" ht="15" customHeight="1" x14ac:dyDescent="0.25">
      <c r="A113" s="133">
        <v>20090</v>
      </c>
      <c r="B113" s="16">
        <v>2.82</v>
      </c>
      <c r="C113" s="15"/>
      <c r="D113" s="15"/>
      <c r="E113" s="15"/>
      <c r="F113" s="15"/>
      <c r="G113" s="15"/>
    </row>
    <row r="114" spans="1:7" ht="15" customHeight="1" x14ac:dyDescent="0.25">
      <c r="A114" s="133">
        <v>20121</v>
      </c>
      <c r="B114" s="16">
        <v>2.82</v>
      </c>
      <c r="C114" s="15"/>
      <c r="D114" s="15"/>
      <c r="E114" s="15"/>
      <c r="F114" s="15"/>
      <c r="G114" s="15"/>
    </row>
    <row r="115" spans="1:7" ht="15" customHeight="1" x14ac:dyDescent="0.25">
      <c r="A115" s="133">
        <v>20149</v>
      </c>
      <c r="B115" s="16">
        <v>2.82</v>
      </c>
      <c r="C115" s="15"/>
      <c r="D115" s="15"/>
      <c r="E115" s="15"/>
      <c r="F115" s="15"/>
      <c r="G115" s="15"/>
    </row>
    <row r="116" spans="1:7" ht="15" customHeight="1" x14ac:dyDescent="0.25">
      <c r="A116" s="133">
        <v>20180</v>
      </c>
      <c r="B116" s="16">
        <v>2.82</v>
      </c>
      <c r="C116" s="15"/>
      <c r="D116" s="15"/>
      <c r="E116" s="15"/>
      <c r="F116" s="15"/>
      <c r="G116" s="15"/>
    </row>
    <row r="117" spans="1:7" ht="15" customHeight="1" x14ac:dyDescent="0.25">
      <c r="A117" s="133">
        <v>20210</v>
      </c>
      <c r="B117" s="16">
        <v>2.82</v>
      </c>
      <c r="C117" s="15"/>
      <c r="D117" s="15"/>
      <c r="E117" s="15"/>
      <c r="F117" s="15"/>
      <c r="G117" s="15"/>
    </row>
    <row r="118" spans="1:7" ht="15" customHeight="1" x14ac:dyDescent="0.25">
      <c r="A118" s="133">
        <v>20241</v>
      </c>
      <c r="B118" s="16">
        <v>2.82</v>
      </c>
      <c r="C118" s="15"/>
      <c r="D118" s="15"/>
      <c r="E118" s="15"/>
      <c r="F118" s="15"/>
      <c r="G118" s="15"/>
    </row>
    <row r="119" spans="1:7" ht="15" customHeight="1" x14ac:dyDescent="0.25">
      <c r="A119" s="133">
        <v>20271</v>
      </c>
      <c r="B119" s="16">
        <v>2.82</v>
      </c>
      <c r="C119" s="15"/>
      <c r="D119" s="15"/>
      <c r="E119" s="15"/>
      <c r="F119" s="15"/>
      <c r="G119" s="15"/>
    </row>
    <row r="120" spans="1:7" ht="15" customHeight="1" x14ac:dyDescent="0.25">
      <c r="A120" s="133">
        <v>20302</v>
      </c>
      <c r="B120" s="16">
        <v>2.82</v>
      </c>
      <c r="C120" s="15"/>
      <c r="D120" s="15"/>
      <c r="E120" s="15"/>
      <c r="F120" s="15"/>
      <c r="G120" s="15"/>
    </row>
    <row r="121" spans="1:7" ht="15" customHeight="1" x14ac:dyDescent="0.25">
      <c r="A121" s="133">
        <v>20333</v>
      </c>
      <c r="B121" s="16">
        <v>2.82</v>
      </c>
      <c r="C121" s="15"/>
      <c r="D121" s="15"/>
      <c r="E121" s="15"/>
      <c r="F121" s="15"/>
      <c r="G121" s="15"/>
    </row>
    <row r="122" spans="1:7" ht="15" customHeight="1" x14ac:dyDescent="0.25">
      <c r="A122" s="133">
        <v>20363</v>
      </c>
      <c r="B122" s="16">
        <v>2.82</v>
      </c>
      <c r="C122" s="15"/>
      <c r="D122" s="15"/>
      <c r="E122" s="15"/>
      <c r="F122" s="15"/>
      <c r="G122" s="15"/>
    </row>
    <row r="123" spans="1:7" ht="15" customHeight="1" x14ac:dyDescent="0.25">
      <c r="A123" s="133">
        <v>20394</v>
      </c>
      <c r="B123" s="16">
        <v>2.82</v>
      </c>
      <c r="C123" s="15"/>
      <c r="D123" s="15"/>
      <c r="E123" s="15"/>
      <c r="F123" s="15"/>
      <c r="G123" s="15"/>
    </row>
    <row r="124" spans="1:7" ht="15" customHeight="1" x14ac:dyDescent="0.25">
      <c r="A124" s="133">
        <v>20424</v>
      </c>
      <c r="B124" s="16">
        <v>2.82</v>
      </c>
      <c r="C124" s="15"/>
      <c r="D124" s="15"/>
      <c r="E124" s="15"/>
      <c r="F124" s="15"/>
      <c r="G124" s="15"/>
    </row>
    <row r="125" spans="1:7" ht="15" customHeight="1" x14ac:dyDescent="0.25">
      <c r="A125" s="133">
        <v>20455</v>
      </c>
      <c r="B125" s="16">
        <v>2.82</v>
      </c>
      <c r="C125" s="15"/>
      <c r="D125" s="15"/>
      <c r="E125" s="15"/>
      <c r="F125" s="15"/>
      <c r="G125" s="15"/>
    </row>
    <row r="126" spans="1:7" ht="15" customHeight="1" x14ac:dyDescent="0.25">
      <c r="A126" s="133">
        <v>20486</v>
      </c>
      <c r="B126" s="16">
        <v>2.82</v>
      </c>
      <c r="C126" s="15"/>
      <c r="D126" s="15"/>
      <c r="E126" s="15"/>
      <c r="F126" s="15"/>
      <c r="G126" s="15"/>
    </row>
    <row r="127" spans="1:7" ht="15" customHeight="1" x14ac:dyDescent="0.25">
      <c r="A127" s="133">
        <v>20515</v>
      </c>
      <c r="B127" s="16">
        <v>2.82</v>
      </c>
      <c r="C127" s="15"/>
      <c r="D127" s="15"/>
      <c r="E127" s="15"/>
      <c r="F127" s="15"/>
      <c r="G127" s="15"/>
    </row>
    <row r="128" spans="1:7" ht="15" customHeight="1" x14ac:dyDescent="0.25">
      <c r="A128" s="133">
        <v>20546</v>
      </c>
      <c r="B128" s="16">
        <v>2.82</v>
      </c>
      <c r="C128" s="15"/>
      <c r="D128" s="15"/>
      <c r="E128" s="15"/>
      <c r="F128" s="15"/>
      <c r="G128" s="15"/>
    </row>
    <row r="129" spans="1:7" ht="15" customHeight="1" x14ac:dyDescent="0.25">
      <c r="A129" s="133">
        <v>20576</v>
      </c>
      <c r="B129" s="16">
        <v>2.82</v>
      </c>
      <c r="C129" s="15"/>
      <c r="D129" s="15"/>
      <c r="E129" s="15"/>
      <c r="F129" s="15"/>
      <c r="G129" s="15"/>
    </row>
    <row r="130" spans="1:7" ht="15" customHeight="1" x14ac:dyDescent="0.25">
      <c r="A130" s="133">
        <v>20607</v>
      </c>
      <c r="B130" s="16">
        <v>2.82</v>
      </c>
      <c r="C130" s="15"/>
      <c r="D130" s="15"/>
      <c r="E130" s="15"/>
      <c r="F130" s="15"/>
      <c r="G130" s="15"/>
    </row>
    <row r="131" spans="1:7" ht="15" customHeight="1" x14ac:dyDescent="0.25">
      <c r="A131" s="133">
        <v>20637</v>
      </c>
      <c r="B131" s="16">
        <v>2.82</v>
      </c>
      <c r="C131" s="15"/>
      <c r="D131" s="15"/>
      <c r="E131" s="15"/>
      <c r="F131" s="15"/>
      <c r="G131" s="15"/>
    </row>
    <row r="132" spans="1:7" ht="15" customHeight="1" x14ac:dyDescent="0.25">
      <c r="A132" s="133">
        <v>20668</v>
      </c>
      <c r="B132" s="16">
        <v>2.82</v>
      </c>
      <c r="C132" s="15"/>
      <c r="D132" s="15"/>
      <c r="E132" s="15"/>
      <c r="F132" s="15"/>
      <c r="G132" s="15"/>
    </row>
    <row r="133" spans="1:7" ht="15" customHeight="1" x14ac:dyDescent="0.25">
      <c r="A133" s="133">
        <v>20699</v>
      </c>
      <c r="B133" s="16">
        <v>2.82</v>
      </c>
      <c r="C133" s="15"/>
      <c r="D133" s="15"/>
      <c r="E133" s="15"/>
      <c r="F133" s="15"/>
      <c r="G133" s="15"/>
    </row>
    <row r="134" spans="1:7" ht="15" customHeight="1" x14ac:dyDescent="0.25">
      <c r="A134" s="133">
        <v>20729</v>
      </c>
      <c r="B134" s="16">
        <v>2.82</v>
      </c>
      <c r="C134" s="15"/>
      <c r="D134" s="15"/>
      <c r="E134" s="15"/>
      <c r="F134" s="15"/>
      <c r="G134" s="15"/>
    </row>
    <row r="135" spans="1:7" ht="15" customHeight="1" x14ac:dyDescent="0.25">
      <c r="A135" s="133">
        <v>20760</v>
      </c>
      <c r="B135" s="16">
        <v>2.82</v>
      </c>
      <c r="C135" s="15"/>
      <c r="D135" s="15"/>
      <c r="E135" s="15"/>
      <c r="F135" s="15"/>
      <c r="G135" s="15"/>
    </row>
    <row r="136" spans="1:7" ht="15" customHeight="1" x14ac:dyDescent="0.25">
      <c r="A136" s="133">
        <v>20790</v>
      </c>
      <c r="B136" s="16">
        <v>2.82</v>
      </c>
      <c r="C136" s="15"/>
      <c r="D136" s="15"/>
      <c r="E136" s="15"/>
      <c r="F136" s="15"/>
      <c r="G136" s="15"/>
    </row>
    <row r="137" spans="1:7" ht="15" customHeight="1" x14ac:dyDescent="0.25">
      <c r="A137" s="133">
        <v>20821</v>
      </c>
      <c r="B137" s="16">
        <v>2.82</v>
      </c>
      <c r="C137" s="15"/>
      <c r="D137" s="15"/>
      <c r="E137" s="15"/>
      <c r="F137" s="15"/>
      <c r="G137" s="15"/>
    </row>
    <row r="138" spans="1:7" ht="15" customHeight="1" x14ac:dyDescent="0.25">
      <c r="A138" s="133">
        <v>20852</v>
      </c>
      <c r="B138" s="16">
        <v>3.07</v>
      </c>
      <c r="C138" s="15"/>
      <c r="D138" s="15"/>
      <c r="E138" s="15"/>
      <c r="F138" s="15"/>
      <c r="G138" s="15"/>
    </row>
    <row r="139" spans="1:7" ht="15" customHeight="1" x14ac:dyDescent="0.25">
      <c r="A139" s="133">
        <v>20880</v>
      </c>
      <c r="B139" s="16">
        <v>3.07</v>
      </c>
      <c r="C139" s="15"/>
      <c r="D139" s="15"/>
      <c r="E139" s="15"/>
      <c r="F139" s="15"/>
      <c r="G139" s="15"/>
    </row>
    <row r="140" spans="1:7" ht="15" customHeight="1" x14ac:dyDescent="0.25">
      <c r="A140" s="133">
        <v>20911</v>
      </c>
      <c r="B140" s="16">
        <v>3.07</v>
      </c>
      <c r="C140" s="15"/>
      <c r="D140" s="15"/>
      <c r="E140" s="15"/>
      <c r="F140" s="15"/>
      <c r="G140" s="15"/>
    </row>
    <row r="141" spans="1:7" ht="15" customHeight="1" x14ac:dyDescent="0.25">
      <c r="A141" s="133">
        <v>20941</v>
      </c>
      <c r="B141" s="16">
        <v>3.07</v>
      </c>
      <c r="C141" s="15"/>
      <c r="D141" s="15"/>
      <c r="E141" s="15"/>
      <c r="F141" s="15"/>
      <c r="G141" s="15"/>
    </row>
    <row r="142" spans="1:7" ht="15" customHeight="1" x14ac:dyDescent="0.25">
      <c r="A142" s="133">
        <v>20972</v>
      </c>
      <c r="B142" s="16">
        <v>3.07</v>
      </c>
      <c r="C142" s="15"/>
      <c r="D142" s="15"/>
      <c r="E142" s="15"/>
      <c r="F142" s="15"/>
      <c r="G142" s="15"/>
    </row>
    <row r="143" spans="1:7" ht="15" customHeight="1" x14ac:dyDescent="0.25">
      <c r="A143" s="133">
        <v>21002</v>
      </c>
      <c r="B143" s="16">
        <v>3.07</v>
      </c>
      <c r="C143" s="15"/>
      <c r="D143" s="15"/>
      <c r="E143" s="15"/>
      <c r="F143" s="15"/>
      <c r="G143" s="15"/>
    </row>
    <row r="144" spans="1:7" ht="15" customHeight="1" x14ac:dyDescent="0.25">
      <c r="A144" s="133">
        <v>21033</v>
      </c>
      <c r="B144" s="16">
        <v>3.07</v>
      </c>
      <c r="C144" s="15"/>
      <c r="D144" s="15"/>
      <c r="E144" s="15"/>
      <c r="F144" s="15"/>
      <c r="G144" s="15"/>
    </row>
    <row r="145" spans="1:7" ht="15" customHeight="1" x14ac:dyDescent="0.25">
      <c r="A145" s="133">
        <v>21064</v>
      </c>
      <c r="B145" s="16">
        <v>3.07</v>
      </c>
      <c r="C145" s="15"/>
      <c r="D145" s="15"/>
      <c r="E145" s="15"/>
      <c r="F145" s="15"/>
      <c r="G145" s="15"/>
    </row>
    <row r="146" spans="1:7" ht="15" customHeight="1" x14ac:dyDescent="0.25">
      <c r="A146" s="133">
        <v>21094</v>
      </c>
      <c r="B146" s="16">
        <v>3.07</v>
      </c>
      <c r="C146" s="15"/>
      <c r="D146" s="15"/>
      <c r="E146" s="15"/>
      <c r="F146" s="15"/>
      <c r="G146" s="15"/>
    </row>
    <row r="147" spans="1:7" ht="15" customHeight="1" x14ac:dyDescent="0.25">
      <c r="A147" s="133">
        <v>21125</v>
      </c>
      <c r="B147" s="16">
        <v>3.07</v>
      </c>
      <c r="C147" s="15"/>
      <c r="D147" s="15"/>
      <c r="E147" s="15"/>
      <c r="F147" s="15"/>
      <c r="G147" s="15"/>
    </row>
    <row r="148" spans="1:7" ht="15" customHeight="1" x14ac:dyDescent="0.25">
      <c r="A148" s="133">
        <v>21155</v>
      </c>
      <c r="B148" s="16">
        <v>3</v>
      </c>
      <c r="C148" s="15"/>
      <c r="D148" s="15"/>
      <c r="E148" s="15"/>
      <c r="F148" s="15"/>
      <c r="G148" s="15"/>
    </row>
    <row r="149" spans="1:7" ht="15" customHeight="1" x14ac:dyDescent="0.25">
      <c r="A149" s="133">
        <v>21186</v>
      </c>
      <c r="B149" s="16">
        <v>3.07</v>
      </c>
      <c r="C149" s="15"/>
      <c r="D149" s="15"/>
      <c r="E149" s="15"/>
      <c r="F149" s="15"/>
      <c r="G149" s="15"/>
    </row>
    <row r="150" spans="1:7" ht="15" customHeight="1" x14ac:dyDescent="0.25">
      <c r="A150" s="133">
        <v>21217</v>
      </c>
      <c r="B150" s="16">
        <v>3.07</v>
      </c>
      <c r="C150" s="15"/>
      <c r="D150" s="15"/>
      <c r="E150" s="15"/>
      <c r="F150" s="15"/>
      <c r="G150" s="15"/>
    </row>
    <row r="151" spans="1:7" ht="15" customHeight="1" x14ac:dyDescent="0.25">
      <c r="A151" s="133">
        <v>21245</v>
      </c>
      <c r="B151" s="16">
        <v>3.07</v>
      </c>
      <c r="C151" s="15"/>
      <c r="D151" s="15"/>
      <c r="E151" s="15"/>
      <c r="F151" s="15"/>
      <c r="G151" s="15"/>
    </row>
    <row r="152" spans="1:7" ht="15" customHeight="1" x14ac:dyDescent="0.25">
      <c r="A152" s="133">
        <v>21276</v>
      </c>
      <c r="B152" s="16">
        <v>3.07</v>
      </c>
      <c r="C152" s="15"/>
      <c r="D152" s="15"/>
      <c r="E152" s="15"/>
      <c r="F152" s="15"/>
      <c r="G152" s="15"/>
    </row>
    <row r="153" spans="1:7" ht="15" customHeight="1" x14ac:dyDescent="0.25">
      <c r="A153" s="133">
        <v>21306</v>
      </c>
      <c r="B153" s="16">
        <v>3.07</v>
      </c>
      <c r="C153" s="15"/>
      <c r="D153" s="15"/>
      <c r="E153" s="15"/>
      <c r="F153" s="15"/>
      <c r="G153" s="15"/>
    </row>
    <row r="154" spans="1:7" ht="15" customHeight="1" x14ac:dyDescent="0.25">
      <c r="A154" s="133">
        <v>21337</v>
      </c>
      <c r="B154" s="16">
        <v>3.07</v>
      </c>
      <c r="C154" s="15"/>
      <c r="D154" s="15"/>
      <c r="E154" s="15"/>
      <c r="F154" s="15"/>
      <c r="G154" s="15"/>
    </row>
    <row r="155" spans="1:7" ht="15" customHeight="1" x14ac:dyDescent="0.25">
      <c r="A155" s="133">
        <v>21367</v>
      </c>
      <c r="B155" s="16">
        <v>3.07</v>
      </c>
      <c r="C155" s="15"/>
      <c r="D155" s="15"/>
      <c r="E155" s="15"/>
      <c r="F155" s="15"/>
      <c r="G155" s="15"/>
    </row>
    <row r="156" spans="1:7" ht="15" customHeight="1" x14ac:dyDescent="0.25">
      <c r="A156" s="133">
        <v>21398</v>
      </c>
      <c r="B156" s="16">
        <v>3.07</v>
      </c>
      <c r="C156" s="15"/>
      <c r="D156" s="15"/>
      <c r="E156" s="15"/>
      <c r="F156" s="15"/>
      <c r="G156" s="15"/>
    </row>
    <row r="157" spans="1:7" ht="15" customHeight="1" x14ac:dyDescent="0.25">
      <c r="A157" s="133">
        <v>21429</v>
      </c>
      <c r="B157" s="16">
        <v>3.07</v>
      </c>
      <c r="C157" s="15"/>
      <c r="D157" s="15"/>
      <c r="E157" s="15"/>
      <c r="F157" s="15"/>
      <c r="G157" s="15"/>
    </row>
    <row r="158" spans="1:7" ht="15" customHeight="1" x14ac:dyDescent="0.25">
      <c r="A158" s="133">
        <v>21459</v>
      </c>
      <c r="B158" s="16">
        <v>3.07</v>
      </c>
      <c r="C158" s="15"/>
      <c r="D158" s="15"/>
      <c r="E158" s="15"/>
      <c r="F158" s="15"/>
      <c r="G158" s="15"/>
    </row>
    <row r="159" spans="1:7" ht="15" customHeight="1" x14ac:dyDescent="0.25">
      <c r="A159" s="133">
        <v>21490</v>
      </c>
      <c r="B159" s="16">
        <v>3</v>
      </c>
      <c r="C159" s="15"/>
      <c r="D159" s="15"/>
      <c r="E159" s="15"/>
      <c r="F159" s="15"/>
      <c r="G159" s="15"/>
    </row>
    <row r="160" spans="1:7" ht="15" customHeight="1" x14ac:dyDescent="0.25">
      <c r="A160" s="133">
        <v>21520</v>
      </c>
      <c r="B160" s="16">
        <v>3</v>
      </c>
      <c r="C160" s="15"/>
      <c r="D160" s="15"/>
      <c r="E160" s="15"/>
      <c r="F160" s="15"/>
      <c r="G160" s="15"/>
    </row>
    <row r="161" spans="1:7" ht="15.75" x14ac:dyDescent="0.25">
      <c r="A161" s="133">
        <v>21551</v>
      </c>
      <c r="B161" s="16">
        <v>3</v>
      </c>
      <c r="C161" s="17"/>
      <c r="D161" s="15"/>
      <c r="E161" s="15"/>
      <c r="F161" s="15"/>
      <c r="G161" s="15"/>
    </row>
    <row r="162" spans="1:7" ht="15.75" x14ac:dyDescent="0.25">
      <c r="A162" s="133">
        <v>21582</v>
      </c>
      <c r="B162" s="16">
        <v>3</v>
      </c>
      <c r="C162" s="17"/>
      <c r="D162" s="15"/>
      <c r="E162" s="15"/>
      <c r="F162" s="15"/>
      <c r="G162" s="15"/>
    </row>
    <row r="163" spans="1:7" ht="15.75" x14ac:dyDescent="0.25">
      <c r="A163" s="133">
        <v>21610</v>
      </c>
      <c r="B163" s="16">
        <v>2.97</v>
      </c>
      <c r="C163" s="17"/>
      <c r="D163" s="15"/>
      <c r="E163" s="15"/>
      <c r="F163" s="15"/>
      <c r="G163" s="15"/>
    </row>
    <row r="164" spans="1:7" ht="15.75" x14ac:dyDescent="0.25">
      <c r="A164" s="133">
        <v>21641</v>
      </c>
      <c r="B164" s="16">
        <v>2.97</v>
      </c>
      <c r="C164" s="17"/>
      <c r="D164" s="15"/>
      <c r="E164" s="15"/>
      <c r="F164" s="15"/>
      <c r="G164" s="15"/>
    </row>
    <row r="165" spans="1:7" ht="15.75" x14ac:dyDescent="0.25">
      <c r="A165" s="133">
        <v>21671</v>
      </c>
      <c r="B165" s="16">
        <v>2.97</v>
      </c>
      <c r="C165" s="17"/>
      <c r="D165" s="15"/>
      <c r="E165" s="15"/>
      <c r="F165" s="15"/>
      <c r="G165" s="15"/>
    </row>
    <row r="166" spans="1:7" ht="15.75" x14ac:dyDescent="0.25">
      <c r="A166" s="133">
        <v>21702</v>
      </c>
      <c r="B166" s="16">
        <v>2.97</v>
      </c>
      <c r="C166" s="17"/>
      <c r="D166" s="15"/>
      <c r="E166" s="15"/>
      <c r="F166" s="15"/>
      <c r="G166" s="15"/>
    </row>
    <row r="167" spans="1:7" ht="15.75" x14ac:dyDescent="0.25">
      <c r="A167" s="133">
        <v>21732</v>
      </c>
      <c r="B167" s="16">
        <v>2.97</v>
      </c>
      <c r="C167" s="17"/>
      <c r="D167" s="15"/>
      <c r="E167" s="15"/>
      <c r="F167" s="15"/>
      <c r="G167" s="15"/>
    </row>
    <row r="168" spans="1:7" ht="15.75" x14ac:dyDescent="0.25">
      <c r="A168" s="133">
        <v>21763</v>
      </c>
      <c r="B168" s="16">
        <v>2.97</v>
      </c>
      <c r="C168" s="17"/>
      <c r="D168" s="15"/>
      <c r="E168" s="15"/>
      <c r="F168" s="15"/>
      <c r="G168" s="15"/>
    </row>
    <row r="169" spans="1:7" ht="15.75" x14ac:dyDescent="0.25">
      <c r="A169" s="133">
        <v>21794</v>
      </c>
      <c r="B169" s="16">
        <v>2.97</v>
      </c>
      <c r="C169" s="17"/>
      <c r="D169" s="15"/>
      <c r="E169" s="15"/>
      <c r="F169" s="15"/>
      <c r="G169" s="15"/>
    </row>
    <row r="170" spans="1:7" ht="15.75" x14ac:dyDescent="0.25">
      <c r="A170" s="133">
        <v>21824</v>
      </c>
      <c r="B170" s="16">
        <v>2.97</v>
      </c>
      <c r="C170" s="17"/>
      <c r="D170" s="15"/>
      <c r="E170" s="15"/>
      <c r="F170" s="15"/>
      <c r="G170" s="15"/>
    </row>
    <row r="171" spans="1:7" ht="15.75" x14ac:dyDescent="0.25">
      <c r="A171" s="133">
        <v>21855</v>
      </c>
      <c r="B171" s="16">
        <v>2.97</v>
      </c>
      <c r="C171" s="17"/>
      <c r="D171" s="15"/>
      <c r="E171" s="15"/>
      <c r="F171" s="15"/>
      <c r="G171" s="15"/>
    </row>
    <row r="172" spans="1:7" ht="15.75" x14ac:dyDescent="0.25">
      <c r="A172" s="133">
        <v>21885</v>
      </c>
      <c r="B172" s="16">
        <v>2.97</v>
      </c>
      <c r="C172" s="17"/>
      <c r="D172" s="15"/>
      <c r="E172" s="15"/>
      <c r="F172" s="15"/>
      <c r="G172" s="15"/>
    </row>
    <row r="173" spans="1:7" ht="15.75" x14ac:dyDescent="0.25">
      <c r="A173" s="133">
        <v>21916</v>
      </c>
      <c r="B173" s="16">
        <v>2.97</v>
      </c>
      <c r="C173" s="17"/>
      <c r="D173" s="15"/>
      <c r="E173" s="15"/>
      <c r="F173" s="15"/>
      <c r="G173" s="15"/>
    </row>
    <row r="174" spans="1:7" ht="15.75" x14ac:dyDescent="0.25">
      <c r="A174" s="133">
        <v>21947</v>
      </c>
      <c r="B174" s="16">
        <v>2.97</v>
      </c>
      <c r="C174" s="17"/>
      <c r="D174" s="15"/>
      <c r="E174" s="15"/>
      <c r="F174" s="15"/>
      <c r="G174" s="15"/>
    </row>
    <row r="175" spans="1:7" ht="15.75" x14ac:dyDescent="0.25">
      <c r="A175" s="133">
        <v>21976</v>
      </c>
      <c r="B175" s="16">
        <v>2.97</v>
      </c>
      <c r="C175" s="17"/>
      <c r="D175" s="15"/>
      <c r="E175" s="15"/>
      <c r="F175" s="15"/>
      <c r="G175" s="15"/>
    </row>
    <row r="176" spans="1:7" ht="15.75" x14ac:dyDescent="0.25">
      <c r="A176" s="133">
        <v>22007</v>
      </c>
      <c r="B176" s="16">
        <v>2.97</v>
      </c>
      <c r="C176" s="17"/>
      <c r="D176" s="15"/>
      <c r="E176" s="15"/>
      <c r="F176" s="15"/>
      <c r="G176" s="15"/>
    </row>
    <row r="177" spans="1:7" ht="15.75" x14ac:dyDescent="0.25">
      <c r="A177" s="133">
        <v>22037</v>
      </c>
      <c r="B177" s="16">
        <v>2.97</v>
      </c>
      <c r="C177" s="17"/>
      <c r="D177" s="15"/>
      <c r="E177" s="15"/>
      <c r="F177" s="15"/>
      <c r="G177" s="15"/>
    </row>
    <row r="178" spans="1:7" ht="15.75" x14ac:dyDescent="0.25">
      <c r="A178" s="133">
        <v>22068</v>
      </c>
      <c r="B178" s="16">
        <v>2.97</v>
      </c>
      <c r="C178" s="17"/>
      <c r="D178" s="15"/>
      <c r="E178" s="15"/>
      <c r="F178" s="15"/>
      <c r="G178" s="15"/>
    </row>
    <row r="179" spans="1:7" ht="15.75" x14ac:dyDescent="0.25">
      <c r="A179" s="133">
        <v>22098</v>
      </c>
      <c r="B179" s="16">
        <v>2.97</v>
      </c>
      <c r="C179" s="17"/>
      <c r="D179" s="15"/>
      <c r="E179" s="15"/>
      <c r="F179" s="15"/>
      <c r="G179" s="15"/>
    </row>
    <row r="180" spans="1:7" ht="15.75" x14ac:dyDescent="0.25">
      <c r="A180" s="133">
        <v>22129</v>
      </c>
      <c r="B180" s="16">
        <v>2.97</v>
      </c>
      <c r="C180" s="17"/>
      <c r="D180" s="15"/>
      <c r="E180" s="15"/>
      <c r="F180" s="15"/>
      <c r="G180" s="15"/>
    </row>
    <row r="181" spans="1:7" ht="15.75" x14ac:dyDescent="0.25">
      <c r="A181" s="133">
        <v>22160</v>
      </c>
      <c r="B181" s="16">
        <v>2.97</v>
      </c>
      <c r="C181" s="17"/>
      <c r="D181" s="15"/>
      <c r="E181" s="15"/>
      <c r="F181" s="15"/>
      <c r="G181" s="15"/>
    </row>
    <row r="182" spans="1:7" ht="15.75" x14ac:dyDescent="0.25">
      <c r="A182" s="133">
        <v>22190</v>
      </c>
      <c r="B182" s="16">
        <v>2.97</v>
      </c>
      <c r="C182" s="17"/>
      <c r="D182" s="15"/>
      <c r="E182" s="15"/>
      <c r="F182" s="15"/>
      <c r="G182" s="15"/>
    </row>
    <row r="183" spans="1:7" ht="15.75" x14ac:dyDescent="0.25">
      <c r="A183" s="133">
        <v>22221</v>
      </c>
      <c r="B183" s="16">
        <v>2.97</v>
      </c>
      <c r="C183" s="17"/>
      <c r="D183" s="15"/>
      <c r="E183" s="15"/>
      <c r="F183" s="15"/>
      <c r="G183" s="15"/>
    </row>
    <row r="184" spans="1:7" ht="15.75" x14ac:dyDescent="0.25">
      <c r="A184" s="133">
        <v>22251</v>
      </c>
      <c r="B184" s="16">
        <v>2.97</v>
      </c>
      <c r="C184" s="17"/>
      <c r="D184" s="15"/>
      <c r="E184" s="15"/>
      <c r="F184" s="15"/>
      <c r="G184" s="15"/>
    </row>
    <row r="185" spans="1:7" ht="15.75" x14ac:dyDescent="0.25">
      <c r="A185" s="133">
        <v>22282</v>
      </c>
      <c r="B185" s="16">
        <v>2.97</v>
      </c>
      <c r="C185" s="17"/>
      <c r="D185" s="15"/>
      <c r="E185" s="15"/>
      <c r="F185" s="15"/>
      <c r="G185" s="15"/>
    </row>
    <row r="186" spans="1:7" ht="15.75" x14ac:dyDescent="0.25">
      <c r="A186" s="133">
        <v>22313</v>
      </c>
      <c r="B186" s="16">
        <v>2.97</v>
      </c>
      <c r="C186" s="17"/>
      <c r="D186" s="15"/>
      <c r="E186" s="15"/>
      <c r="F186" s="15"/>
      <c r="G186" s="15"/>
    </row>
    <row r="187" spans="1:7" ht="15.75" x14ac:dyDescent="0.25">
      <c r="A187" s="133">
        <v>22341</v>
      </c>
      <c r="B187" s="16">
        <v>2.97</v>
      </c>
      <c r="C187" s="17"/>
      <c r="D187" s="15"/>
      <c r="E187" s="15"/>
      <c r="F187" s="15"/>
      <c r="G187" s="15"/>
    </row>
    <row r="188" spans="1:7" ht="15.75" x14ac:dyDescent="0.25">
      <c r="A188" s="133">
        <v>22372</v>
      </c>
      <c r="B188" s="16">
        <v>2.97</v>
      </c>
      <c r="C188" s="17"/>
      <c r="D188" s="15"/>
      <c r="E188" s="15"/>
      <c r="F188" s="15"/>
      <c r="G188" s="15"/>
    </row>
    <row r="189" spans="1:7" ht="15.75" x14ac:dyDescent="0.25">
      <c r="A189" s="133">
        <v>22402</v>
      </c>
      <c r="B189" s="16">
        <v>2.97</v>
      </c>
      <c r="C189" s="17"/>
      <c r="D189" s="15"/>
      <c r="E189" s="15"/>
      <c r="F189" s="15"/>
      <c r="G189" s="15"/>
    </row>
    <row r="190" spans="1:7" ht="15.75" x14ac:dyDescent="0.25">
      <c r="A190" s="133">
        <v>22433</v>
      </c>
      <c r="B190" s="16">
        <v>2.97</v>
      </c>
      <c r="C190" s="17"/>
      <c r="D190" s="15"/>
      <c r="E190" s="15"/>
      <c r="F190" s="15"/>
      <c r="G190" s="15"/>
    </row>
    <row r="191" spans="1:7" ht="15.75" x14ac:dyDescent="0.25">
      <c r="A191" s="133">
        <v>22463</v>
      </c>
      <c r="B191" s="16">
        <v>2.97</v>
      </c>
      <c r="C191" s="17"/>
      <c r="D191" s="15"/>
      <c r="E191" s="15"/>
      <c r="F191" s="15"/>
      <c r="G191" s="15"/>
    </row>
    <row r="192" spans="1:7" ht="15.75" x14ac:dyDescent="0.25">
      <c r="A192" s="133">
        <v>22494</v>
      </c>
      <c r="B192" s="16">
        <v>2.97</v>
      </c>
      <c r="C192" s="17"/>
      <c r="D192" s="15"/>
      <c r="E192" s="15"/>
      <c r="F192" s="15"/>
      <c r="G192" s="15"/>
    </row>
    <row r="193" spans="1:7" ht="15.75" x14ac:dyDescent="0.25">
      <c r="A193" s="133">
        <v>22525</v>
      </c>
      <c r="B193" s="16">
        <v>2.97</v>
      </c>
      <c r="C193" s="17"/>
      <c r="D193" s="15"/>
      <c r="E193" s="15"/>
      <c r="F193" s="15"/>
      <c r="G193" s="15"/>
    </row>
    <row r="194" spans="1:7" ht="15.75" x14ac:dyDescent="0.25">
      <c r="A194" s="133">
        <v>22555</v>
      </c>
      <c r="B194" s="16">
        <v>2.97</v>
      </c>
      <c r="C194" s="17"/>
      <c r="D194" s="15"/>
      <c r="E194" s="15"/>
      <c r="F194" s="15"/>
      <c r="G194" s="15"/>
    </row>
    <row r="195" spans="1:7" ht="15.75" x14ac:dyDescent="0.25">
      <c r="A195" s="133">
        <v>22586</v>
      </c>
      <c r="B195" s="16">
        <v>2.97</v>
      </c>
      <c r="C195" s="17"/>
      <c r="D195" s="15"/>
      <c r="E195" s="15"/>
      <c r="F195" s="15"/>
      <c r="G195" s="15"/>
    </row>
    <row r="196" spans="1:7" ht="15.75" x14ac:dyDescent="0.25">
      <c r="A196" s="133">
        <v>22616</v>
      </c>
      <c r="B196" s="16">
        <v>2.97</v>
      </c>
      <c r="C196" s="17"/>
      <c r="D196" s="15"/>
      <c r="E196" s="15"/>
      <c r="F196" s="15"/>
      <c r="G196" s="15"/>
    </row>
    <row r="197" spans="1:7" ht="15.75" x14ac:dyDescent="0.25">
      <c r="A197" s="133">
        <v>22647</v>
      </c>
      <c r="B197" s="16">
        <v>2.97</v>
      </c>
      <c r="C197" s="17"/>
      <c r="D197" s="15"/>
      <c r="E197" s="15"/>
      <c r="F197" s="15"/>
      <c r="G197" s="15"/>
    </row>
    <row r="198" spans="1:7" ht="15.75" x14ac:dyDescent="0.25">
      <c r="A198" s="133">
        <v>22678</v>
      </c>
      <c r="B198" s="16">
        <v>2.97</v>
      </c>
      <c r="C198" s="17"/>
      <c r="D198" s="15"/>
      <c r="E198" s="15"/>
      <c r="F198" s="15"/>
      <c r="G198" s="15"/>
    </row>
    <row r="199" spans="1:7" ht="15.75" x14ac:dyDescent="0.25">
      <c r="A199" s="133">
        <v>22706</v>
      </c>
      <c r="B199" s="16">
        <v>2.97</v>
      </c>
      <c r="C199" s="17"/>
      <c r="D199" s="15"/>
      <c r="E199" s="15"/>
      <c r="F199" s="15"/>
      <c r="G199" s="15"/>
    </row>
    <row r="200" spans="1:7" ht="15.75" x14ac:dyDescent="0.25">
      <c r="A200" s="133">
        <v>22737</v>
      </c>
      <c r="B200" s="16">
        <v>2.97</v>
      </c>
      <c r="C200" s="17"/>
      <c r="D200" s="15"/>
      <c r="E200" s="15"/>
      <c r="F200" s="15"/>
      <c r="G200" s="15"/>
    </row>
    <row r="201" spans="1:7" ht="15.75" x14ac:dyDescent="0.25">
      <c r="A201" s="133">
        <v>22767</v>
      </c>
      <c r="B201" s="16">
        <v>2.97</v>
      </c>
      <c r="C201" s="17"/>
      <c r="D201" s="15"/>
      <c r="E201" s="15"/>
      <c r="F201" s="15"/>
      <c r="G201" s="15"/>
    </row>
    <row r="202" spans="1:7" ht="15.75" x14ac:dyDescent="0.25">
      <c r="A202" s="133">
        <v>22798</v>
      </c>
      <c r="B202" s="16">
        <v>2.97</v>
      </c>
      <c r="C202" s="17"/>
      <c r="D202" s="15"/>
      <c r="E202" s="15"/>
      <c r="F202" s="15"/>
      <c r="G202" s="15"/>
    </row>
    <row r="203" spans="1:7" ht="15.75" x14ac:dyDescent="0.25">
      <c r="A203" s="133">
        <v>22828</v>
      </c>
      <c r="B203" s="16">
        <v>2.97</v>
      </c>
      <c r="C203" s="17"/>
      <c r="D203" s="15"/>
      <c r="E203" s="15"/>
      <c r="F203" s="15"/>
      <c r="G203" s="15"/>
    </row>
    <row r="204" spans="1:7" ht="15.75" x14ac:dyDescent="0.25">
      <c r="A204" s="133">
        <v>22859</v>
      </c>
      <c r="B204" s="16">
        <v>2.97</v>
      </c>
      <c r="C204" s="17"/>
      <c r="D204" s="15"/>
      <c r="E204" s="15"/>
      <c r="F204" s="15"/>
      <c r="G204" s="15"/>
    </row>
    <row r="205" spans="1:7" ht="15.75" x14ac:dyDescent="0.25">
      <c r="A205" s="133">
        <v>22890</v>
      </c>
      <c r="B205" s="16">
        <v>2.97</v>
      </c>
      <c r="C205" s="17"/>
      <c r="D205" s="15"/>
      <c r="E205" s="15"/>
      <c r="F205" s="15"/>
      <c r="G205" s="15"/>
    </row>
    <row r="206" spans="1:7" ht="15.75" x14ac:dyDescent="0.25">
      <c r="A206" s="133">
        <v>22920</v>
      </c>
      <c r="B206" s="16">
        <v>2.97</v>
      </c>
      <c r="C206" s="17"/>
      <c r="D206" s="15"/>
      <c r="E206" s="15"/>
      <c r="F206" s="15"/>
      <c r="G206" s="15"/>
    </row>
    <row r="207" spans="1:7" ht="15.75" x14ac:dyDescent="0.25">
      <c r="A207" s="133">
        <v>22951</v>
      </c>
      <c r="B207" s="16">
        <v>2.97</v>
      </c>
      <c r="C207" s="17"/>
      <c r="D207" s="15"/>
      <c r="E207" s="15"/>
      <c r="F207" s="15"/>
      <c r="G207" s="15"/>
    </row>
    <row r="208" spans="1:7" ht="15.75" x14ac:dyDescent="0.25">
      <c r="A208" s="133">
        <v>22981</v>
      </c>
      <c r="B208" s="16">
        <v>2.97</v>
      </c>
      <c r="C208" s="17"/>
      <c r="D208" s="15"/>
      <c r="E208" s="15"/>
      <c r="F208" s="15"/>
      <c r="G208" s="15"/>
    </row>
    <row r="209" spans="1:7" ht="15.75" x14ac:dyDescent="0.25">
      <c r="A209" s="133">
        <v>23012</v>
      </c>
      <c r="B209" s="16">
        <v>2.97</v>
      </c>
      <c r="C209" s="17"/>
      <c r="D209" s="15"/>
      <c r="E209" s="15"/>
      <c r="F209" s="15"/>
      <c r="G209" s="15"/>
    </row>
    <row r="210" spans="1:7" ht="15.75" x14ac:dyDescent="0.25">
      <c r="A210" s="133">
        <v>23043</v>
      </c>
      <c r="B210" s="16">
        <v>2.97</v>
      </c>
      <c r="C210" s="17"/>
      <c r="D210" s="15"/>
      <c r="E210" s="15"/>
      <c r="F210" s="15"/>
      <c r="G210" s="15"/>
    </row>
    <row r="211" spans="1:7" ht="15.75" x14ac:dyDescent="0.25">
      <c r="A211" s="133">
        <v>23071</v>
      </c>
      <c r="B211" s="16">
        <v>2.97</v>
      </c>
      <c r="C211" s="17"/>
      <c r="D211" s="15"/>
      <c r="E211" s="15"/>
      <c r="F211" s="15"/>
      <c r="G211" s="15"/>
    </row>
    <row r="212" spans="1:7" ht="15.75" x14ac:dyDescent="0.25">
      <c r="A212" s="133">
        <v>23102</v>
      </c>
      <c r="B212" s="16">
        <v>2.97</v>
      </c>
      <c r="C212" s="17"/>
      <c r="D212" s="15"/>
      <c r="E212" s="15"/>
      <c r="F212" s="15"/>
      <c r="G212" s="15"/>
    </row>
    <row r="213" spans="1:7" ht="15.75" x14ac:dyDescent="0.25">
      <c r="A213" s="133">
        <v>23132</v>
      </c>
      <c r="B213" s="16">
        <v>2.97</v>
      </c>
      <c r="C213" s="17"/>
      <c r="D213" s="15"/>
      <c r="E213" s="15"/>
      <c r="F213" s="15"/>
      <c r="G213" s="15"/>
    </row>
    <row r="214" spans="1:7" ht="15.75" x14ac:dyDescent="0.25">
      <c r="A214" s="133">
        <v>23163</v>
      </c>
      <c r="B214" s="16">
        <v>2.97</v>
      </c>
      <c r="C214" s="17"/>
      <c r="D214" s="15"/>
      <c r="E214" s="15"/>
      <c r="F214" s="15"/>
      <c r="G214" s="15"/>
    </row>
    <row r="215" spans="1:7" ht="15.75" x14ac:dyDescent="0.25">
      <c r="A215" s="133">
        <v>23193</v>
      </c>
      <c r="B215" s="16">
        <v>2.97</v>
      </c>
      <c r="C215" s="17"/>
      <c r="D215" s="15"/>
      <c r="E215" s="15"/>
      <c r="F215" s="15"/>
      <c r="G215" s="15"/>
    </row>
    <row r="216" spans="1:7" ht="15.75" x14ac:dyDescent="0.25">
      <c r="A216" s="133">
        <v>23224</v>
      </c>
      <c r="B216" s="16">
        <v>2.97</v>
      </c>
      <c r="C216" s="17"/>
      <c r="D216" s="15"/>
      <c r="E216" s="15"/>
      <c r="F216" s="15"/>
      <c r="G216" s="15"/>
    </row>
    <row r="217" spans="1:7" ht="15.75" x14ac:dyDescent="0.25">
      <c r="A217" s="133">
        <v>23255</v>
      </c>
      <c r="B217" s="16">
        <v>2.97</v>
      </c>
      <c r="C217" s="17"/>
      <c r="D217" s="15"/>
      <c r="E217" s="15"/>
      <c r="F217" s="15"/>
      <c r="G217" s="15"/>
    </row>
    <row r="218" spans="1:7" ht="15.75" x14ac:dyDescent="0.25">
      <c r="A218" s="133">
        <v>23285</v>
      </c>
      <c r="B218" s="16">
        <v>2.97</v>
      </c>
      <c r="C218" s="17"/>
      <c r="D218" s="15"/>
      <c r="E218" s="15"/>
      <c r="F218" s="15"/>
      <c r="G218" s="15"/>
    </row>
    <row r="219" spans="1:7" ht="15.75" x14ac:dyDescent="0.25">
      <c r="A219" s="133">
        <v>23316</v>
      </c>
      <c r="B219" s="16">
        <v>2.97</v>
      </c>
      <c r="C219" s="17"/>
      <c r="D219" s="15"/>
      <c r="E219" s="15"/>
      <c r="F219" s="15"/>
      <c r="G219" s="15"/>
    </row>
    <row r="220" spans="1:7" ht="15.75" x14ac:dyDescent="0.25">
      <c r="A220" s="133">
        <v>23346</v>
      </c>
      <c r="B220" s="16">
        <v>2.97</v>
      </c>
      <c r="C220" s="17"/>
      <c r="D220" s="15"/>
      <c r="E220" s="15"/>
      <c r="F220" s="15"/>
      <c r="G220" s="15"/>
    </row>
    <row r="221" spans="1:7" ht="15.75" x14ac:dyDescent="0.25">
      <c r="A221" s="133">
        <v>23377</v>
      </c>
      <c r="B221" s="16">
        <v>2.97</v>
      </c>
      <c r="C221" s="17"/>
      <c r="D221" s="15"/>
      <c r="E221" s="15"/>
      <c r="F221" s="15"/>
      <c r="G221" s="15"/>
    </row>
    <row r="222" spans="1:7" ht="15.75" x14ac:dyDescent="0.25">
      <c r="A222" s="133">
        <v>23408</v>
      </c>
      <c r="B222" s="16">
        <v>2.97</v>
      </c>
      <c r="C222" s="17"/>
      <c r="D222" s="15"/>
      <c r="E222" s="15"/>
      <c r="F222" s="15"/>
      <c r="G222" s="15"/>
    </row>
    <row r="223" spans="1:7" ht="15.75" x14ac:dyDescent="0.25">
      <c r="A223" s="133">
        <v>23437</v>
      </c>
      <c r="B223" s="16">
        <v>2.97</v>
      </c>
      <c r="C223" s="17"/>
      <c r="D223" s="15"/>
      <c r="E223" s="15"/>
      <c r="F223" s="15"/>
      <c r="G223" s="15"/>
    </row>
    <row r="224" spans="1:7" ht="15.75" x14ac:dyDescent="0.25">
      <c r="A224" s="133">
        <v>23468</v>
      </c>
      <c r="B224" s="16">
        <v>2.97</v>
      </c>
      <c r="C224" s="17"/>
      <c r="D224" s="15"/>
      <c r="E224" s="15"/>
      <c r="F224" s="15"/>
      <c r="G224" s="15"/>
    </row>
    <row r="225" spans="1:7" ht="15.75" x14ac:dyDescent="0.25">
      <c r="A225" s="133">
        <v>23498</v>
      </c>
      <c r="B225" s="16">
        <v>2.97</v>
      </c>
      <c r="C225" s="17"/>
      <c r="D225" s="15"/>
      <c r="E225" s="15"/>
      <c r="F225" s="15"/>
      <c r="G225" s="15"/>
    </row>
    <row r="226" spans="1:7" ht="15.75" x14ac:dyDescent="0.25">
      <c r="A226" s="133">
        <v>23529</v>
      </c>
      <c r="B226" s="16">
        <v>2.97</v>
      </c>
      <c r="C226" s="17"/>
      <c r="D226" s="15"/>
      <c r="E226" s="15"/>
      <c r="F226" s="15"/>
      <c r="G226" s="15"/>
    </row>
    <row r="227" spans="1:7" ht="15.75" x14ac:dyDescent="0.25">
      <c r="A227" s="133">
        <v>23559</v>
      </c>
      <c r="B227" s="16">
        <v>2.92</v>
      </c>
      <c r="C227" s="17"/>
      <c r="D227" s="15"/>
      <c r="E227" s="15"/>
      <c r="F227" s="15"/>
      <c r="G227" s="15"/>
    </row>
    <row r="228" spans="1:7" ht="15.75" x14ac:dyDescent="0.25">
      <c r="A228" s="133">
        <v>23590</v>
      </c>
      <c r="B228" s="16">
        <v>2.92</v>
      </c>
      <c r="C228" s="17"/>
      <c r="D228" s="15"/>
      <c r="E228" s="15"/>
      <c r="F228" s="15"/>
      <c r="G228" s="15"/>
    </row>
    <row r="229" spans="1:7" ht="15.75" x14ac:dyDescent="0.25">
      <c r="A229" s="133">
        <v>23621</v>
      </c>
      <c r="B229" s="16">
        <v>2.92</v>
      </c>
      <c r="C229" s="17"/>
      <c r="D229" s="15"/>
      <c r="E229" s="15"/>
      <c r="F229" s="15"/>
      <c r="G229" s="15"/>
    </row>
    <row r="230" spans="1:7" ht="15.75" x14ac:dyDescent="0.25">
      <c r="A230" s="133">
        <v>23651</v>
      </c>
      <c r="B230" s="16">
        <v>2.92</v>
      </c>
      <c r="C230" s="17"/>
      <c r="D230" s="15"/>
      <c r="E230" s="15"/>
      <c r="F230" s="15"/>
      <c r="G230" s="15"/>
    </row>
    <row r="231" spans="1:7" ht="15.75" x14ac:dyDescent="0.25">
      <c r="A231" s="133">
        <v>23682</v>
      </c>
      <c r="B231" s="16">
        <v>2.92</v>
      </c>
      <c r="C231" s="17"/>
      <c r="D231" s="15"/>
      <c r="E231" s="15"/>
      <c r="F231" s="15"/>
      <c r="G231" s="15"/>
    </row>
    <row r="232" spans="1:7" ht="15.75" x14ac:dyDescent="0.25">
      <c r="A232" s="133">
        <v>23712</v>
      </c>
      <c r="B232" s="16">
        <v>2.92</v>
      </c>
      <c r="C232" s="17"/>
      <c r="D232" s="15"/>
      <c r="E232" s="15"/>
      <c r="F232" s="15"/>
      <c r="G232" s="15"/>
    </row>
    <row r="233" spans="1:7" ht="15.75" x14ac:dyDescent="0.25">
      <c r="A233" s="133">
        <v>23743</v>
      </c>
      <c r="B233" s="16">
        <v>2.92</v>
      </c>
      <c r="C233" s="17"/>
      <c r="D233" s="15"/>
      <c r="E233" s="15"/>
      <c r="F233" s="15"/>
      <c r="G233" s="15"/>
    </row>
    <row r="234" spans="1:7" ht="15.75" x14ac:dyDescent="0.25">
      <c r="A234" s="133">
        <v>23774</v>
      </c>
      <c r="B234" s="16">
        <v>2.92</v>
      </c>
      <c r="C234" s="17"/>
      <c r="D234" s="15"/>
      <c r="E234" s="15"/>
      <c r="F234" s="15"/>
      <c r="G234" s="15"/>
    </row>
    <row r="235" spans="1:7" ht="15.75" x14ac:dyDescent="0.25">
      <c r="A235" s="133">
        <v>23802</v>
      </c>
      <c r="B235" s="16">
        <v>2.92</v>
      </c>
      <c r="C235" s="17"/>
      <c r="D235" s="15"/>
      <c r="E235" s="15"/>
      <c r="F235" s="15"/>
      <c r="G235" s="15"/>
    </row>
    <row r="236" spans="1:7" ht="15.75" x14ac:dyDescent="0.25">
      <c r="A236" s="133">
        <v>23833</v>
      </c>
      <c r="B236" s="16">
        <v>2.92</v>
      </c>
      <c r="C236" s="17"/>
      <c r="D236" s="15"/>
      <c r="E236" s="15"/>
      <c r="F236" s="15"/>
      <c r="G236" s="15"/>
    </row>
    <row r="237" spans="1:7" ht="15.75" x14ac:dyDescent="0.25">
      <c r="A237" s="133">
        <v>23863</v>
      </c>
      <c r="B237" s="16">
        <v>2.92</v>
      </c>
      <c r="C237" s="17"/>
      <c r="D237" s="15"/>
      <c r="E237" s="15"/>
      <c r="F237" s="15"/>
      <c r="G237" s="15"/>
    </row>
    <row r="238" spans="1:7" ht="15.75" x14ac:dyDescent="0.25">
      <c r="A238" s="133">
        <v>23894</v>
      </c>
      <c r="B238" s="16">
        <v>2.92</v>
      </c>
      <c r="C238" s="17"/>
      <c r="D238" s="15"/>
      <c r="E238" s="15"/>
      <c r="F238" s="15"/>
      <c r="G238" s="15"/>
    </row>
    <row r="239" spans="1:7" ht="15.75" x14ac:dyDescent="0.25">
      <c r="A239" s="133">
        <v>23924</v>
      </c>
      <c r="B239" s="16">
        <v>2.92</v>
      </c>
      <c r="C239" s="17"/>
      <c r="D239" s="15"/>
      <c r="E239" s="15"/>
      <c r="F239" s="15"/>
      <c r="G239" s="15"/>
    </row>
    <row r="240" spans="1:7" ht="15.75" x14ac:dyDescent="0.25">
      <c r="A240" s="133">
        <v>23955</v>
      </c>
      <c r="B240" s="16">
        <v>2.92</v>
      </c>
      <c r="C240" s="17"/>
      <c r="D240" s="15"/>
      <c r="E240" s="15"/>
      <c r="F240" s="15"/>
      <c r="G240" s="15"/>
    </row>
    <row r="241" spans="1:7" ht="15.75" x14ac:dyDescent="0.25">
      <c r="A241" s="133">
        <v>23986</v>
      </c>
      <c r="B241" s="16">
        <v>2.92</v>
      </c>
      <c r="C241" s="17"/>
      <c r="D241" s="15"/>
      <c r="E241" s="15"/>
      <c r="F241" s="15"/>
      <c r="G241" s="15"/>
    </row>
    <row r="242" spans="1:7" ht="15.75" x14ac:dyDescent="0.25">
      <c r="A242" s="133">
        <v>24016</v>
      </c>
      <c r="B242" s="16">
        <v>2.92</v>
      </c>
      <c r="C242" s="17"/>
      <c r="D242" s="15"/>
      <c r="E242" s="15"/>
      <c r="F242" s="15"/>
      <c r="G242" s="15"/>
    </row>
    <row r="243" spans="1:7" ht="15.75" x14ac:dyDescent="0.25">
      <c r="A243" s="133">
        <v>24047</v>
      </c>
      <c r="B243" s="16">
        <v>2.92</v>
      </c>
      <c r="C243" s="17"/>
      <c r="D243" s="15"/>
      <c r="E243" s="15"/>
      <c r="F243" s="15"/>
      <c r="G243" s="15"/>
    </row>
    <row r="244" spans="1:7" ht="15.75" x14ac:dyDescent="0.25">
      <c r="A244" s="133">
        <v>24077</v>
      </c>
      <c r="B244" s="16">
        <v>2.92</v>
      </c>
      <c r="C244" s="17"/>
      <c r="D244" s="15"/>
      <c r="E244" s="15"/>
      <c r="F244" s="15"/>
      <c r="G244" s="15"/>
    </row>
    <row r="245" spans="1:7" ht="15.75" x14ac:dyDescent="0.25">
      <c r="A245" s="133">
        <v>24108</v>
      </c>
      <c r="B245" s="16">
        <v>2.92</v>
      </c>
      <c r="C245" s="17"/>
      <c r="D245" s="15"/>
      <c r="E245" s="15"/>
      <c r="F245" s="15"/>
      <c r="G245" s="15"/>
    </row>
    <row r="246" spans="1:7" ht="15.75" x14ac:dyDescent="0.25">
      <c r="A246" s="133">
        <v>24139</v>
      </c>
      <c r="B246" s="16">
        <v>2.92</v>
      </c>
      <c r="C246" s="17"/>
      <c r="D246" s="15"/>
      <c r="E246" s="15"/>
      <c r="F246" s="15"/>
      <c r="G246" s="15"/>
    </row>
    <row r="247" spans="1:7" ht="15.75" x14ac:dyDescent="0.25">
      <c r="A247" s="133">
        <v>24167</v>
      </c>
      <c r="B247" s="16">
        <v>2.92</v>
      </c>
      <c r="C247" s="17"/>
      <c r="D247" s="15"/>
      <c r="E247" s="15"/>
      <c r="F247" s="15"/>
      <c r="G247" s="15"/>
    </row>
    <row r="248" spans="1:7" ht="15.75" x14ac:dyDescent="0.25">
      <c r="A248" s="133">
        <v>24198</v>
      </c>
      <c r="B248" s="16">
        <v>2.92</v>
      </c>
      <c r="C248" s="17"/>
      <c r="D248" s="15"/>
      <c r="E248" s="15"/>
      <c r="F248" s="15"/>
      <c r="G248" s="15"/>
    </row>
    <row r="249" spans="1:7" ht="15.75" x14ac:dyDescent="0.25">
      <c r="A249" s="133">
        <v>24228</v>
      </c>
      <c r="B249" s="16">
        <v>2.92</v>
      </c>
      <c r="C249" s="17"/>
      <c r="D249" s="15"/>
      <c r="E249" s="15"/>
      <c r="F249" s="15"/>
      <c r="G249" s="15"/>
    </row>
    <row r="250" spans="1:7" ht="15.75" x14ac:dyDescent="0.25">
      <c r="A250" s="133">
        <v>24259</v>
      </c>
      <c r="B250" s="16">
        <v>2.92</v>
      </c>
      <c r="C250" s="17"/>
      <c r="D250" s="15"/>
      <c r="E250" s="15"/>
      <c r="F250" s="15"/>
      <c r="G250" s="15"/>
    </row>
    <row r="251" spans="1:7" ht="15.75" x14ac:dyDescent="0.25">
      <c r="A251" s="133">
        <v>24289</v>
      </c>
      <c r="B251" s="16">
        <v>2.92</v>
      </c>
      <c r="C251" s="17"/>
      <c r="D251" s="15"/>
      <c r="E251" s="15"/>
      <c r="F251" s="15"/>
      <c r="G251" s="15"/>
    </row>
    <row r="252" spans="1:7" ht="15.75" x14ac:dyDescent="0.25">
      <c r="A252" s="133">
        <v>24320</v>
      </c>
      <c r="B252" s="16">
        <v>2.92</v>
      </c>
      <c r="C252" s="17"/>
      <c r="D252" s="15"/>
      <c r="E252" s="15"/>
      <c r="F252" s="15"/>
      <c r="G252" s="15"/>
    </row>
    <row r="253" spans="1:7" ht="15.75" x14ac:dyDescent="0.25">
      <c r="A253" s="133">
        <v>24351</v>
      </c>
      <c r="B253" s="16">
        <v>2.97</v>
      </c>
      <c r="C253" s="17"/>
      <c r="D253" s="15"/>
      <c r="E253" s="15"/>
      <c r="F253" s="15"/>
      <c r="G253" s="15"/>
    </row>
    <row r="254" spans="1:7" ht="15.75" x14ac:dyDescent="0.25">
      <c r="A254" s="133">
        <v>24381</v>
      </c>
      <c r="B254" s="16">
        <v>2.97</v>
      </c>
      <c r="C254" s="17"/>
      <c r="D254" s="15"/>
      <c r="E254" s="15"/>
      <c r="F254" s="15"/>
      <c r="G254" s="15"/>
    </row>
    <row r="255" spans="1:7" ht="15.75" x14ac:dyDescent="0.25">
      <c r="A255" s="133">
        <v>24412</v>
      </c>
      <c r="B255" s="16">
        <v>2.97</v>
      </c>
      <c r="C255" s="17"/>
      <c r="D255" s="15"/>
      <c r="E255" s="15"/>
      <c r="F255" s="15"/>
      <c r="G255" s="15"/>
    </row>
    <row r="256" spans="1:7" ht="15.75" x14ac:dyDescent="0.25">
      <c r="A256" s="133">
        <v>24442</v>
      </c>
      <c r="B256" s="16">
        <v>2.97</v>
      </c>
      <c r="C256" s="17"/>
      <c r="D256" s="15"/>
      <c r="E256" s="15"/>
      <c r="F256" s="15"/>
      <c r="G256" s="15"/>
    </row>
    <row r="257" spans="1:7" ht="15.75" x14ac:dyDescent="0.25">
      <c r="A257" s="133">
        <v>24473</v>
      </c>
      <c r="B257" s="16">
        <v>2.97</v>
      </c>
      <c r="C257" s="17"/>
      <c r="D257" s="15"/>
      <c r="E257" s="15"/>
      <c r="F257" s="15"/>
      <c r="G257" s="15"/>
    </row>
    <row r="258" spans="1:7" ht="15.75" x14ac:dyDescent="0.25">
      <c r="A258" s="133">
        <v>24504</v>
      </c>
      <c r="B258" s="16">
        <v>3</v>
      </c>
      <c r="C258" s="17"/>
      <c r="D258" s="15"/>
      <c r="E258" s="15"/>
      <c r="F258" s="15"/>
      <c r="G258" s="15"/>
    </row>
    <row r="259" spans="1:7" ht="15.75" x14ac:dyDescent="0.25">
      <c r="A259" s="133">
        <v>24532</v>
      </c>
      <c r="B259" s="16">
        <v>3</v>
      </c>
      <c r="C259" s="17"/>
      <c r="D259" s="15"/>
      <c r="E259" s="15"/>
      <c r="F259" s="15"/>
      <c r="G259" s="15"/>
    </row>
    <row r="260" spans="1:7" ht="15.75" x14ac:dyDescent="0.25">
      <c r="A260" s="133">
        <v>24563</v>
      </c>
      <c r="B260" s="16">
        <v>3</v>
      </c>
      <c r="C260" s="17"/>
      <c r="D260" s="15"/>
      <c r="E260" s="15"/>
      <c r="F260" s="15"/>
      <c r="G260" s="15"/>
    </row>
    <row r="261" spans="1:7" ht="15.75" x14ac:dyDescent="0.25">
      <c r="A261" s="133">
        <v>24593</v>
      </c>
      <c r="B261" s="16">
        <v>3</v>
      </c>
      <c r="C261" s="17"/>
      <c r="D261" s="15"/>
      <c r="E261" s="15"/>
      <c r="F261" s="15"/>
      <c r="G261" s="15"/>
    </row>
    <row r="262" spans="1:7" ht="15.75" x14ac:dyDescent="0.25">
      <c r="A262" s="133">
        <v>24624</v>
      </c>
      <c r="B262" s="16">
        <v>3</v>
      </c>
      <c r="C262" s="17"/>
      <c r="D262" s="15"/>
      <c r="E262" s="15"/>
      <c r="F262" s="15"/>
      <c r="G262" s="15"/>
    </row>
    <row r="263" spans="1:7" ht="15.75" x14ac:dyDescent="0.25">
      <c r="A263" s="133">
        <v>24654</v>
      </c>
      <c r="B263" s="16">
        <v>3</v>
      </c>
      <c r="C263" s="17"/>
      <c r="D263" s="15"/>
      <c r="E263" s="15"/>
      <c r="F263" s="15"/>
      <c r="G263" s="15"/>
    </row>
    <row r="264" spans="1:7" ht="15.75" x14ac:dyDescent="0.25">
      <c r="A264" s="133">
        <v>24685</v>
      </c>
      <c r="B264" s="16">
        <v>3.07</v>
      </c>
      <c r="C264" s="17"/>
      <c r="D264" s="15"/>
      <c r="E264" s="15"/>
      <c r="F264" s="15"/>
      <c r="G264" s="15"/>
    </row>
    <row r="265" spans="1:7" ht="15.75" x14ac:dyDescent="0.25">
      <c r="A265" s="133">
        <v>24716</v>
      </c>
      <c r="B265" s="16">
        <v>3.07</v>
      </c>
      <c r="C265" s="17"/>
      <c r="D265" s="15"/>
      <c r="E265" s="15"/>
      <c r="F265" s="15"/>
      <c r="G265" s="15"/>
    </row>
    <row r="266" spans="1:7" ht="15.75" x14ac:dyDescent="0.25">
      <c r="A266" s="133">
        <v>24746</v>
      </c>
      <c r="B266" s="16">
        <v>3.07</v>
      </c>
      <c r="C266" s="17"/>
      <c r="D266" s="15"/>
      <c r="E266" s="15"/>
      <c r="F266" s="15"/>
      <c r="G266" s="15"/>
    </row>
    <row r="267" spans="1:7" ht="15.75" x14ac:dyDescent="0.25">
      <c r="A267" s="133">
        <v>24777</v>
      </c>
      <c r="B267" s="16">
        <v>3.07</v>
      </c>
      <c r="C267" s="17"/>
      <c r="D267" s="15"/>
      <c r="E267" s="15"/>
      <c r="F267" s="15"/>
      <c r="G267" s="15"/>
    </row>
    <row r="268" spans="1:7" ht="15.75" x14ac:dyDescent="0.25">
      <c r="A268" s="133">
        <v>24807</v>
      </c>
      <c r="B268" s="16">
        <v>3.07</v>
      </c>
      <c r="C268" s="17"/>
      <c r="D268" s="15"/>
      <c r="E268" s="15"/>
      <c r="F268" s="15"/>
      <c r="G268" s="15"/>
    </row>
    <row r="269" spans="1:7" ht="15.75" x14ac:dyDescent="0.25">
      <c r="A269" s="133">
        <v>24838</v>
      </c>
      <c r="B269" s="16">
        <v>3.07</v>
      </c>
      <c r="C269" s="17"/>
      <c r="D269" s="15"/>
      <c r="E269" s="15"/>
      <c r="F269" s="15"/>
      <c r="G269" s="15"/>
    </row>
    <row r="270" spans="1:7" ht="15.75" x14ac:dyDescent="0.25">
      <c r="A270" s="133">
        <v>24869</v>
      </c>
      <c r="B270" s="16">
        <v>3.07</v>
      </c>
      <c r="C270" s="17"/>
      <c r="D270" s="15"/>
      <c r="E270" s="15"/>
      <c r="F270" s="15"/>
      <c r="G270" s="15"/>
    </row>
    <row r="271" spans="1:7" ht="15.75" x14ac:dyDescent="0.25">
      <c r="A271" s="133">
        <v>24898</v>
      </c>
      <c r="B271" s="16">
        <v>3.07</v>
      </c>
      <c r="C271" s="17"/>
      <c r="D271" s="15"/>
      <c r="E271" s="15"/>
      <c r="F271" s="15"/>
      <c r="G271" s="15"/>
    </row>
    <row r="272" spans="1:7" ht="15.75" x14ac:dyDescent="0.25">
      <c r="A272" s="133">
        <v>24929</v>
      </c>
      <c r="B272" s="16">
        <v>3.07</v>
      </c>
      <c r="C272" s="17"/>
      <c r="D272" s="15"/>
      <c r="E272" s="15"/>
      <c r="F272" s="15"/>
      <c r="G272" s="15"/>
    </row>
    <row r="273" spans="1:7" ht="15.75" x14ac:dyDescent="0.25">
      <c r="A273" s="133">
        <v>24959</v>
      </c>
      <c r="B273" s="16">
        <v>3.07</v>
      </c>
      <c r="C273" s="17"/>
      <c r="D273" s="15"/>
      <c r="E273" s="15"/>
      <c r="F273" s="15"/>
      <c r="G273" s="15"/>
    </row>
    <row r="274" spans="1:7" ht="15.75" x14ac:dyDescent="0.25">
      <c r="A274" s="133">
        <v>24990</v>
      </c>
      <c r="B274" s="16">
        <v>3.07</v>
      </c>
      <c r="C274" s="17"/>
      <c r="D274" s="15"/>
      <c r="E274" s="15"/>
      <c r="F274" s="15"/>
      <c r="G274" s="15"/>
    </row>
    <row r="275" spans="1:7" ht="15.75" x14ac:dyDescent="0.25">
      <c r="A275" s="133">
        <v>25020</v>
      </c>
      <c r="B275" s="16">
        <v>3.07</v>
      </c>
      <c r="C275" s="17"/>
      <c r="D275" s="15"/>
      <c r="E275" s="15"/>
      <c r="F275" s="15"/>
      <c r="G275" s="15"/>
    </row>
    <row r="276" spans="1:7" ht="15.75" x14ac:dyDescent="0.25">
      <c r="A276" s="133">
        <v>25051</v>
      </c>
      <c r="B276" s="16">
        <v>3.07</v>
      </c>
      <c r="C276" s="17"/>
      <c r="D276" s="15"/>
      <c r="E276" s="15"/>
      <c r="F276" s="15"/>
      <c r="G276" s="15"/>
    </row>
    <row r="277" spans="1:7" ht="15.75" x14ac:dyDescent="0.25">
      <c r="A277" s="133">
        <v>25082</v>
      </c>
      <c r="B277" s="16">
        <v>3.07</v>
      </c>
      <c r="C277" s="17"/>
      <c r="D277" s="15"/>
      <c r="E277" s="15"/>
      <c r="F277" s="15"/>
      <c r="G277" s="15"/>
    </row>
    <row r="278" spans="1:7" ht="15.75" x14ac:dyDescent="0.25">
      <c r="A278" s="133">
        <v>25112</v>
      </c>
      <c r="B278" s="16">
        <v>3.07</v>
      </c>
      <c r="C278" s="17"/>
      <c r="D278" s="15"/>
      <c r="E278" s="15"/>
      <c r="F278" s="15"/>
      <c r="G278" s="15"/>
    </row>
    <row r="279" spans="1:7" ht="15.75" x14ac:dyDescent="0.25">
      <c r="A279" s="133">
        <v>25143</v>
      </c>
      <c r="B279" s="16">
        <v>3.07</v>
      </c>
      <c r="C279" s="17"/>
      <c r="D279" s="15"/>
      <c r="E279" s="15"/>
      <c r="F279" s="15"/>
      <c r="G279" s="15"/>
    </row>
    <row r="280" spans="1:7" ht="15.75" x14ac:dyDescent="0.25">
      <c r="A280" s="133">
        <v>25173</v>
      </c>
      <c r="B280" s="16">
        <v>3.07</v>
      </c>
      <c r="C280" s="17"/>
      <c r="D280" s="15"/>
      <c r="E280" s="15"/>
      <c r="F280" s="15"/>
      <c r="G280" s="15"/>
    </row>
    <row r="281" spans="1:7" ht="15.75" x14ac:dyDescent="0.25">
      <c r="A281" s="133">
        <v>25204</v>
      </c>
      <c r="B281" s="16">
        <v>3.07</v>
      </c>
      <c r="C281" s="17"/>
      <c r="D281" s="15"/>
      <c r="E281" s="15"/>
      <c r="F281" s="15"/>
      <c r="G281" s="15"/>
    </row>
    <row r="282" spans="1:7" ht="15.75" x14ac:dyDescent="0.25">
      <c r="A282" s="133">
        <v>25235</v>
      </c>
      <c r="B282" s="16">
        <v>3.07</v>
      </c>
      <c r="C282" s="17"/>
      <c r="D282" s="15"/>
      <c r="E282" s="15"/>
      <c r="F282" s="15"/>
      <c r="G282" s="15"/>
    </row>
    <row r="283" spans="1:7" ht="15.75" x14ac:dyDescent="0.25">
      <c r="A283" s="133">
        <v>25263</v>
      </c>
      <c r="B283" s="16">
        <v>3.25</v>
      </c>
      <c r="C283" s="17"/>
      <c r="D283" s="15"/>
      <c r="E283" s="15"/>
      <c r="F283" s="15"/>
      <c r="G283" s="15"/>
    </row>
    <row r="284" spans="1:7" ht="15.75" x14ac:dyDescent="0.25">
      <c r="A284" s="133">
        <v>25294</v>
      </c>
      <c r="B284" s="16">
        <v>3.35</v>
      </c>
      <c r="C284" s="17"/>
      <c r="D284" s="15"/>
      <c r="E284" s="15"/>
      <c r="F284" s="15"/>
      <c r="G284" s="15"/>
    </row>
    <row r="285" spans="1:7" ht="15.75" x14ac:dyDescent="0.25">
      <c r="A285" s="133">
        <v>25324</v>
      </c>
      <c r="B285" s="16">
        <v>3.35</v>
      </c>
      <c r="C285" s="17"/>
      <c r="D285" s="15"/>
      <c r="E285" s="15"/>
      <c r="F285" s="15"/>
      <c r="G285" s="15"/>
    </row>
    <row r="286" spans="1:7" ht="15.75" x14ac:dyDescent="0.25">
      <c r="A286" s="133">
        <v>25355</v>
      </c>
      <c r="B286" s="16">
        <v>3.35</v>
      </c>
      <c r="C286" s="17"/>
      <c r="D286" s="15"/>
      <c r="E286" s="15"/>
      <c r="F286" s="15"/>
      <c r="G286" s="15"/>
    </row>
    <row r="287" spans="1:7" ht="15.75" x14ac:dyDescent="0.25">
      <c r="A287" s="133">
        <v>25385</v>
      </c>
      <c r="B287" s="16">
        <v>3.35</v>
      </c>
      <c r="C287" s="17"/>
      <c r="D287" s="15"/>
      <c r="E287" s="15"/>
      <c r="F287" s="15"/>
      <c r="G287" s="15"/>
    </row>
    <row r="288" spans="1:7" ht="15.75" x14ac:dyDescent="0.25">
      <c r="A288" s="133">
        <v>25416</v>
      </c>
      <c r="B288" s="16">
        <v>3.35</v>
      </c>
      <c r="C288" s="17"/>
      <c r="D288" s="15"/>
      <c r="E288" s="15"/>
      <c r="F288" s="15"/>
      <c r="G288" s="15"/>
    </row>
    <row r="289" spans="1:7" ht="15.75" x14ac:dyDescent="0.25">
      <c r="A289" s="133">
        <v>25447</v>
      </c>
      <c r="B289" s="16">
        <v>3.35</v>
      </c>
      <c r="C289" s="17"/>
      <c r="D289" s="15"/>
      <c r="E289" s="15"/>
      <c r="F289" s="15"/>
      <c r="G289" s="15"/>
    </row>
    <row r="290" spans="1:7" ht="15.75" x14ac:dyDescent="0.25">
      <c r="A290" s="133">
        <v>25477</v>
      </c>
      <c r="B290" s="16">
        <v>3.35</v>
      </c>
      <c r="C290" s="17"/>
      <c r="D290" s="15"/>
      <c r="E290" s="15"/>
      <c r="F290" s="15"/>
      <c r="G290" s="15"/>
    </row>
    <row r="291" spans="1:7" ht="15.75" x14ac:dyDescent="0.25">
      <c r="A291" s="133">
        <v>25508</v>
      </c>
      <c r="B291" s="16">
        <v>3.35</v>
      </c>
      <c r="C291" s="17"/>
      <c r="D291" s="15"/>
      <c r="E291" s="15"/>
      <c r="F291" s="15"/>
      <c r="G291" s="15"/>
    </row>
    <row r="292" spans="1:7" ht="15.75" x14ac:dyDescent="0.25">
      <c r="A292" s="133">
        <v>25538</v>
      </c>
      <c r="B292" s="16">
        <v>3.35</v>
      </c>
      <c r="C292" s="17"/>
      <c r="D292" s="15"/>
      <c r="E292" s="15"/>
      <c r="F292" s="15"/>
      <c r="G292" s="15"/>
    </row>
    <row r="293" spans="1:7" ht="15.75" x14ac:dyDescent="0.25">
      <c r="A293" s="133">
        <v>25569</v>
      </c>
      <c r="B293" s="16">
        <v>3.35</v>
      </c>
      <c r="C293" s="17"/>
      <c r="D293" s="15"/>
      <c r="E293" s="15"/>
      <c r="F293" s="15"/>
      <c r="G293" s="15"/>
    </row>
    <row r="294" spans="1:7" ht="15.75" x14ac:dyDescent="0.25">
      <c r="A294" s="133">
        <v>25600</v>
      </c>
      <c r="B294" s="16">
        <v>3.35</v>
      </c>
      <c r="C294" s="17"/>
      <c r="D294" s="15"/>
      <c r="E294" s="15"/>
      <c r="F294" s="15"/>
      <c r="G294" s="15"/>
    </row>
    <row r="295" spans="1:7" ht="15.75" x14ac:dyDescent="0.25">
      <c r="A295" s="133">
        <v>25628</v>
      </c>
      <c r="B295" s="16">
        <v>3.35</v>
      </c>
      <c r="C295" s="17"/>
      <c r="D295" s="15"/>
      <c r="E295" s="15"/>
      <c r="F295" s="15"/>
      <c r="G295" s="15"/>
    </row>
    <row r="296" spans="1:7" ht="15.75" x14ac:dyDescent="0.25">
      <c r="A296" s="133">
        <v>25659</v>
      </c>
      <c r="B296" s="16">
        <v>3.35</v>
      </c>
      <c r="C296" s="17"/>
      <c r="D296" s="15"/>
      <c r="E296" s="15"/>
      <c r="F296" s="15"/>
      <c r="G296" s="15"/>
    </row>
    <row r="297" spans="1:7" ht="15.75" x14ac:dyDescent="0.25">
      <c r="A297" s="133">
        <v>25689</v>
      </c>
      <c r="B297" s="16">
        <v>3.35</v>
      </c>
      <c r="C297" s="17"/>
      <c r="D297" s="15"/>
      <c r="E297" s="15"/>
      <c r="F297" s="15"/>
      <c r="G297" s="15"/>
    </row>
    <row r="298" spans="1:7" ht="15.75" x14ac:dyDescent="0.25">
      <c r="A298" s="133">
        <v>25720</v>
      </c>
      <c r="B298" s="16">
        <v>3.35</v>
      </c>
      <c r="C298" s="17"/>
      <c r="D298" s="15"/>
      <c r="E298" s="15"/>
      <c r="F298" s="15"/>
      <c r="G298" s="15"/>
    </row>
    <row r="299" spans="1:7" ht="15.75" x14ac:dyDescent="0.25">
      <c r="A299" s="133">
        <v>25750</v>
      </c>
      <c r="B299" s="16">
        <v>3.31</v>
      </c>
      <c r="C299" s="17"/>
      <c r="D299" s="15"/>
      <c r="E299" s="15"/>
      <c r="F299" s="15"/>
      <c r="G299" s="15"/>
    </row>
    <row r="300" spans="1:7" ht="15.75" x14ac:dyDescent="0.25">
      <c r="A300" s="133">
        <v>25781</v>
      </c>
      <c r="B300" s="16">
        <v>3.31</v>
      </c>
      <c r="C300" s="17"/>
      <c r="D300" s="15"/>
      <c r="E300" s="15"/>
      <c r="F300" s="15"/>
      <c r="G300" s="15"/>
    </row>
    <row r="301" spans="1:7" ht="15.75" x14ac:dyDescent="0.25">
      <c r="A301" s="133">
        <v>25812</v>
      </c>
      <c r="B301" s="16">
        <v>3.31</v>
      </c>
      <c r="C301" s="17"/>
      <c r="D301" s="15"/>
      <c r="E301" s="15"/>
      <c r="F301" s="15"/>
      <c r="G301" s="15"/>
    </row>
    <row r="302" spans="1:7" ht="15.75" x14ac:dyDescent="0.25">
      <c r="A302" s="133">
        <v>25842</v>
      </c>
      <c r="B302" s="16">
        <v>3.31</v>
      </c>
      <c r="C302" s="17"/>
      <c r="D302" s="15"/>
      <c r="E302" s="15"/>
      <c r="F302" s="15"/>
      <c r="G302" s="15"/>
    </row>
    <row r="303" spans="1:7" ht="15.75" x14ac:dyDescent="0.25">
      <c r="A303" s="133">
        <v>25873</v>
      </c>
      <c r="B303" s="16">
        <v>3.31</v>
      </c>
      <c r="C303" s="17"/>
      <c r="D303" s="15"/>
      <c r="E303" s="15"/>
      <c r="F303" s="15"/>
      <c r="G303" s="15"/>
    </row>
    <row r="304" spans="1:7" ht="15.75" x14ac:dyDescent="0.25">
      <c r="A304" s="133">
        <v>25903</v>
      </c>
      <c r="B304" s="16">
        <v>3.56</v>
      </c>
      <c r="C304" s="17"/>
      <c r="D304" s="15"/>
      <c r="E304" s="15"/>
      <c r="F304" s="15"/>
      <c r="G304" s="15"/>
    </row>
    <row r="305" spans="1:7" ht="15.75" x14ac:dyDescent="0.25">
      <c r="A305" s="133">
        <v>25934</v>
      </c>
      <c r="B305" s="16">
        <v>3.56</v>
      </c>
      <c r="C305" s="17"/>
      <c r="D305" s="15"/>
      <c r="E305" s="15"/>
      <c r="F305" s="15"/>
      <c r="G305" s="15"/>
    </row>
    <row r="306" spans="1:7" ht="15.75" x14ac:dyDescent="0.25">
      <c r="A306" s="133">
        <v>25965</v>
      </c>
      <c r="B306" s="16">
        <v>3.56</v>
      </c>
      <c r="C306" s="17"/>
      <c r="D306" s="15"/>
      <c r="E306" s="15"/>
      <c r="F306" s="15"/>
      <c r="G306" s="15"/>
    </row>
    <row r="307" spans="1:7" ht="15.75" x14ac:dyDescent="0.25">
      <c r="A307" s="133">
        <v>25993</v>
      </c>
      <c r="B307" s="16">
        <v>3.56</v>
      </c>
      <c r="C307" s="17"/>
      <c r="D307" s="15"/>
      <c r="E307" s="15"/>
      <c r="F307" s="15"/>
      <c r="G307" s="15"/>
    </row>
    <row r="308" spans="1:7" ht="15.75" x14ac:dyDescent="0.25">
      <c r="A308" s="133">
        <v>26024</v>
      </c>
      <c r="B308" s="16">
        <v>3.56</v>
      </c>
      <c r="C308" s="17"/>
      <c r="D308" s="15"/>
      <c r="E308" s="15"/>
      <c r="F308" s="15"/>
      <c r="G308" s="15"/>
    </row>
    <row r="309" spans="1:7" ht="15.75" x14ac:dyDescent="0.25">
      <c r="A309" s="133">
        <v>26054</v>
      </c>
      <c r="B309" s="16">
        <v>3.56</v>
      </c>
      <c r="C309" s="17"/>
      <c r="D309" s="15"/>
      <c r="E309" s="15"/>
      <c r="F309" s="15"/>
      <c r="G309" s="15"/>
    </row>
    <row r="310" spans="1:7" ht="15.75" x14ac:dyDescent="0.25">
      <c r="A310" s="133">
        <v>26085</v>
      </c>
      <c r="B310" s="16">
        <v>3.56</v>
      </c>
      <c r="C310" s="17"/>
      <c r="D310" s="15"/>
      <c r="E310" s="15"/>
      <c r="F310" s="15"/>
      <c r="G310" s="15"/>
    </row>
    <row r="311" spans="1:7" ht="15.75" x14ac:dyDescent="0.25">
      <c r="A311" s="133">
        <v>26115</v>
      </c>
      <c r="B311" s="16">
        <v>3.56</v>
      </c>
      <c r="C311" s="17"/>
      <c r="D311" s="15"/>
      <c r="E311" s="15"/>
      <c r="F311" s="15"/>
      <c r="G311" s="15"/>
    </row>
    <row r="312" spans="1:7" ht="15.75" x14ac:dyDescent="0.25">
      <c r="A312" s="133">
        <v>26146</v>
      </c>
      <c r="B312" s="16">
        <v>3.56</v>
      </c>
      <c r="C312" s="17"/>
      <c r="D312" s="15"/>
      <c r="E312" s="15"/>
      <c r="F312" s="15"/>
      <c r="G312" s="15"/>
    </row>
    <row r="313" spans="1:7" ht="15.75" x14ac:dyDescent="0.25">
      <c r="A313" s="133">
        <v>26177</v>
      </c>
      <c r="B313" s="16">
        <v>3.56</v>
      </c>
      <c r="C313" s="17"/>
      <c r="D313" s="15"/>
      <c r="E313" s="15"/>
      <c r="F313" s="15"/>
      <c r="G313" s="15"/>
    </row>
    <row r="314" spans="1:7" ht="15.75" x14ac:dyDescent="0.25">
      <c r="A314" s="133">
        <v>26207</v>
      </c>
      <c r="B314" s="16">
        <v>3.56</v>
      </c>
      <c r="C314" s="17"/>
      <c r="D314" s="15"/>
      <c r="E314" s="15"/>
      <c r="F314" s="15"/>
      <c r="G314" s="15"/>
    </row>
    <row r="315" spans="1:7" ht="15.75" x14ac:dyDescent="0.25">
      <c r="A315" s="133">
        <v>26238</v>
      </c>
      <c r="B315" s="16">
        <v>3.56</v>
      </c>
      <c r="C315" s="17"/>
      <c r="D315" s="15"/>
      <c r="E315" s="15"/>
      <c r="F315" s="15"/>
      <c r="G315" s="15"/>
    </row>
    <row r="316" spans="1:7" ht="15.75" x14ac:dyDescent="0.25">
      <c r="A316" s="133">
        <v>26268</v>
      </c>
      <c r="B316" s="16">
        <v>3.56</v>
      </c>
      <c r="C316" s="17"/>
      <c r="D316" s="15"/>
      <c r="E316" s="15"/>
      <c r="F316" s="15"/>
      <c r="G316" s="15"/>
    </row>
    <row r="317" spans="1:7" ht="15.75" x14ac:dyDescent="0.25">
      <c r="A317" s="133">
        <v>26299</v>
      </c>
      <c r="B317" s="16">
        <v>3.56</v>
      </c>
      <c r="C317" s="17"/>
      <c r="D317" s="15"/>
      <c r="E317" s="15"/>
      <c r="F317" s="15"/>
      <c r="G317" s="15"/>
    </row>
    <row r="318" spans="1:7" ht="15.75" x14ac:dyDescent="0.25">
      <c r="A318" s="133">
        <v>26330</v>
      </c>
      <c r="B318" s="16">
        <v>3.56</v>
      </c>
      <c r="C318" s="17"/>
      <c r="D318" s="15"/>
      <c r="E318" s="15"/>
      <c r="F318" s="15"/>
      <c r="G318" s="15"/>
    </row>
    <row r="319" spans="1:7" ht="15.75" x14ac:dyDescent="0.25">
      <c r="A319" s="133">
        <v>26359</v>
      </c>
      <c r="B319" s="16">
        <v>3.56</v>
      </c>
      <c r="C319" s="17"/>
      <c r="D319" s="15"/>
      <c r="E319" s="15"/>
      <c r="F319" s="15"/>
      <c r="G319" s="15"/>
    </row>
    <row r="320" spans="1:7" ht="15.75" x14ac:dyDescent="0.25">
      <c r="A320" s="133">
        <v>26390</v>
      </c>
      <c r="B320" s="16">
        <v>3.56</v>
      </c>
      <c r="C320" s="17"/>
      <c r="D320" s="15"/>
      <c r="E320" s="15"/>
      <c r="F320" s="15"/>
      <c r="G320" s="15"/>
    </row>
    <row r="321" spans="1:7" ht="15.75" x14ac:dyDescent="0.25">
      <c r="A321" s="133">
        <v>26420</v>
      </c>
      <c r="B321" s="16">
        <v>3.56</v>
      </c>
      <c r="C321" s="17"/>
      <c r="D321" s="15"/>
      <c r="E321" s="15"/>
      <c r="F321" s="15"/>
      <c r="G321" s="15"/>
    </row>
    <row r="322" spans="1:7" ht="15.75" x14ac:dyDescent="0.25">
      <c r="A322" s="133">
        <v>26451</v>
      </c>
      <c r="B322" s="16">
        <v>3.56</v>
      </c>
      <c r="C322" s="17"/>
      <c r="D322" s="15"/>
      <c r="E322" s="15"/>
      <c r="F322" s="15"/>
      <c r="G322" s="15"/>
    </row>
    <row r="323" spans="1:7" ht="15.75" x14ac:dyDescent="0.25">
      <c r="A323" s="133">
        <v>26481</v>
      </c>
      <c r="B323" s="16">
        <v>3.56</v>
      </c>
      <c r="C323" s="17"/>
      <c r="D323" s="15"/>
      <c r="E323" s="15"/>
      <c r="F323" s="15"/>
      <c r="G323" s="15"/>
    </row>
    <row r="324" spans="1:7" ht="15.75" x14ac:dyDescent="0.25">
      <c r="A324" s="133">
        <v>26512</v>
      </c>
      <c r="B324" s="16">
        <v>3.56</v>
      </c>
      <c r="C324" s="17"/>
      <c r="D324" s="15"/>
      <c r="E324" s="15"/>
      <c r="F324" s="15"/>
      <c r="G324" s="15"/>
    </row>
    <row r="325" spans="1:7" ht="15.75" x14ac:dyDescent="0.25">
      <c r="A325" s="133">
        <v>26543</v>
      </c>
      <c r="B325" s="16">
        <v>3.56</v>
      </c>
      <c r="C325" s="17"/>
      <c r="D325" s="15"/>
      <c r="E325" s="15"/>
      <c r="F325" s="15"/>
      <c r="G325" s="15"/>
    </row>
    <row r="326" spans="1:7" ht="15.75" x14ac:dyDescent="0.25">
      <c r="A326" s="133">
        <v>26573</v>
      </c>
      <c r="B326" s="16">
        <v>3.56</v>
      </c>
      <c r="C326" s="17"/>
      <c r="D326" s="15"/>
      <c r="E326" s="15"/>
      <c r="F326" s="15"/>
      <c r="G326" s="15"/>
    </row>
    <row r="327" spans="1:7" ht="15.75" x14ac:dyDescent="0.25">
      <c r="A327" s="133">
        <v>26604</v>
      </c>
      <c r="B327" s="16">
        <v>3.56</v>
      </c>
      <c r="C327" s="17"/>
      <c r="D327" s="15"/>
      <c r="E327" s="15"/>
      <c r="F327" s="15"/>
      <c r="G327" s="15"/>
    </row>
    <row r="328" spans="1:7" ht="15.75" x14ac:dyDescent="0.25">
      <c r="A328" s="133">
        <v>26634</v>
      </c>
      <c r="B328" s="16">
        <v>3.56</v>
      </c>
      <c r="C328" s="17"/>
      <c r="D328" s="15"/>
      <c r="E328" s="15"/>
      <c r="F328" s="15"/>
      <c r="G328" s="15"/>
    </row>
    <row r="329" spans="1:7" ht="15.75" x14ac:dyDescent="0.25">
      <c r="A329" s="133">
        <v>26665</v>
      </c>
      <c r="B329" s="16">
        <v>3.56</v>
      </c>
      <c r="C329" s="17"/>
      <c r="D329" s="15"/>
      <c r="E329" s="15"/>
      <c r="F329" s="15"/>
      <c r="G329" s="15"/>
    </row>
    <row r="330" spans="1:7" ht="15.75" x14ac:dyDescent="0.25">
      <c r="A330" s="133">
        <v>26696</v>
      </c>
      <c r="B330" s="16">
        <v>3.56</v>
      </c>
      <c r="C330" s="17"/>
      <c r="D330" s="15"/>
      <c r="E330" s="15"/>
      <c r="F330" s="15"/>
      <c r="G330" s="15"/>
    </row>
    <row r="331" spans="1:7" ht="15.75" x14ac:dyDescent="0.25">
      <c r="A331" s="133">
        <v>26724</v>
      </c>
      <c r="B331" s="16">
        <v>3.56</v>
      </c>
      <c r="C331" s="17"/>
      <c r="D331" s="15"/>
      <c r="E331" s="15"/>
      <c r="F331" s="15"/>
      <c r="G331" s="15"/>
    </row>
    <row r="332" spans="1:7" ht="15.75" x14ac:dyDescent="0.25">
      <c r="A332" s="133">
        <v>26755</v>
      </c>
      <c r="B332" s="16">
        <v>3.56</v>
      </c>
      <c r="C332" s="17"/>
      <c r="D332" s="15"/>
      <c r="E332" s="15"/>
      <c r="F332" s="15"/>
      <c r="G332" s="15"/>
    </row>
    <row r="333" spans="1:7" ht="15.75" x14ac:dyDescent="0.25">
      <c r="A333" s="133">
        <v>26785</v>
      </c>
      <c r="B333" s="16">
        <v>3.56</v>
      </c>
      <c r="C333" s="17"/>
      <c r="D333" s="15"/>
      <c r="E333" s="15"/>
      <c r="F333" s="15"/>
      <c r="G333" s="15"/>
    </row>
    <row r="334" spans="1:7" ht="15.75" x14ac:dyDescent="0.25">
      <c r="A334" s="133">
        <v>26816</v>
      </c>
      <c r="B334" s="16">
        <v>3.56</v>
      </c>
      <c r="C334" s="17"/>
      <c r="D334" s="15"/>
      <c r="E334" s="15"/>
      <c r="F334" s="15"/>
      <c r="G334" s="15"/>
    </row>
    <row r="335" spans="1:7" ht="15.75" x14ac:dyDescent="0.25">
      <c r="A335" s="133">
        <v>26846</v>
      </c>
      <c r="B335" s="16">
        <v>3.56</v>
      </c>
      <c r="C335" s="17"/>
      <c r="D335" s="15"/>
      <c r="E335" s="15"/>
      <c r="F335" s="15"/>
      <c r="G335" s="15"/>
    </row>
    <row r="336" spans="1:7" ht="15.75" x14ac:dyDescent="0.25">
      <c r="A336" s="133">
        <v>26877</v>
      </c>
      <c r="B336" s="16">
        <v>4.3099999999999996</v>
      </c>
      <c r="C336" s="17"/>
      <c r="D336" s="15"/>
      <c r="E336" s="15"/>
      <c r="F336" s="15"/>
      <c r="G336" s="15"/>
    </row>
    <row r="337" spans="1:7" ht="15.75" x14ac:dyDescent="0.25">
      <c r="A337" s="133">
        <v>26908</v>
      </c>
      <c r="B337" s="16">
        <v>4.3099999999999996</v>
      </c>
      <c r="C337" s="17"/>
      <c r="D337" s="15"/>
      <c r="E337" s="15"/>
      <c r="F337" s="15"/>
      <c r="G337" s="15"/>
    </row>
    <row r="338" spans="1:7" ht="15.75" x14ac:dyDescent="0.25">
      <c r="A338" s="133">
        <v>26938</v>
      </c>
      <c r="B338" s="16">
        <v>4.3099999999999996</v>
      </c>
      <c r="C338" s="17"/>
      <c r="D338" s="15"/>
      <c r="E338" s="15"/>
      <c r="F338" s="15"/>
      <c r="G338" s="15"/>
    </row>
    <row r="339" spans="1:7" ht="15.75" x14ac:dyDescent="0.25">
      <c r="A339" s="133">
        <v>26969</v>
      </c>
      <c r="B339" s="16">
        <v>4.3099999999999996</v>
      </c>
      <c r="C339" s="17"/>
      <c r="D339" s="15"/>
      <c r="E339" s="15"/>
      <c r="F339" s="15"/>
      <c r="G339" s="15"/>
    </row>
    <row r="340" spans="1:7" ht="15.75" x14ac:dyDescent="0.25">
      <c r="A340" s="133">
        <v>26999</v>
      </c>
      <c r="B340" s="16">
        <v>4.3099999999999996</v>
      </c>
      <c r="C340" s="17"/>
      <c r="D340" s="15"/>
      <c r="E340" s="15"/>
      <c r="F340" s="15"/>
      <c r="G340" s="15"/>
    </row>
    <row r="341" spans="1:7" ht="15.75" x14ac:dyDescent="0.25">
      <c r="A341" s="133">
        <v>27030</v>
      </c>
      <c r="B341" s="16">
        <v>10.11</v>
      </c>
      <c r="C341" s="17"/>
      <c r="D341" s="15"/>
      <c r="E341" s="15"/>
      <c r="F341" s="15"/>
      <c r="G341" s="15"/>
    </row>
    <row r="342" spans="1:7" ht="15.75" x14ac:dyDescent="0.25">
      <c r="A342" s="133">
        <v>27061</v>
      </c>
      <c r="B342" s="16">
        <v>10.11</v>
      </c>
      <c r="C342" s="17"/>
      <c r="D342" s="15"/>
      <c r="E342" s="15"/>
      <c r="F342" s="15"/>
      <c r="G342" s="15"/>
    </row>
    <row r="343" spans="1:7" ht="15.75" x14ac:dyDescent="0.25">
      <c r="A343" s="133">
        <v>27089</v>
      </c>
      <c r="B343" s="16">
        <v>10.11</v>
      </c>
      <c r="C343" s="17"/>
      <c r="D343" s="15"/>
      <c r="E343" s="15"/>
      <c r="F343" s="15"/>
      <c r="G343" s="15"/>
    </row>
    <row r="344" spans="1:7" ht="15.75" x14ac:dyDescent="0.25">
      <c r="A344" s="133">
        <v>27120</v>
      </c>
      <c r="B344" s="16">
        <v>10.11</v>
      </c>
      <c r="C344" s="17"/>
      <c r="D344" s="15"/>
      <c r="E344" s="15"/>
      <c r="F344" s="15"/>
      <c r="G344" s="15"/>
    </row>
    <row r="345" spans="1:7" ht="15.75" x14ac:dyDescent="0.25">
      <c r="A345" s="133">
        <v>27150</v>
      </c>
      <c r="B345" s="16">
        <v>10.11</v>
      </c>
      <c r="C345" s="17"/>
      <c r="D345" s="15"/>
      <c r="E345" s="15"/>
      <c r="F345" s="15"/>
      <c r="G345" s="15"/>
    </row>
    <row r="346" spans="1:7" ht="15.75" x14ac:dyDescent="0.25">
      <c r="A346" s="133">
        <v>27181</v>
      </c>
      <c r="B346" s="16">
        <v>10.11</v>
      </c>
      <c r="C346" s="17"/>
      <c r="D346" s="15"/>
      <c r="E346" s="15"/>
      <c r="F346" s="15"/>
      <c r="G346" s="15"/>
    </row>
    <row r="347" spans="1:7" ht="15.75" x14ac:dyDescent="0.25">
      <c r="A347" s="133">
        <v>27211</v>
      </c>
      <c r="B347" s="16">
        <v>10.11</v>
      </c>
      <c r="C347" s="17"/>
      <c r="D347" s="15"/>
      <c r="E347" s="15"/>
      <c r="F347" s="15"/>
      <c r="G347" s="15"/>
    </row>
    <row r="348" spans="1:7" ht="15.75" x14ac:dyDescent="0.25">
      <c r="A348" s="133">
        <v>27242</v>
      </c>
      <c r="B348" s="16">
        <v>10.11</v>
      </c>
      <c r="C348" s="17"/>
      <c r="D348" s="15"/>
      <c r="E348" s="15"/>
      <c r="F348" s="15"/>
      <c r="G348" s="15"/>
    </row>
    <row r="349" spans="1:7" ht="15.75" x14ac:dyDescent="0.25">
      <c r="A349" s="133">
        <v>27273</v>
      </c>
      <c r="B349" s="16">
        <v>10.11</v>
      </c>
      <c r="C349" s="17"/>
      <c r="D349" s="15"/>
      <c r="E349" s="15"/>
      <c r="F349" s="15"/>
      <c r="G349" s="15"/>
    </row>
    <row r="350" spans="1:7" ht="15.75" x14ac:dyDescent="0.25">
      <c r="A350" s="133">
        <v>27303</v>
      </c>
      <c r="B350" s="16">
        <v>11.16</v>
      </c>
      <c r="C350" s="17"/>
      <c r="D350" s="15"/>
      <c r="E350" s="15"/>
      <c r="F350" s="15"/>
      <c r="G350" s="15"/>
    </row>
    <row r="351" spans="1:7" ht="15.75" x14ac:dyDescent="0.25">
      <c r="A351" s="133">
        <v>27334</v>
      </c>
      <c r="B351" s="16">
        <v>11.16</v>
      </c>
      <c r="C351" s="17"/>
      <c r="D351" s="15"/>
      <c r="E351" s="15"/>
      <c r="F351" s="15"/>
      <c r="G351" s="15"/>
    </row>
    <row r="352" spans="1:7" ht="15.75" x14ac:dyDescent="0.25">
      <c r="A352" s="133">
        <v>27364</v>
      </c>
      <c r="B352" s="16">
        <v>11.16</v>
      </c>
      <c r="C352" s="17"/>
      <c r="D352" s="15"/>
      <c r="E352" s="15"/>
      <c r="F352" s="15"/>
      <c r="G352" s="15"/>
    </row>
    <row r="353" spans="1:7" ht="15.75" x14ac:dyDescent="0.25">
      <c r="A353" s="133">
        <v>27395</v>
      </c>
      <c r="B353" s="16">
        <v>11.16</v>
      </c>
      <c r="C353" s="17"/>
      <c r="D353" s="15"/>
      <c r="E353" s="15"/>
      <c r="F353" s="15"/>
      <c r="G353" s="15"/>
    </row>
    <row r="354" spans="1:7" ht="15.75" x14ac:dyDescent="0.25">
      <c r="A354" s="133">
        <v>27426</v>
      </c>
      <c r="B354" s="16">
        <v>11.16</v>
      </c>
      <c r="C354" s="17"/>
      <c r="D354" s="15"/>
      <c r="E354" s="15"/>
      <c r="F354" s="15"/>
      <c r="G354" s="15"/>
    </row>
    <row r="355" spans="1:7" ht="15.75" x14ac:dyDescent="0.25">
      <c r="A355" s="133">
        <v>27454</v>
      </c>
      <c r="B355" s="16">
        <v>11.16</v>
      </c>
      <c r="C355" s="17"/>
      <c r="D355" s="15"/>
      <c r="E355" s="15"/>
      <c r="F355" s="15"/>
      <c r="G355" s="15"/>
    </row>
    <row r="356" spans="1:7" ht="15.75" x14ac:dyDescent="0.25">
      <c r="A356" s="133">
        <v>27485</v>
      </c>
      <c r="B356" s="16">
        <v>11.16</v>
      </c>
      <c r="C356" s="17"/>
      <c r="D356" s="15"/>
      <c r="E356" s="15"/>
      <c r="F356" s="15"/>
      <c r="G356" s="15"/>
    </row>
    <row r="357" spans="1:7" ht="15.75" x14ac:dyDescent="0.25">
      <c r="A357" s="133">
        <v>27515</v>
      </c>
      <c r="B357" s="16">
        <v>11.16</v>
      </c>
      <c r="C357" s="17"/>
      <c r="D357" s="15"/>
      <c r="E357" s="15"/>
      <c r="F357" s="15"/>
      <c r="G357" s="15"/>
    </row>
    <row r="358" spans="1:7" ht="15.75" x14ac:dyDescent="0.25">
      <c r="A358" s="133">
        <v>27546</v>
      </c>
      <c r="B358" s="16">
        <v>11.16</v>
      </c>
      <c r="C358" s="17"/>
      <c r="D358" s="15"/>
      <c r="E358" s="15"/>
      <c r="F358" s="15"/>
      <c r="G358" s="15"/>
    </row>
    <row r="359" spans="1:7" ht="15.75" x14ac:dyDescent="0.25">
      <c r="A359" s="133">
        <v>27576</v>
      </c>
      <c r="B359" s="16">
        <v>11.16</v>
      </c>
      <c r="C359" s="17"/>
      <c r="D359" s="15"/>
      <c r="E359" s="15"/>
      <c r="F359" s="15"/>
      <c r="G359" s="15"/>
    </row>
    <row r="360" spans="1:7" ht="15.75" x14ac:dyDescent="0.25">
      <c r="A360" s="133">
        <v>27607</v>
      </c>
      <c r="B360" s="16">
        <v>11.16</v>
      </c>
      <c r="C360" s="17"/>
      <c r="D360" s="15"/>
      <c r="E360" s="15"/>
      <c r="F360" s="15"/>
      <c r="G360" s="15"/>
    </row>
    <row r="361" spans="1:7" ht="15.75" x14ac:dyDescent="0.25">
      <c r="A361" s="133">
        <v>27638</v>
      </c>
      <c r="B361" s="16">
        <v>11.16</v>
      </c>
      <c r="C361" s="17"/>
      <c r="D361" s="15"/>
      <c r="E361" s="15"/>
      <c r="F361" s="15"/>
      <c r="G361" s="15"/>
    </row>
    <row r="362" spans="1:7" ht="15.75" x14ac:dyDescent="0.25">
      <c r="A362" s="133">
        <v>27668</v>
      </c>
      <c r="B362" s="16">
        <v>11.16</v>
      </c>
      <c r="C362" s="17"/>
      <c r="D362" s="15"/>
      <c r="E362" s="15"/>
      <c r="F362" s="15"/>
      <c r="G362" s="15"/>
    </row>
    <row r="363" spans="1:7" ht="15.75" x14ac:dyDescent="0.25">
      <c r="A363" s="133">
        <v>27699</v>
      </c>
      <c r="B363" s="16">
        <v>11.16</v>
      </c>
      <c r="C363" s="17"/>
      <c r="D363" s="15"/>
      <c r="E363" s="15"/>
      <c r="F363" s="15"/>
      <c r="G363" s="15"/>
    </row>
    <row r="364" spans="1:7" ht="15.75" x14ac:dyDescent="0.25">
      <c r="A364" s="133">
        <v>27729</v>
      </c>
      <c r="B364" s="16">
        <v>11.16</v>
      </c>
      <c r="C364" s="17"/>
      <c r="D364" s="15"/>
      <c r="E364" s="15"/>
      <c r="F364" s="15"/>
      <c r="G364" s="15"/>
    </row>
    <row r="365" spans="1:7" ht="15.75" x14ac:dyDescent="0.25">
      <c r="A365" s="133">
        <v>27760</v>
      </c>
      <c r="B365" s="16">
        <v>11.16</v>
      </c>
      <c r="C365" s="17"/>
      <c r="D365" s="15"/>
      <c r="E365" s="15"/>
      <c r="F365" s="15"/>
      <c r="G365" s="15"/>
    </row>
    <row r="366" spans="1:7" ht="15.75" x14ac:dyDescent="0.25">
      <c r="A366" s="133">
        <v>27791</v>
      </c>
      <c r="B366" s="16">
        <v>12.03</v>
      </c>
      <c r="C366" s="17"/>
      <c r="D366" s="15"/>
      <c r="E366" s="15"/>
      <c r="F366" s="15"/>
      <c r="G366" s="15"/>
    </row>
    <row r="367" spans="1:7" ht="15.75" x14ac:dyDescent="0.25">
      <c r="A367" s="133">
        <v>27820</v>
      </c>
      <c r="B367" s="16">
        <v>12.1</v>
      </c>
      <c r="C367" s="17"/>
      <c r="D367" s="15"/>
      <c r="E367" s="15"/>
      <c r="F367" s="15"/>
      <c r="G367" s="15"/>
    </row>
    <row r="368" spans="1:7" ht="15.75" x14ac:dyDescent="0.25">
      <c r="A368" s="133">
        <v>27851</v>
      </c>
      <c r="B368" s="16">
        <v>12.17</v>
      </c>
      <c r="C368" s="17"/>
      <c r="D368" s="15"/>
      <c r="E368" s="15"/>
      <c r="F368" s="15"/>
      <c r="G368" s="15"/>
    </row>
    <row r="369" spans="1:7" ht="15.75" x14ac:dyDescent="0.25">
      <c r="A369" s="133">
        <v>27881</v>
      </c>
      <c r="B369" s="16">
        <v>12.17</v>
      </c>
      <c r="C369" s="17"/>
      <c r="D369" s="15"/>
      <c r="E369" s="15"/>
      <c r="F369" s="15"/>
      <c r="G369" s="15"/>
    </row>
    <row r="370" spans="1:7" ht="15.75" x14ac:dyDescent="0.25">
      <c r="A370" s="133">
        <v>27912</v>
      </c>
      <c r="B370" s="16">
        <v>12.17</v>
      </c>
      <c r="C370" s="17"/>
      <c r="D370" s="15"/>
      <c r="E370" s="15"/>
      <c r="F370" s="15"/>
      <c r="G370" s="15"/>
    </row>
    <row r="371" spans="1:7" ht="15.75" x14ac:dyDescent="0.25">
      <c r="A371" s="133">
        <v>27942</v>
      </c>
      <c r="B371" s="16">
        <v>12.17</v>
      </c>
      <c r="C371" s="17"/>
      <c r="D371" s="15"/>
      <c r="E371" s="15"/>
      <c r="F371" s="15"/>
      <c r="G371" s="15"/>
    </row>
    <row r="372" spans="1:7" ht="15.75" x14ac:dyDescent="0.25">
      <c r="A372" s="133">
        <v>27973</v>
      </c>
      <c r="B372" s="16">
        <v>12.17</v>
      </c>
      <c r="C372" s="17"/>
      <c r="D372" s="15"/>
      <c r="E372" s="15"/>
      <c r="F372" s="15"/>
      <c r="G372" s="15"/>
    </row>
    <row r="373" spans="1:7" ht="15.75" x14ac:dyDescent="0.25">
      <c r="A373" s="133">
        <v>28004</v>
      </c>
      <c r="B373" s="16">
        <v>13.9</v>
      </c>
      <c r="C373" s="17"/>
      <c r="D373" s="15"/>
      <c r="E373" s="15"/>
      <c r="F373" s="15"/>
      <c r="G373" s="15"/>
    </row>
    <row r="374" spans="1:7" ht="15.75" x14ac:dyDescent="0.25">
      <c r="A374" s="133">
        <v>28034</v>
      </c>
      <c r="B374" s="16">
        <v>13.9</v>
      </c>
      <c r="C374" s="17"/>
      <c r="D374" s="15"/>
      <c r="E374" s="15"/>
      <c r="F374" s="15"/>
      <c r="G374" s="15"/>
    </row>
    <row r="375" spans="1:7" ht="15.75" x14ac:dyDescent="0.25">
      <c r="A375" s="133">
        <v>28065</v>
      </c>
      <c r="B375" s="16">
        <v>13.9</v>
      </c>
      <c r="C375" s="17"/>
      <c r="D375" s="15"/>
      <c r="E375" s="15"/>
      <c r="F375" s="15"/>
      <c r="G375" s="15"/>
    </row>
    <row r="376" spans="1:7" ht="15.75" x14ac:dyDescent="0.25">
      <c r="A376" s="133">
        <v>28095</v>
      </c>
      <c r="B376" s="16">
        <v>13.9</v>
      </c>
      <c r="C376" s="17"/>
      <c r="D376" s="15"/>
      <c r="E376" s="15"/>
      <c r="F376" s="15"/>
      <c r="G376" s="15"/>
    </row>
    <row r="377" spans="1:7" ht="15.75" x14ac:dyDescent="0.25">
      <c r="A377" s="133">
        <v>28126</v>
      </c>
      <c r="B377" s="16">
        <v>13.9</v>
      </c>
      <c r="C377" s="17"/>
      <c r="D377" s="15"/>
      <c r="E377" s="15"/>
      <c r="F377" s="15"/>
      <c r="G377" s="15"/>
    </row>
    <row r="378" spans="1:7" ht="15.75" x14ac:dyDescent="0.25">
      <c r="A378" s="133">
        <v>28157</v>
      </c>
      <c r="B378" s="16">
        <v>13.9</v>
      </c>
      <c r="C378" s="17"/>
      <c r="D378" s="15"/>
      <c r="E378" s="15"/>
      <c r="F378" s="15"/>
      <c r="G378" s="15"/>
    </row>
    <row r="379" spans="1:7" ht="15.75" x14ac:dyDescent="0.25">
      <c r="A379" s="133">
        <v>28185</v>
      </c>
      <c r="B379" s="16">
        <v>13.9</v>
      </c>
      <c r="C379" s="17"/>
      <c r="D379" s="15"/>
      <c r="E379" s="15"/>
      <c r="F379" s="15"/>
      <c r="G379" s="15"/>
    </row>
    <row r="380" spans="1:7" ht="15.75" x14ac:dyDescent="0.25">
      <c r="A380" s="133">
        <v>28216</v>
      </c>
      <c r="B380" s="16">
        <v>13.9</v>
      </c>
      <c r="C380" s="17"/>
      <c r="D380" s="15"/>
      <c r="E380" s="15"/>
      <c r="F380" s="15"/>
      <c r="G380" s="15"/>
    </row>
    <row r="381" spans="1:7" ht="15.75" x14ac:dyDescent="0.25">
      <c r="A381" s="133">
        <v>28246</v>
      </c>
      <c r="B381" s="16">
        <v>13.9</v>
      </c>
      <c r="C381" s="17"/>
      <c r="D381" s="15"/>
      <c r="E381" s="15"/>
      <c r="F381" s="15"/>
      <c r="G381" s="15"/>
    </row>
    <row r="382" spans="1:7" ht="15.75" x14ac:dyDescent="0.25">
      <c r="A382" s="133">
        <v>28277</v>
      </c>
      <c r="B382" s="16">
        <v>13.9</v>
      </c>
      <c r="C382" s="17"/>
      <c r="D382" s="15"/>
      <c r="E382" s="15"/>
      <c r="F382" s="15"/>
      <c r="G382" s="15"/>
    </row>
    <row r="383" spans="1:7" ht="15.75" x14ac:dyDescent="0.25">
      <c r="A383" s="133">
        <v>28307</v>
      </c>
      <c r="B383" s="16">
        <v>13.9</v>
      </c>
      <c r="C383" s="17"/>
      <c r="D383" s="15"/>
      <c r="E383" s="15"/>
      <c r="F383" s="15"/>
      <c r="G383" s="15"/>
    </row>
    <row r="384" spans="1:7" ht="15.75" x14ac:dyDescent="0.25">
      <c r="A384" s="133">
        <v>28338</v>
      </c>
      <c r="B384" s="16">
        <v>14.85</v>
      </c>
      <c r="C384" s="17"/>
      <c r="D384" s="15"/>
      <c r="E384" s="15"/>
      <c r="F384" s="15"/>
      <c r="G384" s="15"/>
    </row>
    <row r="385" spans="1:7" ht="15.75" x14ac:dyDescent="0.25">
      <c r="A385" s="133">
        <v>28369</v>
      </c>
      <c r="B385" s="16">
        <v>14.85</v>
      </c>
      <c r="C385" s="17"/>
      <c r="D385" s="15"/>
      <c r="E385" s="15"/>
      <c r="F385" s="15"/>
      <c r="G385" s="15"/>
    </row>
    <row r="386" spans="1:7" ht="15.75" x14ac:dyDescent="0.25">
      <c r="A386" s="133">
        <v>28399</v>
      </c>
      <c r="B386" s="16">
        <v>14.85</v>
      </c>
      <c r="C386" s="17"/>
      <c r="D386" s="15"/>
      <c r="E386" s="15"/>
      <c r="F386" s="15"/>
      <c r="G386" s="15"/>
    </row>
    <row r="387" spans="1:7" ht="15.75" x14ac:dyDescent="0.25">
      <c r="A387" s="133">
        <v>28430</v>
      </c>
      <c r="B387" s="16">
        <v>14.85</v>
      </c>
      <c r="C387" s="17"/>
      <c r="D387" s="15"/>
      <c r="E387" s="15"/>
      <c r="F387" s="15"/>
      <c r="G387" s="15"/>
    </row>
    <row r="388" spans="1:7" ht="15.75" x14ac:dyDescent="0.25">
      <c r="A388" s="133">
        <v>28460</v>
      </c>
      <c r="B388" s="16">
        <v>14.85</v>
      </c>
      <c r="C388" s="17"/>
      <c r="D388" s="15"/>
      <c r="E388" s="15"/>
      <c r="F388" s="15"/>
      <c r="G388" s="15"/>
    </row>
    <row r="389" spans="1:7" ht="15.75" x14ac:dyDescent="0.25">
      <c r="A389" s="133">
        <v>28491</v>
      </c>
      <c r="B389" s="16">
        <v>14.85</v>
      </c>
      <c r="C389" s="17"/>
      <c r="D389" s="15"/>
      <c r="E389" s="15"/>
      <c r="F389" s="15"/>
      <c r="G389" s="15"/>
    </row>
    <row r="390" spans="1:7" ht="15.75" x14ac:dyDescent="0.25">
      <c r="A390" s="133">
        <v>28522</v>
      </c>
      <c r="B390" s="16">
        <v>14.85</v>
      </c>
      <c r="C390" s="17"/>
      <c r="D390" s="15"/>
      <c r="E390" s="15"/>
      <c r="F390" s="15"/>
      <c r="G390" s="15"/>
    </row>
    <row r="391" spans="1:7" ht="15.75" x14ac:dyDescent="0.25">
      <c r="A391" s="133">
        <v>28550</v>
      </c>
      <c r="B391" s="16">
        <v>14.85</v>
      </c>
      <c r="C391" s="17"/>
      <c r="D391" s="15"/>
      <c r="E391" s="15"/>
      <c r="F391" s="15"/>
      <c r="G391" s="15"/>
    </row>
    <row r="392" spans="1:7" ht="15.75" x14ac:dyDescent="0.25">
      <c r="A392" s="133">
        <v>28581</v>
      </c>
      <c r="B392" s="16">
        <v>14.85</v>
      </c>
      <c r="C392" s="17"/>
      <c r="D392" s="15"/>
      <c r="E392" s="15"/>
      <c r="F392" s="15"/>
      <c r="G392" s="15"/>
    </row>
    <row r="393" spans="1:7" ht="15.75" x14ac:dyDescent="0.25">
      <c r="A393" s="133">
        <v>28611</v>
      </c>
      <c r="B393" s="16">
        <v>14.85</v>
      </c>
      <c r="C393" s="17"/>
      <c r="D393" s="15"/>
      <c r="E393" s="15"/>
      <c r="F393" s="15"/>
      <c r="G393" s="15"/>
    </row>
    <row r="394" spans="1:7" ht="15.75" x14ac:dyDescent="0.25">
      <c r="A394" s="133">
        <v>28642</v>
      </c>
      <c r="B394" s="16">
        <v>14.85</v>
      </c>
      <c r="C394" s="17"/>
      <c r="D394" s="15"/>
      <c r="E394" s="15"/>
      <c r="F394" s="15"/>
      <c r="G394" s="15"/>
    </row>
    <row r="395" spans="1:7" ht="15.75" x14ac:dyDescent="0.25">
      <c r="A395" s="133">
        <v>28672</v>
      </c>
      <c r="B395" s="16">
        <v>14.85</v>
      </c>
      <c r="C395" s="17"/>
      <c r="D395" s="15"/>
      <c r="E395" s="15"/>
      <c r="F395" s="15"/>
      <c r="G395" s="15"/>
    </row>
    <row r="396" spans="1:7" ht="15.75" x14ac:dyDescent="0.25">
      <c r="A396" s="133">
        <v>28703</v>
      </c>
      <c r="B396" s="16">
        <v>14.85</v>
      </c>
      <c r="C396" s="17"/>
      <c r="D396" s="15"/>
      <c r="E396" s="15"/>
      <c r="F396" s="15"/>
      <c r="G396" s="15"/>
    </row>
    <row r="397" spans="1:7" ht="15.75" x14ac:dyDescent="0.25">
      <c r="A397" s="133">
        <v>28734</v>
      </c>
      <c r="B397" s="16">
        <v>14.85</v>
      </c>
      <c r="C397" s="17"/>
      <c r="D397" s="15"/>
      <c r="E397" s="15"/>
      <c r="F397" s="15"/>
      <c r="G397" s="15"/>
    </row>
    <row r="398" spans="1:7" ht="15.75" x14ac:dyDescent="0.25">
      <c r="A398" s="133">
        <v>28764</v>
      </c>
      <c r="B398" s="16">
        <v>14.85</v>
      </c>
      <c r="C398" s="17"/>
      <c r="D398" s="15"/>
      <c r="E398" s="15"/>
      <c r="F398" s="15"/>
      <c r="G398" s="15"/>
    </row>
    <row r="399" spans="1:7" ht="15.75" x14ac:dyDescent="0.25">
      <c r="A399" s="133">
        <v>28795</v>
      </c>
      <c r="B399" s="16">
        <v>14.85</v>
      </c>
      <c r="C399" s="17"/>
      <c r="D399" s="15"/>
      <c r="E399" s="15"/>
      <c r="F399" s="15"/>
      <c r="G399" s="15"/>
    </row>
    <row r="400" spans="1:7" ht="15.75" x14ac:dyDescent="0.25">
      <c r="A400" s="133">
        <v>28825</v>
      </c>
      <c r="B400" s="16">
        <v>14.85</v>
      </c>
      <c r="C400" s="17"/>
      <c r="D400" s="15"/>
      <c r="E400" s="15"/>
      <c r="F400" s="15"/>
      <c r="G400" s="15"/>
    </row>
    <row r="401" spans="1:7" ht="15.75" x14ac:dyDescent="0.25">
      <c r="A401" s="133">
        <v>28856</v>
      </c>
      <c r="B401" s="16">
        <v>14.85</v>
      </c>
      <c r="C401" s="16"/>
      <c r="D401" s="15"/>
      <c r="E401" s="15"/>
      <c r="F401" s="15"/>
      <c r="G401" s="15"/>
    </row>
    <row r="402" spans="1:7" ht="15.75" x14ac:dyDescent="0.25">
      <c r="A402" s="133">
        <v>28887</v>
      </c>
      <c r="B402" s="16">
        <v>15.85</v>
      </c>
      <c r="C402" s="16"/>
      <c r="D402" s="15"/>
      <c r="E402" s="15"/>
      <c r="F402" s="15"/>
      <c r="G402" s="15"/>
    </row>
    <row r="403" spans="1:7" ht="15.75" x14ac:dyDescent="0.25">
      <c r="A403" s="133">
        <v>28915</v>
      </c>
      <c r="B403" s="16">
        <v>15.85</v>
      </c>
      <c r="C403" s="16"/>
      <c r="D403" s="15"/>
      <c r="E403" s="15"/>
      <c r="F403" s="15"/>
      <c r="G403" s="15"/>
    </row>
    <row r="404" spans="1:7" ht="15.75" x14ac:dyDescent="0.25">
      <c r="A404" s="133">
        <v>28946</v>
      </c>
      <c r="B404" s="16">
        <v>15.85</v>
      </c>
      <c r="C404" s="16"/>
      <c r="D404" s="15"/>
      <c r="E404" s="15"/>
      <c r="F404" s="15"/>
      <c r="G404" s="15"/>
    </row>
    <row r="405" spans="1:7" ht="15.75" x14ac:dyDescent="0.25">
      <c r="A405" s="133">
        <v>28976</v>
      </c>
      <c r="B405" s="16">
        <v>18.100000000000001</v>
      </c>
      <c r="C405" s="16"/>
      <c r="D405" s="15"/>
      <c r="E405" s="15"/>
      <c r="F405" s="15"/>
      <c r="G405" s="15"/>
    </row>
    <row r="406" spans="1:7" ht="15.75" x14ac:dyDescent="0.25">
      <c r="A406" s="133">
        <v>29007</v>
      </c>
      <c r="B406" s="16">
        <v>19.100000000000001</v>
      </c>
      <c r="C406" s="16"/>
      <c r="D406" s="15"/>
      <c r="E406" s="15"/>
      <c r="F406" s="15"/>
      <c r="G406" s="15"/>
    </row>
    <row r="407" spans="1:7" ht="15.75" x14ac:dyDescent="0.25">
      <c r="A407" s="133">
        <v>29037</v>
      </c>
      <c r="B407" s="16">
        <v>21.75</v>
      </c>
      <c r="C407" s="16"/>
      <c r="D407" s="15"/>
      <c r="E407" s="15"/>
      <c r="F407" s="15"/>
      <c r="G407" s="15"/>
    </row>
    <row r="408" spans="1:7" ht="15.75" x14ac:dyDescent="0.25">
      <c r="A408" s="133">
        <v>29068</v>
      </c>
      <c r="B408" s="16">
        <v>26.5</v>
      </c>
      <c r="C408" s="16"/>
      <c r="D408" s="15"/>
      <c r="E408" s="15"/>
      <c r="F408" s="15"/>
      <c r="G408" s="15"/>
    </row>
    <row r="409" spans="1:7" ht="15.75" x14ac:dyDescent="0.25">
      <c r="A409" s="133">
        <v>29099</v>
      </c>
      <c r="B409" s="16">
        <v>28.5</v>
      </c>
      <c r="C409" s="16"/>
      <c r="D409" s="15"/>
      <c r="E409" s="15"/>
      <c r="F409" s="15"/>
      <c r="G409" s="15"/>
    </row>
    <row r="410" spans="1:7" ht="15.75" x14ac:dyDescent="0.25">
      <c r="A410" s="133">
        <v>29129</v>
      </c>
      <c r="B410" s="16">
        <v>29</v>
      </c>
      <c r="C410" s="16"/>
      <c r="D410" s="15"/>
      <c r="E410" s="15"/>
      <c r="F410" s="15"/>
      <c r="G410" s="15"/>
    </row>
    <row r="411" spans="1:7" ht="15.75" x14ac:dyDescent="0.25">
      <c r="A411" s="133">
        <v>29160</v>
      </c>
      <c r="B411" s="16">
        <v>31</v>
      </c>
      <c r="C411" s="16"/>
      <c r="D411" s="15"/>
      <c r="E411" s="15"/>
      <c r="F411" s="15"/>
      <c r="G411" s="15"/>
    </row>
    <row r="412" spans="1:7" ht="15.75" x14ac:dyDescent="0.25">
      <c r="A412" s="133">
        <v>29190</v>
      </c>
      <c r="B412" s="16">
        <v>32.5</v>
      </c>
      <c r="C412" s="16"/>
      <c r="D412" s="15"/>
      <c r="E412" s="15"/>
      <c r="F412" s="15"/>
      <c r="G412" s="15"/>
    </row>
    <row r="413" spans="1:7" ht="15.75" x14ac:dyDescent="0.25">
      <c r="A413" s="133">
        <v>29221</v>
      </c>
      <c r="B413" s="16">
        <v>32.5</v>
      </c>
      <c r="C413" s="16"/>
      <c r="D413" s="15"/>
      <c r="E413" s="15"/>
      <c r="F413" s="15"/>
      <c r="G413" s="15"/>
    </row>
    <row r="414" spans="1:7" ht="15.75" x14ac:dyDescent="0.25">
      <c r="A414" s="133">
        <v>29252</v>
      </c>
      <c r="B414" s="16">
        <v>37</v>
      </c>
      <c r="C414" s="16"/>
      <c r="D414" s="15"/>
      <c r="E414" s="15"/>
      <c r="F414" s="15"/>
      <c r="G414" s="15"/>
    </row>
    <row r="415" spans="1:7" ht="15.75" x14ac:dyDescent="0.25">
      <c r="A415" s="133">
        <v>29281</v>
      </c>
      <c r="B415" s="16">
        <v>38</v>
      </c>
      <c r="C415" s="16"/>
      <c r="D415" s="15"/>
      <c r="E415" s="15"/>
      <c r="F415" s="15"/>
      <c r="G415" s="15"/>
    </row>
    <row r="416" spans="1:7" ht="15.75" x14ac:dyDescent="0.25">
      <c r="A416" s="133">
        <v>29312</v>
      </c>
      <c r="B416" s="16">
        <v>39.5</v>
      </c>
      <c r="C416" s="16"/>
      <c r="D416" s="15"/>
      <c r="E416" s="15"/>
      <c r="F416" s="15"/>
      <c r="G416" s="15"/>
    </row>
    <row r="417" spans="1:7" ht="15.75" x14ac:dyDescent="0.25">
      <c r="A417" s="133">
        <v>29342</v>
      </c>
      <c r="B417" s="16">
        <v>39.5</v>
      </c>
      <c r="C417" s="16"/>
      <c r="D417" s="15"/>
      <c r="E417" s="15"/>
      <c r="F417" s="15"/>
      <c r="G417" s="15"/>
    </row>
    <row r="418" spans="1:7" ht="15.75" x14ac:dyDescent="0.25">
      <c r="A418" s="133">
        <v>29373</v>
      </c>
      <c r="B418" s="16">
        <v>39.5</v>
      </c>
      <c r="C418" s="16"/>
      <c r="D418" s="15"/>
      <c r="E418" s="15"/>
      <c r="F418" s="15"/>
      <c r="G418" s="15"/>
    </row>
    <row r="419" spans="1:7" ht="15.75" x14ac:dyDescent="0.25">
      <c r="A419" s="133">
        <v>29403</v>
      </c>
      <c r="B419" s="16">
        <v>39.5</v>
      </c>
      <c r="C419" s="16"/>
      <c r="D419" s="15"/>
      <c r="E419" s="15"/>
      <c r="F419" s="15"/>
      <c r="G419" s="15"/>
    </row>
    <row r="420" spans="1:7" ht="15.75" x14ac:dyDescent="0.25">
      <c r="A420" s="133">
        <v>29434</v>
      </c>
      <c r="B420" s="16">
        <v>38</v>
      </c>
      <c r="C420" s="16"/>
      <c r="D420" s="15"/>
      <c r="E420" s="15"/>
      <c r="F420" s="15"/>
      <c r="G420" s="15"/>
    </row>
    <row r="421" spans="1:7" ht="15.75" x14ac:dyDescent="0.25">
      <c r="A421" s="133">
        <v>29465</v>
      </c>
      <c r="B421" s="16">
        <v>36</v>
      </c>
      <c r="C421" s="16"/>
      <c r="D421" s="15"/>
      <c r="E421" s="15"/>
      <c r="F421" s="15"/>
      <c r="G421" s="15"/>
    </row>
    <row r="422" spans="1:7" ht="15.75" x14ac:dyDescent="0.25">
      <c r="A422" s="133">
        <v>29495</v>
      </c>
      <c r="B422" s="16">
        <v>36</v>
      </c>
      <c r="C422" s="16"/>
      <c r="D422" s="15"/>
      <c r="E422" s="15"/>
      <c r="F422" s="15"/>
      <c r="G422" s="15"/>
    </row>
    <row r="423" spans="1:7" ht="15.75" x14ac:dyDescent="0.25">
      <c r="A423" s="133">
        <v>29526</v>
      </c>
      <c r="B423" s="16">
        <v>36</v>
      </c>
      <c r="C423" s="16"/>
      <c r="D423" s="15"/>
      <c r="E423" s="15"/>
      <c r="F423" s="15"/>
      <c r="G423" s="15"/>
    </row>
    <row r="424" spans="1:7" ht="15.75" x14ac:dyDescent="0.25">
      <c r="A424" s="133">
        <v>29556</v>
      </c>
      <c r="B424" s="16">
        <v>37</v>
      </c>
      <c r="C424" s="16"/>
      <c r="D424" s="15"/>
      <c r="E424" s="15"/>
      <c r="F424" s="15"/>
      <c r="G424" s="15"/>
    </row>
    <row r="425" spans="1:7" ht="15.75" x14ac:dyDescent="0.25">
      <c r="A425" s="133">
        <v>29587</v>
      </c>
      <c r="B425" s="16">
        <v>38</v>
      </c>
      <c r="C425" s="16"/>
      <c r="D425" s="15"/>
      <c r="E425" s="15"/>
      <c r="F425" s="15"/>
      <c r="G425" s="15"/>
    </row>
    <row r="426" spans="1:7" ht="15.75" x14ac:dyDescent="0.25">
      <c r="A426" s="133">
        <v>29618</v>
      </c>
      <c r="B426" s="16">
        <v>38</v>
      </c>
      <c r="C426" s="16"/>
      <c r="D426" s="15"/>
      <c r="E426" s="15"/>
      <c r="F426" s="15"/>
      <c r="G426" s="15"/>
    </row>
    <row r="427" spans="1:7" ht="15.75" x14ac:dyDescent="0.25">
      <c r="A427" s="133">
        <v>29646</v>
      </c>
      <c r="B427" s="16">
        <v>38</v>
      </c>
      <c r="C427" s="16"/>
      <c r="D427" s="15"/>
      <c r="E427" s="15"/>
      <c r="F427" s="15"/>
      <c r="G427" s="15"/>
    </row>
    <row r="428" spans="1:7" ht="15.75" x14ac:dyDescent="0.25">
      <c r="A428" s="133">
        <v>29677</v>
      </c>
      <c r="B428" s="16">
        <v>38</v>
      </c>
      <c r="C428" s="16"/>
      <c r="D428" s="15"/>
      <c r="E428" s="15"/>
      <c r="F428" s="15"/>
      <c r="G428" s="15"/>
    </row>
    <row r="429" spans="1:7" ht="15.75" x14ac:dyDescent="0.25">
      <c r="A429" s="133">
        <v>29707</v>
      </c>
      <c r="B429" s="16">
        <v>38</v>
      </c>
      <c r="C429" s="16"/>
      <c r="D429" s="15"/>
      <c r="E429" s="15"/>
      <c r="F429" s="15"/>
      <c r="G429" s="15"/>
    </row>
    <row r="430" spans="1:7" ht="15.75" x14ac:dyDescent="0.25">
      <c r="A430" s="133">
        <v>29738</v>
      </c>
      <c r="B430" s="16">
        <v>36</v>
      </c>
      <c r="C430" s="16"/>
      <c r="D430" s="15"/>
      <c r="E430" s="15"/>
      <c r="F430" s="15"/>
      <c r="G430" s="15"/>
    </row>
    <row r="431" spans="1:7" ht="15.75" x14ac:dyDescent="0.25">
      <c r="A431" s="133">
        <v>29768</v>
      </c>
      <c r="B431" s="16">
        <v>36</v>
      </c>
      <c r="C431" s="16"/>
      <c r="D431" s="15"/>
      <c r="E431" s="15"/>
      <c r="F431" s="15"/>
      <c r="G431" s="15"/>
    </row>
    <row r="432" spans="1:7" ht="15.75" x14ac:dyDescent="0.25">
      <c r="A432" s="133">
        <v>29799</v>
      </c>
      <c r="B432" s="16">
        <v>36</v>
      </c>
      <c r="C432" s="16"/>
      <c r="D432" s="15"/>
      <c r="E432" s="15"/>
      <c r="F432" s="15"/>
      <c r="G432" s="15"/>
    </row>
    <row r="433" spans="1:7" ht="15.75" x14ac:dyDescent="0.25">
      <c r="A433" s="133">
        <v>29830</v>
      </c>
      <c r="B433" s="16">
        <v>36</v>
      </c>
      <c r="C433" s="16"/>
      <c r="D433" s="15"/>
      <c r="E433" s="15"/>
      <c r="F433" s="15"/>
      <c r="G433" s="15"/>
    </row>
    <row r="434" spans="1:7" ht="15.75" x14ac:dyDescent="0.25">
      <c r="A434" s="133">
        <v>29860</v>
      </c>
      <c r="B434" s="16">
        <v>35</v>
      </c>
      <c r="C434" s="16"/>
      <c r="D434" s="15"/>
      <c r="E434" s="15"/>
      <c r="F434" s="15"/>
      <c r="G434" s="15"/>
    </row>
    <row r="435" spans="1:7" ht="15.75" x14ac:dyDescent="0.25">
      <c r="A435" s="133">
        <v>29891</v>
      </c>
      <c r="B435" s="16">
        <v>36</v>
      </c>
      <c r="C435" s="16"/>
      <c r="D435" s="15"/>
      <c r="E435" s="15"/>
      <c r="F435" s="15"/>
      <c r="G435" s="15"/>
    </row>
    <row r="436" spans="1:7" ht="15.75" x14ac:dyDescent="0.25">
      <c r="A436" s="133">
        <v>29921</v>
      </c>
      <c r="B436" s="16">
        <v>35</v>
      </c>
      <c r="C436" s="16"/>
      <c r="D436" s="15"/>
      <c r="E436" s="15"/>
      <c r="F436" s="15"/>
      <c r="G436" s="15"/>
    </row>
    <row r="437" spans="1:7" ht="15.75" x14ac:dyDescent="0.25">
      <c r="A437" s="133">
        <v>29952</v>
      </c>
      <c r="B437" s="16">
        <v>33.85</v>
      </c>
      <c r="C437" s="16"/>
      <c r="D437" s="15"/>
      <c r="E437" s="15"/>
      <c r="F437" s="15"/>
      <c r="G437" s="15"/>
    </row>
    <row r="438" spans="1:7" ht="15.75" x14ac:dyDescent="0.25">
      <c r="A438" s="133">
        <v>29983</v>
      </c>
      <c r="B438" s="16">
        <v>31.56</v>
      </c>
      <c r="C438" s="16"/>
      <c r="D438" s="15"/>
      <c r="E438" s="15"/>
      <c r="F438" s="15"/>
      <c r="G438" s="15"/>
    </row>
    <row r="439" spans="1:7" ht="15.75" x14ac:dyDescent="0.25">
      <c r="A439" s="133">
        <v>30011</v>
      </c>
      <c r="B439" s="16">
        <v>28.48</v>
      </c>
      <c r="C439" s="16"/>
      <c r="D439" s="15"/>
      <c r="E439" s="15"/>
      <c r="F439" s="15"/>
      <c r="G439" s="15"/>
    </row>
    <row r="440" spans="1:7" ht="15.75" x14ac:dyDescent="0.25">
      <c r="A440" s="133">
        <v>30042</v>
      </c>
      <c r="B440" s="16">
        <v>33.450000000000003</v>
      </c>
      <c r="C440" s="16"/>
      <c r="D440" s="15"/>
      <c r="E440" s="15"/>
      <c r="F440" s="15"/>
      <c r="G440" s="15"/>
    </row>
    <row r="441" spans="1:7" ht="15.75" x14ac:dyDescent="0.25">
      <c r="A441" s="133">
        <v>30072</v>
      </c>
      <c r="B441" s="16">
        <v>35.93</v>
      </c>
      <c r="C441" s="16"/>
      <c r="D441" s="15"/>
      <c r="E441" s="15"/>
      <c r="F441" s="15"/>
      <c r="G441" s="15"/>
    </row>
    <row r="442" spans="1:7" ht="15.75" x14ac:dyDescent="0.25">
      <c r="A442" s="133">
        <v>30103</v>
      </c>
      <c r="B442" s="16">
        <v>35.07</v>
      </c>
      <c r="C442" s="16"/>
      <c r="D442" s="15"/>
      <c r="E442" s="15"/>
      <c r="F442" s="15"/>
      <c r="G442" s="15"/>
    </row>
    <row r="443" spans="1:7" ht="15.75" x14ac:dyDescent="0.25">
      <c r="A443" s="133">
        <v>30133</v>
      </c>
      <c r="B443" s="16">
        <v>34.159999999999997</v>
      </c>
      <c r="C443" s="16"/>
      <c r="D443" s="15"/>
      <c r="E443" s="15"/>
      <c r="F443" s="15"/>
      <c r="G443" s="15"/>
    </row>
    <row r="444" spans="1:7" ht="15.75" x14ac:dyDescent="0.25">
      <c r="A444" s="133">
        <v>30164</v>
      </c>
      <c r="B444" s="16">
        <v>33.950000000000003</v>
      </c>
      <c r="C444" s="16"/>
      <c r="D444" s="15"/>
      <c r="E444" s="15"/>
      <c r="F444" s="15"/>
      <c r="G444" s="15"/>
    </row>
    <row r="445" spans="1:7" ht="15.75" x14ac:dyDescent="0.25">
      <c r="A445" s="133">
        <v>30195</v>
      </c>
      <c r="B445" s="16">
        <v>35.630000000000003</v>
      </c>
      <c r="C445" s="16"/>
      <c r="D445" s="15"/>
      <c r="E445" s="15"/>
      <c r="F445" s="15"/>
      <c r="G445" s="15"/>
    </row>
    <row r="446" spans="1:7" ht="15.75" x14ac:dyDescent="0.25">
      <c r="A446" s="133">
        <v>30225</v>
      </c>
      <c r="B446" s="16">
        <v>35.68</v>
      </c>
      <c r="C446" s="16"/>
      <c r="D446" s="15"/>
      <c r="E446" s="15"/>
      <c r="F446" s="15"/>
      <c r="G446" s="15"/>
    </row>
    <row r="447" spans="1:7" ht="15.75" x14ac:dyDescent="0.25">
      <c r="A447" s="133">
        <v>30256</v>
      </c>
      <c r="B447" s="16">
        <v>34.15</v>
      </c>
      <c r="C447" s="16"/>
      <c r="D447" s="15"/>
      <c r="E447" s="15"/>
      <c r="F447" s="15"/>
      <c r="G447" s="15"/>
    </row>
    <row r="448" spans="1:7" ht="15.75" x14ac:dyDescent="0.25">
      <c r="A448" s="133">
        <v>30286</v>
      </c>
      <c r="B448" s="16">
        <v>31.72</v>
      </c>
      <c r="C448" s="16"/>
      <c r="D448" s="15"/>
      <c r="E448" s="15"/>
      <c r="F448" s="15"/>
      <c r="G448" s="15"/>
    </row>
    <row r="449" spans="1:7" ht="15.75" x14ac:dyDescent="0.25">
      <c r="A449" s="133">
        <v>30317</v>
      </c>
      <c r="B449" s="16">
        <v>31.19</v>
      </c>
      <c r="C449" s="17"/>
      <c r="D449" s="15"/>
      <c r="E449" s="15"/>
      <c r="F449" s="15"/>
      <c r="G449" s="15"/>
    </row>
    <row r="450" spans="1:7" ht="15.75" x14ac:dyDescent="0.25">
      <c r="A450" s="133">
        <v>30348</v>
      </c>
      <c r="B450" s="16">
        <v>28.95</v>
      </c>
      <c r="C450" s="17"/>
      <c r="D450" s="15"/>
      <c r="E450" s="15"/>
      <c r="F450" s="15"/>
      <c r="G450" s="15"/>
    </row>
    <row r="451" spans="1:7" ht="15.75" x14ac:dyDescent="0.25">
      <c r="A451" s="133">
        <v>30376</v>
      </c>
      <c r="B451" s="16">
        <v>28.82</v>
      </c>
      <c r="C451" s="17"/>
      <c r="D451" s="15"/>
      <c r="E451" s="15"/>
      <c r="F451" s="15"/>
      <c r="G451" s="15"/>
    </row>
    <row r="452" spans="1:7" ht="15.75" x14ac:dyDescent="0.25">
      <c r="A452" s="133">
        <v>30407</v>
      </c>
      <c r="B452" s="16">
        <v>30.61</v>
      </c>
      <c r="C452" s="17"/>
      <c r="D452" s="15"/>
      <c r="E452" s="15"/>
      <c r="F452" s="15"/>
      <c r="G452" s="15"/>
    </row>
    <row r="453" spans="1:7" ht="15.75" x14ac:dyDescent="0.25">
      <c r="A453" s="133">
        <v>30437</v>
      </c>
      <c r="B453" s="16">
        <v>30</v>
      </c>
      <c r="C453" s="17"/>
      <c r="D453" s="15"/>
      <c r="E453" s="15"/>
      <c r="F453" s="15"/>
      <c r="G453" s="15"/>
    </row>
    <row r="454" spans="1:7" ht="15.75" x14ac:dyDescent="0.25">
      <c r="A454" s="133">
        <v>30468</v>
      </c>
      <c r="B454" s="16">
        <v>31</v>
      </c>
      <c r="C454" s="17"/>
      <c r="D454" s="15"/>
      <c r="E454" s="15"/>
      <c r="F454" s="15"/>
      <c r="G454" s="15"/>
    </row>
    <row r="455" spans="1:7" ht="15.75" x14ac:dyDescent="0.25">
      <c r="A455" s="133">
        <v>30498</v>
      </c>
      <c r="B455" s="16">
        <v>31.66</v>
      </c>
      <c r="C455" s="17"/>
      <c r="D455" s="15"/>
      <c r="E455" s="15"/>
      <c r="F455" s="15"/>
      <c r="G455" s="15"/>
    </row>
    <row r="456" spans="1:7" ht="15.75" x14ac:dyDescent="0.25">
      <c r="A456" s="133">
        <v>30529</v>
      </c>
      <c r="B456" s="16">
        <v>31.91</v>
      </c>
      <c r="C456" s="17"/>
      <c r="D456" s="15"/>
      <c r="E456" s="15"/>
      <c r="F456" s="15"/>
      <c r="G456" s="15"/>
    </row>
    <row r="457" spans="1:7" ht="15.75" x14ac:dyDescent="0.25">
      <c r="A457" s="133">
        <v>30560</v>
      </c>
      <c r="B457" s="16">
        <v>31.11</v>
      </c>
      <c r="C457" s="17"/>
      <c r="D457" s="15"/>
      <c r="E457" s="15"/>
      <c r="F457" s="15"/>
      <c r="G457" s="15"/>
    </row>
    <row r="458" spans="1:7" ht="15.75" x14ac:dyDescent="0.25">
      <c r="A458" s="133">
        <v>30590</v>
      </c>
      <c r="B458" s="16">
        <v>30.41</v>
      </c>
      <c r="C458" s="17"/>
      <c r="D458" s="15"/>
      <c r="E458" s="15"/>
      <c r="F458" s="15"/>
      <c r="G458" s="15"/>
    </row>
    <row r="459" spans="1:7" ht="15.75" x14ac:dyDescent="0.25">
      <c r="A459" s="133">
        <v>30621</v>
      </c>
      <c r="B459" s="16">
        <v>29.84</v>
      </c>
      <c r="C459" s="17"/>
      <c r="D459" s="15"/>
      <c r="E459" s="15"/>
      <c r="F459" s="15"/>
      <c r="G459" s="15"/>
    </row>
    <row r="460" spans="1:7" ht="15.75" x14ac:dyDescent="0.25">
      <c r="A460" s="133">
        <v>30651</v>
      </c>
      <c r="B460" s="16">
        <v>29.24</v>
      </c>
      <c r="C460" s="17"/>
      <c r="D460" s="15"/>
      <c r="E460" s="15"/>
      <c r="F460" s="15"/>
      <c r="G460" s="15"/>
    </row>
    <row r="461" spans="1:7" ht="15.75" x14ac:dyDescent="0.25">
      <c r="A461" s="133">
        <v>30682</v>
      </c>
      <c r="B461" s="16">
        <v>29.69</v>
      </c>
      <c r="C461" s="17"/>
      <c r="D461" s="15"/>
      <c r="E461" s="15"/>
      <c r="F461" s="15"/>
      <c r="G461" s="15"/>
    </row>
    <row r="462" spans="1:7" ht="15.75" x14ac:dyDescent="0.25">
      <c r="A462" s="133">
        <v>30713</v>
      </c>
      <c r="B462" s="16">
        <v>30.145</v>
      </c>
      <c r="C462" s="17"/>
      <c r="D462" s="15"/>
      <c r="E462" s="15"/>
      <c r="F462" s="15"/>
      <c r="G462" s="15"/>
    </row>
    <row r="463" spans="1:7" ht="15.75" x14ac:dyDescent="0.25">
      <c r="A463" s="133">
        <v>30742</v>
      </c>
      <c r="B463" s="16">
        <v>30.760999999999999</v>
      </c>
      <c r="C463" s="17"/>
      <c r="D463" s="15"/>
      <c r="E463" s="15"/>
      <c r="F463" s="15"/>
      <c r="G463" s="15"/>
    </row>
    <row r="464" spans="1:7" ht="15.75" x14ac:dyDescent="0.25">
      <c r="A464" s="133">
        <v>30773</v>
      </c>
      <c r="B464" s="16">
        <v>30.617999999999999</v>
      </c>
      <c r="C464" s="17"/>
      <c r="D464" s="15"/>
      <c r="E464" s="15"/>
      <c r="F464" s="15"/>
      <c r="G464" s="15"/>
    </row>
    <row r="465" spans="1:7" ht="15.75" x14ac:dyDescent="0.25">
      <c r="A465" s="133">
        <v>30803</v>
      </c>
      <c r="B465" s="16">
        <v>30.52</v>
      </c>
      <c r="C465" s="17"/>
      <c r="D465" s="15"/>
      <c r="E465" s="15"/>
      <c r="F465" s="15"/>
      <c r="G465" s="15"/>
    </row>
    <row r="466" spans="1:7" ht="15.75" x14ac:dyDescent="0.25">
      <c r="A466" s="133">
        <v>30834</v>
      </c>
      <c r="B466" s="16">
        <v>29.966999999999999</v>
      </c>
      <c r="C466" s="17"/>
      <c r="D466" s="15"/>
      <c r="E466" s="15"/>
      <c r="F466" s="15"/>
      <c r="G466" s="15"/>
    </row>
    <row r="467" spans="1:7" ht="15.75" x14ac:dyDescent="0.25">
      <c r="A467" s="133">
        <v>30864</v>
      </c>
      <c r="B467" s="16">
        <v>28.751999999999999</v>
      </c>
      <c r="C467" s="17"/>
      <c r="D467" s="15"/>
      <c r="E467" s="15"/>
      <c r="F467" s="15"/>
      <c r="G467" s="15"/>
    </row>
    <row r="468" spans="1:7" ht="15.75" x14ac:dyDescent="0.25">
      <c r="A468" s="133">
        <v>30895</v>
      </c>
      <c r="B468" s="16">
        <v>29.25</v>
      </c>
      <c r="C468" s="17"/>
      <c r="D468" s="15"/>
      <c r="E468" s="15"/>
      <c r="F468" s="15"/>
      <c r="G468" s="15"/>
    </row>
    <row r="469" spans="1:7" ht="15.75" x14ac:dyDescent="0.25">
      <c r="A469" s="133">
        <v>30926</v>
      </c>
      <c r="B469" s="16">
        <v>29.311</v>
      </c>
      <c r="C469" s="17"/>
      <c r="D469" s="15"/>
      <c r="E469" s="15"/>
      <c r="F469" s="15"/>
      <c r="G469" s="15"/>
    </row>
    <row r="470" spans="1:7" ht="15.75" x14ac:dyDescent="0.25">
      <c r="A470" s="133">
        <v>30956</v>
      </c>
      <c r="B470" s="16">
        <v>28.765000000000001</v>
      </c>
      <c r="C470" s="17"/>
      <c r="D470" s="15"/>
      <c r="E470" s="15"/>
      <c r="F470" s="15"/>
      <c r="G470" s="15"/>
    </row>
    <row r="471" spans="1:7" ht="15.75" x14ac:dyDescent="0.25">
      <c r="A471" s="133">
        <v>30987</v>
      </c>
      <c r="B471" s="16">
        <v>28.097999999999999</v>
      </c>
      <c r="C471" s="17"/>
      <c r="D471" s="15"/>
      <c r="E471" s="15"/>
      <c r="F471" s="15"/>
      <c r="G471" s="15"/>
    </row>
    <row r="472" spans="1:7" ht="15.75" x14ac:dyDescent="0.25">
      <c r="A472" s="133">
        <v>31017</v>
      </c>
      <c r="B472" s="16">
        <v>25.428999999999998</v>
      </c>
      <c r="C472" s="17"/>
      <c r="D472" s="15"/>
      <c r="E472" s="15"/>
      <c r="F472" s="15"/>
      <c r="G472" s="15"/>
    </row>
    <row r="473" spans="1:7" ht="15.75" x14ac:dyDescent="0.25">
      <c r="A473" s="133">
        <v>31048</v>
      </c>
      <c r="B473" s="16">
        <v>25.640999999999998</v>
      </c>
      <c r="C473" s="17"/>
      <c r="D473" s="15"/>
      <c r="E473" s="15"/>
      <c r="F473" s="15"/>
      <c r="G473" s="15"/>
    </row>
    <row r="474" spans="1:7" ht="15.75" x14ac:dyDescent="0.25">
      <c r="A474" s="133">
        <v>31079</v>
      </c>
      <c r="B474" s="16">
        <v>27.271000000000001</v>
      </c>
      <c r="C474" s="17"/>
      <c r="D474" s="15"/>
      <c r="E474" s="15"/>
      <c r="F474" s="15"/>
      <c r="G474" s="15"/>
    </row>
    <row r="475" spans="1:7" ht="15.75" x14ac:dyDescent="0.25">
      <c r="A475" s="133">
        <v>31107</v>
      </c>
      <c r="B475" s="16">
        <v>28.238</v>
      </c>
      <c r="C475" s="17"/>
      <c r="D475" s="15"/>
      <c r="E475" s="15"/>
      <c r="F475" s="15"/>
      <c r="G475" s="15"/>
    </row>
    <row r="476" spans="1:7" ht="15.75" x14ac:dyDescent="0.25">
      <c r="A476" s="133">
        <v>31138</v>
      </c>
      <c r="B476" s="16">
        <v>28.805</v>
      </c>
      <c r="C476" s="17"/>
      <c r="D476" s="15"/>
      <c r="E476" s="15"/>
      <c r="F476" s="15"/>
      <c r="G476" s="15"/>
    </row>
    <row r="477" spans="1:7" ht="15.75" x14ac:dyDescent="0.25">
      <c r="A477" s="133">
        <v>31168</v>
      </c>
      <c r="B477" s="16">
        <v>27.623000000000001</v>
      </c>
      <c r="C477" s="17"/>
      <c r="D477" s="15"/>
      <c r="E477" s="15"/>
      <c r="F477" s="15"/>
      <c r="G477" s="15"/>
    </row>
    <row r="478" spans="1:7" ht="15.75" x14ac:dyDescent="0.25">
      <c r="A478" s="133">
        <v>31199</v>
      </c>
      <c r="B478" s="16">
        <v>27.143000000000001</v>
      </c>
      <c r="C478" s="17"/>
      <c r="D478" s="15"/>
      <c r="E478" s="15"/>
      <c r="F478" s="15"/>
      <c r="G478" s="15"/>
    </row>
    <row r="479" spans="1:7" ht="15.75" x14ac:dyDescent="0.25">
      <c r="A479" s="133">
        <v>31229</v>
      </c>
      <c r="B479" s="16">
        <v>27.329000000000001</v>
      </c>
      <c r="C479" s="17"/>
      <c r="D479" s="15"/>
      <c r="E479" s="15"/>
      <c r="F479" s="15"/>
      <c r="G479" s="15"/>
    </row>
    <row r="480" spans="1:7" ht="15.75" x14ac:dyDescent="0.25">
      <c r="A480" s="133">
        <v>31260</v>
      </c>
      <c r="B480" s="16">
        <v>27.754999999999999</v>
      </c>
      <c r="C480" s="17"/>
      <c r="D480" s="15"/>
      <c r="E480" s="15"/>
      <c r="F480" s="15"/>
      <c r="G480" s="15"/>
    </row>
    <row r="481" spans="1:7" ht="15.75" x14ac:dyDescent="0.25">
      <c r="A481" s="133">
        <v>31291</v>
      </c>
      <c r="B481" s="16">
        <v>28.289000000000001</v>
      </c>
      <c r="C481" s="17"/>
      <c r="D481" s="15"/>
      <c r="E481" s="15"/>
      <c r="F481" s="15"/>
      <c r="G481" s="15"/>
    </row>
    <row r="482" spans="1:7" ht="15.75" x14ac:dyDescent="0.25">
      <c r="A482" s="133">
        <v>31321</v>
      </c>
      <c r="B482" s="16">
        <v>29.538</v>
      </c>
      <c r="C482" s="17"/>
      <c r="D482" s="15"/>
      <c r="E482" s="15"/>
      <c r="F482" s="15"/>
      <c r="G482" s="15"/>
    </row>
    <row r="483" spans="1:7" ht="15.75" x14ac:dyDescent="0.25">
      <c r="A483" s="133">
        <v>31352</v>
      </c>
      <c r="B483" s="16">
        <v>30.812999999999999</v>
      </c>
      <c r="C483" s="17"/>
      <c r="D483" s="15"/>
      <c r="E483" s="15"/>
      <c r="F483" s="15"/>
      <c r="G483" s="15"/>
    </row>
    <row r="484" spans="1:7" ht="15.75" x14ac:dyDescent="0.25">
      <c r="A484" s="133">
        <v>31382</v>
      </c>
      <c r="B484" s="16">
        <v>27.228000000000002</v>
      </c>
      <c r="C484" s="17"/>
      <c r="D484" s="15"/>
      <c r="E484" s="15"/>
      <c r="F484" s="15"/>
      <c r="G484" s="15"/>
    </row>
    <row r="485" spans="1:7" ht="15.75" x14ac:dyDescent="0.25">
      <c r="A485" s="133">
        <v>31413</v>
      </c>
      <c r="B485" s="16">
        <v>22.945</v>
      </c>
      <c r="C485" s="17"/>
      <c r="D485" s="15"/>
      <c r="E485" s="15"/>
      <c r="F485" s="15"/>
      <c r="G485" s="15"/>
    </row>
    <row r="486" spans="1:7" ht="15.75" x14ac:dyDescent="0.25">
      <c r="A486" s="133">
        <v>31444</v>
      </c>
      <c r="B486" s="16">
        <v>15.442</v>
      </c>
      <c r="C486" s="17"/>
      <c r="D486" s="15"/>
      <c r="E486" s="15"/>
      <c r="F486" s="15"/>
      <c r="G486" s="15"/>
    </row>
    <row r="487" spans="1:7" ht="15.75" x14ac:dyDescent="0.25">
      <c r="A487" s="133">
        <v>31472</v>
      </c>
      <c r="B487" s="16">
        <v>12.618</v>
      </c>
      <c r="C487" s="17"/>
      <c r="D487" s="15"/>
      <c r="E487" s="15"/>
      <c r="F487" s="15"/>
      <c r="G487" s="15"/>
    </row>
    <row r="488" spans="1:7" ht="15.75" x14ac:dyDescent="0.25">
      <c r="A488" s="133">
        <v>31503</v>
      </c>
      <c r="B488" s="16">
        <v>12.847</v>
      </c>
      <c r="C488" s="17"/>
      <c r="D488" s="15"/>
      <c r="E488" s="15"/>
      <c r="F488" s="15"/>
      <c r="G488" s="15"/>
    </row>
    <row r="489" spans="1:7" ht="15.75" x14ac:dyDescent="0.25">
      <c r="A489" s="133">
        <v>31533</v>
      </c>
      <c r="B489" s="16">
        <v>15.444000000000001</v>
      </c>
      <c r="C489" s="17"/>
      <c r="D489" s="15"/>
      <c r="E489" s="15"/>
      <c r="F489" s="15"/>
      <c r="G489" s="15"/>
    </row>
    <row r="490" spans="1:7" ht="15.75" x14ac:dyDescent="0.25">
      <c r="A490" s="133">
        <v>31564</v>
      </c>
      <c r="B490" s="16">
        <v>13.468999999999999</v>
      </c>
      <c r="C490" s="17"/>
      <c r="D490" s="15"/>
      <c r="E490" s="15"/>
      <c r="F490" s="15"/>
      <c r="G490" s="15"/>
    </row>
    <row r="491" spans="1:7" ht="15.75" x14ac:dyDescent="0.25">
      <c r="A491" s="133">
        <v>31594</v>
      </c>
      <c r="B491" s="16">
        <v>11.574999999999999</v>
      </c>
      <c r="C491" s="17"/>
      <c r="D491" s="15"/>
      <c r="E491" s="15"/>
      <c r="F491" s="15"/>
      <c r="G491" s="15"/>
    </row>
    <row r="492" spans="1:7" ht="15.75" x14ac:dyDescent="0.25">
      <c r="A492" s="133">
        <v>31625</v>
      </c>
      <c r="B492" s="16">
        <v>15.092000000000001</v>
      </c>
      <c r="C492" s="17"/>
      <c r="D492" s="15"/>
      <c r="E492" s="15"/>
      <c r="F492" s="15"/>
      <c r="G492" s="15"/>
    </row>
    <row r="493" spans="1:7" ht="15.75" x14ac:dyDescent="0.25">
      <c r="A493" s="133">
        <v>31656</v>
      </c>
      <c r="B493" s="16">
        <v>14.913</v>
      </c>
      <c r="C493" s="17"/>
      <c r="D493" s="15"/>
      <c r="E493" s="15"/>
      <c r="F493" s="15"/>
      <c r="G493" s="15"/>
    </row>
    <row r="494" spans="1:7" ht="15.75" x14ac:dyDescent="0.25">
      <c r="A494" s="133">
        <v>31686</v>
      </c>
      <c r="B494" s="16">
        <v>14.852</v>
      </c>
      <c r="C494" s="17"/>
      <c r="D494" s="15"/>
      <c r="E494" s="15"/>
      <c r="F494" s="15"/>
      <c r="G494" s="15"/>
    </row>
    <row r="495" spans="1:7" ht="15.75" x14ac:dyDescent="0.25">
      <c r="A495" s="133">
        <v>31717</v>
      </c>
      <c r="B495" s="16">
        <v>15.207000000000001</v>
      </c>
      <c r="C495" s="17"/>
      <c r="D495" s="15"/>
      <c r="E495" s="15"/>
      <c r="F495" s="15"/>
      <c r="G495" s="15"/>
    </row>
    <row r="496" spans="1:7" ht="15.75" x14ac:dyDescent="0.25">
      <c r="A496" s="133">
        <v>31747</v>
      </c>
      <c r="B496" s="16">
        <v>16.076000000000001</v>
      </c>
      <c r="C496" s="17"/>
      <c r="D496" s="15"/>
      <c r="E496" s="15"/>
      <c r="F496" s="15"/>
      <c r="G496" s="15"/>
    </row>
    <row r="497" spans="1:7" ht="15.75" x14ac:dyDescent="0.25">
      <c r="A497" s="133">
        <v>31778</v>
      </c>
      <c r="B497" s="16">
        <v>18.655999999999999</v>
      </c>
      <c r="C497" s="17"/>
      <c r="D497" s="15"/>
      <c r="E497" s="15"/>
      <c r="F497" s="15"/>
      <c r="G497" s="15"/>
    </row>
    <row r="498" spans="1:7" ht="15.75" x14ac:dyDescent="0.25">
      <c r="A498" s="133">
        <v>31809</v>
      </c>
      <c r="B498" s="16">
        <v>17.725999999999999</v>
      </c>
      <c r="C498" s="17"/>
      <c r="D498" s="15"/>
      <c r="E498" s="15"/>
      <c r="F498" s="15"/>
      <c r="G498" s="15"/>
    </row>
    <row r="499" spans="1:7" ht="15.75" x14ac:dyDescent="0.25">
      <c r="A499" s="133">
        <v>31837</v>
      </c>
      <c r="B499" s="16">
        <v>18.305</v>
      </c>
      <c r="C499" s="17"/>
      <c r="D499" s="15"/>
      <c r="E499" s="15"/>
      <c r="F499" s="15"/>
      <c r="G499" s="15"/>
    </row>
    <row r="500" spans="1:7" ht="15.75" x14ac:dyDescent="0.25">
      <c r="A500" s="133">
        <v>31868</v>
      </c>
      <c r="B500" s="16">
        <v>18.643000000000001</v>
      </c>
      <c r="C500" s="17"/>
      <c r="D500" s="15"/>
      <c r="E500" s="15"/>
      <c r="F500" s="15"/>
      <c r="G500" s="15"/>
    </row>
    <row r="501" spans="1:7" ht="15.75" x14ac:dyDescent="0.25">
      <c r="A501" s="133">
        <v>31898</v>
      </c>
      <c r="B501" s="16">
        <v>19.414999999999999</v>
      </c>
      <c r="C501" s="17"/>
      <c r="D501" s="15"/>
      <c r="E501" s="15"/>
      <c r="F501" s="15"/>
      <c r="G501" s="15"/>
    </row>
    <row r="502" spans="1:7" ht="15.75" x14ac:dyDescent="0.25">
      <c r="A502" s="133">
        <v>31929</v>
      </c>
      <c r="B502" s="16">
        <v>20.033999999999999</v>
      </c>
      <c r="C502" s="17"/>
      <c r="D502" s="15"/>
      <c r="E502" s="15"/>
      <c r="F502" s="15"/>
      <c r="G502" s="15"/>
    </row>
    <row r="503" spans="1:7" ht="15.75" x14ac:dyDescent="0.25">
      <c r="A503" s="133">
        <v>31959</v>
      </c>
      <c r="B503" s="16">
        <v>21.355</v>
      </c>
      <c r="C503" s="17"/>
      <c r="D503" s="15"/>
      <c r="E503" s="15"/>
      <c r="F503" s="15"/>
      <c r="G503" s="15"/>
    </row>
    <row r="504" spans="1:7" ht="15.75" x14ac:dyDescent="0.25">
      <c r="A504" s="133">
        <v>31990</v>
      </c>
      <c r="B504" s="16">
        <v>20.274000000000001</v>
      </c>
      <c r="C504" s="17"/>
      <c r="D504" s="15"/>
      <c r="E504" s="15"/>
      <c r="F504" s="15"/>
      <c r="G504" s="15"/>
    </row>
    <row r="505" spans="1:7" ht="15.75" x14ac:dyDescent="0.25">
      <c r="A505" s="133">
        <v>32021</v>
      </c>
      <c r="B505" s="16">
        <v>19.526</v>
      </c>
      <c r="C505" s="17"/>
      <c r="D505" s="15"/>
      <c r="E505" s="15"/>
      <c r="F505" s="15"/>
      <c r="G505" s="15"/>
    </row>
    <row r="506" spans="1:7" ht="15.75" x14ac:dyDescent="0.25">
      <c r="A506" s="133">
        <v>32051</v>
      </c>
      <c r="B506" s="16">
        <v>19.847999999999999</v>
      </c>
      <c r="C506" s="17"/>
      <c r="D506" s="15"/>
      <c r="E506" s="15"/>
      <c r="F506" s="15"/>
      <c r="G506" s="15"/>
    </row>
    <row r="507" spans="1:7" ht="15.75" x14ac:dyDescent="0.25">
      <c r="A507" s="133">
        <v>32082</v>
      </c>
      <c r="B507" s="16">
        <v>18.920000000000002</v>
      </c>
      <c r="C507" s="17"/>
      <c r="D507" s="15"/>
      <c r="E507" s="15"/>
      <c r="F507" s="15"/>
      <c r="G507" s="15"/>
    </row>
    <row r="508" spans="1:7" ht="15.75" x14ac:dyDescent="0.25">
      <c r="A508" s="133">
        <v>32112</v>
      </c>
      <c r="B508" s="16">
        <v>17.241</v>
      </c>
      <c r="C508" s="17"/>
      <c r="D508" s="15"/>
      <c r="E508" s="15"/>
      <c r="F508" s="15"/>
      <c r="G508" s="15"/>
    </row>
    <row r="509" spans="1:7" ht="15.75" x14ac:dyDescent="0.25">
      <c r="A509" s="133">
        <v>32143</v>
      </c>
      <c r="B509" s="16">
        <v>17.16</v>
      </c>
      <c r="C509" s="17"/>
      <c r="D509" s="15"/>
      <c r="E509" s="15"/>
      <c r="F509" s="15"/>
      <c r="G509" s="15"/>
    </row>
    <row r="510" spans="1:7" ht="15.75" x14ac:dyDescent="0.25">
      <c r="A510" s="133">
        <v>32174</v>
      </c>
      <c r="B510" s="16">
        <v>16.765000000000001</v>
      </c>
      <c r="C510" s="17"/>
      <c r="D510" s="15"/>
      <c r="E510" s="15"/>
      <c r="F510" s="15"/>
      <c r="G510" s="15"/>
    </row>
    <row r="511" spans="1:7" ht="15.75" x14ac:dyDescent="0.25">
      <c r="A511" s="133">
        <v>32203</v>
      </c>
      <c r="B511" s="16">
        <v>16.216999999999999</v>
      </c>
      <c r="C511" s="17"/>
      <c r="D511" s="15"/>
      <c r="E511" s="15"/>
      <c r="F511" s="15"/>
      <c r="G511" s="15"/>
    </row>
    <row r="512" spans="1:7" ht="15.75" x14ac:dyDescent="0.25">
      <c r="A512" s="133">
        <v>32234</v>
      </c>
      <c r="B512" s="16">
        <v>17.875</v>
      </c>
      <c r="C512" s="17"/>
      <c r="D512" s="15"/>
      <c r="E512" s="15"/>
      <c r="F512" s="15"/>
      <c r="G512" s="15"/>
    </row>
    <row r="513" spans="1:7" ht="15.75" x14ac:dyDescent="0.25">
      <c r="A513" s="133">
        <v>32264</v>
      </c>
      <c r="B513" s="16">
        <v>17.437999999999999</v>
      </c>
      <c r="C513" s="17"/>
      <c r="D513" s="15"/>
      <c r="E513" s="15"/>
      <c r="F513" s="15"/>
      <c r="G513" s="15"/>
    </row>
    <row r="514" spans="1:7" ht="15.75" x14ac:dyDescent="0.25">
      <c r="A514" s="133">
        <v>32295</v>
      </c>
      <c r="B514" s="16">
        <v>16.53</v>
      </c>
      <c r="C514" s="17"/>
      <c r="D514" s="15"/>
      <c r="E514" s="15"/>
      <c r="F514" s="15"/>
      <c r="G514" s="15"/>
    </row>
    <row r="515" spans="1:7" ht="15.75" x14ac:dyDescent="0.25">
      <c r="A515" s="133">
        <v>32325</v>
      </c>
      <c r="B515" s="16">
        <v>15.497999999999999</v>
      </c>
      <c r="C515" s="17"/>
      <c r="D515" s="15"/>
      <c r="E515" s="15"/>
      <c r="F515" s="15"/>
      <c r="G515" s="15"/>
    </row>
    <row r="516" spans="1:7" ht="15.75" x14ac:dyDescent="0.25">
      <c r="A516" s="133">
        <v>32356</v>
      </c>
      <c r="B516" s="16">
        <v>15.523999999999999</v>
      </c>
      <c r="C516" s="17"/>
      <c r="D516" s="15"/>
      <c r="E516" s="15"/>
      <c r="F516" s="15"/>
      <c r="G516" s="15"/>
    </row>
    <row r="517" spans="1:7" ht="15.75" x14ac:dyDescent="0.25">
      <c r="A517" s="133">
        <v>32387</v>
      </c>
      <c r="B517" s="16">
        <v>14.467000000000001</v>
      </c>
      <c r="C517" s="17"/>
      <c r="D517" s="15"/>
      <c r="E517" s="15"/>
      <c r="F517" s="15"/>
      <c r="G517" s="15"/>
    </row>
    <row r="518" spans="1:7" ht="15.75" x14ac:dyDescent="0.25">
      <c r="A518" s="133">
        <v>32417</v>
      </c>
      <c r="B518" s="16">
        <v>13.798</v>
      </c>
      <c r="C518" s="17"/>
      <c r="D518" s="15"/>
      <c r="E518" s="15"/>
      <c r="F518" s="15"/>
      <c r="G518" s="15"/>
    </row>
    <row r="519" spans="1:7" ht="15.75" x14ac:dyDescent="0.25">
      <c r="A519" s="133">
        <v>32448</v>
      </c>
      <c r="B519" s="16">
        <v>13.977</v>
      </c>
      <c r="C519" s="17"/>
      <c r="D519" s="15"/>
      <c r="E519" s="15"/>
      <c r="F519" s="15"/>
      <c r="G519" s="15"/>
    </row>
    <row r="520" spans="1:7" ht="15.75" x14ac:dyDescent="0.25">
      <c r="A520" s="133">
        <v>32478</v>
      </c>
      <c r="B520" s="16">
        <v>16.265999999999998</v>
      </c>
      <c r="C520" s="17"/>
      <c r="D520" s="15"/>
      <c r="E520" s="15"/>
      <c r="F520" s="15"/>
      <c r="G520" s="15"/>
    </row>
    <row r="521" spans="1:7" ht="15.75" x14ac:dyDescent="0.25">
      <c r="A521" s="133">
        <v>32509</v>
      </c>
      <c r="B521" s="16">
        <v>17.983000000000001</v>
      </c>
      <c r="C521" s="17"/>
      <c r="D521" s="15"/>
      <c r="E521" s="15"/>
      <c r="F521" s="15"/>
      <c r="G521" s="15"/>
    </row>
    <row r="522" spans="1:7" ht="15.75" x14ac:dyDescent="0.25">
      <c r="A522" s="133">
        <v>32540</v>
      </c>
      <c r="B522" s="16">
        <v>17.826000000000001</v>
      </c>
      <c r="C522" s="17"/>
      <c r="D522" s="15"/>
      <c r="E522" s="15"/>
      <c r="F522" s="15"/>
      <c r="G522" s="15"/>
    </row>
    <row r="523" spans="1:7" ht="15.75" x14ac:dyDescent="0.25">
      <c r="A523" s="133">
        <v>32568</v>
      </c>
      <c r="B523" s="16">
        <v>19.445</v>
      </c>
      <c r="C523" s="17"/>
      <c r="D523" s="15"/>
      <c r="E523" s="15"/>
      <c r="F523" s="15"/>
      <c r="G523" s="15"/>
    </row>
    <row r="524" spans="1:7" ht="15.75" x14ac:dyDescent="0.25">
      <c r="A524" s="133">
        <v>32599</v>
      </c>
      <c r="B524" s="16">
        <v>21.04</v>
      </c>
      <c r="C524" s="17"/>
      <c r="D524" s="15"/>
      <c r="E524" s="15"/>
      <c r="F524" s="15"/>
      <c r="G524" s="15"/>
    </row>
    <row r="525" spans="1:7" ht="15.75" x14ac:dyDescent="0.25">
      <c r="A525" s="133">
        <v>32629</v>
      </c>
      <c r="B525" s="16">
        <v>20.032</v>
      </c>
      <c r="C525" s="17"/>
      <c r="D525" s="15"/>
      <c r="E525" s="15"/>
      <c r="F525" s="15"/>
      <c r="G525" s="15"/>
    </row>
    <row r="526" spans="1:7" ht="15.75" x14ac:dyDescent="0.25">
      <c r="A526" s="133">
        <v>32660</v>
      </c>
      <c r="B526" s="16">
        <v>20.004999999999999</v>
      </c>
      <c r="C526" s="17"/>
      <c r="D526" s="15"/>
      <c r="E526" s="15"/>
      <c r="F526" s="15"/>
      <c r="G526" s="15"/>
    </row>
    <row r="527" spans="1:7" ht="15.75" x14ac:dyDescent="0.25">
      <c r="A527" s="133">
        <v>32690</v>
      </c>
      <c r="B527" s="16">
        <v>19.643999999999998</v>
      </c>
      <c r="C527" s="17"/>
      <c r="D527" s="15"/>
      <c r="E527" s="15"/>
      <c r="F527" s="15"/>
      <c r="G527" s="15"/>
    </row>
    <row r="528" spans="1:7" ht="15.75" x14ac:dyDescent="0.25">
      <c r="A528" s="133">
        <v>32721</v>
      </c>
      <c r="B528" s="16">
        <v>18.521999999999998</v>
      </c>
      <c r="C528" s="17"/>
      <c r="D528" s="15"/>
      <c r="E528" s="15"/>
      <c r="F528" s="15"/>
      <c r="G528" s="15"/>
    </row>
    <row r="529" spans="1:7" ht="15.75" x14ac:dyDescent="0.25">
      <c r="A529" s="133">
        <v>32752</v>
      </c>
      <c r="B529" s="16">
        <v>19.594000000000001</v>
      </c>
      <c r="C529" s="17"/>
      <c r="D529" s="15"/>
      <c r="E529" s="15"/>
      <c r="F529" s="15"/>
      <c r="G529" s="15"/>
    </row>
    <row r="530" spans="1:7" ht="15.75" x14ac:dyDescent="0.25">
      <c r="A530" s="133">
        <v>32782</v>
      </c>
      <c r="B530" s="16">
        <v>20.091000000000001</v>
      </c>
      <c r="C530" s="17"/>
      <c r="D530" s="15"/>
      <c r="E530" s="15"/>
      <c r="F530" s="15"/>
      <c r="G530" s="15"/>
    </row>
    <row r="531" spans="1:7" ht="15.75" x14ac:dyDescent="0.25">
      <c r="A531" s="133">
        <v>32813</v>
      </c>
      <c r="B531" s="16">
        <v>19.82</v>
      </c>
      <c r="C531" s="17"/>
      <c r="D531" s="15"/>
      <c r="E531" s="15"/>
      <c r="F531" s="15"/>
      <c r="G531" s="15"/>
    </row>
    <row r="532" spans="1:7" ht="15.75" x14ac:dyDescent="0.25">
      <c r="A532" s="133">
        <v>32843</v>
      </c>
      <c r="B532" s="16">
        <v>21.088000000000001</v>
      </c>
      <c r="C532" s="17"/>
      <c r="D532" s="15"/>
      <c r="E532" s="15"/>
      <c r="F532" s="15"/>
      <c r="G532" s="15"/>
    </row>
    <row r="533" spans="1:7" ht="15.75" x14ac:dyDescent="0.25">
      <c r="A533" s="133">
        <v>32874</v>
      </c>
      <c r="B533" s="16">
        <v>22.640999999999998</v>
      </c>
      <c r="C533" s="17"/>
      <c r="D533" s="15"/>
      <c r="E533" s="15"/>
      <c r="F533" s="15"/>
      <c r="G533" s="15"/>
    </row>
    <row r="534" spans="1:7" ht="15.75" x14ac:dyDescent="0.25">
      <c r="A534" s="133">
        <v>32905</v>
      </c>
      <c r="B534" s="16">
        <v>22.108000000000001</v>
      </c>
      <c r="C534" s="17"/>
      <c r="D534" s="15"/>
      <c r="E534" s="15"/>
      <c r="F534" s="15"/>
      <c r="G534" s="15"/>
    </row>
    <row r="535" spans="1:7" ht="15.75" x14ac:dyDescent="0.25">
      <c r="A535" s="133">
        <v>32933</v>
      </c>
      <c r="B535" s="16">
        <v>20.417999999999999</v>
      </c>
      <c r="C535" s="17"/>
      <c r="D535" s="15"/>
      <c r="E535" s="15"/>
      <c r="F535" s="15"/>
      <c r="G535" s="15"/>
    </row>
    <row r="536" spans="1:7" ht="15.75" x14ac:dyDescent="0.25">
      <c r="A536" s="133">
        <v>32964</v>
      </c>
      <c r="B536" s="16">
        <v>18.582000000000001</v>
      </c>
      <c r="C536" s="17"/>
      <c r="D536" s="15"/>
      <c r="E536" s="15"/>
      <c r="F536" s="15"/>
      <c r="G536" s="15"/>
    </row>
    <row r="537" spans="1:7" ht="15.75" x14ac:dyDescent="0.25">
      <c r="A537" s="133">
        <v>32994</v>
      </c>
      <c r="B537" s="16">
        <v>18.236999999999998</v>
      </c>
      <c r="C537" s="17"/>
      <c r="D537" s="15"/>
      <c r="E537" s="15"/>
      <c r="F537" s="15"/>
      <c r="G537" s="15"/>
    </row>
    <row r="538" spans="1:7" ht="15.75" x14ac:dyDescent="0.25">
      <c r="A538" s="133">
        <v>33025</v>
      </c>
      <c r="B538" s="16">
        <v>16.870999999999999</v>
      </c>
      <c r="C538" s="17"/>
      <c r="D538" s="15"/>
      <c r="E538" s="15"/>
      <c r="F538" s="15"/>
      <c r="G538" s="15"/>
    </row>
    <row r="539" spans="1:7" ht="15.75" x14ac:dyDescent="0.25">
      <c r="A539" s="133">
        <v>33055</v>
      </c>
      <c r="B539" s="16">
        <v>18.638000000000002</v>
      </c>
      <c r="C539" s="17"/>
      <c r="D539" s="15"/>
      <c r="E539" s="15"/>
      <c r="F539" s="15"/>
      <c r="G539" s="15"/>
    </row>
    <row r="540" spans="1:7" ht="15.75" x14ac:dyDescent="0.25">
      <c r="A540" s="133">
        <v>33086</v>
      </c>
      <c r="B540" s="16">
        <v>27.173999999999999</v>
      </c>
      <c r="C540" s="17"/>
      <c r="D540" s="15"/>
      <c r="E540" s="15"/>
      <c r="F540" s="15"/>
      <c r="G540" s="15"/>
    </row>
    <row r="541" spans="1:7" ht="15.75" x14ac:dyDescent="0.25">
      <c r="A541" s="133">
        <v>33117</v>
      </c>
      <c r="B541" s="16">
        <v>33.686999999999998</v>
      </c>
      <c r="C541" s="17"/>
      <c r="D541" s="15"/>
      <c r="E541" s="15"/>
      <c r="F541" s="15"/>
      <c r="G541" s="15"/>
    </row>
    <row r="542" spans="1:7" ht="15.75" x14ac:dyDescent="0.25">
      <c r="A542" s="133">
        <v>33147</v>
      </c>
      <c r="B542" s="16">
        <v>35.921999999999997</v>
      </c>
      <c r="C542" s="17"/>
      <c r="D542" s="15"/>
      <c r="E542" s="15"/>
      <c r="F542" s="15"/>
      <c r="G542" s="15"/>
    </row>
    <row r="543" spans="1:7" ht="15.75" x14ac:dyDescent="0.25">
      <c r="A543" s="133">
        <v>33178</v>
      </c>
      <c r="B543" s="16">
        <v>32.299999999999997</v>
      </c>
      <c r="C543" s="17"/>
      <c r="D543" s="15"/>
      <c r="E543" s="15"/>
      <c r="F543" s="15"/>
      <c r="G543" s="15"/>
    </row>
    <row r="544" spans="1:7" ht="15.75" x14ac:dyDescent="0.25">
      <c r="A544" s="133">
        <v>33208</v>
      </c>
      <c r="B544" s="16">
        <v>27.337</v>
      </c>
      <c r="C544" s="17"/>
      <c r="D544" s="15"/>
      <c r="E544" s="15"/>
      <c r="F544" s="15"/>
      <c r="G544" s="15"/>
    </row>
    <row r="545" spans="1:16384" ht="15.75" x14ac:dyDescent="0.25">
      <c r="A545" s="208" t="s">
        <v>265</v>
      </c>
      <c r="B545" s="209"/>
      <c r="C545" s="210"/>
      <c r="D545" s="38"/>
      <c r="E545" s="38"/>
      <c r="F545" s="38"/>
      <c r="G545" s="18"/>
      <c r="H545" s="1"/>
      <c r="I545" s="5"/>
      <c r="J545" s="1"/>
      <c r="K545" s="5"/>
      <c r="L545" s="1"/>
      <c r="M545" s="5"/>
      <c r="N545" s="1"/>
      <c r="O545" s="5"/>
      <c r="P545" s="1"/>
      <c r="Q545" s="5"/>
      <c r="R545" s="1"/>
      <c r="S545" s="5"/>
      <c r="T545" s="1"/>
      <c r="U545" s="5"/>
      <c r="V545" s="1"/>
      <c r="W545" s="5"/>
      <c r="X545" s="1"/>
      <c r="Y545" s="5"/>
      <c r="Z545" s="1"/>
      <c r="AA545" s="5"/>
      <c r="AB545" s="1"/>
      <c r="AC545" s="5"/>
      <c r="AD545" s="1"/>
      <c r="AE545" s="5"/>
      <c r="AF545" s="1"/>
      <c r="AG545" s="5"/>
      <c r="AH545" s="1"/>
      <c r="AI545" s="5"/>
      <c r="AJ545" s="1"/>
      <c r="AK545" s="5"/>
      <c r="AL545" s="1"/>
      <c r="AM545" s="5"/>
      <c r="AN545" s="1"/>
      <c r="AO545" s="5"/>
      <c r="AP545" s="1"/>
      <c r="AQ545" s="5"/>
      <c r="AR545" s="1"/>
      <c r="AS545" s="5"/>
      <c r="AT545" s="1"/>
      <c r="AU545" s="5"/>
      <c r="AV545" s="1"/>
      <c r="AW545" s="5"/>
      <c r="AX545" s="1"/>
      <c r="AY545" s="5"/>
      <c r="AZ545" s="1"/>
      <c r="BA545" s="5"/>
      <c r="BB545" s="1"/>
      <c r="BC545" s="5"/>
      <c r="BD545" s="1"/>
      <c r="BE545" s="5"/>
      <c r="BF545" s="1"/>
      <c r="BG545" s="5"/>
      <c r="BH545" s="1"/>
      <c r="BI545" s="5"/>
      <c r="BJ545" s="1"/>
      <c r="BK545" s="5"/>
      <c r="BL545" s="1"/>
      <c r="BM545" s="5"/>
      <c r="BN545" s="1"/>
      <c r="BO545" s="5"/>
      <c r="BP545" s="1"/>
      <c r="BQ545" s="5"/>
      <c r="BR545" s="1"/>
      <c r="BS545" s="5"/>
      <c r="BT545" s="1"/>
      <c r="BU545" s="5"/>
      <c r="BV545" s="1"/>
      <c r="BW545" s="5"/>
      <c r="BX545" s="1"/>
      <c r="BY545" s="5"/>
      <c r="BZ545" s="1"/>
      <c r="CA545" s="5"/>
      <c r="CB545" s="1"/>
      <c r="CC545" s="5"/>
      <c r="CD545" s="1"/>
      <c r="CE545" s="5"/>
      <c r="CF545" s="1"/>
      <c r="CG545" s="5"/>
      <c r="CH545" s="1"/>
      <c r="CI545" s="5"/>
      <c r="CJ545" s="1"/>
      <c r="CK545" s="5"/>
      <c r="CL545" s="1"/>
      <c r="CM545" s="5"/>
      <c r="CN545" s="1"/>
      <c r="CO545" s="5"/>
      <c r="CP545" s="1"/>
      <c r="CQ545" s="5"/>
      <c r="CR545" s="1"/>
      <c r="CS545" s="5"/>
      <c r="CT545" s="1"/>
      <c r="CU545" s="5"/>
      <c r="CV545" s="1"/>
      <c r="CW545" s="5"/>
      <c r="CX545" s="1"/>
      <c r="CY545" s="5"/>
      <c r="CZ545" s="1"/>
      <c r="DA545" s="5"/>
      <c r="DB545" s="1"/>
      <c r="DC545" s="5"/>
      <c r="DD545" s="1"/>
      <c r="DE545" s="5"/>
      <c r="DF545" s="1"/>
      <c r="DG545" s="5"/>
      <c r="DH545" s="1"/>
      <c r="DI545" s="5"/>
      <c r="DJ545" s="1"/>
      <c r="DK545" s="5"/>
      <c r="DL545" s="1"/>
      <c r="DM545" s="5"/>
      <c r="DN545" s="1"/>
      <c r="DO545" s="5"/>
      <c r="DP545" s="1"/>
      <c r="DQ545" s="5"/>
      <c r="DR545" s="1"/>
      <c r="DS545" s="5"/>
      <c r="DT545" s="1"/>
      <c r="DU545" s="5"/>
      <c r="DV545" s="1"/>
      <c r="DW545" s="5"/>
      <c r="DX545" s="1"/>
      <c r="DY545" s="5"/>
      <c r="DZ545" s="1"/>
      <c r="EA545" s="5"/>
      <c r="EB545" s="1"/>
      <c r="EC545" s="5"/>
      <c r="ED545" s="1"/>
      <c r="EE545" s="5"/>
      <c r="EF545" s="1"/>
      <c r="EG545" s="5"/>
      <c r="EH545" s="1"/>
      <c r="EI545" s="5"/>
      <c r="EJ545" s="1"/>
      <c r="EK545" s="5"/>
      <c r="EL545" s="1"/>
      <c r="EM545" s="5"/>
      <c r="EN545" s="1"/>
      <c r="EO545" s="5"/>
      <c r="EP545" s="1"/>
      <c r="EQ545" s="5"/>
      <c r="ER545" s="1"/>
      <c r="ES545" s="5"/>
      <c r="ET545" s="1"/>
      <c r="EU545" s="5"/>
      <c r="EV545" s="1"/>
      <c r="EW545" s="5"/>
      <c r="EX545" s="1"/>
      <c r="EY545" s="5"/>
      <c r="EZ545" s="1"/>
      <c r="FA545" s="5"/>
      <c r="FB545" s="1"/>
      <c r="FC545" s="5"/>
      <c r="FD545" s="1"/>
      <c r="FE545" s="5"/>
      <c r="FF545" s="1"/>
      <c r="FG545" s="5"/>
      <c r="FH545" s="1"/>
      <c r="FI545" s="5"/>
      <c r="FJ545" s="1"/>
      <c r="FK545" s="5"/>
      <c r="FL545" s="1"/>
      <c r="FM545" s="5"/>
      <c r="FN545" s="1"/>
      <c r="FO545" s="5"/>
      <c r="FP545" s="1"/>
      <c r="FQ545" s="5"/>
      <c r="FR545" s="1"/>
      <c r="FS545" s="5"/>
      <c r="FT545" s="1"/>
      <c r="FU545" s="5"/>
      <c r="FV545" s="1"/>
      <c r="FW545" s="5"/>
      <c r="FX545" s="1"/>
      <c r="FY545" s="5"/>
      <c r="FZ545" s="1"/>
      <c r="GA545" s="5"/>
      <c r="GB545" s="1"/>
      <c r="GC545" s="5"/>
      <c r="GD545" s="1"/>
      <c r="GE545" s="5"/>
      <c r="GF545" s="1"/>
      <c r="GG545" s="5"/>
      <c r="GH545" s="1"/>
      <c r="GI545" s="5"/>
      <c r="GJ545" s="1"/>
      <c r="GK545" s="5"/>
      <c r="GL545" s="1"/>
      <c r="GM545" s="5"/>
      <c r="GN545" s="1"/>
      <c r="GO545" s="5"/>
      <c r="GP545" s="1"/>
      <c r="GQ545" s="5"/>
      <c r="GR545" s="1"/>
      <c r="GS545" s="5"/>
      <c r="GT545" s="1"/>
      <c r="GU545" s="5"/>
      <c r="GV545" s="1"/>
      <c r="GW545" s="5"/>
      <c r="GX545" s="1"/>
      <c r="GY545" s="5"/>
      <c r="GZ545" s="1"/>
      <c r="HA545" s="5"/>
      <c r="HB545" s="1"/>
      <c r="HC545" s="5"/>
      <c r="HD545" s="1"/>
      <c r="HE545" s="5"/>
      <c r="HF545" s="1"/>
      <c r="HG545" s="5"/>
      <c r="HH545" s="1"/>
      <c r="HI545" s="5"/>
      <c r="HJ545" s="1"/>
      <c r="HK545" s="5"/>
      <c r="HL545" s="1"/>
      <c r="HM545" s="5"/>
      <c r="HN545" s="1"/>
      <c r="HO545" s="5"/>
      <c r="HP545" s="1"/>
      <c r="HQ545" s="5"/>
      <c r="HR545" s="1"/>
      <c r="HS545" s="5"/>
      <c r="HT545" s="1"/>
      <c r="HU545" s="5"/>
      <c r="HV545" s="1"/>
      <c r="HW545" s="5"/>
      <c r="HX545" s="1"/>
      <c r="HY545" s="5"/>
      <c r="HZ545" s="1"/>
      <c r="IA545" s="5"/>
      <c r="IB545" s="1"/>
      <c r="IC545" s="5"/>
      <c r="ID545" s="1"/>
      <c r="IE545" s="5"/>
      <c r="IF545" s="1"/>
      <c r="IG545" s="5"/>
      <c r="IH545" s="1"/>
      <c r="II545" s="5"/>
      <c r="IJ545" s="1"/>
      <c r="IK545" s="5"/>
      <c r="IL545" s="1"/>
      <c r="IM545" s="5"/>
      <c r="IN545" s="1"/>
      <c r="IO545" s="5"/>
      <c r="IP545" s="1"/>
      <c r="IQ545" s="5"/>
      <c r="IR545" s="1"/>
      <c r="IS545" s="5"/>
      <c r="IT545" s="1"/>
      <c r="IU545" s="5"/>
      <c r="IV545" s="1"/>
      <c r="IW545" s="5"/>
      <c r="IX545" s="1"/>
      <c r="IY545" s="5"/>
      <c r="IZ545" s="1"/>
      <c r="JA545" s="5"/>
      <c r="JB545" s="1"/>
      <c r="JC545" s="5"/>
      <c r="JD545" s="1"/>
      <c r="JE545" s="5"/>
      <c r="JF545" s="1"/>
      <c r="JG545" s="5"/>
      <c r="JH545" s="1"/>
      <c r="JI545" s="5"/>
      <c r="JJ545" s="1"/>
      <c r="JK545" s="5"/>
      <c r="JL545" s="1"/>
      <c r="JM545" s="5"/>
      <c r="JN545" s="1"/>
      <c r="JO545" s="5"/>
      <c r="JP545" s="1"/>
      <c r="JQ545" s="5"/>
      <c r="JR545" s="1"/>
      <c r="JS545" s="5"/>
      <c r="JT545" s="1"/>
      <c r="JU545" s="5"/>
      <c r="JV545" s="1"/>
      <c r="JW545" s="5"/>
      <c r="JX545" s="1"/>
      <c r="JY545" s="5"/>
      <c r="JZ545" s="1"/>
      <c r="KA545" s="5"/>
      <c r="KB545" s="1"/>
      <c r="KC545" s="5"/>
      <c r="KD545" s="1"/>
      <c r="KE545" s="5"/>
      <c r="KF545" s="1"/>
      <c r="KG545" s="5"/>
      <c r="KH545" s="1"/>
      <c r="KI545" s="5"/>
      <c r="KJ545" s="1"/>
      <c r="KK545" s="5"/>
      <c r="KL545" s="1"/>
      <c r="KM545" s="5"/>
      <c r="KN545" s="1"/>
      <c r="KO545" s="5"/>
      <c r="KP545" s="1"/>
      <c r="KQ545" s="5"/>
      <c r="KR545" s="1"/>
      <c r="KS545" s="5"/>
      <c r="KT545" s="1"/>
      <c r="KU545" s="5"/>
      <c r="KV545" s="1"/>
      <c r="KW545" s="5"/>
      <c r="KX545" s="1"/>
      <c r="KY545" s="5"/>
      <c r="KZ545" s="1"/>
      <c r="LA545" s="5"/>
      <c r="LB545" s="1"/>
      <c r="LC545" s="5"/>
      <c r="LD545" s="1"/>
      <c r="LE545" s="5"/>
      <c r="LF545" s="1"/>
      <c r="LG545" s="5"/>
      <c r="LH545" s="1"/>
      <c r="LI545" s="5"/>
      <c r="LJ545" s="1"/>
      <c r="LK545" s="5"/>
      <c r="LL545" s="1"/>
      <c r="LM545" s="5"/>
      <c r="LN545" s="1"/>
      <c r="LO545" s="5"/>
      <c r="LP545" s="1"/>
      <c r="LQ545" s="5"/>
      <c r="LR545" s="1"/>
      <c r="LS545" s="5"/>
      <c r="LT545" s="1"/>
      <c r="LU545" s="5"/>
      <c r="LV545" s="1"/>
      <c r="LW545" s="5"/>
      <c r="LX545" s="1"/>
      <c r="LY545" s="5"/>
      <c r="LZ545" s="1"/>
      <c r="MA545" s="5"/>
      <c r="MB545" s="1"/>
      <c r="MC545" s="5"/>
      <c r="MD545" s="1"/>
      <c r="ME545" s="5"/>
      <c r="MF545" s="1"/>
      <c r="MG545" s="5"/>
      <c r="MH545" s="1"/>
      <c r="MI545" s="5"/>
      <c r="MJ545" s="1"/>
      <c r="MK545" s="5"/>
      <c r="ML545" s="1"/>
      <c r="MM545" s="5"/>
      <c r="MN545" s="1"/>
      <c r="MO545" s="5"/>
      <c r="MP545" s="1"/>
      <c r="MQ545" s="5"/>
      <c r="MR545" s="1"/>
      <c r="MS545" s="5"/>
      <c r="MT545" s="1"/>
      <c r="MU545" s="5"/>
      <c r="MV545" s="1"/>
      <c r="MW545" s="5"/>
      <c r="MX545" s="1"/>
      <c r="MY545" s="5"/>
      <c r="MZ545" s="1"/>
      <c r="NA545" s="5"/>
      <c r="NB545" s="1"/>
      <c r="NC545" s="5"/>
      <c r="ND545" s="1"/>
      <c r="NE545" s="5"/>
      <c r="NF545" s="1"/>
      <c r="NG545" s="5"/>
      <c r="NH545" s="1"/>
      <c r="NI545" s="5"/>
      <c r="NJ545" s="1"/>
      <c r="NK545" s="5"/>
      <c r="NL545" s="1"/>
      <c r="NM545" s="5"/>
      <c r="NN545" s="1"/>
      <c r="NO545" s="5"/>
      <c r="NP545" s="1"/>
      <c r="NQ545" s="5"/>
      <c r="NR545" s="1"/>
      <c r="NS545" s="5"/>
      <c r="NT545" s="1"/>
      <c r="NU545" s="5"/>
      <c r="NV545" s="1"/>
      <c r="NW545" s="5"/>
      <c r="NX545" s="1"/>
      <c r="NY545" s="5"/>
      <c r="NZ545" s="1"/>
      <c r="OA545" s="5"/>
      <c r="OB545" s="1"/>
      <c r="OC545" s="5"/>
      <c r="OD545" s="1"/>
      <c r="OE545" s="5"/>
      <c r="OF545" s="1"/>
      <c r="OG545" s="5"/>
      <c r="OH545" s="1"/>
      <c r="OI545" s="5"/>
      <c r="OJ545" s="1"/>
      <c r="OK545" s="5"/>
      <c r="OL545" s="1"/>
      <c r="OM545" s="5"/>
      <c r="ON545" s="1"/>
      <c r="OO545" s="5"/>
      <c r="OP545" s="1"/>
      <c r="OQ545" s="5"/>
      <c r="OR545" s="1"/>
      <c r="OS545" s="5"/>
      <c r="OT545" s="1"/>
      <c r="OU545" s="5"/>
      <c r="OV545" s="1"/>
      <c r="OW545" s="5"/>
      <c r="OX545" s="1"/>
      <c r="OY545" s="5"/>
      <c r="OZ545" s="1"/>
      <c r="PA545" s="5"/>
      <c r="PB545" s="1"/>
      <c r="PC545" s="5"/>
      <c r="PD545" s="1"/>
      <c r="PE545" s="5"/>
      <c r="PF545" s="1"/>
      <c r="PG545" s="5"/>
      <c r="PH545" s="1"/>
      <c r="PI545" s="5"/>
      <c r="PJ545" s="1"/>
      <c r="PK545" s="5"/>
      <c r="PL545" s="1"/>
      <c r="PM545" s="5"/>
      <c r="PN545" s="1"/>
      <c r="PO545" s="5"/>
      <c r="PP545" s="1"/>
      <c r="PQ545" s="5"/>
      <c r="PR545" s="1"/>
      <c r="PS545" s="5"/>
      <c r="PT545" s="1"/>
      <c r="PU545" s="5"/>
      <c r="PV545" s="1"/>
      <c r="PW545" s="5"/>
      <c r="PX545" s="1"/>
      <c r="PY545" s="5"/>
      <c r="PZ545" s="1"/>
      <c r="QA545" s="5"/>
      <c r="QB545" s="1"/>
      <c r="QC545" s="5"/>
      <c r="QD545" s="1"/>
      <c r="QE545" s="5"/>
      <c r="QF545" s="1"/>
      <c r="QG545" s="5"/>
      <c r="QH545" s="1"/>
      <c r="QI545" s="5"/>
      <c r="QJ545" s="1"/>
      <c r="QK545" s="5"/>
      <c r="QL545" s="1"/>
      <c r="QM545" s="5"/>
      <c r="QN545" s="1"/>
      <c r="QO545" s="5"/>
      <c r="QP545" s="1"/>
      <c r="QQ545" s="5"/>
      <c r="QR545" s="1"/>
      <c r="QS545" s="5"/>
      <c r="QT545" s="1"/>
      <c r="QU545" s="5"/>
      <c r="QV545" s="1"/>
      <c r="QW545" s="5"/>
      <c r="QX545" s="1"/>
      <c r="QY545" s="5"/>
      <c r="QZ545" s="1"/>
      <c r="RA545" s="5"/>
      <c r="RB545" s="1"/>
      <c r="RC545" s="5"/>
      <c r="RD545" s="1"/>
      <c r="RE545" s="5"/>
      <c r="RF545" s="1"/>
      <c r="RG545" s="5"/>
      <c r="RH545" s="1"/>
      <c r="RI545" s="5"/>
      <c r="RJ545" s="1"/>
      <c r="RK545" s="5"/>
      <c r="RL545" s="1"/>
      <c r="RM545" s="5"/>
      <c r="RN545" s="1"/>
      <c r="RO545" s="5"/>
      <c r="RP545" s="1"/>
      <c r="RQ545" s="5"/>
      <c r="RR545" s="1"/>
      <c r="RS545" s="5"/>
      <c r="RT545" s="1"/>
      <c r="RU545" s="5"/>
      <c r="RV545" s="1"/>
      <c r="RW545" s="5"/>
      <c r="RX545" s="1"/>
      <c r="RY545" s="5"/>
      <c r="RZ545" s="1"/>
      <c r="SA545" s="5"/>
      <c r="SB545" s="1"/>
      <c r="SC545" s="5"/>
      <c r="SD545" s="1"/>
      <c r="SE545" s="5"/>
      <c r="SF545" s="1"/>
      <c r="SG545" s="5"/>
      <c r="SH545" s="1"/>
      <c r="SI545" s="5"/>
      <c r="SJ545" s="1"/>
      <c r="SK545" s="5"/>
      <c r="SL545" s="1"/>
      <c r="SM545" s="5"/>
      <c r="SN545" s="1"/>
      <c r="SO545" s="5"/>
      <c r="SP545" s="1"/>
      <c r="SQ545" s="5"/>
      <c r="SR545" s="1"/>
      <c r="SS545" s="5"/>
      <c r="ST545" s="1"/>
      <c r="SU545" s="5"/>
      <c r="SV545" s="1"/>
      <c r="SW545" s="5"/>
      <c r="SX545" s="1"/>
      <c r="SY545" s="5"/>
      <c r="SZ545" s="1"/>
      <c r="TA545" s="5"/>
      <c r="TB545" s="1"/>
      <c r="TC545" s="5"/>
      <c r="TD545" s="1"/>
      <c r="TE545" s="5"/>
      <c r="TF545" s="1"/>
      <c r="TG545" s="5"/>
      <c r="TH545" s="1"/>
      <c r="TI545" s="5"/>
      <c r="TJ545" s="1"/>
      <c r="TK545" s="5"/>
      <c r="TL545" s="1"/>
      <c r="TM545" s="5"/>
      <c r="TN545" s="1"/>
      <c r="TO545" s="5"/>
      <c r="TP545" s="1"/>
      <c r="TQ545" s="5"/>
      <c r="TR545" s="1"/>
      <c r="TS545" s="5"/>
      <c r="TT545" s="1"/>
      <c r="TU545" s="5"/>
      <c r="TV545" s="1"/>
      <c r="TW545" s="5"/>
      <c r="TX545" s="1"/>
      <c r="TY545" s="5"/>
      <c r="TZ545" s="1"/>
      <c r="UA545" s="5"/>
      <c r="UB545" s="1"/>
      <c r="UC545" s="5"/>
      <c r="UD545" s="1"/>
      <c r="UE545" s="5"/>
      <c r="UF545" s="1"/>
      <c r="UG545" s="5"/>
      <c r="UH545" s="1"/>
      <c r="UI545" s="5"/>
      <c r="UJ545" s="1"/>
      <c r="UK545" s="5"/>
      <c r="UL545" s="1"/>
      <c r="UM545" s="5"/>
      <c r="UN545" s="1"/>
      <c r="UO545" s="5"/>
      <c r="UP545" s="1"/>
      <c r="UQ545" s="5"/>
      <c r="UR545" s="1"/>
      <c r="US545" s="5"/>
      <c r="UT545" s="1"/>
      <c r="UU545" s="5"/>
      <c r="UV545" s="1"/>
      <c r="UW545" s="5"/>
      <c r="UX545" s="1"/>
      <c r="UY545" s="5"/>
      <c r="UZ545" s="1"/>
      <c r="VA545" s="5"/>
      <c r="VB545" s="1"/>
      <c r="VC545" s="5"/>
      <c r="VD545" s="1"/>
      <c r="VE545" s="5"/>
      <c r="VF545" s="1"/>
      <c r="VG545" s="5"/>
      <c r="VH545" s="1"/>
      <c r="VI545" s="5"/>
      <c r="VJ545" s="1"/>
      <c r="VK545" s="5"/>
      <c r="VL545" s="1"/>
      <c r="VM545" s="5"/>
      <c r="VN545" s="1"/>
      <c r="VO545" s="5"/>
      <c r="VP545" s="1"/>
      <c r="VQ545" s="5"/>
      <c r="VR545" s="1"/>
      <c r="VS545" s="5"/>
      <c r="VT545" s="1"/>
      <c r="VU545" s="5"/>
      <c r="VV545" s="1"/>
      <c r="VW545" s="5"/>
      <c r="VX545" s="1"/>
      <c r="VY545" s="5"/>
      <c r="VZ545" s="1"/>
      <c r="WA545" s="5"/>
      <c r="WB545" s="1"/>
      <c r="WC545" s="5"/>
      <c r="WD545" s="1"/>
      <c r="WE545" s="5"/>
      <c r="WF545" s="1"/>
      <c r="WG545" s="5"/>
      <c r="WH545" s="1"/>
      <c r="WI545" s="5"/>
      <c r="WJ545" s="1"/>
      <c r="WK545" s="5"/>
      <c r="WL545" s="1"/>
      <c r="WM545" s="5"/>
      <c r="WN545" s="1"/>
      <c r="WO545" s="5"/>
      <c r="WP545" s="1"/>
      <c r="WQ545" s="5"/>
      <c r="WR545" s="1"/>
      <c r="WS545" s="5"/>
      <c r="WT545" s="1"/>
      <c r="WU545" s="5"/>
      <c r="WV545" s="1"/>
      <c r="WW545" s="5"/>
      <c r="WX545" s="1"/>
      <c r="WY545" s="5"/>
      <c r="WZ545" s="1"/>
      <c r="XA545" s="5"/>
      <c r="XB545" s="1"/>
      <c r="XC545" s="5"/>
      <c r="XD545" s="1"/>
      <c r="XE545" s="5"/>
      <c r="XF545" s="1"/>
      <c r="XG545" s="5"/>
      <c r="XH545" s="1"/>
      <c r="XI545" s="5"/>
      <c r="XJ545" s="1"/>
      <c r="XK545" s="5"/>
      <c r="XL545" s="1"/>
      <c r="XM545" s="5"/>
      <c r="XN545" s="1"/>
      <c r="XO545" s="5"/>
      <c r="XP545" s="1"/>
      <c r="XQ545" s="5"/>
      <c r="XR545" s="1"/>
      <c r="XS545" s="5"/>
      <c r="XT545" s="1"/>
      <c r="XU545" s="5"/>
      <c r="XV545" s="1"/>
      <c r="XW545" s="5"/>
      <c r="XX545" s="1"/>
      <c r="XY545" s="5"/>
      <c r="XZ545" s="1"/>
      <c r="YA545" s="5"/>
      <c r="YB545" s="1"/>
      <c r="YC545" s="5"/>
      <c r="YD545" s="1"/>
      <c r="YE545" s="5"/>
      <c r="YF545" s="1"/>
      <c r="YG545" s="5"/>
      <c r="YH545" s="1"/>
      <c r="YI545" s="5"/>
      <c r="YJ545" s="1"/>
      <c r="YK545" s="5"/>
      <c r="YL545" s="1"/>
      <c r="YM545" s="5"/>
      <c r="YN545" s="1"/>
      <c r="YO545" s="5"/>
      <c r="YP545" s="1"/>
      <c r="YQ545" s="5"/>
      <c r="YR545" s="1"/>
      <c r="YS545" s="5"/>
      <c r="YT545" s="1"/>
      <c r="YU545" s="5"/>
      <c r="YV545" s="1"/>
      <c r="YW545" s="5"/>
      <c r="YX545" s="1"/>
      <c r="YY545" s="5"/>
      <c r="YZ545" s="1"/>
      <c r="ZA545" s="5"/>
      <c r="ZB545" s="1"/>
      <c r="ZC545" s="5"/>
      <c r="ZD545" s="1"/>
      <c r="ZE545" s="5"/>
      <c r="ZF545" s="1"/>
      <c r="ZG545" s="5"/>
      <c r="ZH545" s="1"/>
      <c r="ZI545" s="5"/>
      <c r="ZJ545" s="1"/>
      <c r="ZK545" s="5"/>
      <c r="ZL545" s="1"/>
      <c r="ZM545" s="5"/>
      <c r="ZN545" s="1"/>
      <c r="ZO545" s="5"/>
      <c r="ZP545" s="1"/>
      <c r="ZQ545" s="5"/>
      <c r="ZR545" s="1"/>
      <c r="ZS545" s="5"/>
      <c r="ZT545" s="1"/>
      <c r="ZU545" s="5"/>
      <c r="ZV545" s="1"/>
      <c r="ZW545" s="5"/>
      <c r="ZX545" s="1"/>
      <c r="ZY545" s="5"/>
      <c r="ZZ545" s="1"/>
      <c r="AAA545" s="5"/>
      <c r="AAB545" s="1"/>
      <c r="AAC545" s="5"/>
      <c r="AAD545" s="1"/>
      <c r="AAE545" s="5"/>
      <c r="AAF545" s="1"/>
      <c r="AAG545" s="5"/>
      <c r="AAH545" s="1"/>
      <c r="AAI545" s="5"/>
      <c r="AAJ545" s="1"/>
      <c r="AAK545" s="5"/>
      <c r="AAL545" s="1"/>
      <c r="AAM545" s="5"/>
      <c r="AAN545" s="1"/>
      <c r="AAO545" s="5"/>
      <c r="AAP545" s="1"/>
      <c r="AAQ545" s="5"/>
      <c r="AAR545" s="1"/>
      <c r="AAS545" s="5"/>
      <c r="AAT545" s="1"/>
      <c r="AAU545" s="5"/>
      <c r="AAV545" s="1"/>
      <c r="AAW545" s="5"/>
      <c r="AAX545" s="1"/>
      <c r="AAY545" s="5"/>
      <c r="AAZ545" s="1"/>
      <c r="ABA545" s="5"/>
      <c r="ABB545" s="1"/>
      <c r="ABC545" s="5"/>
      <c r="ABD545" s="1"/>
      <c r="ABE545" s="5"/>
      <c r="ABF545" s="1"/>
      <c r="ABG545" s="5"/>
      <c r="ABH545" s="1"/>
      <c r="ABI545" s="5"/>
      <c r="ABJ545" s="1"/>
      <c r="ABK545" s="5"/>
      <c r="ABL545" s="1"/>
      <c r="ABM545" s="5"/>
      <c r="ABN545" s="1"/>
      <c r="ABO545" s="5"/>
      <c r="ABP545" s="1"/>
      <c r="ABQ545" s="5"/>
      <c r="ABR545" s="1"/>
      <c r="ABS545" s="5"/>
      <c r="ABT545" s="1"/>
      <c r="ABU545" s="5"/>
      <c r="ABV545" s="1"/>
      <c r="ABW545" s="5"/>
      <c r="ABX545" s="1"/>
      <c r="ABY545" s="5"/>
      <c r="ABZ545" s="1"/>
      <c r="ACA545" s="5"/>
      <c r="ACB545" s="1"/>
      <c r="ACC545" s="5"/>
      <c r="ACD545" s="1"/>
      <c r="ACE545" s="5"/>
      <c r="ACF545" s="1"/>
      <c r="ACG545" s="5"/>
      <c r="ACH545" s="1"/>
      <c r="ACI545" s="5"/>
      <c r="ACJ545" s="1"/>
      <c r="ACK545" s="5"/>
      <c r="ACL545" s="1"/>
      <c r="ACM545" s="5"/>
      <c r="ACN545" s="1"/>
      <c r="ACO545" s="5"/>
      <c r="ACP545" s="1"/>
      <c r="ACQ545" s="5"/>
      <c r="ACR545" s="1"/>
      <c r="ACS545" s="5"/>
      <c r="ACT545" s="1"/>
      <c r="ACU545" s="5"/>
      <c r="ACV545" s="1"/>
      <c r="ACW545" s="5"/>
      <c r="ACX545" s="1"/>
      <c r="ACY545" s="5"/>
      <c r="ACZ545" s="1"/>
      <c r="ADA545" s="5"/>
      <c r="ADB545" s="1"/>
      <c r="ADC545" s="5"/>
      <c r="ADD545" s="1"/>
      <c r="ADE545" s="5"/>
      <c r="ADF545" s="1"/>
      <c r="ADG545" s="5"/>
      <c r="ADH545" s="1"/>
      <c r="ADI545" s="5"/>
      <c r="ADJ545" s="1"/>
      <c r="ADK545" s="5"/>
      <c r="ADL545" s="1"/>
      <c r="ADM545" s="5"/>
      <c r="ADN545" s="1"/>
      <c r="ADO545" s="5"/>
      <c r="ADP545" s="1"/>
      <c r="ADQ545" s="5"/>
      <c r="ADR545" s="1"/>
      <c r="ADS545" s="5"/>
      <c r="ADT545" s="1"/>
      <c r="ADU545" s="5"/>
      <c r="ADV545" s="1"/>
      <c r="ADW545" s="5"/>
      <c r="ADX545" s="1"/>
      <c r="ADY545" s="5"/>
      <c r="ADZ545" s="1"/>
      <c r="AEA545" s="5"/>
      <c r="AEB545" s="1"/>
      <c r="AEC545" s="5"/>
      <c r="AED545" s="1"/>
      <c r="AEE545" s="5"/>
      <c r="AEF545" s="1"/>
      <c r="AEG545" s="5"/>
      <c r="AEH545" s="1"/>
      <c r="AEI545" s="5"/>
      <c r="AEJ545" s="1"/>
      <c r="AEK545" s="5"/>
      <c r="AEL545" s="1"/>
      <c r="AEM545" s="5"/>
      <c r="AEN545" s="1"/>
      <c r="AEO545" s="5"/>
      <c r="AEP545" s="1"/>
      <c r="AEQ545" s="5"/>
      <c r="AER545" s="1"/>
      <c r="AES545" s="5"/>
      <c r="AET545" s="1"/>
      <c r="AEU545" s="5"/>
      <c r="AEV545" s="1"/>
      <c r="AEW545" s="5"/>
      <c r="AEX545" s="1"/>
      <c r="AEY545" s="5"/>
      <c r="AEZ545" s="1"/>
      <c r="AFA545" s="5"/>
      <c r="AFB545" s="1"/>
      <c r="AFC545" s="5"/>
      <c r="AFD545" s="1"/>
      <c r="AFE545" s="5"/>
      <c r="AFF545" s="1"/>
      <c r="AFG545" s="5"/>
      <c r="AFH545" s="1"/>
      <c r="AFI545" s="5"/>
      <c r="AFJ545" s="1"/>
      <c r="AFK545" s="5"/>
      <c r="AFL545" s="1"/>
      <c r="AFM545" s="5"/>
      <c r="AFN545" s="1"/>
      <c r="AFO545" s="5"/>
      <c r="AFP545" s="1"/>
      <c r="AFQ545" s="5"/>
      <c r="AFR545" s="1"/>
      <c r="AFS545" s="5"/>
      <c r="AFT545" s="1"/>
      <c r="AFU545" s="5"/>
      <c r="AFV545" s="1"/>
      <c r="AFW545" s="5"/>
      <c r="AFX545" s="1"/>
      <c r="AFY545" s="5"/>
      <c r="AFZ545" s="1"/>
      <c r="AGA545" s="5"/>
      <c r="AGB545" s="1"/>
      <c r="AGC545" s="5"/>
      <c r="AGD545" s="1"/>
      <c r="AGE545" s="5"/>
      <c r="AGF545" s="1"/>
      <c r="AGG545" s="5"/>
      <c r="AGH545" s="1"/>
      <c r="AGI545" s="5"/>
      <c r="AGJ545" s="1"/>
      <c r="AGK545" s="5"/>
      <c r="AGL545" s="1"/>
      <c r="AGM545" s="5"/>
      <c r="AGN545" s="1"/>
      <c r="AGO545" s="5"/>
      <c r="AGP545" s="1"/>
      <c r="AGQ545" s="5"/>
      <c r="AGR545" s="1"/>
      <c r="AGS545" s="5"/>
      <c r="AGT545" s="1"/>
      <c r="AGU545" s="5"/>
      <c r="AGV545" s="1"/>
      <c r="AGW545" s="5"/>
      <c r="AGX545" s="1"/>
      <c r="AGY545" s="5"/>
      <c r="AGZ545" s="1"/>
      <c r="AHA545" s="5"/>
      <c r="AHB545" s="1"/>
      <c r="AHC545" s="5"/>
      <c r="AHD545" s="1"/>
      <c r="AHE545" s="5"/>
      <c r="AHF545" s="1"/>
      <c r="AHG545" s="5"/>
      <c r="AHH545" s="1"/>
      <c r="AHI545" s="5"/>
      <c r="AHJ545" s="1"/>
      <c r="AHK545" s="5"/>
      <c r="AHL545" s="1"/>
      <c r="AHM545" s="5"/>
      <c r="AHN545" s="1"/>
      <c r="AHO545" s="5"/>
      <c r="AHP545" s="1"/>
      <c r="AHQ545" s="5"/>
      <c r="AHR545" s="1"/>
      <c r="AHS545" s="5"/>
      <c r="AHT545" s="1"/>
      <c r="AHU545" s="5"/>
      <c r="AHV545" s="1"/>
      <c r="AHW545" s="5"/>
      <c r="AHX545" s="1"/>
      <c r="AHY545" s="5"/>
      <c r="AHZ545" s="1"/>
      <c r="AIA545" s="5"/>
      <c r="AIB545" s="1"/>
      <c r="AIC545" s="5"/>
      <c r="AID545" s="1"/>
      <c r="AIE545" s="5"/>
      <c r="AIF545" s="1"/>
      <c r="AIG545" s="5"/>
      <c r="AIH545" s="1"/>
      <c r="AII545" s="5"/>
      <c r="AIJ545" s="1"/>
      <c r="AIK545" s="5"/>
      <c r="AIL545" s="1"/>
      <c r="AIM545" s="5"/>
      <c r="AIN545" s="1"/>
      <c r="AIO545" s="5"/>
      <c r="AIP545" s="1"/>
      <c r="AIQ545" s="5"/>
      <c r="AIR545" s="1"/>
      <c r="AIS545" s="5"/>
      <c r="AIT545" s="1"/>
      <c r="AIU545" s="5"/>
      <c r="AIV545" s="1"/>
      <c r="AIW545" s="5"/>
      <c r="AIX545" s="1"/>
      <c r="AIY545" s="5"/>
      <c r="AIZ545" s="1"/>
      <c r="AJA545" s="5"/>
      <c r="AJB545" s="1"/>
      <c r="AJC545" s="5"/>
      <c r="AJD545" s="1"/>
      <c r="AJE545" s="5"/>
      <c r="AJF545" s="1"/>
      <c r="AJG545" s="5"/>
      <c r="AJH545" s="1"/>
      <c r="AJI545" s="5"/>
      <c r="AJJ545" s="1"/>
      <c r="AJK545" s="5"/>
      <c r="AJL545" s="1"/>
      <c r="AJM545" s="5"/>
      <c r="AJN545" s="1"/>
      <c r="AJO545" s="5"/>
      <c r="AJP545" s="1"/>
      <c r="AJQ545" s="5"/>
      <c r="AJR545" s="1"/>
      <c r="AJS545" s="5"/>
      <c r="AJT545" s="1"/>
      <c r="AJU545" s="5"/>
      <c r="AJV545" s="1"/>
      <c r="AJW545" s="5"/>
      <c r="AJX545" s="1"/>
      <c r="AJY545" s="5"/>
      <c r="AJZ545" s="1"/>
      <c r="AKA545" s="5"/>
      <c r="AKB545" s="1"/>
      <c r="AKC545" s="5"/>
      <c r="AKD545" s="1"/>
      <c r="AKE545" s="5"/>
      <c r="AKF545" s="1"/>
      <c r="AKG545" s="5"/>
      <c r="AKH545" s="1"/>
      <c r="AKI545" s="5"/>
      <c r="AKJ545" s="1"/>
      <c r="AKK545" s="5"/>
      <c r="AKL545" s="1"/>
      <c r="AKM545" s="5"/>
      <c r="AKN545" s="1"/>
      <c r="AKO545" s="5"/>
      <c r="AKP545" s="1"/>
      <c r="AKQ545" s="5"/>
      <c r="AKR545" s="1"/>
      <c r="AKS545" s="5"/>
      <c r="AKT545" s="1"/>
      <c r="AKU545" s="5"/>
      <c r="AKV545" s="1"/>
      <c r="AKW545" s="5"/>
      <c r="AKX545" s="1"/>
      <c r="AKY545" s="5"/>
      <c r="AKZ545" s="1"/>
      <c r="ALA545" s="5"/>
      <c r="ALB545" s="1"/>
      <c r="ALC545" s="5"/>
      <c r="ALD545" s="1"/>
      <c r="ALE545" s="5"/>
      <c r="ALF545" s="1"/>
      <c r="ALG545" s="5"/>
      <c r="ALH545" s="1"/>
      <c r="ALI545" s="5"/>
      <c r="ALJ545" s="1"/>
      <c r="ALK545" s="5"/>
      <c r="ALL545" s="1"/>
      <c r="ALM545" s="5"/>
      <c r="ALN545" s="1"/>
      <c r="ALO545" s="5"/>
      <c r="ALP545" s="1"/>
      <c r="ALQ545" s="5"/>
      <c r="ALR545" s="1"/>
      <c r="ALS545" s="5"/>
      <c r="ALT545" s="1"/>
      <c r="ALU545" s="5"/>
      <c r="ALV545" s="1"/>
      <c r="ALW545" s="5"/>
      <c r="ALX545" s="1"/>
      <c r="ALY545" s="5"/>
      <c r="ALZ545" s="1"/>
      <c r="AMA545" s="5"/>
      <c r="AMB545" s="1"/>
      <c r="AMC545" s="5"/>
      <c r="AMD545" s="1"/>
      <c r="AME545" s="5"/>
      <c r="AMF545" s="1"/>
      <c r="AMG545" s="5"/>
      <c r="AMH545" s="1"/>
      <c r="AMI545" s="5"/>
      <c r="AMJ545" s="1"/>
      <c r="AMK545" s="5"/>
      <c r="AML545" s="1"/>
      <c r="AMM545" s="5"/>
      <c r="AMN545" s="1"/>
      <c r="AMO545" s="5"/>
      <c r="AMP545" s="1"/>
      <c r="AMQ545" s="5"/>
      <c r="AMR545" s="1"/>
      <c r="AMS545" s="5"/>
      <c r="AMT545" s="1"/>
      <c r="AMU545" s="5"/>
      <c r="AMV545" s="1"/>
      <c r="AMW545" s="5"/>
      <c r="AMX545" s="1"/>
      <c r="AMY545" s="5"/>
      <c r="AMZ545" s="1"/>
      <c r="ANA545" s="5"/>
      <c r="ANB545" s="1"/>
      <c r="ANC545" s="5"/>
      <c r="AND545" s="1"/>
      <c r="ANE545" s="5"/>
      <c r="ANF545" s="1"/>
      <c r="ANG545" s="5"/>
      <c r="ANH545" s="1"/>
      <c r="ANI545" s="5"/>
      <c r="ANJ545" s="1"/>
      <c r="ANK545" s="5"/>
      <c r="ANL545" s="1"/>
      <c r="ANM545" s="5"/>
      <c r="ANN545" s="1"/>
      <c r="ANO545" s="5"/>
      <c r="ANP545" s="1"/>
      <c r="ANQ545" s="5"/>
      <c r="ANR545" s="1"/>
      <c r="ANS545" s="5"/>
      <c r="ANT545" s="1"/>
      <c r="ANU545" s="5"/>
      <c r="ANV545" s="1"/>
      <c r="ANW545" s="5"/>
      <c r="ANX545" s="1"/>
      <c r="ANY545" s="5"/>
      <c r="ANZ545" s="1"/>
      <c r="AOA545" s="5"/>
      <c r="AOB545" s="1"/>
      <c r="AOC545" s="5"/>
      <c r="AOD545" s="1"/>
      <c r="AOE545" s="5"/>
      <c r="AOF545" s="1"/>
      <c r="AOG545" s="5"/>
      <c r="AOH545" s="1"/>
      <c r="AOI545" s="5"/>
      <c r="AOJ545" s="1"/>
      <c r="AOK545" s="5"/>
      <c r="AOL545" s="1"/>
      <c r="AOM545" s="5"/>
      <c r="AON545" s="1"/>
      <c r="AOO545" s="5"/>
      <c r="AOP545" s="1"/>
      <c r="AOQ545" s="5"/>
      <c r="AOR545" s="1"/>
      <c r="AOS545" s="5"/>
      <c r="AOT545" s="1"/>
      <c r="AOU545" s="5"/>
      <c r="AOV545" s="1"/>
      <c r="AOW545" s="5"/>
      <c r="AOX545" s="1"/>
      <c r="AOY545" s="5"/>
      <c r="AOZ545" s="1"/>
      <c r="APA545" s="5"/>
      <c r="APB545" s="1"/>
      <c r="APC545" s="5"/>
      <c r="APD545" s="1"/>
      <c r="APE545" s="5"/>
      <c r="APF545" s="1"/>
      <c r="APG545" s="5"/>
      <c r="APH545" s="1"/>
      <c r="API545" s="5"/>
      <c r="APJ545" s="1"/>
      <c r="APK545" s="5"/>
      <c r="APL545" s="1"/>
      <c r="APM545" s="5"/>
      <c r="APN545" s="1"/>
      <c r="APO545" s="5"/>
      <c r="APP545" s="1"/>
      <c r="APQ545" s="5"/>
      <c r="APR545" s="1"/>
      <c r="APS545" s="5"/>
      <c r="APT545" s="1"/>
      <c r="APU545" s="5"/>
      <c r="APV545" s="1"/>
      <c r="APW545" s="5"/>
      <c r="APX545" s="1"/>
      <c r="APY545" s="5"/>
      <c r="APZ545" s="1"/>
      <c r="AQA545" s="5"/>
      <c r="AQB545" s="1"/>
      <c r="AQC545" s="5"/>
      <c r="AQD545" s="1"/>
      <c r="AQE545" s="5"/>
      <c r="AQF545" s="1"/>
      <c r="AQG545" s="5"/>
      <c r="AQH545" s="1"/>
      <c r="AQI545" s="5"/>
      <c r="AQJ545" s="1"/>
      <c r="AQK545" s="5"/>
      <c r="AQL545" s="1"/>
      <c r="AQM545" s="5"/>
      <c r="AQN545" s="1"/>
      <c r="AQO545" s="5"/>
      <c r="AQP545" s="1"/>
      <c r="AQQ545" s="5"/>
      <c r="AQR545" s="1"/>
      <c r="AQS545" s="5"/>
      <c r="AQT545" s="1"/>
      <c r="AQU545" s="5"/>
      <c r="AQV545" s="1"/>
      <c r="AQW545" s="5"/>
      <c r="AQX545" s="1"/>
      <c r="AQY545" s="5"/>
      <c r="AQZ545" s="1"/>
      <c r="ARA545" s="5"/>
      <c r="ARB545" s="1"/>
      <c r="ARC545" s="5"/>
      <c r="ARD545" s="1"/>
      <c r="ARE545" s="5"/>
      <c r="ARF545" s="1"/>
      <c r="ARG545" s="5"/>
      <c r="ARH545" s="1"/>
      <c r="ARI545" s="5"/>
      <c r="ARJ545" s="1"/>
      <c r="ARK545" s="5"/>
      <c r="ARL545" s="1"/>
      <c r="ARM545" s="5"/>
      <c r="ARN545" s="1"/>
      <c r="ARO545" s="5"/>
      <c r="ARP545" s="1"/>
      <c r="ARQ545" s="5"/>
      <c r="ARR545" s="1"/>
      <c r="ARS545" s="5"/>
      <c r="ART545" s="1"/>
      <c r="ARU545" s="5"/>
      <c r="ARV545" s="1"/>
      <c r="ARW545" s="5"/>
      <c r="ARX545" s="1"/>
      <c r="ARY545" s="5"/>
      <c r="ARZ545" s="1"/>
      <c r="ASA545" s="5"/>
      <c r="ASB545" s="1"/>
      <c r="ASC545" s="5"/>
      <c r="ASD545" s="1"/>
      <c r="ASE545" s="5"/>
      <c r="ASF545" s="1"/>
      <c r="ASG545" s="5"/>
      <c r="ASH545" s="1"/>
      <c r="ASI545" s="5"/>
      <c r="ASJ545" s="1"/>
      <c r="ASK545" s="5"/>
      <c r="ASL545" s="1"/>
      <c r="ASM545" s="5"/>
      <c r="ASN545" s="1"/>
      <c r="ASO545" s="5"/>
      <c r="ASP545" s="1"/>
      <c r="ASQ545" s="5"/>
      <c r="ASR545" s="1"/>
      <c r="ASS545" s="5"/>
      <c r="AST545" s="1"/>
      <c r="ASU545" s="5"/>
      <c r="ASV545" s="1"/>
      <c r="ASW545" s="5"/>
      <c r="ASX545" s="1"/>
      <c r="ASY545" s="5"/>
      <c r="ASZ545" s="1"/>
      <c r="ATA545" s="5"/>
      <c r="ATB545" s="1"/>
      <c r="ATC545" s="5"/>
      <c r="ATD545" s="1"/>
      <c r="ATE545" s="5"/>
      <c r="ATF545" s="1"/>
      <c r="ATG545" s="5"/>
      <c r="ATH545" s="1"/>
      <c r="ATI545" s="5"/>
      <c r="ATJ545" s="1"/>
      <c r="ATK545" s="5"/>
      <c r="ATL545" s="1"/>
      <c r="ATM545" s="5"/>
      <c r="ATN545" s="1"/>
      <c r="ATO545" s="5"/>
      <c r="ATP545" s="1"/>
      <c r="ATQ545" s="5"/>
      <c r="ATR545" s="1"/>
      <c r="ATS545" s="5"/>
      <c r="ATT545" s="1"/>
      <c r="ATU545" s="5"/>
      <c r="ATV545" s="1"/>
      <c r="ATW545" s="5"/>
      <c r="ATX545" s="1"/>
      <c r="ATY545" s="5"/>
      <c r="ATZ545" s="1"/>
      <c r="AUA545" s="5"/>
      <c r="AUB545" s="1"/>
      <c r="AUC545" s="5"/>
      <c r="AUD545" s="1"/>
      <c r="AUE545" s="5"/>
      <c r="AUF545" s="1"/>
      <c r="AUG545" s="5"/>
      <c r="AUH545" s="1"/>
      <c r="AUI545" s="5"/>
      <c r="AUJ545" s="1"/>
      <c r="AUK545" s="5"/>
      <c r="AUL545" s="1"/>
      <c r="AUM545" s="5"/>
      <c r="AUN545" s="1"/>
      <c r="AUO545" s="5"/>
      <c r="AUP545" s="1"/>
      <c r="AUQ545" s="5"/>
      <c r="AUR545" s="1"/>
      <c r="AUS545" s="5"/>
      <c r="AUT545" s="1"/>
      <c r="AUU545" s="5"/>
      <c r="AUV545" s="1"/>
      <c r="AUW545" s="5"/>
      <c r="AUX545" s="1"/>
      <c r="AUY545" s="5"/>
      <c r="AUZ545" s="1"/>
      <c r="AVA545" s="5"/>
      <c r="AVB545" s="1"/>
      <c r="AVC545" s="5"/>
      <c r="AVD545" s="1"/>
      <c r="AVE545" s="5"/>
      <c r="AVF545" s="1"/>
      <c r="AVG545" s="5"/>
      <c r="AVH545" s="1"/>
      <c r="AVI545" s="5"/>
      <c r="AVJ545" s="1"/>
      <c r="AVK545" s="5"/>
      <c r="AVL545" s="1"/>
      <c r="AVM545" s="5"/>
      <c r="AVN545" s="1"/>
      <c r="AVO545" s="5"/>
      <c r="AVP545" s="1"/>
      <c r="AVQ545" s="5"/>
      <c r="AVR545" s="1"/>
      <c r="AVS545" s="5"/>
      <c r="AVT545" s="1"/>
      <c r="AVU545" s="5"/>
      <c r="AVV545" s="1"/>
      <c r="AVW545" s="5"/>
      <c r="AVX545" s="1"/>
      <c r="AVY545" s="5"/>
      <c r="AVZ545" s="1"/>
      <c r="AWA545" s="5"/>
      <c r="AWB545" s="1"/>
      <c r="AWC545" s="5"/>
      <c r="AWD545" s="1"/>
      <c r="AWE545" s="5"/>
      <c r="AWF545" s="1"/>
      <c r="AWG545" s="5"/>
      <c r="AWH545" s="1"/>
      <c r="AWI545" s="5"/>
      <c r="AWJ545" s="1"/>
      <c r="AWK545" s="5"/>
      <c r="AWL545" s="1"/>
      <c r="AWM545" s="5"/>
      <c r="AWN545" s="1"/>
      <c r="AWO545" s="5"/>
      <c r="AWP545" s="1"/>
      <c r="AWQ545" s="5"/>
      <c r="AWR545" s="1"/>
      <c r="AWS545" s="5"/>
      <c r="AWT545" s="1"/>
      <c r="AWU545" s="5"/>
      <c r="AWV545" s="1"/>
      <c r="AWW545" s="5"/>
      <c r="AWX545" s="1"/>
      <c r="AWY545" s="5"/>
      <c r="AWZ545" s="1"/>
      <c r="AXA545" s="5"/>
      <c r="AXB545" s="1"/>
      <c r="AXC545" s="5"/>
      <c r="AXD545" s="1"/>
      <c r="AXE545" s="5"/>
      <c r="AXF545" s="1"/>
      <c r="AXG545" s="5"/>
      <c r="AXH545" s="1"/>
      <c r="AXI545" s="5"/>
      <c r="AXJ545" s="1"/>
      <c r="AXK545" s="5"/>
      <c r="AXL545" s="1"/>
      <c r="AXM545" s="5"/>
      <c r="AXN545" s="1"/>
      <c r="AXO545" s="5"/>
      <c r="AXP545" s="1"/>
      <c r="AXQ545" s="5"/>
      <c r="AXR545" s="1"/>
      <c r="AXS545" s="5"/>
      <c r="AXT545" s="1"/>
      <c r="AXU545" s="5"/>
      <c r="AXV545" s="1"/>
      <c r="AXW545" s="5"/>
      <c r="AXX545" s="1"/>
      <c r="AXY545" s="5"/>
      <c r="AXZ545" s="1"/>
      <c r="AYA545" s="5"/>
      <c r="AYB545" s="1"/>
      <c r="AYC545" s="5"/>
      <c r="AYD545" s="1"/>
      <c r="AYE545" s="5"/>
      <c r="AYF545" s="1"/>
      <c r="AYG545" s="5"/>
      <c r="AYH545" s="1"/>
      <c r="AYI545" s="5"/>
      <c r="AYJ545" s="1"/>
      <c r="AYK545" s="5"/>
      <c r="AYL545" s="1"/>
      <c r="AYM545" s="5"/>
      <c r="AYN545" s="1"/>
      <c r="AYO545" s="5"/>
      <c r="AYP545" s="1"/>
      <c r="AYQ545" s="5"/>
      <c r="AYR545" s="1"/>
      <c r="AYS545" s="5"/>
      <c r="AYT545" s="1"/>
      <c r="AYU545" s="5"/>
      <c r="AYV545" s="1"/>
      <c r="AYW545" s="5"/>
      <c r="AYX545" s="1"/>
      <c r="AYY545" s="5"/>
      <c r="AYZ545" s="1"/>
      <c r="AZA545" s="5"/>
      <c r="AZB545" s="1"/>
      <c r="AZC545" s="5"/>
      <c r="AZD545" s="1"/>
      <c r="AZE545" s="5"/>
      <c r="AZF545" s="1"/>
      <c r="AZG545" s="5"/>
      <c r="AZH545" s="1"/>
      <c r="AZI545" s="5"/>
      <c r="AZJ545" s="1"/>
      <c r="AZK545" s="5"/>
      <c r="AZL545" s="1"/>
      <c r="AZM545" s="5"/>
      <c r="AZN545" s="1"/>
      <c r="AZO545" s="5"/>
      <c r="AZP545" s="1"/>
      <c r="AZQ545" s="5"/>
      <c r="AZR545" s="1"/>
      <c r="AZS545" s="5"/>
      <c r="AZT545" s="1"/>
      <c r="AZU545" s="5"/>
      <c r="AZV545" s="1"/>
      <c r="AZW545" s="5"/>
      <c r="AZX545" s="1"/>
      <c r="AZY545" s="5"/>
      <c r="AZZ545" s="1"/>
      <c r="BAA545" s="5"/>
      <c r="BAB545" s="1"/>
      <c r="BAC545" s="5"/>
      <c r="BAD545" s="1"/>
      <c r="BAE545" s="5"/>
      <c r="BAF545" s="1"/>
      <c r="BAG545" s="5"/>
      <c r="BAH545" s="1"/>
      <c r="BAI545" s="5"/>
      <c r="BAJ545" s="1"/>
      <c r="BAK545" s="5"/>
      <c r="BAL545" s="1"/>
      <c r="BAM545" s="5"/>
      <c r="BAN545" s="1"/>
      <c r="BAO545" s="5"/>
      <c r="BAP545" s="1"/>
      <c r="BAQ545" s="5"/>
      <c r="BAR545" s="1"/>
      <c r="BAS545" s="5"/>
      <c r="BAT545" s="1"/>
      <c r="BAU545" s="5"/>
      <c r="BAV545" s="1"/>
      <c r="BAW545" s="5"/>
      <c r="BAX545" s="1"/>
      <c r="BAY545" s="5"/>
      <c r="BAZ545" s="1"/>
      <c r="BBA545" s="5"/>
      <c r="BBB545" s="1"/>
      <c r="BBC545" s="5"/>
      <c r="BBD545" s="1"/>
      <c r="BBE545" s="5"/>
      <c r="BBF545" s="1"/>
      <c r="BBG545" s="5"/>
      <c r="BBH545" s="1"/>
      <c r="BBI545" s="5"/>
      <c r="BBJ545" s="1"/>
      <c r="BBK545" s="5"/>
      <c r="BBL545" s="1"/>
      <c r="BBM545" s="5"/>
      <c r="BBN545" s="1"/>
      <c r="BBO545" s="5"/>
      <c r="BBP545" s="1"/>
      <c r="BBQ545" s="5"/>
      <c r="BBR545" s="1"/>
      <c r="BBS545" s="5"/>
      <c r="BBT545" s="1"/>
      <c r="BBU545" s="5"/>
      <c r="BBV545" s="1"/>
      <c r="BBW545" s="5"/>
      <c r="BBX545" s="1"/>
      <c r="BBY545" s="5"/>
      <c r="BBZ545" s="1"/>
      <c r="BCA545" s="5"/>
      <c r="BCB545" s="1"/>
      <c r="BCC545" s="5"/>
      <c r="BCD545" s="1"/>
      <c r="BCE545" s="5"/>
      <c r="BCF545" s="1"/>
      <c r="BCG545" s="5"/>
      <c r="BCH545" s="1"/>
      <c r="BCI545" s="5"/>
      <c r="BCJ545" s="1"/>
      <c r="BCK545" s="5"/>
      <c r="BCL545" s="1"/>
      <c r="BCM545" s="5"/>
      <c r="BCN545" s="1"/>
      <c r="BCO545" s="5"/>
      <c r="BCP545" s="1"/>
      <c r="BCQ545" s="5"/>
      <c r="BCR545" s="1"/>
      <c r="BCS545" s="5"/>
      <c r="BCT545" s="1"/>
      <c r="BCU545" s="5"/>
      <c r="BCV545" s="1"/>
      <c r="BCW545" s="5"/>
      <c r="BCX545" s="1"/>
      <c r="BCY545" s="5"/>
      <c r="BCZ545" s="1"/>
      <c r="BDA545" s="5"/>
      <c r="BDB545" s="1"/>
      <c r="BDC545" s="5"/>
      <c r="BDD545" s="1"/>
      <c r="BDE545" s="5"/>
      <c r="BDF545" s="1"/>
      <c r="BDG545" s="5"/>
      <c r="BDH545" s="1"/>
      <c r="BDI545" s="5"/>
      <c r="BDJ545" s="1"/>
      <c r="BDK545" s="5"/>
      <c r="BDL545" s="1"/>
      <c r="BDM545" s="5"/>
      <c r="BDN545" s="1"/>
      <c r="BDO545" s="5"/>
      <c r="BDP545" s="1"/>
      <c r="BDQ545" s="5"/>
      <c r="BDR545" s="1"/>
      <c r="BDS545" s="5"/>
      <c r="BDT545" s="1"/>
      <c r="BDU545" s="5"/>
      <c r="BDV545" s="1"/>
      <c r="BDW545" s="5"/>
      <c r="BDX545" s="1"/>
      <c r="BDY545" s="5"/>
      <c r="BDZ545" s="1"/>
      <c r="BEA545" s="5"/>
      <c r="BEB545" s="1"/>
      <c r="BEC545" s="5"/>
      <c r="BED545" s="1"/>
      <c r="BEE545" s="5"/>
      <c r="BEF545" s="1"/>
      <c r="BEG545" s="5"/>
      <c r="BEH545" s="1"/>
      <c r="BEI545" s="5"/>
      <c r="BEJ545" s="1"/>
      <c r="BEK545" s="5"/>
      <c r="BEL545" s="1"/>
      <c r="BEM545" s="5"/>
      <c r="BEN545" s="1"/>
      <c r="BEO545" s="5"/>
      <c r="BEP545" s="1"/>
      <c r="BEQ545" s="5"/>
      <c r="BER545" s="1"/>
      <c r="BES545" s="5"/>
      <c r="BET545" s="1"/>
      <c r="BEU545" s="5"/>
      <c r="BEV545" s="1"/>
      <c r="BEW545" s="5"/>
      <c r="BEX545" s="1"/>
      <c r="BEY545" s="5"/>
      <c r="BEZ545" s="1"/>
      <c r="BFA545" s="5"/>
      <c r="BFB545" s="1"/>
      <c r="BFC545" s="5"/>
      <c r="BFD545" s="1"/>
      <c r="BFE545" s="5"/>
      <c r="BFF545" s="1"/>
      <c r="BFG545" s="5"/>
      <c r="BFH545" s="1"/>
      <c r="BFI545" s="5"/>
      <c r="BFJ545" s="1"/>
      <c r="BFK545" s="5"/>
      <c r="BFL545" s="1"/>
      <c r="BFM545" s="5"/>
      <c r="BFN545" s="1"/>
      <c r="BFO545" s="5"/>
      <c r="BFP545" s="1"/>
      <c r="BFQ545" s="5"/>
      <c r="BFR545" s="1"/>
      <c r="BFS545" s="5"/>
      <c r="BFT545" s="1"/>
      <c r="BFU545" s="5"/>
      <c r="BFV545" s="1"/>
      <c r="BFW545" s="5"/>
      <c r="BFX545" s="1"/>
      <c r="BFY545" s="5"/>
      <c r="BFZ545" s="1"/>
      <c r="BGA545" s="5"/>
      <c r="BGB545" s="1"/>
      <c r="BGC545" s="5"/>
      <c r="BGD545" s="1"/>
      <c r="BGE545" s="5"/>
      <c r="BGF545" s="1"/>
      <c r="BGG545" s="5"/>
      <c r="BGH545" s="1"/>
      <c r="BGI545" s="5"/>
      <c r="BGJ545" s="1"/>
      <c r="BGK545" s="5"/>
      <c r="BGL545" s="1"/>
      <c r="BGM545" s="5"/>
      <c r="BGN545" s="1"/>
      <c r="BGO545" s="5"/>
      <c r="BGP545" s="1"/>
      <c r="BGQ545" s="5"/>
      <c r="BGR545" s="1"/>
      <c r="BGS545" s="5"/>
      <c r="BGT545" s="1"/>
      <c r="BGU545" s="5"/>
      <c r="BGV545" s="1"/>
      <c r="BGW545" s="5"/>
      <c r="BGX545" s="1"/>
      <c r="BGY545" s="5"/>
      <c r="BGZ545" s="1"/>
      <c r="BHA545" s="5"/>
      <c r="BHB545" s="1"/>
      <c r="BHC545" s="5"/>
      <c r="BHD545" s="1"/>
      <c r="BHE545" s="5"/>
      <c r="BHF545" s="1"/>
      <c r="BHG545" s="5"/>
      <c r="BHH545" s="1"/>
      <c r="BHI545" s="5"/>
      <c r="BHJ545" s="1"/>
      <c r="BHK545" s="5"/>
      <c r="BHL545" s="1"/>
      <c r="BHM545" s="5"/>
      <c r="BHN545" s="1"/>
      <c r="BHO545" s="5"/>
      <c r="BHP545" s="1"/>
      <c r="BHQ545" s="5"/>
      <c r="BHR545" s="1"/>
      <c r="BHS545" s="5"/>
      <c r="BHT545" s="1"/>
      <c r="BHU545" s="5"/>
      <c r="BHV545" s="1"/>
      <c r="BHW545" s="5"/>
      <c r="BHX545" s="1"/>
      <c r="BHY545" s="5"/>
      <c r="BHZ545" s="1"/>
      <c r="BIA545" s="5"/>
      <c r="BIB545" s="1"/>
      <c r="BIC545" s="5"/>
      <c r="BID545" s="1"/>
      <c r="BIE545" s="5"/>
      <c r="BIF545" s="1"/>
      <c r="BIG545" s="5"/>
      <c r="BIH545" s="1"/>
      <c r="BII545" s="5"/>
      <c r="BIJ545" s="1"/>
      <c r="BIK545" s="5"/>
      <c r="BIL545" s="1"/>
      <c r="BIM545" s="5"/>
      <c r="BIN545" s="1"/>
      <c r="BIO545" s="5"/>
      <c r="BIP545" s="1"/>
      <c r="BIQ545" s="5"/>
      <c r="BIR545" s="1"/>
      <c r="BIS545" s="5"/>
      <c r="BIT545" s="1"/>
      <c r="BIU545" s="5"/>
      <c r="BIV545" s="1"/>
      <c r="BIW545" s="5"/>
      <c r="BIX545" s="1"/>
      <c r="BIY545" s="5"/>
      <c r="BIZ545" s="1"/>
      <c r="BJA545" s="5"/>
      <c r="BJB545" s="1"/>
      <c r="BJC545" s="5"/>
      <c r="BJD545" s="1"/>
      <c r="BJE545" s="5"/>
      <c r="BJF545" s="1"/>
      <c r="BJG545" s="5"/>
      <c r="BJH545" s="1"/>
      <c r="BJI545" s="5"/>
      <c r="BJJ545" s="1"/>
      <c r="BJK545" s="5"/>
      <c r="BJL545" s="1"/>
      <c r="BJM545" s="5"/>
      <c r="BJN545" s="1"/>
      <c r="BJO545" s="5"/>
      <c r="BJP545" s="1"/>
      <c r="BJQ545" s="5"/>
      <c r="BJR545" s="1"/>
      <c r="BJS545" s="5"/>
      <c r="BJT545" s="1"/>
      <c r="BJU545" s="5"/>
      <c r="BJV545" s="1"/>
      <c r="BJW545" s="5"/>
      <c r="BJX545" s="1"/>
      <c r="BJY545" s="5"/>
      <c r="BJZ545" s="1"/>
      <c r="BKA545" s="5"/>
      <c r="BKB545" s="1"/>
      <c r="BKC545" s="5"/>
      <c r="BKD545" s="1"/>
      <c r="BKE545" s="5"/>
      <c r="BKF545" s="1"/>
      <c r="BKG545" s="5"/>
      <c r="BKH545" s="1"/>
      <c r="BKI545" s="5"/>
      <c r="BKJ545" s="1"/>
      <c r="BKK545" s="5"/>
      <c r="BKL545" s="1"/>
      <c r="BKM545" s="5"/>
      <c r="BKN545" s="1"/>
      <c r="BKO545" s="5"/>
      <c r="BKP545" s="1"/>
      <c r="BKQ545" s="5"/>
      <c r="BKR545" s="1"/>
      <c r="BKS545" s="5"/>
      <c r="BKT545" s="1"/>
      <c r="BKU545" s="5"/>
      <c r="BKV545" s="1"/>
      <c r="BKW545" s="5"/>
      <c r="BKX545" s="1"/>
      <c r="BKY545" s="5"/>
      <c r="BKZ545" s="1"/>
      <c r="BLA545" s="5"/>
      <c r="BLB545" s="1"/>
      <c r="BLC545" s="5"/>
      <c r="BLD545" s="1"/>
      <c r="BLE545" s="5"/>
      <c r="BLF545" s="1"/>
      <c r="BLG545" s="5"/>
      <c r="BLH545" s="1"/>
      <c r="BLI545" s="5"/>
      <c r="BLJ545" s="1"/>
      <c r="BLK545" s="5"/>
      <c r="BLL545" s="1"/>
      <c r="BLM545" s="5"/>
      <c r="BLN545" s="1"/>
      <c r="BLO545" s="5"/>
      <c r="BLP545" s="1"/>
      <c r="BLQ545" s="5"/>
      <c r="BLR545" s="1"/>
      <c r="BLS545" s="5"/>
      <c r="BLT545" s="1"/>
      <c r="BLU545" s="5"/>
      <c r="BLV545" s="1"/>
      <c r="BLW545" s="5"/>
      <c r="BLX545" s="1"/>
      <c r="BLY545" s="5"/>
      <c r="BLZ545" s="1"/>
      <c r="BMA545" s="5"/>
      <c r="BMB545" s="1"/>
      <c r="BMC545" s="5"/>
      <c r="BMD545" s="1"/>
      <c r="BME545" s="5"/>
      <c r="BMF545" s="1"/>
      <c r="BMG545" s="5"/>
      <c r="BMH545" s="1"/>
      <c r="BMI545" s="5"/>
      <c r="BMJ545" s="1"/>
      <c r="BMK545" s="5"/>
      <c r="BML545" s="1"/>
      <c r="BMM545" s="5"/>
      <c r="BMN545" s="1"/>
      <c r="BMO545" s="5"/>
      <c r="BMP545" s="1"/>
      <c r="BMQ545" s="5"/>
      <c r="BMR545" s="1"/>
      <c r="BMS545" s="5"/>
      <c r="BMT545" s="1"/>
      <c r="BMU545" s="5"/>
      <c r="BMV545" s="1"/>
      <c r="BMW545" s="5"/>
      <c r="BMX545" s="1"/>
      <c r="BMY545" s="5"/>
      <c r="BMZ545" s="1"/>
      <c r="BNA545" s="5"/>
      <c r="BNB545" s="1"/>
      <c r="BNC545" s="5"/>
      <c r="BND545" s="1"/>
      <c r="BNE545" s="5"/>
      <c r="BNF545" s="1"/>
      <c r="BNG545" s="5"/>
      <c r="BNH545" s="1"/>
      <c r="BNI545" s="5"/>
      <c r="BNJ545" s="1"/>
      <c r="BNK545" s="5"/>
      <c r="BNL545" s="1"/>
      <c r="BNM545" s="5"/>
      <c r="BNN545" s="1"/>
      <c r="BNO545" s="5"/>
      <c r="BNP545" s="1"/>
      <c r="BNQ545" s="5"/>
      <c r="BNR545" s="1"/>
      <c r="BNS545" s="5"/>
      <c r="BNT545" s="1"/>
      <c r="BNU545" s="5"/>
      <c r="BNV545" s="1"/>
      <c r="BNW545" s="5"/>
      <c r="BNX545" s="1"/>
      <c r="BNY545" s="5"/>
      <c r="BNZ545" s="1"/>
      <c r="BOA545" s="5"/>
      <c r="BOB545" s="1"/>
      <c r="BOC545" s="5"/>
      <c r="BOD545" s="1"/>
      <c r="BOE545" s="5"/>
      <c r="BOF545" s="1"/>
      <c r="BOG545" s="5"/>
      <c r="BOH545" s="1"/>
      <c r="BOI545" s="5"/>
      <c r="BOJ545" s="1"/>
      <c r="BOK545" s="5"/>
      <c r="BOL545" s="1"/>
      <c r="BOM545" s="5"/>
      <c r="BON545" s="1"/>
      <c r="BOO545" s="5"/>
      <c r="BOP545" s="1"/>
      <c r="BOQ545" s="5"/>
      <c r="BOR545" s="1"/>
      <c r="BOS545" s="5"/>
      <c r="BOT545" s="1"/>
      <c r="BOU545" s="5"/>
      <c r="BOV545" s="1"/>
      <c r="BOW545" s="5"/>
      <c r="BOX545" s="1"/>
      <c r="BOY545" s="5"/>
      <c r="BOZ545" s="1"/>
      <c r="BPA545" s="5"/>
      <c r="BPB545" s="1"/>
      <c r="BPC545" s="5"/>
      <c r="BPD545" s="1"/>
      <c r="BPE545" s="5"/>
      <c r="BPF545" s="1"/>
      <c r="BPG545" s="5"/>
      <c r="BPH545" s="1"/>
      <c r="BPI545" s="5"/>
      <c r="BPJ545" s="1"/>
      <c r="BPK545" s="5"/>
      <c r="BPL545" s="1"/>
      <c r="BPM545" s="5"/>
      <c r="BPN545" s="1"/>
      <c r="BPO545" s="5"/>
      <c r="BPP545" s="1"/>
      <c r="BPQ545" s="5"/>
      <c r="BPR545" s="1"/>
      <c r="BPS545" s="5"/>
      <c r="BPT545" s="1"/>
      <c r="BPU545" s="5"/>
      <c r="BPV545" s="1"/>
      <c r="BPW545" s="5"/>
      <c r="BPX545" s="1"/>
      <c r="BPY545" s="5"/>
      <c r="BPZ545" s="1"/>
      <c r="BQA545" s="5"/>
      <c r="BQB545" s="1"/>
      <c r="BQC545" s="5"/>
      <c r="BQD545" s="1"/>
      <c r="BQE545" s="5"/>
      <c r="BQF545" s="1"/>
      <c r="BQG545" s="5"/>
      <c r="BQH545" s="1"/>
      <c r="BQI545" s="5"/>
      <c r="BQJ545" s="1"/>
      <c r="BQK545" s="5"/>
      <c r="BQL545" s="1"/>
      <c r="BQM545" s="5"/>
      <c r="BQN545" s="1"/>
      <c r="BQO545" s="5"/>
      <c r="BQP545" s="1"/>
      <c r="BQQ545" s="5"/>
      <c r="BQR545" s="1"/>
      <c r="BQS545" s="5"/>
      <c r="BQT545" s="1"/>
      <c r="BQU545" s="5"/>
      <c r="BQV545" s="1"/>
      <c r="BQW545" s="5"/>
      <c r="BQX545" s="1"/>
      <c r="BQY545" s="5"/>
      <c r="BQZ545" s="1"/>
      <c r="BRA545" s="5"/>
      <c r="BRB545" s="1"/>
      <c r="BRC545" s="5"/>
      <c r="BRD545" s="1"/>
      <c r="BRE545" s="5"/>
      <c r="BRF545" s="1"/>
      <c r="BRG545" s="5"/>
      <c r="BRH545" s="1"/>
      <c r="BRI545" s="5"/>
      <c r="BRJ545" s="1"/>
      <c r="BRK545" s="5"/>
      <c r="BRL545" s="1"/>
      <c r="BRM545" s="5"/>
      <c r="BRN545" s="1"/>
      <c r="BRO545" s="5"/>
      <c r="BRP545" s="1"/>
      <c r="BRQ545" s="5"/>
      <c r="BRR545" s="1"/>
      <c r="BRS545" s="5"/>
      <c r="BRT545" s="1"/>
      <c r="BRU545" s="5"/>
      <c r="BRV545" s="1"/>
      <c r="BRW545" s="5"/>
      <c r="BRX545" s="1"/>
      <c r="BRY545" s="5"/>
      <c r="BRZ545" s="1"/>
      <c r="BSA545" s="5"/>
      <c r="BSB545" s="1"/>
      <c r="BSC545" s="5"/>
      <c r="BSD545" s="1"/>
      <c r="BSE545" s="5"/>
      <c r="BSF545" s="1"/>
      <c r="BSG545" s="5"/>
      <c r="BSH545" s="1"/>
      <c r="BSI545" s="5"/>
      <c r="BSJ545" s="1"/>
      <c r="BSK545" s="5"/>
      <c r="BSL545" s="1"/>
      <c r="BSM545" s="5"/>
      <c r="BSN545" s="1"/>
      <c r="BSO545" s="5"/>
      <c r="BSP545" s="1"/>
      <c r="BSQ545" s="5"/>
      <c r="BSR545" s="1"/>
      <c r="BSS545" s="5"/>
      <c r="BST545" s="1"/>
      <c r="BSU545" s="5"/>
      <c r="BSV545" s="1"/>
      <c r="BSW545" s="5"/>
      <c r="BSX545" s="1"/>
      <c r="BSY545" s="5"/>
      <c r="BSZ545" s="1"/>
      <c r="BTA545" s="5"/>
      <c r="BTB545" s="1"/>
      <c r="BTC545" s="5"/>
      <c r="BTD545" s="1"/>
      <c r="BTE545" s="5"/>
      <c r="BTF545" s="1"/>
      <c r="BTG545" s="5"/>
      <c r="BTH545" s="1"/>
      <c r="BTI545" s="5"/>
      <c r="BTJ545" s="1"/>
      <c r="BTK545" s="5"/>
      <c r="BTL545" s="1"/>
      <c r="BTM545" s="5"/>
      <c r="BTN545" s="1"/>
      <c r="BTO545" s="5"/>
      <c r="BTP545" s="1"/>
      <c r="BTQ545" s="5"/>
      <c r="BTR545" s="1"/>
      <c r="BTS545" s="5"/>
      <c r="BTT545" s="1"/>
      <c r="BTU545" s="5"/>
      <c r="BTV545" s="1"/>
      <c r="BTW545" s="5"/>
      <c r="BTX545" s="1"/>
      <c r="BTY545" s="5"/>
      <c r="BTZ545" s="1"/>
      <c r="BUA545" s="5"/>
      <c r="BUB545" s="1"/>
      <c r="BUC545" s="5"/>
      <c r="BUD545" s="1"/>
      <c r="BUE545" s="5"/>
      <c r="BUF545" s="1"/>
      <c r="BUG545" s="5"/>
      <c r="BUH545" s="1"/>
      <c r="BUI545" s="5"/>
      <c r="BUJ545" s="1"/>
      <c r="BUK545" s="5"/>
      <c r="BUL545" s="1"/>
      <c r="BUM545" s="5"/>
      <c r="BUN545" s="1"/>
      <c r="BUO545" s="5"/>
      <c r="BUP545" s="1"/>
      <c r="BUQ545" s="5"/>
      <c r="BUR545" s="1"/>
      <c r="BUS545" s="5"/>
      <c r="BUT545" s="1"/>
      <c r="BUU545" s="5"/>
      <c r="BUV545" s="1"/>
      <c r="BUW545" s="5"/>
      <c r="BUX545" s="1"/>
      <c r="BUY545" s="5"/>
      <c r="BUZ545" s="1"/>
      <c r="BVA545" s="5"/>
      <c r="BVB545" s="1"/>
      <c r="BVC545" s="5"/>
      <c r="BVD545" s="1"/>
      <c r="BVE545" s="5"/>
      <c r="BVF545" s="1"/>
      <c r="BVG545" s="5"/>
      <c r="BVH545" s="1"/>
      <c r="BVI545" s="5"/>
      <c r="BVJ545" s="1"/>
      <c r="BVK545" s="5"/>
      <c r="BVL545" s="1"/>
      <c r="BVM545" s="5"/>
      <c r="BVN545" s="1"/>
      <c r="BVO545" s="5"/>
      <c r="BVP545" s="1"/>
      <c r="BVQ545" s="5"/>
      <c r="BVR545" s="1"/>
      <c r="BVS545" s="5"/>
      <c r="BVT545" s="1"/>
      <c r="BVU545" s="5"/>
      <c r="BVV545" s="1"/>
      <c r="BVW545" s="5"/>
      <c r="BVX545" s="1"/>
      <c r="BVY545" s="5"/>
      <c r="BVZ545" s="1"/>
      <c r="BWA545" s="5"/>
      <c r="BWB545" s="1"/>
      <c r="BWC545" s="5"/>
      <c r="BWD545" s="1"/>
      <c r="BWE545" s="5"/>
      <c r="BWF545" s="1"/>
      <c r="BWG545" s="5"/>
      <c r="BWH545" s="1"/>
      <c r="BWI545" s="5"/>
      <c r="BWJ545" s="1"/>
      <c r="BWK545" s="5"/>
      <c r="BWL545" s="1"/>
      <c r="BWM545" s="5"/>
      <c r="BWN545" s="1"/>
      <c r="BWO545" s="5"/>
      <c r="BWP545" s="1"/>
      <c r="BWQ545" s="5"/>
      <c r="BWR545" s="1"/>
      <c r="BWS545" s="5"/>
      <c r="BWT545" s="1"/>
      <c r="BWU545" s="5"/>
      <c r="BWV545" s="1"/>
      <c r="BWW545" s="5"/>
      <c r="BWX545" s="1"/>
      <c r="BWY545" s="5"/>
      <c r="BWZ545" s="1"/>
      <c r="BXA545" s="5"/>
      <c r="BXB545" s="1"/>
      <c r="BXC545" s="5"/>
      <c r="BXD545" s="1"/>
      <c r="BXE545" s="5"/>
      <c r="BXF545" s="1"/>
      <c r="BXG545" s="5"/>
      <c r="BXH545" s="1"/>
      <c r="BXI545" s="5"/>
      <c r="BXJ545" s="1"/>
      <c r="BXK545" s="5"/>
      <c r="BXL545" s="1"/>
      <c r="BXM545" s="5"/>
      <c r="BXN545" s="1"/>
      <c r="BXO545" s="5"/>
      <c r="BXP545" s="1"/>
      <c r="BXQ545" s="5"/>
      <c r="BXR545" s="1"/>
      <c r="BXS545" s="5"/>
      <c r="BXT545" s="1"/>
      <c r="BXU545" s="5"/>
      <c r="BXV545" s="1"/>
      <c r="BXW545" s="5"/>
      <c r="BXX545" s="1"/>
      <c r="BXY545" s="5"/>
      <c r="BXZ545" s="1"/>
      <c r="BYA545" s="5"/>
      <c r="BYB545" s="1"/>
      <c r="BYC545" s="5"/>
      <c r="BYD545" s="1"/>
      <c r="BYE545" s="5"/>
      <c r="BYF545" s="1"/>
      <c r="BYG545" s="5"/>
      <c r="BYH545" s="1"/>
      <c r="BYI545" s="5"/>
      <c r="BYJ545" s="1"/>
      <c r="BYK545" s="5"/>
      <c r="BYL545" s="1"/>
      <c r="BYM545" s="5"/>
      <c r="BYN545" s="1"/>
      <c r="BYO545" s="5"/>
      <c r="BYP545" s="1"/>
      <c r="BYQ545" s="5"/>
      <c r="BYR545" s="1"/>
      <c r="BYS545" s="5"/>
      <c r="BYT545" s="1"/>
      <c r="BYU545" s="5"/>
      <c r="BYV545" s="1"/>
      <c r="BYW545" s="5"/>
      <c r="BYX545" s="1"/>
      <c r="BYY545" s="5"/>
      <c r="BYZ545" s="1"/>
      <c r="BZA545" s="5"/>
      <c r="BZB545" s="1"/>
      <c r="BZC545" s="5"/>
      <c r="BZD545" s="1"/>
      <c r="BZE545" s="5"/>
      <c r="BZF545" s="1"/>
      <c r="BZG545" s="5"/>
      <c r="BZH545" s="1"/>
      <c r="BZI545" s="5"/>
      <c r="BZJ545" s="1"/>
      <c r="BZK545" s="5"/>
      <c r="BZL545" s="1"/>
      <c r="BZM545" s="5"/>
      <c r="BZN545" s="1"/>
      <c r="BZO545" s="5"/>
      <c r="BZP545" s="1"/>
      <c r="BZQ545" s="5"/>
      <c r="BZR545" s="1"/>
      <c r="BZS545" s="5"/>
      <c r="BZT545" s="1"/>
      <c r="BZU545" s="5"/>
      <c r="BZV545" s="1"/>
      <c r="BZW545" s="5"/>
      <c r="BZX545" s="1"/>
      <c r="BZY545" s="5"/>
      <c r="BZZ545" s="1"/>
      <c r="CAA545" s="5"/>
      <c r="CAB545" s="1"/>
      <c r="CAC545" s="5"/>
      <c r="CAD545" s="1"/>
      <c r="CAE545" s="5"/>
      <c r="CAF545" s="1"/>
      <c r="CAG545" s="5"/>
      <c r="CAH545" s="1"/>
      <c r="CAI545" s="5"/>
      <c r="CAJ545" s="1"/>
      <c r="CAK545" s="5"/>
      <c r="CAL545" s="1"/>
      <c r="CAM545" s="5"/>
      <c r="CAN545" s="1"/>
      <c r="CAO545" s="5"/>
      <c r="CAP545" s="1"/>
      <c r="CAQ545" s="5"/>
      <c r="CAR545" s="1"/>
      <c r="CAS545" s="5"/>
      <c r="CAT545" s="1"/>
      <c r="CAU545" s="5"/>
      <c r="CAV545" s="1"/>
      <c r="CAW545" s="5"/>
      <c r="CAX545" s="1"/>
      <c r="CAY545" s="5"/>
      <c r="CAZ545" s="1"/>
      <c r="CBA545" s="5"/>
      <c r="CBB545" s="1"/>
      <c r="CBC545" s="5"/>
      <c r="CBD545" s="1"/>
      <c r="CBE545" s="5"/>
      <c r="CBF545" s="1"/>
      <c r="CBG545" s="5"/>
      <c r="CBH545" s="1"/>
      <c r="CBI545" s="5"/>
      <c r="CBJ545" s="1"/>
      <c r="CBK545" s="5"/>
      <c r="CBL545" s="1"/>
      <c r="CBM545" s="5"/>
      <c r="CBN545" s="1"/>
      <c r="CBO545" s="5"/>
      <c r="CBP545" s="1"/>
      <c r="CBQ545" s="5"/>
      <c r="CBR545" s="1"/>
      <c r="CBS545" s="5"/>
      <c r="CBT545" s="1"/>
      <c r="CBU545" s="5"/>
      <c r="CBV545" s="1"/>
      <c r="CBW545" s="5"/>
      <c r="CBX545" s="1"/>
      <c r="CBY545" s="5"/>
      <c r="CBZ545" s="1"/>
      <c r="CCA545" s="5"/>
      <c r="CCB545" s="1"/>
      <c r="CCC545" s="5"/>
      <c r="CCD545" s="1"/>
      <c r="CCE545" s="5"/>
      <c r="CCF545" s="1"/>
      <c r="CCG545" s="5"/>
      <c r="CCH545" s="1"/>
      <c r="CCI545" s="5"/>
      <c r="CCJ545" s="1"/>
      <c r="CCK545" s="5"/>
      <c r="CCL545" s="1"/>
      <c r="CCM545" s="5"/>
      <c r="CCN545" s="1"/>
      <c r="CCO545" s="5"/>
      <c r="CCP545" s="1"/>
      <c r="CCQ545" s="5"/>
      <c r="CCR545" s="1"/>
      <c r="CCS545" s="5"/>
      <c r="CCT545" s="1"/>
      <c r="CCU545" s="5"/>
      <c r="CCV545" s="1"/>
      <c r="CCW545" s="5"/>
      <c r="CCX545" s="1"/>
      <c r="CCY545" s="5"/>
      <c r="CCZ545" s="1"/>
      <c r="CDA545" s="5"/>
      <c r="CDB545" s="1"/>
      <c r="CDC545" s="5"/>
      <c r="CDD545" s="1"/>
      <c r="CDE545" s="5"/>
      <c r="CDF545" s="1"/>
      <c r="CDG545" s="5"/>
      <c r="CDH545" s="1"/>
      <c r="CDI545" s="5"/>
      <c r="CDJ545" s="1"/>
      <c r="CDK545" s="5"/>
      <c r="CDL545" s="1"/>
      <c r="CDM545" s="5"/>
      <c r="CDN545" s="1"/>
      <c r="CDO545" s="5"/>
      <c r="CDP545" s="1"/>
      <c r="CDQ545" s="5"/>
      <c r="CDR545" s="1"/>
      <c r="CDS545" s="5"/>
      <c r="CDT545" s="1"/>
      <c r="CDU545" s="5"/>
      <c r="CDV545" s="1"/>
      <c r="CDW545" s="5"/>
      <c r="CDX545" s="1"/>
      <c r="CDY545" s="5"/>
      <c r="CDZ545" s="1"/>
      <c r="CEA545" s="5"/>
      <c r="CEB545" s="1"/>
      <c r="CEC545" s="5"/>
      <c r="CED545" s="1"/>
      <c r="CEE545" s="5"/>
      <c r="CEF545" s="1"/>
      <c r="CEG545" s="5"/>
      <c r="CEH545" s="1"/>
      <c r="CEI545" s="5"/>
      <c r="CEJ545" s="1"/>
      <c r="CEK545" s="5"/>
      <c r="CEL545" s="1"/>
      <c r="CEM545" s="5"/>
      <c r="CEN545" s="1"/>
      <c r="CEO545" s="5"/>
      <c r="CEP545" s="1"/>
      <c r="CEQ545" s="5"/>
      <c r="CER545" s="1"/>
      <c r="CES545" s="5"/>
      <c r="CET545" s="1"/>
      <c r="CEU545" s="5"/>
      <c r="CEV545" s="1"/>
      <c r="CEW545" s="5"/>
      <c r="CEX545" s="1"/>
      <c r="CEY545" s="5"/>
      <c r="CEZ545" s="1"/>
      <c r="CFA545" s="5"/>
      <c r="CFB545" s="1"/>
      <c r="CFC545" s="5"/>
      <c r="CFD545" s="1"/>
      <c r="CFE545" s="5"/>
      <c r="CFF545" s="1"/>
      <c r="CFG545" s="5"/>
      <c r="CFH545" s="1"/>
      <c r="CFI545" s="5"/>
      <c r="CFJ545" s="1"/>
      <c r="CFK545" s="5"/>
      <c r="CFL545" s="1"/>
      <c r="CFM545" s="5"/>
      <c r="CFN545" s="1"/>
      <c r="CFO545" s="5"/>
      <c r="CFP545" s="1"/>
      <c r="CFQ545" s="5"/>
      <c r="CFR545" s="1"/>
      <c r="CFS545" s="5"/>
      <c r="CFT545" s="1"/>
      <c r="CFU545" s="5"/>
      <c r="CFV545" s="1"/>
      <c r="CFW545" s="5"/>
      <c r="CFX545" s="1"/>
      <c r="CFY545" s="5"/>
      <c r="CFZ545" s="1"/>
      <c r="CGA545" s="5"/>
      <c r="CGB545" s="1"/>
      <c r="CGC545" s="5"/>
      <c r="CGD545" s="1"/>
      <c r="CGE545" s="5"/>
      <c r="CGF545" s="1"/>
      <c r="CGG545" s="5"/>
      <c r="CGH545" s="1"/>
      <c r="CGI545" s="5"/>
      <c r="CGJ545" s="1"/>
      <c r="CGK545" s="5"/>
      <c r="CGL545" s="1"/>
      <c r="CGM545" s="5"/>
      <c r="CGN545" s="1"/>
      <c r="CGO545" s="5"/>
      <c r="CGP545" s="1"/>
      <c r="CGQ545" s="5"/>
      <c r="CGR545" s="1"/>
      <c r="CGS545" s="5"/>
      <c r="CGT545" s="1"/>
      <c r="CGU545" s="5"/>
      <c r="CGV545" s="1"/>
      <c r="CGW545" s="5"/>
      <c r="CGX545" s="1"/>
      <c r="CGY545" s="5"/>
      <c r="CGZ545" s="1"/>
      <c r="CHA545" s="5"/>
      <c r="CHB545" s="1"/>
      <c r="CHC545" s="5"/>
      <c r="CHD545" s="1"/>
      <c r="CHE545" s="5"/>
      <c r="CHF545" s="1"/>
      <c r="CHG545" s="5"/>
      <c r="CHH545" s="1"/>
      <c r="CHI545" s="5"/>
      <c r="CHJ545" s="1"/>
      <c r="CHK545" s="5"/>
      <c r="CHL545" s="1"/>
      <c r="CHM545" s="5"/>
      <c r="CHN545" s="1"/>
      <c r="CHO545" s="5"/>
      <c r="CHP545" s="1"/>
      <c r="CHQ545" s="5"/>
      <c r="CHR545" s="1"/>
      <c r="CHS545" s="5"/>
      <c r="CHT545" s="1"/>
      <c r="CHU545" s="5"/>
      <c r="CHV545" s="1"/>
      <c r="CHW545" s="5"/>
      <c r="CHX545" s="1"/>
      <c r="CHY545" s="5"/>
      <c r="CHZ545" s="1"/>
      <c r="CIA545" s="5"/>
      <c r="CIB545" s="1"/>
      <c r="CIC545" s="5"/>
      <c r="CID545" s="1"/>
      <c r="CIE545" s="5"/>
      <c r="CIF545" s="1"/>
      <c r="CIG545" s="5"/>
      <c r="CIH545" s="1"/>
      <c r="CII545" s="5"/>
      <c r="CIJ545" s="1"/>
      <c r="CIK545" s="5"/>
      <c r="CIL545" s="1"/>
      <c r="CIM545" s="5"/>
      <c r="CIN545" s="1"/>
      <c r="CIO545" s="5"/>
      <c r="CIP545" s="1"/>
      <c r="CIQ545" s="5"/>
      <c r="CIR545" s="1"/>
      <c r="CIS545" s="5"/>
      <c r="CIT545" s="1"/>
      <c r="CIU545" s="5"/>
      <c r="CIV545" s="1"/>
      <c r="CIW545" s="5"/>
      <c r="CIX545" s="1"/>
      <c r="CIY545" s="5"/>
      <c r="CIZ545" s="1"/>
      <c r="CJA545" s="5"/>
      <c r="CJB545" s="1"/>
      <c r="CJC545" s="5"/>
      <c r="CJD545" s="1"/>
      <c r="CJE545" s="5"/>
      <c r="CJF545" s="1"/>
      <c r="CJG545" s="5"/>
      <c r="CJH545" s="1"/>
      <c r="CJI545" s="5"/>
      <c r="CJJ545" s="1"/>
      <c r="CJK545" s="5"/>
      <c r="CJL545" s="1"/>
      <c r="CJM545" s="5"/>
      <c r="CJN545" s="1"/>
      <c r="CJO545" s="5"/>
      <c r="CJP545" s="1"/>
      <c r="CJQ545" s="5"/>
      <c r="CJR545" s="1"/>
      <c r="CJS545" s="5"/>
      <c r="CJT545" s="1"/>
      <c r="CJU545" s="5"/>
      <c r="CJV545" s="1"/>
      <c r="CJW545" s="5"/>
      <c r="CJX545" s="1"/>
      <c r="CJY545" s="5"/>
      <c r="CJZ545" s="1"/>
      <c r="CKA545" s="5"/>
      <c r="CKB545" s="1"/>
      <c r="CKC545" s="5"/>
      <c r="CKD545" s="1"/>
      <c r="CKE545" s="5"/>
      <c r="CKF545" s="1"/>
      <c r="CKG545" s="5"/>
      <c r="CKH545" s="1"/>
      <c r="CKI545" s="5"/>
      <c r="CKJ545" s="1"/>
      <c r="CKK545" s="5"/>
      <c r="CKL545" s="1"/>
      <c r="CKM545" s="5"/>
      <c r="CKN545" s="1"/>
      <c r="CKO545" s="5"/>
      <c r="CKP545" s="1"/>
      <c r="CKQ545" s="5"/>
      <c r="CKR545" s="1"/>
      <c r="CKS545" s="5"/>
      <c r="CKT545" s="1"/>
      <c r="CKU545" s="5"/>
      <c r="CKV545" s="1"/>
      <c r="CKW545" s="5"/>
      <c r="CKX545" s="1"/>
      <c r="CKY545" s="5"/>
      <c r="CKZ545" s="1"/>
      <c r="CLA545" s="5"/>
      <c r="CLB545" s="1"/>
      <c r="CLC545" s="5"/>
      <c r="CLD545" s="1"/>
      <c r="CLE545" s="5"/>
      <c r="CLF545" s="1"/>
      <c r="CLG545" s="5"/>
      <c r="CLH545" s="1"/>
      <c r="CLI545" s="5"/>
      <c r="CLJ545" s="1"/>
      <c r="CLK545" s="5"/>
      <c r="CLL545" s="1"/>
      <c r="CLM545" s="5"/>
      <c r="CLN545" s="1"/>
      <c r="CLO545" s="5"/>
      <c r="CLP545" s="1"/>
      <c r="CLQ545" s="5"/>
      <c r="CLR545" s="1"/>
      <c r="CLS545" s="5"/>
      <c r="CLT545" s="1"/>
      <c r="CLU545" s="5"/>
      <c r="CLV545" s="1"/>
      <c r="CLW545" s="5"/>
      <c r="CLX545" s="1"/>
      <c r="CLY545" s="5"/>
      <c r="CLZ545" s="1"/>
      <c r="CMA545" s="5"/>
      <c r="CMB545" s="1"/>
      <c r="CMC545" s="5"/>
      <c r="CMD545" s="1"/>
      <c r="CME545" s="5"/>
      <c r="CMF545" s="1"/>
      <c r="CMG545" s="5"/>
      <c r="CMH545" s="1"/>
      <c r="CMI545" s="5"/>
      <c r="CMJ545" s="1"/>
      <c r="CMK545" s="5"/>
      <c r="CML545" s="1"/>
      <c r="CMM545" s="5"/>
      <c r="CMN545" s="1"/>
      <c r="CMO545" s="5"/>
      <c r="CMP545" s="1"/>
      <c r="CMQ545" s="5"/>
      <c r="CMR545" s="1"/>
      <c r="CMS545" s="5"/>
      <c r="CMT545" s="1"/>
      <c r="CMU545" s="5"/>
      <c r="CMV545" s="1"/>
      <c r="CMW545" s="5"/>
      <c r="CMX545" s="1"/>
      <c r="CMY545" s="5"/>
      <c r="CMZ545" s="1"/>
      <c r="CNA545" s="5"/>
      <c r="CNB545" s="1"/>
      <c r="CNC545" s="5"/>
      <c r="CND545" s="1"/>
      <c r="CNE545" s="5"/>
      <c r="CNF545" s="1"/>
      <c r="CNG545" s="5"/>
      <c r="CNH545" s="1"/>
      <c r="CNI545" s="5"/>
      <c r="CNJ545" s="1"/>
      <c r="CNK545" s="5"/>
      <c r="CNL545" s="1"/>
      <c r="CNM545" s="5"/>
      <c r="CNN545" s="1"/>
      <c r="CNO545" s="5"/>
      <c r="CNP545" s="1"/>
      <c r="CNQ545" s="5"/>
      <c r="CNR545" s="1"/>
      <c r="CNS545" s="5"/>
      <c r="CNT545" s="1"/>
      <c r="CNU545" s="5"/>
      <c r="CNV545" s="1"/>
      <c r="CNW545" s="5"/>
      <c r="CNX545" s="1"/>
      <c r="CNY545" s="5"/>
      <c r="CNZ545" s="1"/>
      <c r="COA545" s="5"/>
      <c r="COB545" s="1"/>
      <c r="COC545" s="5"/>
      <c r="COD545" s="1"/>
      <c r="COE545" s="5"/>
      <c r="COF545" s="1"/>
      <c r="COG545" s="5"/>
      <c r="COH545" s="1"/>
      <c r="COI545" s="5"/>
      <c r="COJ545" s="1"/>
      <c r="COK545" s="5"/>
      <c r="COL545" s="1"/>
      <c r="COM545" s="5"/>
      <c r="CON545" s="1"/>
      <c r="COO545" s="5"/>
      <c r="COP545" s="1"/>
      <c r="COQ545" s="5"/>
      <c r="COR545" s="1"/>
      <c r="COS545" s="5"/>
      <c r="COT545" s="1"/>
      <c r="COU545" s="5"/>
      <c r="COV545" s="1"/>
      <c r="COW545" s="5"/>
      <c r="COX545" s="1"/>
      <c r="COY545" s="5"/>
      <c r="COZ545" s="1"/>
      <c r="CPA545" s="5"/>
      <c r="CPB545" s="1"/>
      <c r="CPC545" s="5"/>
      <c r="CPD545" s="1"/>
      <c r="CPE545" s="5"/>
      <c r="CPF545" s="1"/>
      <c r="CPG545" s="5"/>
      <c r="CPH545" s="1"/>
      <c r="CPI545" s="5"/>
      <c r="CPJ545" s="1"/>
      <c r="CPK545" s="5"/>
      <c r="CPL545" s="1"/>
      <c r="CPM545" s="5"/>
      <c r="CPN545" s="1"/>
      <c r="CPO545" s="5"/>
      <c r="CPP545" s="1"/>
      <c r="CPQ545" s="5"/>
      <c r="CPR545" s="1"/>
      <c r="CPS545" s="5"/>
      <c r="CPT545" s="1"/>
      <c r="CPU545" s="5"/>
      <c r="CPV545" s="1"/>
      <c r="CPW545" s="5"/>
      <c r="CPX545" s="1"/>
      <c r="CPY545" s="5"/>
      <c r="CPZ545" s="1"/>
      <c r="CQA545" s="5"/>
      <c r="CQB545" s="1"/>
      <c r="CQC545" s="5"/>
      <c r="CQD545" s="1"/>
      <c r="CQE545" s="5"/>
      <c r="CQF545" s="1"/>
      <c r="CQG545" s="5"/>
      <c r="CQH545" s="1"/>
      <c r="CQI545" s="5"/>
      <c r="CQJ545" s="1"/>
      <c r="CQK545" s="5"/>
      <c r="CQL545" s="1"/>
      <c r="CQM545" s="5"/>
      <c r="CQN545" s="1"/>
      <c r="CQO545" s="5"/>
      <c r="CQP545" s="1"/>
      <c r="CQQ545" s="5"/>
      <c r="CQR545" s="1"/>
      <c r="CQS545" s="5"/>
      <c r="CQT545" s="1"/>
      <c r="CQU545" s="5"/>
      <c r="CQV545" s="1"/>
      <c r="CQW545" s="5"/>
      <c r="CQX545" s="1"/>
      <c r="CQY545" s="5"/>
      <c r="CQZ545" s="1"/>
      <c r="CRA545" s="5"/>
      <c r="CRB545" s="1"/>
      <c r="CRC545" s="5"/>
      <c r="CRD545" s="1"/>
      <c r="CRE545" s="5"/>
      <c r="CRF545" s="1"/>
      <c r="CRG545" s="5"/>
      <c r="CRH545" s="1"/>
      <c r="CRI545" s="5"/>
      <c r="CRJ545" s="1"/>
      <c r="CRK545" s="5"/>
      <c r="CRL545" s="1"/>
      <c r="CRM545" s="5"/>
      <c r="CRN545" s="1"/>
      <c r="CRO545" s="5"/>
      <c r="CRP545" s="1"/>
      <c r="CRQ545" s="5"/>
      <c r="CRR545" s="1"/>
      <c r="CRS545" s="5"/>
      <c r="CRT545" s="1"/>
      <c r="CRU545" s="5"/>
      <c r="CRV545" s="1"/>
      <c r="CRW545" s="5"/>
      <c r="CRX545" s="1"/>
      <c r="CRY545" s="5"/>
      <c r="CRZ545" s="1"/>
      <c r="CSA545" s="5"/>
      <c r="CSB545" s="1"/>
      <c r="CSC545" s="5"/>
      <c r="CSD545" s="1"/>
      <c r="CSE545" s="5"/>
      <c r="CSF545" s="1"/>
      <c r="CSG545" s="5"/>
      <c r="CSH545" s="1"/>
      <c r="CSI545" s="5"/>
      <c r="CSJ545" s="1"/>
      <c r="CSK545" s="5"/>
      <c r="CSL545" s="1"/>
      <c r="CSM545" s="5"/>
      <c r="CSN545" s="1"/>
      <c r="CSO545" s="5"/>
      <c r="CSP545" s="1"/>
      <c r="CSQ545" s="5"/>
      <c r="CSR545" s="1"/>
      <c r="CSS545" s="5"/>
      <c r="CST545" s="1"/>
      <c r="CSU545" s="5"/>
      <c r="CSV545" s="1"/>
      <c r="CSW545" s="5"/>
      <c r="CSX545" s="1"/>
      <c r="CSY545" s="5"/>
      <c r="CSZ545" s="1"/>
      <c r="CTA545" s="5"/>
      <c r="CTB545" s="1"/>
      <c r="CTC545" s="5"/>
      <c r="CTD545" s="1"/>
      <c r="CTE545" s="5"/>
      <c r="CTF545" s="1"/>
      <c r="CTG545" s="5"/>
      <c r="CTH545" s="1"/>
      <c r="CTI545" s="5"/>
      <c r="CTJ545" s="1"/>
      <c r="CTK545" s="5"/>
      <c r="CTL545" s="1"/>
      <c r="CTM545" s="5"/>
      <c r="CTN545" s="1"/>
      <c r="CTO545" s="5"/>
      <c r="CTP545" s="1"/>
      <c r="CTQ545" s="5"/>
      <c r="CTR545" s="1"/>
      <c r="CTS545" s="5"/>
      <c r="CTT545" s="1"/>
      <c r="CTU545" s="5"/>
      <c r="CTV545" s="1"/>
      <c r="CTW545" s="5"/>
      <c r="CTX545" s="1"/>
      <c r="CTY545" s="5"/>
      <c r="CTZ545" s="1"/>
      <c r="CUA545" s="5"/>
      <c r="CUB545" s="1"/>
      <c r="CUC545" s="5"/>
      <c r="CUD545" s="1"/>
      <c r="CUE545" s="5"/>
      <c r="CUF545" s="1"/>
      <c r="CUG545" s="5"/>
      <c r="CUH545" s="1"/>
      <c r="CUI545" s="5"/>
      <c r="CUJ545" s="1"/>
      <c r="CUK545" s="5"/>
      <c r="CUL545" s="1"/>
      <c r="CUM545" s="5"/>
      <c r="CUN545" s="1"/>
      <c r="CUO545" s="5"/>
      <c r="CUP545" s="1"/>
      <c r="CUQ545" s="5"/>
      <c r="CUR545" s="1"/>
      <c r="CUS545" s="5"/>
      <c r="CUT545" s="1"/>
      <c r="CUU545" s="5"/>
      <c r="CUV545" s="1"/>
      <c r="CUW545" s="5"/>
      <c r="CUX545" s="1"/>
      <c r="CUY545" s="5"/>
      <c r="CUZ545" s="1"/>
      <c r="CVA545" s="5"/>
      <c r="CVB545" s="1"/>
      <c r="CVC545" s="5"/>
      <c r="CVD545" s="1"/>
      <c r="CVE545" s="5"/>
      <c r="CVF545" s="1"/>
      <c r="CVG545" s="5"/>
      <c r="CVH545" s="1"/>
      <c r="CVI545" s="5"/>
      <c r="CVJ545" s="1"/>
      <c r="CVK545" s="5"/>
      <c r="CVL545" s="1"/>
      <c r="CVM545" s="5"/>
      <c r="CVN545" s="1"/>
      <c r="CVO545" s="5"/>
      <c r="CVP545" s="1"/>
      <c r="CVQ545" s="5"/>
      <c r="CVR545" s="1"/>
      <c r="CVS545" s="5"/>
      <c r="CVT545" s="1"/>
      <c r="CVU545" s="5"/>
      <c r="CVV545" s="1"/>
      <c r="CVW545" s="5"/>
      <c r="CVX545" s="1"/>
      <c r="CVY545" s="5"/>
      <c r="CVZ545" s="1"/>
      <c r="CWA545" s="5"/>
      <c r="CWB545" s="1"/>
      <c r="CWC545" s="5"/>
      <c r="CWD545" s="1"/>
      <c r="CWE545" s="5"/>
      <c r="CWF545" s="1"/>
      <c r="CWG545" s="5"/>
      <c r="CWH545" s="1"/>
      <c r="CWI545" s="5"/>
      <c r="CWJ545" s="1"/>
      <c r="CWK545" s="5"/>
      <c r="CWL545" s="1"/>
      <c r="CWM545" s="5"/>
      <c r="CWN545" s="1"/>
      <c r="CWO545" s="5"/>
      <c r="CWP545" s="1"/>
      <c r="CWQ545" s="5"/>
      <c r="CWR545" s="1"/>
      <c r="CWS545" s="5"/>
      <c r="CWT545" s="1"/>
      <c r="CWU545" s="5"/>
      <c r="CWV545" s="1"/>
      <c r="CWW545" s="5"/>
      <c r="CWX545" s="1"/>
      <c r="CWY545" s="5"/>
      <c r="CWZ545" s="1"/>
      <c r="CXA545" s="5"/>
      <c r="CXB545" s="1"/>
      <c r="CXC545" s="5"/>
      <c r="CXD545" s="1"/>
      <c r="CXE545" s="5"/>
      <c r="CXF545" s="1"/>
      <c r="CXG545" s="5"/>
      <c r="CXH545" s="1"/>
      <c r="CXI545" s="5"/>
      <c r="CXJ545" s="1"/>
      <c r="CXK545" s="5"/>
      <c r="CXL545" s="1"/>
      <c r="CXM545" s="5"/>
      <c r="CXN545" s="1"/>
      <c r="CXO545" s="5"/>
      <c r="CXP545" s="1"/>
      <c r="CXQ545" s="5"/>
      <c r="CXR545" s="1"/>
      <c r="CXS545" s="5"/>
      <c r="CXT545" s="1"/>
      <c r="CXU545" s="5"/>
      <c r="CXV545" s="1"/>
      <c r="CXW545" s="5"/>
      <c r="CXX545" s="1"/>
      <c r="CXY545" s="5"/>
      <c r="CXZ545" s="1"/>
      <c r="CYA545" s="5"/>
      <c r="CYB545" s="1"/>
      <c r="CYC545" s="5"/>
      <c r="CYD545" s="1"/>
      <c r="CYE545" s="5"/>
      <c r="CYF545" s="1"/>
      <c r="CYG545" s="5"/>
      <c r="CYH545" s="1"/>
      <c r="CYI545" s="5"/>
      <c r="CYJ545" s="1"/>
      <c r="CYK545" s="5"/>
      <c r="CYL545" s="1"/>
      <c r="CYM545" s="5"/>
      <c r="CYN545" s="1"/>
      <c r="CYO545" s="5"/>
      <c r="CYP545" s="1"/>
      <c r="CYQ545" s="5"/>
      <c r="CYR545" s="1"/>
      <c r="CYS545" s="5"/>
      <c r="CYT545" s="1"/>
      <c r="CYU545" s="5"/>
      <c r="CYV545" s="1"/>
      <c r="CYW545" s="5"/>
      <c r="CYX545" s="1"/>
      <c r="CYY545" s="5"/>
      <c r="CYZ545" s="1"/>
      <c r="CZA545" s="5"/>
      <c r="CZB545" s="1"/>
      <c r="CZC545" s="5"/>
      <c r="CZD545" s="1"/>
      <c r="CZE545" s="5"/>
      <c r="CZF545" s="1"/>
      <c r="CZG545" s="5"/>
      <c r="CZH545" s="1"/>
      <c r="CZI545" s="5"/>
      <c r="CZJ545" s="1"/>
      <c r="CZK545" s="5"/>
      <c r="CZL545" s="1"/>
      <c r="CZM545" s="5"/>
      <c r="CZN545" s="1"/>
      <c r="CZO545" s="5"/>
      <c r="CZP545" s="1"/>
      <c r="CZQ545" s="5"/>
      <c r="CZR545" s="1"/>
      <c r="CZS545" s="5"/>
      <c r="CZT545" s="1"/>
      <c r="CZU545" s="5"/>
      <c r="CZV545" s="1"/>
      <c r="CZW545" s="5"/>
      <c r="CZX545" s="1"/>
      <c r="CZY545" s="5"/>
      <c r="CZZ545" s="1"/>
      <c r="DAA545" s="5"/>
      <c r="DAB545" s="1"/>
      <c r="DAC545" s="5"/>
      <c r="DAD545" s="1"/>
      <c r="DAE545" s="5"/>
      <c r="DAF545" s="1"/>
      <c r="DAG545" s="5"/>
      <c r="DAH545" s="1"/>
      <c r="DAI545" s="5"/>
      <c r="DAJ545" s="1"/>
      <c r="DAK545" s="5"/>
      <c r="DAL545" s="1"/>
      <c r="DAM545" s="5"/>
      <c r="DAN545" s="1"/>
      <c r="DAO545" s="5"/>
      <c r="DAP545" s="1"/>
      <c r="DAQ545" s="5"/>
      <c r="DAR545" s="1"/>
      <c r="DAS545" s="5"/>
      <c r="DAT545" s="1"/>
      <c r="DAU545" s="5"/>
      <c r="DAV545" s="1"/>
      <c r="DAW545" s="5"/>
      <c r="DAX545" s="1"/>
      <c r="DAY545" s="5"/>
      <c r="DAZ545" s="1"/>
      <c r="DBA545" s="5"/>
      <c r="DBB545" s="1"/>
      <c r="DBC545" s="5"/>
      <c r="DBD545" s="1"/>
      <c r="DBE545" s="5"/>
      <c r="DBF545" s="1"/>
      <c r="DBG545" s="5"/>
      <c r="DBH545" s="1"/>
      <c r="DBI545" s="5"/>
      <c r="DBJ545" s="1"/>
      <c r="DBK545" s="5"/>
      <c r="DBL545" s="1"/>
      <c r="DBM545" s="5"/>
      <c r="DBN545" s="1"/>
      <c r="DBO545" s="5"/>
      <c r="DBP545" s="1"/>
      <c r="DBQ545" s="5"/>
      <c r="DBR545" s="1"/>
      <c r="DBS545" s="5"/>
      <c r="DBT545" s="1"/>
      <c r="DBU545" s="5"/>
      <c r="DBV545" s="1"/>
      <c r="DBW545" s="5"/>
      <c r="DBX545" s="1"/>
      <c r="DBY545" s="5"/>
      <c r="DBZ545" s="1"/>
      <c r="DCA545" s="5"/>
      <c r="DCB545" s="1"/>
      <c r="DCC545" s="5"/>
      <c r="DCD545" s="1"/>
      <c r="DCE545" s="5"/>
      <c r="DCF545" s="1"/>
      <c r="DCG545" s="5"/>
      <c r="DCH545" s="1"/>
      <c r="DCI545" s="5"/>
      <c r="DCJ545" s="1"/>
      <c r="DCK545" s="5"/>
      <c r="DCL545" s="1"/>
      <c r="DCM545" s="5"/>
      <c r="DCN545" s="1"/>
      <c r="DCO545" s="5"/>
      <c r="DCP545" s="1"/>
      <c r="DCQ545" s="5"/>
      <c r="DCR545" s="1"/>
      <c r="DCS545" s="5"/>
      <c r="DCT545" s="1"/>
      <c r="DCU545" s="5"/>
      <c r="DCV545" s="1"/>
      <c r="DCW545" s="5"/>
      <c r="DCX545" s="1"/>
      <c r="DCY545" s="5"/>
      <c r="DCZ545" s="1"/>
      <c r="DDA545" s="5"/>
      <c r="DDB545" s="1"/>
      <c r="DDC545" s="5"/>
      <c r="DDD545" s="1"/>
      <c r="DDE545" s="5"/>
      <c r="DDF545" s="1"/>
      <c r="DDG545" s="5"/>
      <c r="DDH545" s="1"/>
      <c r="DDI545" s="5"/>
      <c r="DDJ545" s="1"/>
      <c r="DDK545" s="5"/>
      <c r="DDL545" s="1"/>
      <c r="DDM545" s="5"/>
      <c r="DDN545" s="1"/>
      <c r="DDO545" s="5"/>
      <c r="DDP545" s="1"/>
      <c r="DDQ545" s="5"/>
      <c r="DDR545" s="1"/>
      <c r="DDS545" s="5"/>
      <c r="DDT545" s="1"/>
      <c r="DDU545" s="5"/>
      <c r="DDV545" s="1"/>
      <c r="DDW545" s="5"/>
      <c r="DDX545" s="1"/>
      <c r="DDY545" s="5"/>
      <c r="DDZ545" s="1"/>
      <c r="DEA545" s="5"/>
      <c r="DEB545" s="1"/>
      <c r="DEC545" s="5"/>
      <c r="DED545" s="1"/>
      <c r="DEE545" s="5"/>
      <c r="DEF545" s="1"/>
      <c r="DEG545" s="5"/>
      <c r="DEH545" s="1"/>
      <c r="DEI545" s="5"/>
      <c r="DEJ545" s="1"/>
      <c r="DEK545" s="5"/>
      <c r="DEL545" s="1"/>
      <c r="DEM545" s="5"/>
      <c r="DEN545" s="1"/>
      <c r="DEO545" s="5"/>
      <c r="DEP545" s="1"/>
      <c r="DEQ545" s="5"/>
      <c r="DER545" s="1"/>
      <c r="DES545" s="5"/>
      <c r="DET545" s="1"/>
      <c r="DEU545" s="5"/>
      <c r="DEV545" s="1"/>
      <c r="DEW545" s="5"/>
      <c r="DEX545" s="1"/>
      <c r="DEY545" s="5"/>
      <c r="DEZ545" s="1"/>
      <c r="DFA545" s="5"/>
      <c r="DFB545" s="1"/>
      <c r="DFC545" s="5"/>
      <c r="DFD545" s="1"/>
      <c r="DFE545" s="5"/>
      <c r="DFF545" s="1"/>
      <c r="DFG545" s="5"/>
      <c r="DFH545" s="1"/>
      <c r="DFI545" s="5"/>
      <c r="DFJ545" s="1"/>
      <c r="DFK545" s="5"/>
      <c r="DFL545" s="1"/>
      <c r="DFM545" s="5"/>
      <c r="DFN545" s="1"/>
      <c r="DFO545" s="5"/>
      <c r="DFP545" s="1"/>
      <c r="DFQ545" s="5"/>
      <c r="DFR545" s="1"/>
      <c r="DFS545" s="5"/>
      <c r="DFT545" s="1"/>
      <c r="DFU545" s="5"/>
      <c r="DFV545" s="1"/>
      <c r="DFW545" s="5"/>
      <c r="DFX545" s="1"/>
      <c r="DFY545" s="5"/>
      <c r="DFZ545" s="1"/>
      <c r="DGA545" s="5"/>
      <c r="DGB545" s="1"/>
      <c r="DGC545" s="5"/>
      <c r="DGD545" s="1"/>
      <c r="DGE545" s="5"/>
      <c r="DGF545" s="1"/>
      <c r="DGG545" s="5"/>
      <c r="DGH545" s="1"/>
      <c r="DGI545" s="5"/>
      <c r="DGJ545" s="1"/>
      <c r="DGK545" s="5"/>
      <c r="DGL545" s="1"/>
      <c r="DGM545" s="5"/>
      <c r="DGN545" s="1"/>
      <c r="DGO545" s="5"/>
      <c r="DGP545" s="1"/>
      <c r="DGQ545" s="5"/>
      <c r="DGR545" s="1"/>
      <c r="DGS545" s="5"/>
      <c r="DGT545" s="1"/>
      <c r="DGU545" s="5"/>
      <c r="DGV545" s="1"/>
      <c r="DGW545" s="5"/>
      <c r="DGX545" s="1"/>
      <c r="DGY545" s="5"/>
      <c r="DGZ545" s="1"/>
      <c r="DHA545" s="5"/>
      <c r="DHB545" s="1"/>
      <c r="DHC545" s="5"/>
      <c r="DHD545" s="1"/>
      <c r="DHE545" s="5"/>
      <c r="DHF545" s="1"/>
      <c r="DHG545" s="5"/>
      <c r="DHH545" s="1"/>
      <c r="DHI545" s="5"/>
      <c r="DHJ545" s="1"/>
      <c r="DHK545" s="5"/>
      <c r="DHL545" s="1"/>
      <c r="DHM545" s="5"/>
      <c r="DHN545" s="1"/>
      <c r="DHO545" s="5"/>
      <c r="DHP545" s="1"/>
      <c r="DHQ545" s="5"/>
      <c r="DHR545" s="1"/>
      <c r="DHS545" s="5"/>
      <c r="DHT545" s="1"/>
      <c r="DHU545" s="5"/>
      <c r="DHV545" s="1"/>
      <c r="DHW545" s="5"/>
      <c r="DHX545" s="1"/>
      <c r="DHY545" s="5"/>
      <c r="DHZ545" s="1"/>
      <c r="DIA545" s="5"/>
      <c r="DIB545" s="1"/>
      <c r="DIC545" s="5"/>
      <c r="DID545" s="1"/>
      <c r="DIE545" s="5"/>
      <c r="DIF545" s="1"/>
      <c r="DIG545" s="5"/>
      <c r="DIH545" s="1"/>
      <c r="DII545" s="5"/>
      <c r="DIJ545" s="1"/>
      <c r="DIK545" s="5"/>
      <c r="DIL545" s="1"/>
      <c r="DIM545" s="5"/>
      <c r="DIN545" s="1"/>
      <c r="DIO545" s="5"/>
      <c r="DIP545" s="1"/>
      <c r="DIQ545" s="5"/>
      <c r="DIR545" s="1"/>
      <c r="DIS545" s="5"/>
      <c r="DIT545" s="1"/>
      <c r="DIU545" s="5"/>
      <c r="DIV545" s="1"/>
      <c r="DIW545" s="5"/>
      <c r="DIX545" s="1"/>
      <c r="DIY545" s="5"/>
      <c r="DIZ545" s="1"/>
      <c r="DJA545" s="5"/>
      <c r="DJB545" s="1"/>
      <c r="DJC545" s="5"/>
      <c r="DJD545" s="1"/>
      <c r="DJE545" s="5"/>
      <c r="DJF545" s="1"/>
      <c r="DJG545" s="5"/>
      <c r="DJH545" s="1"/>
      <c r="DJI545" s="5"/>
      <c r="DJJ545" s="1"/>
      <c r="DJK545" s="5"/>
      <c r="DJL545" s="1"/>
      <c r="DJM545" s="5"/>
      <c r="DJN545" s="1"/>
      <c r="DJO545" s="5"/>
      <c r="DJP545" s="1"/>
      <c r="DJQ545" s="5"/>
      <c r="DJR545" s="1"/>
      <c r="DJS545" s="5"/>
      <c r="DJT545" s="1"/>
      <c r="DJU545" s="5"/>
      <c r="DJV545" s="1"/>
      <c r="DJW545" s="5"/>
      <c r="DJX545" s="1"/>
      <c r="DJY545" s="5"/>
      <c r="DJZ545" s="1"/>
      <c r="DKA545" s="5"/>
      <c r="DKB545" s="1"/>
      <c r="DKC545" s="5"/>
      <c r="DKD545" s="1"/>
      <c r="DKE545" s="5"/>
      <c r="DKF545" s="1"/>
      <c r="DKG545" s="5"/>
      <c r="DKH545" s="1"/>
      <c r="DKI545" s="5"/>
      <c r="DKJ545" s="1"/>
      <c r="DKK545" s="5"/>
      <c r="DKL545" s="1"/>
      <c r="DKM545" s="5"/>
      <c r="DKN545" s="1"/>
      <c r="DKO545" s="5"/>
      <c r="DKP545" s="1"/>
      <c r="DKQ545" s="5"/>
      <c r="DKR545" s="1"/>
      <c r="DKS545" s="5"/>
      <c r="DKT545" s="1"/>
      <c r="DKU545" s="5"/>
      <c r="DKV545" s="1"/>
      <c r="DKW545" s="5"/>
      <c r="DKX545" s="1"/>
      <c r="DKY545" s="5"/>
      <c r="DKZ545" s="1"/>
      <c r="DLA545" s="5"/>
      <c r="DLB545" s="1"/>
      <c r="DLC545" s="5"/>
      <c r="DLD545" s="1"/>
      <c r="DLE545" s="5"/>
      <c r="DLF545" s="1"/>
      <c r="DLG545" s="5"/>
      <c r="DLH545" s="1"/>
      <c r="DLI545" s="5"/>
      <c r="DLJ545" s="1"/>
      <c r="DLK545" s="5"/>
      <c r="DLL545" s="1"/>
      <c r="DLM545" s="5"/>
      <c r="DLN545" s="1"/>
      <c r="DLO545" s="5"/>
      <c r="DLP545" s="1"/>
      <c r="DLQ545" s="5"/>
      <c r="DLR545" s="1"/>
      <c r="DLS545" s="5"/>
      <c r="DLT545" s="1"/>
      <c r="DLU545" s="5"/>
      <c r="DLV545" s="1"/>
      <c r="DLW545" s="5"/>
      <c r="DLX545" s="1"/>
      <c r="DLY545" s="5"/>
      <c r="DLZ545" s="1"/>
      <c r="DMA545" s="5"/>
      <c r="DMB545" s="1"/>
      <c r="DMC545" s="5"/>
      <c r="DMD545" s="1"/>
      <c r="DME545" s="5"/>
      <c r="DMF545" s="1"/>
      <c r="DMG545" s="5"/>
      <c r="DMH545" s="1"/>
      <c r="DMI545" s="5"/>
      <c r="DMJ545" s="1"/>
      <c r="DMK545" s="5"/>
      <c r="DML545" s="1"/>
      <c r="DMM545" s="5"/>
      <c r="DMN545" s="1"/>
      <c r="DMO545" s="5"/>
      <c r="DMP545" s="1"/>
      <c r="DMQ545" s="5"/>
      <c r="DMR545" s="1"/>
      <c r="DMS545" s="5"/>
      <c r="DMT545" s="1"/>
      <c r="DMU545" s="5"/>
      <c r="DMV545" s="1"/>
      <c r="DMW545" s="5"/>
      <c r="DMX545" s="1"/>
      <c r="DMY545" s="5"/>
      <c r="DMZ545" s="1"/>
      <c r="DNA545" s="5"/>
      <c r="DNB545" s="1"/>
      <c r="DNC545" s="5"/>
      <c r="DND545" s="1"/>
      <c r="DNE545" s="5"/>
      <c r="DNF545" s="1"/>
      <c r="DNG545" s="5"/>
      <c r="DNH545" s="1"/>
      <c r="DNI545" s="5"/>
      <c r="DNJ545" s="1"/>
      <c r="DNK545" s="5"/>
      <c r="DNL545" s="1"/>
      <c r="DNM545" s="5"/>
      <c r="DNN545" s="1"/>
      <c r="DNO545" s="5"/>
      <c r="DNP545" s="1"/>
      <c r="DNQ545" s="5"/>
      <c r="DNR545" s="1"/>
      <c r="DNS545" s="5"/>
      <c r="DNT545" s="1"/>
      <c r="DNU545" s="5"/>
      <c r="DNV545" s="1"/>
      <c r="DNW545" s="5"/>
      <c r="DNX545" s="1"/>
      <c r="DNY545" s="5"/>
      <c r="DNZ545" s="1"/>
      <c r="DOA545" s="5"/>
      <c r="DOB545" s="1"/>
      <c r="DOC545" s="5"/>
      <c r="DOD545" s="1"/>
      <c r="DOE545" s="5"/>
      <c r="DOF545" s="1"/>
      <c r="DOG545" s="5"/>
      <c r="DOH545" s="1"/>
      <c r="DOI545" s="5"/>
      <c r="DOJ545" s="1"/>
      <c r="DOK545" s="5"/>
      <c r="DOL545" s="1"/>
      <c r="DOM545" s="5"/>
      <c r="DON545" s="1"/>
      <c r="DOO545" s="5"/>
      <c r="DOP545" s="1"/>
      <c r="DOQ545" s="5"/>
      <c r="DOR545" s="1"/>
      <c r="DOS545" s="5"/>
      <c r="DOT545" s="1"/>
      <c r="DOU545" s="5"/>
      <c r="DOV545" s="1"/>
      <c r="DOW545" s="5"/>
      <c r="DOX545" s="1"/>
      <c r="DOY545" s="5"/>
      <c r="DOZ545" s="1"/>
      <c r="DPA545" s="5"/>
      <c r="DPB545" s="1"/>
      <c r="DPC545" s="5"/>
      <c r="DPD545" s="1"/>
      <c r="DPE545" s="5"/>
      <c r="DPF545" s="1"/>
      <c r="DPG545" s="5"/>
      <c r="DPH545" s="1"/>
      <c r="DPI545" s="5"/>
      <c r="DPJ545" s="1"/>
      <c r="DPK545" s="5"/>
      <c r="DPL545" s="1"/>
      <c r="DPM545" s="5"/>
      <c r="DPN545" s="1"/>
      <c r="DPO545" s="5"/>
      <c r="DPP545" s="1"/>
      <c r="DPQ545" s="5"/>
      <c r="DPR545" s="1"/>
      <c r="DPS545" s="5"/>
      <c r="DPT545" s="1"/>
      <c r="DPU545" s="5"/>
      <c r="DPV545" s="1"/>
      <c r="DPW545" s="5"/>
      <c r="DPX545" s="1"/>
      <c r="DPY545" s="5"/>
      <c r="DPZ545" s="1"/>
      <c r="DQA545" s="5"/>
      <c r="DQB545" s="1"/>
      <c r="DQC545" s="5"/>
      <c r="DQD545" s="1"/>
      <c r="DQE545" s="5"/>
      <c r="DQF545" s="1"/>
      <c r="DQG545" s="5"/>
      <c r="DQH545" s="1"/>
      <c r="DQI545" s="5"/>
      <c r="DQJ545" s="1"/>
      <c r="DQK545" s="5"/>
      <c r="DQL545" s="1"/>
      <c r="DQM545" s="5"/>
      <c r="DQN545" s="1"/>
      <c r="DQO545" s="5"/>
      <c r="DQP545" s="1"/>
      <c r="DQQ545" s="5"/>
      <c r="DQR545" s="1"/>
      <c r="DQS545" s="5"/>
      <c r="DQT545" s="1"/>
      <c r="DQU545" s="5"/>
      <c r="DQV545" s="1"/>
      <c r="DQW545" s="5"/>
      <c r="DQX545" s="1"/>
      <c r="DQY545" s="5"/>
      <c r="DQZ545" s="1"/>
      <c r="DRA545" s="5"/>
      <c r="DRB545" s="1"/>
      <c r="DRC545" s="5"/>
      <c r="DRD545" s="1"/>
      <c r="DRE545" s="5"/>
      <c r="DRF545" s="1"/>
      <c r="DRG545" s="5"/>
      <c r="DRH545" s="1"/>
      <c r="DRI545" s="5"/>
      <c r="DRJ545" s="1"/>
      <c r="DRK545" s="5"/>
      <c r="DRL545" s="1"/>
      <c r="DRM545" s="5"/>
      <c r="DRN545" s="1"/>
      <c r="DRO545" s="5"/>
      <c r="DRP545" s="1"/>
      <c r="DRQ545" s="5"/>
      <c r="DRR545" s="1"/>
      <c r="DRS545" s="5"/>
      <c r="DRT545" s="1"/>
      <c r="DRU545" s="5"/>
      <c r="DRV545" s="1"/>
      <c r="DRW545" s="5"/>
      <c r="DRX545" s="1"/>
      <c r="DRY545" s="5"/>
      <c r="DRZ545" s="1"/>
      <c r="DSA545" s="5"/>
      <c r="DSB545" s="1"/>
      <c r="DSC545" s="5"/>
      <c r="DSD545" s="1"/>
      <c r="DSE545" s="5"/>
      <c r="DSF545" s="1"/>
      <c r="DSG545" s="5"/>
      <c r="DSH545" s="1"/>
      <c r="DSI545" s="5"/>
      <c r="DSJ545" s="1"/>
      <c r="DSK545" s="5"/>
      <c r="DSL545" s="1"/>
      <c r="DSM545" s="5"/>
      <c r="DSN545" s="1"/>
      <c r="DSO545" s="5"/>
      <c r="DSP545" s="1"/>
      <c r="DSQ545" s="5"/>
      <c r="DSR545" s="1"/>
      <c r="DSS545" s="5"/>
      <c r="DST545" s="1"/>
      <c r="DSU545" s="5"/>
      <c r="DSV545" s="1"/>
      <c r="DSW545" s="5"/>
      <c r="DSX545" s="1"/>
      <c r="DSY545" s="5"/>
      <c r="DSZ545" s="1"/>
      <c r="DTA545" s="5"/>
      <c r="DTB545" s="1"/>
      <c r="DTC545" s="5"/>
      <c r="DTD545" s="1"/>
      <c r="DTE545" s="5"/>
      <c r="DTF545" s="1"/>
      <c r="DTG545" s="5"/>
      <c r="DTH545" s="1"/>
      <c r="DTI545" s="5"/>
      <c r="DTJ545" s="1"/>
      <c r="DTK545" s="5"/>
      <c r="DTL545" s="1"/>
      <c r="DTM545" s="5"/>
      <c r="DTN545" s="1"/>
      <c r="DTO545" s="5"/>
      <c r="DTP545" s="1"/>
      <c r="DTQ545" s="5"/>
      <c r="DTR545" s="1"/>
      <c r="DTS545" s="5"/>
      <c r="DTT545" s="1"/>
      <c r="DTU545" s="5"/>
      <c r="DTV545" s="1"/>
      <c r="DTW545" s="5"/>
      <c r="DTX545" s="1"/>
      <c r="DTY545" s="5"/>
      <c r="DTZ545" s="1"/>
      <c r="DUA545" s="5"/>
      <c r="DUB545" s="1"/>
      <c r="DUC545" s="5"/>
      <c r="DUD545" s="1"/>
      <c r="DUE545" s="5"/>
      <c r="DUF545" s="1"/>
      <c r="DUG545" s="5"/>
      <c r="DUH545" s="1"/>
      <c r="DUI545" s="5"/>
      <c r="DUJ545" s="1"/>
      <c r="DUK545" s="5"/>
      <c r="DUL545" s="1"/>
      <c r="DUM545" s="5"/>
      <c r="DUN545" s="1"/>
      <c r="DUO545" s="5"/>
      <c r="DUP545" s="1"/>
      <c r="DUQ545" s="5"/>
      <c r="DUR545" s="1"/>
      <c r="DUS545" s="5"/>
      <c r="DUT545" s="1"/>
      <c r="DUU545" s="5"/>
      <c r="DUV545" s="1"/>
      <c r="DUW545" s="5"/>
      <c r="DUX545" s="1"/>
      <c r="DUY545" s="5"/>
      <c r="DUZ545" s="1"/>
      <c r="DVA545" s="5"/>
      <c r="DVB545" s="1"/>
      <c r="DVC545" s="5"/>
      <c r="DVD545" s="1"/>
      <c r="DVE545" s="5"/>
      <c r="DVF545" s="1"/>
      <c r="DVG545" s="5"/>
      <c r="DVH545" s="1"/>
      <c r="DVI545" s="5"/>
      <c r="DVJ545" s="1"/>
      <c r="DVK545" s="5"/>
      <c r="DVL545" s="1"/>
      <c r="DVM545" s="5"/>
      <c r="DVN545" s="1"/>
      <c r="DVO545" s="5"/>
      <c r="DVP545" s="1"/>
      <c r="DVQ545" s="5"/>
      <c r="DVR545" s="1"/>
      <c r="DVS545" s="5"/>
      <c r="DVT545" s="1"/>
      <c r="DVU545" s="5"/>
      <c r="DVV545" s="1"/>
      <c r="DVW545" s="5"/>
      <c r="DVX545" s="1"/>
      <c r="DVY545" s="5"/>
      <c r="DVZ545" s="1"/>
      <c r="DWA545" s="5"/>
      <c r="DWB545" s="1"/>
      <c r="DWC545" s="5"/>
      <c r="DWD545" s="1"/>
      <c r="DWE545" s="5"/>
      <c r="DWF545" s="1"/>
      <c r="DWG545" s="5"/>
      <c r="DWH545" s="1"/>
      <c r="DWI545" s="5"/>
      <c r="DWJ545" s="1"/>
      <c r="DWK545" s="5"/>
      <c r="DWL545" s="1"/>
      <c r="DWM545" s="5"/>
      <c r="DWN545" s="1"/>
      <c r="DWO545" s="5"/>
      <c r="DWP545" s="1"/>
      <c r="DWQ545" s="5"/>
      <c r="DWR545" s="1"/>
      <c r="DWS545" s="5"/>
      <c r="DWT545" s="1"/>
      <c r="DWU545" s="5"/>
      <c r="DWV545" s="1"/>
      <c r="DWW545" s="5"/>
      <c r="DWX545" s="1"/>
      <c r="DWY545" s="5"/>
      <c r="DWZ545" s="1"/>
      <c r="DXA545" s="5"/>
      <c r="DXB545" s="1"/>
      <c r="DXC545" s="5"/>
      <c r="DXD545" s="1"/>
      <c r="DXE545" s="5"/>
      <c r="DXF545" s="1"/>
      <c r="DXG545" s="5"/>
      <c r="DXH545" s="1"/>
      <c r="DXI545" s="5"/>
      <c r="DXJ545" s="1"/>
      <c r="DXK545" s="5"/>
      <c r="DXL545" s="1"/>
      <c r="DXM545" s="5"/>
      <c r="DXN545" s="1"/>
      <c r="DXO545" s="5"/>
      <c r="DXP545" s="1"/>
      <c r="DXQ545" s="5"/>
      <c r="DXR545" s="1"/>
      <c r="DXS545" s="5"/>
      <c r="DXT545" s="1"/>
      <c r="DXU545" s="5"/>
      <c r="DXV545" s="1"/>
      <c r="DXW545" s="5"/>
      <c r="DXX545" s="1"/>
      <c r="DXY545" s="5"/>
      <c r="DXZ545" s="1"/>
      <c r="DYA545" s="5"/>
      <c r="DYB545" s="1"/>
      <c r="DYC545" s="5"/>
      <c r="DYD545" s="1"/>
      <c r="DYE545" s="5"/>
      <c r="DYF545" s="1"/>
      <c r="DYG545" s="5"/>
      <c r="DYH545" s="1"/>
      <c r="DYI545" s="5"/>
      <c r="DYJ545" s="1"/>
      <c r="DYK545" s="5"/>
      <c r="DYL545" s="1"/>
      <c r="DYM545" s="5"/>
      <c r="DYN545" s="1"/>
      <c r="DYO545" s="5"/>
      <c r="DYP545" s="1"/>
      <c r="DYQ545" s="5"/>
      <c r="DYR545" s="1"/>
      <c r="DYS545" s="5"/>
      <c r="DYT545" s="1"/>
      <c r="DYU545" s="5"/>
      <c r="DYV545" s="1"/>
      <c r="DYW545" s="5"/>
      <c r="DYX545" s="1"/>
      <c r="DYY545" s="5"/>
      <c r="DYZ545" s="1"/>
      <c r="DZA545" s="5"/>
      <c r="DZB545" s="1"/>
      <c r="DZC545" s="5"/>
      <c r="DZD545" s="1"/>
      <c r="DZE545" s="5"/>
      <c r="DZF545" s="1"/>
      <c r="DZG545" s="5"/>
      <c r="DZH545" s="1"/>
      <c r="DZI545" s="5"/>
      <c r="DZJ545" s="1"/>
      <c r="DZK545" s="5"/>
      <c r="DZL545" s="1"/>
      <c r="DZM545" s="5"/>
      <c r="DZN545" s="1"/>
      <c r="DZO545" s="5"/>
      <c r="DZP545" s="1"/>
      <c r="DZQ545" s="5"/>
      <c r="DZR545" s="1"/>
      <c r="DZS545" s="5"/>
      <c r="DZT545" s="1"/>
      <c r="DZU545" s="5"/>
      <c r="DZV545" s="1"/>
      <c r="DZW545" s="5"/>
      <c r="DZX545" s="1"/>
      <c r="DZY545" s="5"/>
      <c r="DZZ545" s="1"/>
      <c r="EAA545" s="5"/>
      <c r="EAB545" s="1"/>
      <c r="EAC545" s="5"/>
      <c r="EAD545" s="1"/>
      <c r="EAE545" s="5"/>
      <c r="EAF545" s="1"/>
      <c r="EAG545" s="5"/>
      <c r="EAH545" s="1"/>
      <c r="EAI545" s="5"/>
      <c r="EAJ545" s="1"/>
      <c r="EAK545" s="5"/>
      <c r="EAL545" s="1"/>
      <c r="EAM545" s="5"/>
      <c r="EAN545" s="1"/>
      <c r="EAO545" s="5"/>
      <c r="EAP545" s="1"/>
      <c r="EAQ545" s="5"/>
      <c r="EAR545" s="1"/>
      <c r="EAS545" s="5"/>
      <c r="EAT545" s="1"/>
      <c r="EAU545" s="5"/>
      <c r="EAV545" s="1"/>
      <c r="EAW545" s="5"/>
      <c r="EAX545" s="1"/>
      <c r="EAY545" s="5"/>
      <c r="EAZ545" s="1"/>
      <c r="EBA545" s="5"/>
      <c r="EBB545" s="1"/>
      <c r="EBC545" s="5"/>
      <c r="EBD545" s="1"/>
      <c r="EBE545" s="5"/>
      <c r="EBF545" s="1"/>
      <c r="EBG545" s="5"/>
      <c r="EBH545" s="1"/>
      <c r="EBI545" s="5"/>
      <c r="EBJ545" s="1"/>
      <c r="EBK545" s="5"/>
      <c r="EBL545" s="1"/>
      <c r="EBM545" s="5"/>
      <c r="EBN545" s="1"/>
      <c r="EBO545" s="5"/>
      <c r="EBP545" s="1"/>
      <c r="EBQ545" s="5"/>
      <c r="EBR545" s="1"/>
      <c r="EBS545" s="5"/>
      <c r="EBT545" s="1"/>
      <c r="EBU545" s="5"/>
      <c r="EBV545" s="1"/>
      <c r="EBW545" s="5"/>
      <c r="EBX545" s="1"/>
      <c r="EBY545" s="5"/>
      <c r="EBZ545" s="1"/>
      <c r="ECA545" s="5"/>
      <c r="ECB545" s="1"/>
      <c r="ECC545" s="5"/>
      <c r="ECD545" s="1"/>
      <c r="ECE545" s="5"/>
      <c r="ECF545" s="1"/>
      <c r="ECG545" s="5"/>
      <c r="ECH545" s="1"/>
      <c r="ECI545" s="5"/>
      <c r="ECJ545" s="1"/>
      <c r="ECK545" s="5"/>
      <c r="ECL545" s="1"/>
      <c r="ECM545" s="5"/>
      <c r="ECN545" s="1"/>
      <c r="ECO545" s="5"/>
      <c r="ECP545" s="1"/>
      <c r="ECQ545" s="5"/>
      <c r="ECR545" s="1"/>
      <c r="ECS545" s="5"/>
      <c r="ECT545" s="1"/>
      <c r="ECU545" s="5"/>
      <c r="ECV545" s="1"/>
      <c r="ECW545" s="5"/>
      <c r="ECX545" s="1"/>
      <c r="ECY545" s="5"/>
      <c r="ECZ545" s="1"/>
      <c r="EDA545" s="5"/>
      <c r="EDB545" s="1"/>
      <c r="EDC545" s="5"/>
      <c r="EDD545" s="1"/>
      <c r="EDE545" s="5"/>
      <c r="EDF545" s="1"/>
      <c r="EDG545" s="5"/>
      <c r="EDH545" s="1"/>
      <c r="EDI545" s="5"/>
      <c r="EDJ545" s="1"/>
      <c r="EDK545" s="5"/>
      <c r="EDL545" s="1"/>
      <c r="EDM545" s="5"/>
      <c r="EDN545" s="1"/>
      <c r="EDO545" s="5"/>
      <c r="EDP545" s="1"/>
      <c r="EDQ545" s="5"/>
      <c r="EDR545" s="1"/>
      <c r="EDS545" s="5"/>
      <c r="EDT545" s="1"/>
      <c r="EDU545" s="5"/>
      <c r="EDV545" s="1"/>
      <c r="EDW545" s="5"/>
      <c r="EDX545" s="1"/>
      <c r="EDY545" s="5"/>
      <c r="EDZ545" s="1"/>
      <c r="EEA545" s="5"/>
      <c r="EEB545" s="1"/>
      <c r="EEC545" s="5"/>
      <c r="EED545" s="1"/>
      <c r="EEE545" s="5"/>
      <c r="EEF545" s="1"/>
      <c r="EEG545" s="5"/>
      <c r="EEH545" s="1"/>
      <c r="EEI545" s="5"/>
      <c r="EEJ545" s="1"/>
      <c r="EEK545" s="5"/>
      <c r="EEL545" s="1"/>
      <c r="EEM545" s="5"/>
      <c r="EEN545" s="1"/>
      <c r="EEO545" s="5"/>
      <c r="EEP545" s="1"/>
      <c r="EEQ545" s="5"/>
      <c r="EER545" s="1"/>
      <c r="EES545" s="5"/>
      <c r="EET545" s="1"/>
      <c r="EEU545" s="5"/>
      <c r="EEV545" s="1"/>
      <c r="EEW545" s="5"/>
      <c r="EEX545" s="1"/>
      <c r="EEY545" s="5"/>
      <c r="EEZ545" s="1"/>
      <c r="EFA545" s="5"/>
      <c r="EFB545" s="1"/>
      <c r="EFC545" s="5"/>
      <c r="EFD545" s="1"/>
      <c r="EFE545" s="5"/>
      <c r="EFF545" s="1"/>
      <c r="EFG545" s="5"/>
      <c r="EFH545" s="1"/>
      <c r="EFI545" s="5"/>
      <c r="EFJ545" s="1"/>
      <c r="EFK545" s="5"/>
      <c r="EFL545" s="1"/>
      <c r="EFM545" s="5"/>
      <c r="EFN545" s="1"/>
      <c r="EFO545" s="5"/>
      <c r="EFP545" s="1"/>
      <c r="EFQ545" s="5"/>
      <c r="EFR545" s="1"/>
      <c r="EFS545" s="5"/>
      <c r="EFT545" s="1"/>
      <c r="EFU545" s="5"/>
      <c r="EFV545" s="1"/>
      <c r="EFW545" s="5"/>
      <c r="EFX545" s="1"/>
      <c r="EFY545" s="5"/>
      <c r="EFZ545" s="1"/>
      <c r="EGA545" s="5"/>
      <c r="EGB545" s="1"/>
      <c r="EGC545" s="5"/>
      <c r="EGD545" s="1"/>
      <c r="EGE545" s="5"/>
      <c r="EGF545" s="1"/>
      <c r="EGG545" s="5"/>
      <c r="EGH545" s="1"/>
      <c r="EGI545" s="5"/>
      <c r="EGJ545" s="1"/>
      <c r="EGK545" s="5"/>
      <c r="EGL545" s="1"/>
      <c r="EGM545" s="5"/>
      <c r="EGN545" s="1"/>
      <c r="EGO545" s="5"/>
      <c r="EGP545" s="1"/>
      <c r="EGQ545" s="5"/>
      <c r="EGR545" s="1"/>
      <c r="EGS545" s="5"/>
      <c r="EGT545" s="1"/>
      <c r="EGU545" s="5"/>
      <c r="EGV545" s="1"/>
      <c r="EGW545" s="5"/>
      <c r="EGX545" s="1"/>
      <c r="EGY545" s="5"/>
      <c r="EGZ545" s="1"/>
      <c r="EHA545" s="5"/>
      <c r="EHB545" s="1"/>
      <c r="EHC545" s="5"/>
      <c r="EHD545" s="1"/>
      <c r="EHE545" s="5"/>
      <c r="EHF545" s="1"/>
      <c r="EHG545" s="5"/>
      <c r="EHH545" s="1"/>
      <c r="EHI545" s="5"/>
      <c r="EHJ545" s="1"/>
      <c r="EHK545" s="5"/>
      <c r="EHL545" s="1"/>
      <c r="EHM545" s="5"/>
      <c r="EHN545" s="1"/>
      <c r="EHO545" s="5"/>
      <c r="EHP545" s="1"/>
      <c r="EHQ545" s="5"/>
      <c r="EHR545" s="1"/>
      <c r="EHS545" s="5"/>
      <c r="EHT545" s="1"/>
      <c r="EHU545" s="5"/>
      <c r="EHV545" s="1"/>
      <c r="EHW545" s="5"/>
      <c r="EHX545" s="1"/>
      <c r="EHY545" s="5"/>
      <c r="EHZ545" s="1"/>
      <c r="EIA545" s="5"/>
      <c r="EIB545" s="1"/>
      <c r="EIC545" s="5"/>
      <c r="EID545" s="1"/>
      <c r="EIE545" s="5"/>
      <c r="EIF545" s="1"/>
      <c r="EIG545" s="5"/>
      <c r="EIH545" s="1"/>
      <c r="EII545" s="5"/>
      <c r="EIJ545" s="1"/>
      <c r="EIK545" s="5"/>
      <c r="EIL545" s="1"/>
      <c r="EIM545" s="5"/>
      <c r="EIN545" s="1"/>
      <c r="EIO545" s="5"/>
      <c r="EIP545" s="1"/>
      <c r="EIQ545" s="5"/>
      <c r="EIR545" s="1"/>
      <c r="EIS545" s="5"/>
      <c r="EIT545" s="1"/>
      <c r="EIU545" s="5"/>
      <c r="EIV545" s="1"/>
      <c r="EIW545" s="5"/>
      <c r="EIX545" s="1"/>
      <c r="EIY545" s="5"/>
      <c r="EIZ545" s="1"/>
      <c r="EJA545" s="5"/>
      <c r="EJB545" s="1"/>
      <c r="EJC545" s="5"/>
      <c r="EJD545" s="1"/>
      <c r="EJE545" s="5"/>
      <c r="EJF545" s="1"/>
      <c r="EJG545" s="5"/>
      <c r="EJH545" s="1"/>
      <c r="EJI545" s="5"/>
      <c r="EJJ545" s="1"/>
      <c r="EJK545" s="5"/>
      <c r="EJL545" s="1"/>
      <c r="EJM545" s="5"/>
      <c r="EJN545" s="1"/>
      <c r="EJO545" s="5"/>
      <c r="EJP545" s="1"/>
      <c r="EJQ545" s="5"/>
      <c r="EJR545" s="1"/>
      <c r="EJS545" s="5"/>
      <c r="EJT545" s="1"/>
      <c r="EJU545" s="5"/>
      <c r="EJV545" s="1"/>
      <c r="EJW545" s="5"/>
      <c r="EJX545" s="1"/>
      <c r="EJY545" s="5"/>
      <c r="EJZ545" s="1"/>
      <c r="EKA545" s="5"/>
      <c r="EKB545" s="1"/>
      <c r="EKC545" s="5"/>
      <c r="EKD545" s="1"/>
      <c r="EKE545" s="5"/>
      <c r="EKF545" s="1"/>
      <c r="EKG545" s="5"/>
      <c r="EKH545" s="1"/>
      <c r="EKI545" s="5"/>
      <c r="EKJ545" s="1"/>
      <c r="EKK545" s="5"/>
      <c r="EKL545" s="1"/>
      <c r="EKM545" s="5"/>
      <c r="EKN545" s="1"/>
      <c r="EKO545" s="5"/>
      <c r="EKP545" s="1"/>
      <c r="EKQ545" s="5"/>
      <c r="EKR545" s="1"/>
      <c r="EKS545" s="5"/>
      <c r="EKT545" s="1"/>
      <c r="EKU545" s="5"/>
      <c r="EKV545" s="1"/>
      <c r="EKW545" s="5"/>
      <c r="EKX545" s="1"/>
      <c r="EKY545" s="5"/>
      <c r="EKZ545" s="1"/>
      <c r="ELA545" s="5"/>
      <c r="ELB545" s="1"/>
      <c r="ELC545" s="5"/>
      <c r="ELD545" s="1"/>
      <c r="ELE545" s="5"/>
      <c r="ELF545" s="1"/>
      <c r="ELG545" s="5"/>
      <c r="ELH545" s="1"/>
      <c r="ELI545" s="5"/>
      <c r="ELJ545" s="1"/>
      <c r="ELK545" s="5"/>
      <c r="ELL545" s="1"/>
      <c r="ELM545" s="5"/>
      <c r="ELN545" s="1"/>
      <c r="ELO545" s="5"/>
      <c r="ELP545" s="1"/>
      <c r="ELQ545" s="5"/>
      <c r="ELR545" s="1"/>
      <c r="ELS545" s="5"/>
      <c r="ELT545" s="1"/>
      <c r="ELU545" s="5"/>
      <c r="ELV545" s="1"/>
      <c r="ELW545" s="5"/>
      <c r="ELX545" s="1"/>
      <c r="ELY545" s="5"/>
      <c r="ELZ545" s="1"/>
      <c r="EMA545" s="5"/>
      <c r="EMB545" s="1"/>
      <c r="EMC545" s="5"/>
      <c r="EMD545" s="1"/>
      <c r="EME545" s="5"/>
      <c r="EMF545" s="1"/>
      <c r="EMG545" s="5"/>
      <c r="EMH545" s="1"/>
      <c r="EMI545" s="5"/>
      <c r="EMJ545" s="1"/>
      <c r="EMK545" s="5"/>
      <c r="EML545" s="1"/>
      <c r="EMM545" s="5"/>
      <c r="EMN545" s="1"/>
      <c r="EMO545" s="5"/>
      <c r="EMP545" s="1"/>
      <c r="EMQ545" s="5"/>
      <c r="EMR545" s="1"/>
      <c r="EMS545" s="5"/>
      <c r="EMT545" s="1"/>
      <c r="EMU545" s="5"/>
      <c r="EMV545" s="1"/>
      <c r="EMW545" s="5"/>
      <c r="EMX545" s="1"/>
      <c r="EMY545" s="5"/>
      <c r="EMZ545" s="1"/>
      <c r="ENA545" s="5"/>
      <c r="ENB545" s="1"/>
      <c r="ENC545" s="5"/>
      <c r="END545" s="1"/>
      <c r="ENE545" s="5"/>
      <c r="ENF545" s="1"/>
      <c r="ENG545" s="5"/>
      <c r="ENH545" s="1"/>
      <c r="ENI545" s="5"/>
      <c r="ENJ545" s="1"/>
      <c r="ENK545" s="5"/>
      <c r="ENL545" s="1"/>
      <c r="ENM545" s="5"/>
      <c r="ENN545" s="1"/>
      <c r="ENO545" s="5"/>
      <c r="ENP545" s="1"/>
      <c r="ENQ545" s="5"/>
      <c r="ENR545" s="1"/>
      <c r="ENS545" s="5"/>
      <c r="ENT545" s="1"/>
      <c r="ENU545" s="5"/>
      <c r="ENV545" s="1"/>
      <c r="ENW545" s="5"/>
      <c r="ENX545" s="1"/>
      <c r="ENY545" s="5"/>
      <c r="ENZ545" s="1"/>
      <c r="EOA545" s="5"/>
      <c r="EOB545" s="1"/>
      <c r="EOC545" s="5"/>
      <c r="EOD545" s="1"/>
      <c r="EOE545" s="5"/>
      <c r="EOF545" s="1"/>
      <c r="EOG545" s="5"/>
      <c r="EOH545" s="1"/>
      <c r="EOI545" s="5"/>
      <c r="EOJ545" s="1"/>
      <c r="EOK545" s="5"/>
      <c r="EOL545" s="1"/>
      <c r="EOM545" s="5"/>
      <c r="EON545" s="1"/>
      <c r="EOO545" s="5"/>
      <c r="EOP545" s="1"/>
      <c r="EOQ545" s="5"/>
      <c r="EOR545" s="1"/>
      <c r="EOS545" s="5"/>
      <c r="EOT545" s="1"/>
      <c r="EOU545" s="5"/>
      <c r="EOV545" s="1"/>
      <c r="EOW545" s="5"/>
      <c r="EOX545" s="1"/>
      <c r="EOY545" s="5"/>
      <c r="EOZ545" s="1"/>
      <c r="EPA545" s="5"/>
      <c r="EPB545" s="1"/>
      <c r="EPC545" s="5"/>
      <c r="EPD545" s="1"/>
      <c r="EPE545" s="5"/>
      <c r="EPF545" s="1"/>
      <c r="EPG545" s="5"/>
      <c r="EPH545" s="1"/>
      <c r="EPI545" s="5"/>
      <c r="EPJ545" s="1"/>
      <c r="EPK545" s="5"/>
      <c r="EPL545" s="1"/>
      <c r="EPM545" s="5"/>
      <c r="EPN545" s="1"/>
      <c r="EPO545" s="5"/>
      <c r="EPP545" s="1"/>
      <c r="EPQ545" s="5"/>
      <c r="EPR545" s="1"/>
      <c r="EPS545" s="5"/>
      <c r="EPT545" s="1"/>
      <c r="EPU545" s="5"/>
      <c r="EPV545" s="1"/>
      <c r="EPW545" s="5"/>
      <c r="EPX545" s="1"/>
      <c r="EPY545" s="5"/>
      <c r="EPZ545" s="1"/>
      <c r="EQA545" s="5"/>
      <c r="EQB545" s="1"/>
      <c r="EQC545" s="5"/>
      <c r="EQD545" s="1"/>
      <c r="EQE545" s="5"/>
      <c r="EQF545" s="1"/>
      <c r="EQG545" s="5"/>
      <c r="EQH545" s="1"/>
      <c r="EQI545" s="5"/>
      <c r="EQJ545" s="1"/>
      <c r="EQK545" s="5"/>
      <c r="EQL545" s="1"/>
      <c r="EQM545" s="5"/>
      <c r="EQN545" s="1"/>
      <c r="EQO545" s="5"/>
      <c r="EQP545" s="1"/>
      <c r="EQQ545" s="5"/>
      <c r="EQR545" s="1"/>
      <c r="EQS545" s="5"/>
      <c r="EQT545" s="1"/>
      <c r="EQU545" s="5"/>
      <c r="EQV545" s="1"/>
      <c r="EQW545" s="5"/>
      <c r="EQX545" s="1"/>
      <c r="EQY545" s="5"/>
      <c r="EQZ545" s="1"/>
      <c r="ERA545" s="5"/>
      <c r="ERB545" s="1"/>
      <c r="ERC545" s="5"/>
      <c r="ERD545" s="1"/>
      <c r="ERE545" s="5"/>
      <c r="ERF545" s="1"/>
      <c r="ERG545" s="5"/>
      <c r="ERH545" s="1"/>
      <c r="ERI545" s="5"/>
      <c r="ERJ545" s="1"/>
      <c r="ERK545" s="5"/>
      <c r="ERL545" s="1"/>
      <c r="ERM545" s="5"/>
      <c r="ERN545" s="1"/>
      <c r="ERO545" s="5"/>
      <c r="ERP545" s="1"/>
      <c r="ERQ545" s="5"/>
      <c r="ERR545" s="1"/>
      <c r="ERS545" s="5"/>
      <c r="ERT545" s="1"/>
      <c r="ERU545" s="5"/>
      <c r="ERV545" s="1"/>
      <c r="ERW545" s="5"/>
      <c r="ERX545" s="1"/>
      <c r="ERY545" s="5"/>
      <c r="ERZ545" s="1"/>
      <c r="ESA545" s="5"/>
      <c r="ESB545" s="1"/>
      <c r="ESC545" s="5"/>
      <c r="ESD545" s="1"/>
      <c r="ESE545" s="5"/>
      <c r="ESF545" s="1"/>
      <c r="ESG545" s="5"/>
      <c r="ESH545" s="1"/>
      <c r="ESI545" s="5"/>
      <c r="ESJ545" s="1"/>
      <c r="ESK545" s="5"/>
      <c r="ESL545" s="1"/>
      <c r="ESM545" s="5"/>
      <c r="ESN545" s="1"/>
      <c r="ESO545" s="5"/>
      <c r="ESP545" s="1"/>
      <c r="ESQ545" s="5"/>
      <c r="ESR545" s="1"/>
      <c r="ESS545" s="5"/>
      <c r="EST545" s="1"/>
      <c r="ESU545" s="5"/>
      <c r="ESV545" s="1"/>
      <c r="ESW545" s="5"/>
      <c r="ESX545" s="1"/>
      <c r="ESY545" s="5"/>
      <c r="ESZ545" s="1"/>
      <c r="ETA545" s="5"/>
      <c r="ETB545" s="1"/>
      <c r="ETC545" s="5"/>
      <c r="ETD545" s="1"/>
      <c r="ETE545" s="5"/>
      <c r="ETF545" s="1"/>
      <c r="ETG545" s="5"/>
      <c r="ETH545" s="1"/>
      <c r="ETI545" s="5"/>
      <c r="ETJ545" s="1"/>
      <c r="ETK545" s="5"/>
      <c r="ETL545" s="1"/>
      <c r="ETM545" s="5"/>
      <c r="ETN545" s="1"/>
      <c r="ETO545" s="5"/>
      <c r="ETP545" s="1"/>
      <c r="ETQ545" s="5"/>
      <c r="ETR545" s="1"/>
      <c r="ETS545" s="5"/>
      <c r="ETT545" s="1"/>
      <c r="ETU545" s="5"/>
      <c r="ETV545" s="1"/>
      <c r="ETW545" s="5"/>
      <c r="ETX545" s="1"/>
      <c r="ETY545" s="5"/>
      <c r="ETZ545" s="1"/>
      <c r="EUA545" s="5"/>
      <c r="EUB545" s="1"/>
      <c r="EUC545" s="5"/>
      <c r="EUD545" s="1"/>
      <c r="EUE545" s="5"/>
      <c r="EUF545" s="1"/>
      <c r="EUG545" s="5"/>
      <c r="EUH545" s="1"/>
      <c r="EUI545" s="5"/>
      <c r="EUJ545" s="1"/>
      <c r="EUK545" s="5"/>
      <c r="EUL545" s="1"/>
      <c r="EUM545" s="5"/>
      <c r="EUN545" s="1"/>
      <c r="EUO545" s="5"/>
      <c r="EUP545" s="1"/>
      <c r="EUQ545" s="5"/>
      <c r="EUR545" s="1"/>
      <c r="EUS545" s="5"/>
      <c r="EUT545" s="1"/>
      <c r="EUU545" s="5"/>
      <c r="EUV545" s="1"/>
      <c r="EUW545" s="5"/>
      <c r="EUX545" s="1"/>
      <c r="EUY545" s="5"/>
      <c r="EUZ545" s="1"/>
      <c r="EVA545" s="5"/>
      <c r="EVB545" s="1"/>
      <c r="EVC545" s="5"/>
      <c r="EVD545" s="1"/>
      <c r="EVE545" s="5"/>
      <c r="EVF545" s="1"/>
      <c r="EVG545" s="5"/>
      <c r="EVH545" s="1"/>
      <c r="EVI545" s="5"/>
      <c r="EVJ545" s="1"/>
      <c r="EVK545" s="5"/>
      <c r="EVL545" s="1"/>
      <c r="EVM545" s="5"/>
      <c r="EVN545" s="1"/>
      <c r="EVO545" s="5"/>
      <c r="EVP545" s="1"/>
      <c r="EVQ545" s="5"/>
      <c r="EVR545" s="1"/>
      <c r="EVS545" s="5"/>
      <c r="EVT545" s="1"/>
      <c r="EVU545" s="5"/>
      <c r="EVV545" s="1"/>
      <c r="EVW545" s="5"/>
      <c r="EVX545" s="1"/>
      <c r="EVY545" s="5"/>
      <c r="EVZ545" s="1"/>
      <c r="EWA545" s="5"/>
      <c r="EWB545" s="1"/>
      <c r="EWC545" s="5"/>
      <c r="EWD545" s="1"/>
      <c r="EWE545" s="5"/>
      <c r="EWF545" s="1"/>
      <c r="EWG545" s="5"/>
      <c r="EWH545" s="1"/>
      <c r="EWI545" s="5"/>
      <c r="EWJ545" s="1"/>
      <c r="EWK545" s="5"/>
      <c r="EWL545" s="1"/>
      <c r="EWM545" s="5"/>
      <c r="EWN545" s="1"/>
      <c r="EWO545" s="5"/>
      <c r="EWP545" s="1"/>
      <c r="EWQ545" s="5"/>
      <c r="EWR545" s="1"/>
      <c r="EWS545" s="5"/>
      <c r="EWT545" s="1"/>
      <c r="EWU545" s="5"/>
      <c r="EWV545" s="1"/>
      <c r="EWW545" s="5"/>
      <c r="EWX545" s="1"/>
      <c r="EWY545" s="5"/>
      <c r="EWZ545" s="1"/>
      <c r="EXA545" s="5"/>
      <c r="EXB545" s="1"/>
      <c r="EXC545" s="5"/>
      <c r="EXD545" s="1"/>
      <c r="EXE545" s="5"/>
      <c r="EXF545" s="1"/>
      <c r="EXG545" s="5"/>
      <c r="EXH545" s="1"/>
      <c r="EXI545" s="5"/>
      <c r="EXJ545" s="1"/>
      <c r="EXK545" s="5"/>
      <c r="EXL545" s="1"/>
      <c r="EXM545" s="5"/>
      <c r="EXN545" s="1"/>
      <c r="EXO545" s="5"/>
      <c r="EXP545" s="1"/>
      <c r="EXQ545" s="5"/>
      <c r="EXR545" s="1"/>
      <c r="EXS545" s="5"/>
      <c r="EXT545" s="1"/>
      <c r="EXU545" s="5"/>
      <c r="EXV545" s="1"/>
      <c r="EXW545" s="5"/>
      <c r="EXX545" s="1"/>
      <c r="EXY545" s="5"/>
      <c r="EXZ545" s="1"/>
      <c r="EYA545" s="5"/>
      <c r="EYB545" s="1"/>
      <c r="EYC545" s="5"/>
      <c r="EYD545" s="1"/>
      <c r="EYE545" s="5"/>
      <c r="EYF545" s="1"/>
      <c r="EYG545" s="5"/>
      <c r="EYH545" s="1"/>
      <c r="EYI545" s="5"/>
      <c r="EYJ545" s="1"/>
      <c r="EYK545" s="5"/>
      <c r="EYL545" s="1"/>
      <c r="EYM545" s="5"/>
      <c r="EYN545" s="1"/>
      <c r="EYO545" s="5"/>
      <c r="EYP545" s="1"/>
      <c r="EYQ545" s="5"/>
      <c r="EYR545" s="1"/>
      <c r="EYS545" s="5"/>
      <c r="EYT545" s="1"/>
      <c r="EYU545" s="5"/>
      <c r="EYV545" s="1"/>
      <c r="EYW545" s="5"/>
      <c r="EYX545" s="1"/>
      <c r="EYY545" s="5"/>
      <c r="EYZ545" s="1"/>
      <c r="EZA545" s="5"/>
      <c r="EZB545" s="1"/>
      <c r="EZC545" s="5"/>
      <c r="EZD545" s="1"/>
      <c r="EZE545" s="5"/>
      <c r="EZF545" s="1"/>
      <c r="EZG545" s="5"/>
      <c r="EZH545" s="1"/>
      <c r="EZI545" s="5"/>
      <c r="EZJ545" s="1"/>
      <c r="EZK545" s="5"/>
      <c r="EZL545" s="1"/>
      <c r="EZM545" s="5"/>
      <c r="EZN545" s="1"/>
      <c r="EZO545" s="5"/>
      <c r="EZP545" s="1"/>
      <c r="EZQ545" s="5"/>
      <c r="EZR545" s="1"/>
      <c r="EZS545" s="5"/>
      <c r="EZT545" s="1"/>
      <c r="EZU545" s="5"/>
      <c r="EZV545" s="1"/>
      <c r="EZW545" s="5"/>
      <c r="EZX545" s="1"/>
      <c r="EZY545" s="5"/>
      <c r="EZZ545" s="1"/>
      <c r="FAA545" s="5"/>
      <c r="FAB545" s="1"/>
      <c r="FAC545" s="5"/>
      <c r="FAD545" s="1"/>
      <c r="FAE545" s="5"/>
      <c r="FAF545" s="1"/>
      <c r="FAG545" s="5"/>
      <c r="FAH545" s="1"/>
      <c r="FAI545" s="5"/>
      <c r="FAJ545" s="1"/>
      <c r="FAK545" s="5"/>
      <c r="FAL545" s="1"/>
      <c r="FAM545" s="5"/>
      <c r="FAN545" s="1"/>
      <c r="FAO545" s="5"/>
      <c r="FAP545" s="1"/>
      <c r="FAQ545" s="5"/>
      <c r="FAR545" s="1"/>
      <c r="FAS545" s="5"/>
      <c r="FAT545" s="1"/>
      <c r="FAU545" s="5"/>
      <c r="FAV545" s="1"/>
      <c r="FAW545" s="5"/>
      <c r="FAX545" s="1"/>
      <c r="FAY545" s="5"/>
      <c r="FAZ545" s="1"/>
      <c r="FBA545" s="5"/>
      <c r="FBB545" s="1"/>
      <c r="FBC545" s="5"/>
      <c r="FBD545" s="1"/>
      <c r="FBE545" s="5"/>
      <c r="FBF545" s="1"/>
      <c r="FBG545" s="5"/>
      <c r="FBH545" s="1"/>
      <c r="FBI545" s="5"/>
      <c r="FBJ545" s="1"/>
      <c r="FBK545" s="5"/>
      <c r="FBL545" s="1"/>
      <c r="FBM545" s="5"/>
      <c r="FBN545" s="1"/>
      <c r="FBO545" s="5"/>
      <c r="FBP545" s="1"/>
      <c r="FBQ545" s="5"/>
      <c r="FBR545" s="1"/>
      <c r="FBS545" s="5"/>
      <c r="FBT545" s="1"/>
      <c r="FBU545" s="5"/>
      <c r="FBV545" s="1"/>
      <c r="FBW545" s="5"/>
      <c r="FBX545" s="1"/>
      <c r="FBY545" s="5"/>
      <c r="FBZ545" s="1"/>
      <c r="FCA545" s="5"/>
      <c r="FCB545" s="1"/>
      <c r="FCC545" s="5"/>
      <c r="FCD545" s="1"/>
      <c r="FCE545" s="5"/>
      <c r="FCF545" s="1"/>
      <c r="FCG545" s="5"/>
      <c r="FCH545" s="1"/>
      <c r="FCI545" s="5"/>
      <c r="FCJ545" s="1"/>
      <c r="FCK545" s="5"/>
      <c r="FCL545" s="1"/>
      <c r="FCM545" s="5"/>
      <c r="FCN545" s="1"/>
      <c r="FCO545" s="5"/>
      <c r="FCP545" s="1"/>
      <c r="FCQ545" s="5"/>
      <c r="FCR545" s="1"/>
      <c r="FCS545" s="5"/>
      <c r="FCT545" s="1"/>
      <c r="FCU545" s="5"/>
      <c r="FCV545" s="1"/>
      <c r="FCW545" s="5"/>
      <c r="FCX545" s="1"/>
      <c r="FCY545" s="5"/>
      <c r="FCZ545" s="1"/>
      <c r="FDA545" s="5"/>
      <c r="FDB545" s="1"/>
      <c r="FDC545" s="5"/>
      <c r="FDD545" s="1"/>
      <c r="FDE545" s="5"/>
      <c r="FDF545" s="1"/>
      <c r="FDG545" s="5"/>
      <c r="FDH545" s="1"/>
      <c r="FDI545" s="5"/>
      <c r="FDJ545" s="1"/>
      <c r="FDK545" s="5"/>
      <c r="FDL545" s="1"/>
      <c r="FDM545" s="5"/>
      <c r="FDN545" s="1"/>
      <c r="FDO545" s="5"/>
      <c r="FDP545" s="1"/>
      <c r="FDQ545" s="5"/>
      <c r="FDR545" s="1"/>
      <c r="FDS545" s="5"/>
      <c r="FDT545" s="1"/>
      <c r="FDU545" s="5"/>
      <c r="FDV545" s="1"/>
      <c r="FDW545" s="5"/>
      <c r="FDX545" s="1"/>
      <c r="FDY545" s="5"/>
      <c r="FDZ545" s="1"/>
      <c r="FEA545" s="5"/>
      <c r="FEB545" s="1"/>
      <c r="FEC545" s="5"/>
      <c r="FED545" s="1"/>
      <c r="FEE545" s="5"/>
      <c r="FEF545" s="1"/>
      <c r="FEG545" s="5"/>
      <c r="FEH545" s="1"/>
      <c r="FEI545" s="5"/>
      <c r="FEJ545" s="1"/>
      <c r="FEK545" s="5"/>
      <c r="FEL545" s="1"/>
      <c r="FEM545" s="5"/>
      <c r="FEN545" s="1"/>
      <c r="FEO545" s="5"/>
      <c r="FEP545" s="1"/>
      <c r="FEQ545" s="5"/>
      <c r="FER545" s="1"/>
      <c r="FES545" s="5"/>
      <c r="FET545" s="1"/>
      <c r="FEU545" s="5"/>
      <c r="FEV545" s="1"/>
      <c r="FEW545" s="5"/>
      <c r="FEX545" s="1"/>
      <c r="FEY545" s="5"/>
      <c r="FEZ545" s="1"/>
      <c r="FFA545" s="5"/>
      <c r="FFB545" s="1"/>
      <c r="FFC545" s="5"/>
      <c r="FFD545" s="1"/>
      <c r="FFE545" s="5"/>
      <c r="FFF545" s="1"/>
      <c r="FFG545" s="5"/>
      <c r="FFH545" s="1"/>
      <c r="FFI545" s="5"/>
      <c r="FFJ545" s="1"/>
      <c r="FFK545" s="5"/>
      <c r="FFL545" s="1"/>
      <c r="FFM545" s="5"/>
      <c r="FFN545" s="1"/>
      <c r="FFO545" s="5"/>
      <c r="FFP545" s="1"/>
      <c r="FFQ545" s="5"/>
      <c r="FFR545" s="1"/>
      <c r="FFS545" s="5"/>
      <c r="FFT545" s="1"/>
      <c r="FFU545" s="5"/>
      <c r="FFV545" s="1"/>
      <c r="FFW545" s="5"/>
      <c r="FFX545" s="1"/>
      <c r="FFY545" s="5"/>
      <c r="FFZ545" s="1"/>
      <c r="FGA545" s="5"/>
      <c r="FGB545" s="1"/>
      <c r="FGC545" s="5"/>
      <c r="FGD545" s="1"/>
      <c r="FGE545" s="5"/>
      <c r="FGF545" s="1"/>
      <c r="FGG545" s="5"/>
      <c r="FGH545" s="1"/>
      <c r="FGI545" s="5"/>
      <c r="FGJ545" s="1"/>
      <c r="FGK545" s="5"/>
      <c r="FGL545" s="1"/>
      <c r="FGM545" s="5"/>
      <c r="FGN545" s="1"/>
      <c r="FGO545" s="5"/>
      <c r="FGP545" s="1"/>
      <c r="FGQ545" s="5"/>
      <c r="FGR545" s="1"/>
      <c r="FGS545" s="5"/>
      <c r="FGT545" s="1"/>
      <c r="FGU545" s="5"/>
      <c r="FGV545" s="1"/>
      <c r="FGW545" s="5"/>
      <c r="FGX545" s="1"/>
      <c r="FGY545" s="5"/>
      <c r="FGZ545" s="1"/>
      <c r="FHA545" s="5"/>
      <c r="FHB545" s="1"/>
      <c r="FHC545" s="5"/>
      <c r="FHD545" s="1"/>
      <c r="FHE545" s="5"/>
      <c r="FHF545" s="1"/>
      <c r="FHG545" s="5"/>
      <c r="FHH545" s="1"/>
      <c r="FHI545" s="5"/>
      <c r="FHJ545" s="1"/>
      <c r="FHK545" s="5"/>
      <c r="FHL545" s="1"/>
      <c r="FHM545" s="5"/>
      <c r="FHN545" s="1"/>
      <c r="FHO545" s="5"/>
      <c r="FHP545" s="1"/>
      <c r="FHQ545" s="5"/>
      <c r="FHR545" s="1"/>
      <c r="FHS545" s="5"/>
      <c r="FHT545" s="1"/>
      <c r="FHU545" s="5"/>
      <c r="FHV545" s="1"/>
      <c r="FHW545" s="5"/>
      <c r="FHX545" s="1"/>
      <c r="FHY545" s="5"/>
      <c r="FHZ545" s="1"/>
      <c r="FIA545" s="5"/>
      <c r="FIB545" s="1"/>
      <c r="FIC545" s="5"/>
      <c r="FID545" s="1"/>
      <c r="FIE545" s="5"/>
      <c r="FIF545" s="1"/>
      <c r="FIG545" s="5"/>
      <c r="FIH545" s="1"/>
      <c r="FII545" s="5"/>
      <c r="FIJ545" s="1"/>
      <c r="FIK545" s="5"/>
      <c r="FIL545" s="1"/>
      <c r="FIM545" s="5"/>
      <c r="FIN545" s="1"/>
      <c r="FIO545" s="5"/>
      <c r="FIP545" s="1"/>
      <c r="FIQ545" s="5"/>
      <c r="FIR545" s="1"/>
      <c r="FIS545" s="5"/>
      <c r="FIT545" s="1"/>
      <c r="FIU545" s="5"/>
      <c r="FIV545" s="1"/>
      <c r="FIW545" s="5"/>
      <c r="FIX545" s="1"/>
      <c r="FIY545" s="5"/>
      <c r="FIZ545" s="1"/>
      <c r="FJA545" s="5"/>
      <c r="FJB545" s="1"/>
      <c r="FJC545" s="5"/>
      <c r="FJD545" s="1"/>
      <c r="FJE545" s="5"/>
      <c r="FJF545" s="1"/>
      <c r="FJG545" s="5"/>
      <c r="FJH545" s="1"/>
      <c r="FJI545" s="5"/>
      <c r="FJJ545" s="1"/>
      <c r="FJK545" s="5"/>
      <c r="FJL545" s="1"/>
      <c r="FJM545" s="5"/>
      <c r="FJN545" s="1"/>
      <c r="FJO545" s="5"/>
      <c r="FJP545" s="1"/>
      <c r="FJQ545" s="5"/>
      <c r="FJR545" s="1"/>
      <c r="FJS545" s="5"/>
      <c r="FJT545" s="1"/>
      <c r="FJU545" s="5"/>
      <c r="FJV545" s="1"/>
      <c r="FJW545" s="5"/>
      <c r="FJX545" s="1"/>
      <c r="FJY545" s="5"/>
      <c r="FJZ545" s="1"/>
      <c r="FKA545" s="5"/>
      <c r="FKB545" s="1"/>
      <c r="FKC545" s="5"/>
      <c r="FKD545" s="1"/>
      <c r="FKE545" s="5"/>
      <c r="FKF545" s="1"/>
      <c r="FKG545" s="5"/>
      <c r="FKH545" s="1"/>
      <c r="FKI545" s="5"/>
      <c r="FKJ545" s="1"/>
      <c r="FKK545" s="5"/>
      <c r="FKL545" s="1"/>
      <c r="FKM545" s="5"/>
      <c r="FKN545" s="1"/>
      <c r="FKO545" s="5"/>
      <c r="FKP545" s="1"/>
      <c r="FKQ545" s="5"/>
      <c r="FKR545" s="1"/>
      <c r="FKS545" s="5"/>
      <c r="FKT545" s="1"/>
      <c r="FKU545" s="5"/>
      <c r="FKV545" s="1"/>
      <c r="FKW545" s="5"/>
      <c r="FKX545" s="1"/>
      <c r="FKY545" s="5"/>
      <c r="FKZ545" s="1"/>
      <c r="FLA545" s="5"/>
      <c r="FLB545" s="1"/>
      <c r="FLC545" s="5"/>
      <c r="FLD545" s="1"/>
      <c r="FLE545" s="5"/>
      <c r="FLF545" s="1"/>
      <c r="FLG545" s="5"/>
      <c r="FLH545" s="1"/>
      <c r="FLI545" s="5"/>
      <c r="FLJ545" s="1"/>
      <c r="FLK545" s="5"/>
      <c r="FLL545" s="1"/>
      <c r="FLM545" s="5"/>
      <c r="FLN545" s="1"/>
      <c r="FLO545" s="5"/>
      <c r="FLP545" s="1"/>
      <c r="FLQ545" s="5"/>
      <c r="FLR545" s="1"/>
      <c r="FLS545" s="5"/>
      <c r="FLT545" s="1"/>
      <c r="FLU545" s="5"/>
      <c r="FLV545" s="1"/>
      <c r="FLW545" s="5"/>
      <c r="FLX545" s="1"/>
      <c r="FLY545" s="5"/>
      <c r="FLZ545" s="1"/>
      <c r="FMA545" s="5"/>
      <c r="FMB545" s="1"/>
      <c r="FMC545" s="5"/>
      <c r="FMD545" s="1"/>
      <c r="FME545" s="5"/>
      <c r="FMF545" s="1"/>
      <c r="FMG545" s="5"/>
      <c r="FMH545" s="1"/>
      <c r="FMI545" s="5"/>
      <c r="FMJ545" s="1"/>
      <c r="FMK545" s="5"/>
      <c r="FML545" s="1"/>
      <c r="FMM545" s="5"/>
      <c r="FMN545" s="1"/>
      <c r="FMO545" s="5"/>
      <c r="FMP545" s="1"/>
      <c r="FMQ545" s="5"/>
      <c r="FMR545" s="1"/>
      <c r="FMS545" s="5"/>
      <c r="FMT545" s="1"/>
      <c r="FMU545" s="5"/>
      <c r="FMV545" s="1"/>
      <c r="FMW545" s="5"/>
      <c r="FMX545" s="1"/>
      <c r="FMY545" s="5"/>
      <c r="FMZ545" s="1"/>
      <c r="FNA545" s="5"/>
      <c r="FNB545" s="1"/>
      <c r="FNC545" s="5"/>
      <c r="FND545" s="1"/>
      <c r="FNE545" s="5"/>
      <c r="FNF545" s="1"/>
      <c r="FNG545" s="5"/>
      <c r="FNH545" s="1"/>
      <c r="FNI545" s="5"/>
      <c r="FNJ545" s="1"/>
      <c r="FNK545" s="5"/>
      <c r="FNL545" s="1"/>
      <c r="FNM545" s="5"/>
      <c r="FNN545" s="1"/>
      <c r="FNO545" s="5"/>
      <c r="FNP545" s="1"/>
      <c r="FNQ545" s="5"/>
      <c r="FNR545" s="1"/>
      <c r="FNS545" s="5"/>
      <c r="FNT545" s="1"/>
      <c r="FNU545" s="5"/>
      <c r="FNV545" s="1"/>
      <c r="FNW545" s="5"/>
      <c r="FNX545" s="1"/>
      <c r="FNY545" s="5"/>
      <c r="FNZ545" s="1"/>
      <c r="FOA545" s="5"/>
      <c r="FOB545" s="1"/>
      <c r="FOC545" s="5"/>
      <c r="FOD545" s="1"/>
      <c r="FOE545" s="5"/>
      <c r="FOF545" s="1"/>
      <c r="FOG545" s="5"/>
      <c r="FOH545" s="1"/>
      <c r="FOI545" s="5"/>
      <c r="FOJ545" s="1"/>
      <c r="FOK545" s="5"/>
      <c r="FOL545" s="1"/>
      <c r="FOM545" s="5"/>
      <c r="FON545" s="1"/>
      <c r="FOO545" s="5"/>
      <c r="FOP545" s="1"/>
      <c r="FOQ545" s="5"/>
      <c r="FOR545" s="1"/>
      <c r="FOS545" s="5"/>
      <c r="FOT545" s="1"/>
      <c r="FOU545" s="5"/>
      <c r="FOV545" s="1"/>
      <c r="FOW545" s="5"/>
      <c r="FOX545" s="1"/>
      <c r="FOY545" s="5"/>
      <c r="FOZ545" s="1"/>
      <c r="FPA545" s="5"/>
      <c r="FPB545" s="1"/>
      <c r="FPC545" s="5"/>
      <c r="FPD545" s="1"/>
      <c r="FPE545" s="5"/>
      <c r="FPF545" s="1"/>
      <c r="FPG545" s="5"/>
      <c r="FPH545" s="1"/>
      <c r="FPI545" s="5"/>
      <c r="FPJ545" s="1"/>
      <c r="FPK545" s="5"/>
      <c r="FPL545" s="1"/>
      <c r="FPM545" s="5"/>
      <c r="FPN545" s="1"/>
      <c r="FPO545" s="5"/>
      <c r="FPP545" s="1"/>
      <c r="FPQ545" s="5"/>
      <c r="FPR545" s="1"/>
      <c r="FPS545" s="5"/>
      <c r="FPT545" s="1"/>
      <c r="FPU545" s="5"/>
      <c r="FPV545" s="1"/>
      <c r="FPW545" s="5"/>
      <c r="FPX545" s="1"/>
      <c r="FPY545" s="5"/>
      <c r="FPZ545" s="1"/>
      <c r="FQA545" s="5"/>
      <c r="FQB545" s="1"/>
      <c r="FQC545" s="5"/>
      <c r="FQD545" s="1"/>
      <c r="FQE545" s="5"/>
      <c r="FQF545" s="1"/>
      <c r="FQG545" s="5"/>
      <c r="FQH545" s="1"/>
      <c r="FQI545" s="5"/>
      <c r="FQJ545" s="1"/>
      <c r="FQK545" s="5"/>
      <c r="FQL545" s="1"/>
      <c r="FQM545" s="5"/>
      <c r="FQN545" s="1"/>
      <c r="FQO545" s="5"/>
      <c r="FQP545" s="1"/>
      <c r="FQQ545" s="5"/>
      <c r="FQR545" s="1"/>
      <c r="FQS545" s="5"/>
      <c r="FQT545" s="1"/>
      <c r="FQU545" s="5"/>
      <c r="FQV545" s="1"/>
      <c r="FQW545" s="5"/>
      <c r="FQX545" s="1"/>
      <c r="FQY545" s="5"/>
      <c r="FQZ545" s="1"/>
      <c r="FRA545" s="5"/>
      <c r="FRB545" s="1"/>
      <c r="FRC545" s="5"/>
      <c r="FRD545" s="1"/>
      <c r="FRE545" s="5"/>
      <c r="FRF545" s="1"/>
      <c r="FRG545" s="5"/>
      <c r="FRH545" s="1"/>
      <c r="FRI545" s="5"/>
      <c r="FRJ545" s="1"/>
      <c r="FRK545" s="5"/>
      <c r="FRL545" s="1"/>
      <c r="FRM545" s="5"/>
      <c r="FRN545" s="1"/>
      <c r="FRO545" s="5"/>
      <c r="FRP545" s="1"/>
      <c r="FRQ545" s="5"/>
      <c r="FRR545" s="1"/>
      <c r="FRS545" s="5"/>
      <c r="FRT545" s="1"/>
      <c r="FRU545" s="5"/>
      <c r="FRV545" s="1"/>
      <c r="FRW545" s="5"/>
      <c r="FRX545" s="1"/>
      <c r="FRY545" s="5"/>
      <c r="FRZ545" s="1"/>
      <c r="FSA545" s="5"/>
      <c r="FSB545" s="1"/>
      <c r="FSC545" s="5"/>
      <c r="FSD545" s="1"/>
      <c r="FSE545" s="5"/>
      <c r="FSF545" s="1"/>
      <c r="FSG545" s="5"/>
      <c r="FSH545" s="1"/>
      <c r="FSI545" s="5"/>
      <c r="FSJ545" s="1"/>
      <c r="FSK545" s="5"/>
      <c r="FSL545" s="1"/>
      <c r="FSM545" s="5"/>
      <c r="FSN545" s="1"/>
      <c r="FSO545" s="5"/>
      <c r="FSP545" s="1"/>
      <c r="FSQ545" s="5"/>
      <c r="FSR545" s="1"/>
      <c r="FSS545" s="5"/>
      <c r="FST545" s="1"/>
      <c r="FSU545" s="5"/>
      <c r="FSV545" s="1"/>
      <c r="FSW545" s="5"/>
      <c r="FSX545" s="1"/>
      <c r="FSY545" s="5"/>
      <c r="FSZ545" s="1"/>
      <c r="FTA545" s="5"/>
      <c r="FTB545" s="1"/>
      <c r="FTC545" s="5"/>
      <c r="FTD545" s="1"/>
      <c r="FTE545" s="5"/>
      <c r="FTF545" s="1"/>
      <c r="FTG545" s="5"/>
      <c r="FTH545" s="1"/>
      <c r="FTI545" s="5"/>
      <c r="FTJ545" s="1"/>
      <c r="FTK545" s="5"/>
      <c r="FTL545" s="1"/>
      <c r="FTM545" s="5"/>
      <c r="FTN545" s="1"/>
      <c r="FTO545" s="5"/>
      <c r="FTP545" s="1"/>
      <c r="FTQ545" s="5"/>
      <c r="FTR545" s="1"/>
      <c r="FTS545" s="5"/>
      <c r="FTT545" s="1"/>
      <c r="FTU545" s="5"/>
      <c r="FTV545" s="1"/>
      <c r="FTW545" s="5"/>
      <c r="FTX545" s="1"/>
      <c r="FTY545" s="5"/>
      <c r="FTZ545" s="1"/>
      <c r="FUA545" s="5"/>
      <c r="FUB545" s="1"/>
      <c r="FUC545" s="5"/>
      <c r="FUD545" s="1"/>
      <c r="FUE545" s="5"/>
      <c r="FUF545" s="1"/>
      <c r="FUG545" s="5"/>
      <c r="FUH545" s="1"/>
      <c r="FUI545" s="5"/>
      <c r="FUJ545" s="1"/>
      <c r="FUK545" s="5"/>
      <c r="FUL545" s="1"/>
      <c r="FUM545" s="5"/>
      <c r="FUN545" s="1"/>
      <c r="FUO545" s="5"/>
      <c r="FUP545" s="1"/>
      <c r="FUQ545" s="5"/>
      <c r="FUR545" s="1"/>
      <c r="FUS545" s="5"/>
      <c r="FUT545" s="1"/>
      <c r="FUU545" s="5"/>
      <c r="FUV545" s="1"/>
      <c r="FUW545" s="5"/>
      <c r="FUX545" s="1"/>
      <c r="FUY545" s="5"/>
      <c r="FUZ545" s="1"/>
      <c r="FVA545" s="5"/>
      <c r="FVB545" s="1"/>
      <c r="FVC545" s="5"/>
      <c r="FVD545" s="1"/>
      <c r="FVE545" s="5"/>
      <c r="FVF545" s="1"/>
      <c r="FVG545" s="5"/>
      <c r="FVH545" s="1"/>
      <c r="FVI545" s="5"/>
      <c r="FVJ545" s="1"/>
      <c r="FVK545" s="5"/>
      <c r="FVL545" s="1"/>
      <c r="FVM545" s="5"/>
      <c r="FVN545" s="1"/>
      <c r="FVO545" s="5"/>
      <c r="FVP545" s="1"/>
      <c r="FVQ545" s="5"/>
      <c r="FVR545" s="1"/>
      <c r="FVS545" s="5"/>
      <c r="FVT545" s="1"/>
      <c r="FVU545" s="5"/>
      <c r="FVV545" s="1"/>
      <c r="FVW545" s="5"/>
      <c r="FVX545" s="1"/>
      <c r="FVY545" s="5"/>
      <c r="FVZ545" s="1"/>
      <c r="FWA545" s="5"/>
      <c r="FWB545" s="1"/>
      <c r="FWC545" s="5"/>
      <c r="FWD545" s="1"/>
      <c r="FWE545" s="5"/>
      <c r="FWF545" s="1"/>
      <c r="FWG545" s="5"/>
      <c r="FWH545" s="1"/>
      <c r="FWI545" s="5"/>
      <c r="FWJ545" s="1"/>
      <c r="FWK545" s="5"/>
      <c r="FWL545" s="1"/>
      <c r="FWM545" s="5"/>
      <c r="FWN545" s="1"/>
      <c r="FWO545" s="5"/>
      <c r="FWP545" s="1"/>
      <c r="FWQ545" s="5"/>
      <c r="FWR545" s="1"/>
      <c r="FWS545" s="5"/>
      <c r="FWT545" s="1"/>
      <c r="FWU545" s="5"/>
      <c r="FWV545" s="1"/>
      <c r="FWW545" s="5"/>
      <c r="FWX545" s="1"/>
      <c r="FWY545" s="5"/>
      <c r="FWZ545" s="1"/>
      <c r="FXA545" s="5"/>
      <c r="FXB545" s="1"/>
      <c r="FXC545" s="5"/>
      <c r="FXD545" s="1"/>
      <c r="FXE545" s="5"/>
      <c r="FXF545" s="1"/>
      <c r="FXG545" s="5"/>
      <c r="FXH545" s="1"/>
      <c r="FXI545" s="5"/>
      <c r="FXJ545" s="1"/>
      <c r="FXK545" s="5"/>
      <c r="FXL545" s="1"/>
      <c r="FXM545" s="5"/>
      <c r="FXN545" s="1"/>
      <c r="FXO545" s="5"/>
      <c r="FXP545" s="1"/>
      <c r="FXQ545" s="5"/>
      <c r="FXR545" s="1"/>
      <c r="FXS545" s="5"/>
      <c r="FXT545" s="1"/>
      <c r="FXU545" s="5"/>
      <c r="FXV545" s="1"/>
      <c r="FXW545" s="5"/>
      <c r="FXX545" s="1"/>
      <c r="FXY545" s="5"/>
      <c r="FXZ545" s="1"/>
      <c r="FYA545" s="5"/>
      <c r="FYB545" s="1"/>
      <c r="FYC545" s="5"/>
      <c r="FYD545" s="1"/>
      <c r="FYE545" s="5"/>
      <c r="FYF545" s="1"/>
      <c r="FYG545" s="5"/>
      <c r="FYH545" s="1"/>
      <c r="FYI545" s="5"/>
      <c r="FYJ545" s="1"/>
      <c r="FYK545" s="5"/>
      <c r="FYL545" s="1"/>
      <c r="FYM545" s="5"/>
      <c r="FYN545" s="1"/>
      <c r="FYO545" s="5"/>
      <c r="FYP545" s="1"/>
      <c r="FYQ545" s="5"/>
      <c r="FYR545" s="1"/>
      <c r="FYS545" s="5"/>
      <c r="FYT545" s="1"/>
      <c r="FYU545" s="5"/>
      <c r="FYV545" s="1"/>
      <c r="FYW545" s="5"/>
      <c r="FYX545" s="1"/>
      <c r="FYY545" s="5"/>
      <c r="FYZ545" s="1"/>
      <c r="FZA545" s="5"/>
      <c r="FZB545" s="1"/>
      <c r="FZC545" s="5"/>
      <c r="FZD545" s="1"/>
      <c r="FZE545" s="5"/>
      <c r="FZF545" s="1"/>
      <c r="FZG545" s="5"/>
      <c r="FZH545" s="1"/>
      <c r="FZI545" s="5"/>
      <c r="FZJ545" s="1"/>
      <c r="FZK545" s="5"/>
      <c r="FZL545" s="1"/>
      <c r="FZM545" s="5"/>
      <c r="FZN545" s="1"/>
      <c r="FZO545" s="5"/>
      <c r="FZP545" s="1"/>
      <c r="FZQ545" s="5"/>
      <c r="FZR545" s="1"/>
      <c r="FZS545" s="5"/>
      <c r="FZT545" s="1"/>
      <c r="FZU545" s="5"/>
      <c r="FZV545" s="1"/>
      <c r="FZW545" s="5"/>
      <c r="FZX545" s="1"/>
      <c r="FZY545" s="5"/>
      <c r="FZZ545" s="1"/>
      <c r="GAA545" s="5"/>
      <c r="GAB545" s="1"/>
      <c r="GAC545" s="5"/>
      <c r="GAD545" s="1"/>
      <c r="GAE545" s="5"/>
      <c r="GAF545" s="1"/>
      <c r="GAG545" s="5"/>
      <c r="GAH545" s="1"/>
      <c r="GAI545" s="5"/>
      <c r="GAJ545" s="1"/>
      <c r="GAK545" s="5"/>
      <c r="GAL545" s="1"/>
      <c r="GAM545" s="5"/>
      <c r="GAN545" s="1"/>
      <c r="GAO545" s="5"/>
      <c r="GAP545" s="1"/>
      <c r="GAQ545" s="5"/>
      <c r="GAR545" s="1"/>
      <c r="GAS545" s="5"/>
      <c r="GAT545" s="1"/>
      <c r="GAU545" s="5"/>
      <c r="GAV545" s="1"/>
      <c r="GAW545" s="5"/>
      <c r="GAX545" s="1"/>
      <c r="GAY545" s="5"/>
      <c r="GAZ545" s="1"/>
      <c r="GBA545" s="5"/>
      <c r="GBB545" s="1"/>
      <c r="GBC545" s="5"/>
      <c r="GBD545" s="1"/>
      <c r="GBE545" s="5"/>
      <c r="GBF545" s="1"/>
      <c r="GBG545" s="5"/>
      <c r="GBH545" s="1"/>
      <c r="GBI545" s="5"/>
      <c r="GBJ545" s="1"/>
      <c r="GBK545" s="5"/>
      <c r="GBL545" s="1"/>
      <c r="GBM545" s="5"/>
      <c r="GBN545" s="1"/>
      <c r="GBO545" s="5"/>
      <c r="GBP545" s="1"/>
      <c r="GBQ545" s="5"/>
      <c r="GBR545" s="1"/>
      <c r="GBS545" s="5"/>
      <c r="GBT545" s="1"/>
      <c r="GBU545" s="5"/>
      <c r="GBV545" s="1"/>
      <c r="GBW545" s="5"/>
      <c r="GBX545" s="1"/>
      <c r="GBY545" s="5"/>
      <c r="GBZ545" s="1"/>
      <c r="GCA545" s="5"/>
      <c r="GCB545" s="1"/>
      <c r="GCC545" s="5"/>
      <c r="GCD545" s="1"/>
      <c r="GCE545" s="5"/>
      <c r="GCF545" s="1"/>
      <c r="GCG545" s="5"/>
      <c r="GCH545" s="1"/>
      <c r="GCI545" s="5"/>
      <c r="GCJ545" s="1"/>
      <c r="GCK545" s="5"/>
      <c r="GCL545" s="1"/>
      <c r="GCM545" s="5"/>
      <c r="GCN545" s="1"/>
      <c r="GCO545" s="5"/>
      <c r="GCP545" s="1"/>
      <c r="GCQ545" s="5"/>
      <c r="GCR545" s="1"/>
      <c r="GCS545" s="5"/>
      <c r="GCT545" s="1"/>
      <c r="GCU545" s="5"/>
      <c r="GCV545" s="1"/>
      <c r="GCW545" s="5"/>
      <c r="GCX545" s="1"/>
      <c r="GCY545" s="5"/>
      <c r="GCZ545" s="1"/>
      <c r="GDA545" s="5"/>
      <c r="GDB545" s="1"/>
      <c r="GDC545" s="5"/>
      <c r="GDD545" s="1"/>
      <c r="GDE545" s="5"/>
      <c r="GDF545" s="1"/>
      <c r="GDG545" s="5"/>
      <c r="GDH545" s="1"/>
      <c r="GDI545" s="5"/>
      <c r="GDJ545" s="1"/>
      <c r="GDK545" s="5"/>
      <c r="GDL545" s="1"/>
      <c r="GDM545" s="5"/>
      <c r="GDN545" s="1"/>
      <c r="GDO545" s="5"/>
      <c r="GDP545" s="1"/>
      <c r="GDQ545" s="5"/>
      <c r="GDR545" s="1"/>
      <c r="GDS545" s="5"/>
      <c r="GDT545" s="1"/>
      <c r="GDU545" s="5"/>
      <c r="GDV545" s="1"/>
      <c r="GDW545" s="5"/>
      <c r="GDX545" s="1"/>
      <c r="GDY545" s="5"/>
      <c r="GDZ545" s="1"/>
      <c r="GEA545" s="5"/>
      <c r="GEB545" s="1"/>
      <c r="GEC545" s="5"/>
      <c r="GED545" s="1"/>
      <c r="GEE545" s="5"/>
      <c r="GEF545" s="1"/>
      <c r="GEG545" s="5"/>
      <c r="GEH545" s="1"/>
      <c r="GEI545" s="5"/>
      <c r="GEJ545" s="1"/>
      <c r="GEK545" s="5"/>
      <c r="GEL545" s="1"/>
      <c r="GEM545" s="5"/>
      <c r="GEN545" s="1"/>
      <c r="GEO545" s="5"/>
      <c r="GEP545" s="1"/>
      <c r="GEQ545" s="5"/>
      <c r="GER545" s="1"/>
      <c r="GES545" s="5"/>
      <c r="GET545" s="1"/>
      <c r="GEU545" s="5"/>
      <c r="GEV545" s="1"/>
      <c r="GEW545" s="5"/>
      <c r="GEX545" s="1"/>
      <c r="GEY545" s="5"/>
      <c r="GEZ545" s="1"/>
      <c r="GFA545" s="5"/>
      <c r="GFB545" s="1"/>
      <c r="GFC545" s="5"/>
      <c r="GFD545" s="1"/>
      <c r="GFE545" s="5"/>
      <c r="GFF545" s="1"/>
      <c r="GFG545" s="5"/>
      <c r="GFH545" s="1"/>
      <c r="GFI545" s="5"/>
      <c r="GFJ545" s="1"/>
      <c r="GFK545" s="5"/>
      <c r="GFL545" s="1"/>
      <c r="GFM545" s="5"/>
      <c r="GFN545" s="1"/>
      <c r="GFO545" s="5"/>
      <c r="GFP545" s="1"/>
      <c r="GFQ545" s="5"/>
      <c r="GFR545" s="1"/>
      <c r="GFS545" s="5"/>
      <c r="GFT545" s="1"/>
      <c r="GFU545" s="5"/>
      <c r="GFV545" s="1"/>
      <c r="GFW545" s="5"/>
      <c r="GFX545" s="1"/>
      <c r="GFY545" s="5"/>
      <c r="GFZ545" s="1"/>
      <c r="GGA545" s="5"/>
      <c r="GGB545" s="1"/>
      <c r="GGC545" s="5"/>
      <c r="GGD545" s="1"/>
      <c r="GGE545" s="5"/>
      <c r="GGF545" s="1"/>
      <c r="GGG545" s="5"/>
      <c r="GGH545" s="1"/>
      <c r="GGI545" s="5"/>
      <c r="GGJ545" s="1"/>
      <c r="GGK545" s="5"/>
      <c r="GGL545" s="1"/>
      <c r="GGM545" s="5"/>
      <c r="GGN545" s="1"/>
      <c r="GGO545" s="5"/>
      <c r="GGP545" s="1"/>
      <c r="GGQ545" s="5"/>
      <c r="GGR545" s="1"/>
      <c r="GGS545" s="5"/>
      <c r="GGT545" s="1"/>
      <c r="GGU545" s="5"/>
      <c r="GGV545" s="1"/>
      <c r="GGW545" s="5"/>
      <c r="GGX545" s="1"/>
      <c r="GGY545" s="5"/>
      <c r="GGZ545" s="1"/>
      <c r="GHA545" s="5"/>
      <c r="GHB545" s="1"/>
      <c r="GHC545" s="5"/>
      <c r="GHD545" s="1"/>
      <c r="GHE545" s="5"/>
      <c r="GHF545" s="1"/>
      <c r="GHG545" s="5"/>
      <c r="GHH545" s="1"/>
      <c r="GHI545" s="5"/>
      <c r="GHJ545" s="1"/>
      <c r="GHK545" s="5"/>
      <c r="GHL545" s="1"/>
      <c r="GHM545" s="5"/>
      <c r="GHN545" s="1"/>
      <c r="GHO545" s="5"/>
      <c r="GHP545" s="1"/>
      <c r="GHQ545" s="5"/>
      <c r="GHR545" s="1"/>
      <c r="GHS545" s="5"/>
      <c r="GHT545" s="1"/>
      <c r="GHU545" s="5"/>
      <c r="GHV545" s="1"/>
      <c r="GHW545" s="5"/>
      <c r="GHX545" s="1"/>
      <c r="GHY545" s="5"/>
      <c r="GHZ545" s="1"/>
      <c r="GIA545" s="5"/>
      <c r="GIB545" s="1"/>
      <c r="GIC545" s="5"/>
      <c r="GID545" s="1"/>
      <c r="GIE545" s="5"/>
      <c r="GIF545" s="1"/>
      <c r="GIG545" s="5"/>
      <c r="GIH545" s="1"/>
      <c r="GII545" s="5"/>
      <c r="GIJ545" s="1"/>
      <c r="GIK545" s="5"/>
      <c r="GIL545" s="1"/>
      <c r="GIM545" s="5"/>
      <c r="GIN545" s="1"/>
      <c r="GIO545" s="5"/>
      <c r="GIP545" s="1"/>
      <c r="GIQ545" s="5"/>
      <c r="GIR545" s="1"/>
      <c r="GIS545" s="5"/>
      <c r="GIT545" s="1"/>
      <c r="GIU545" s="5"/>
      <c r="GIV545" s="1"/>
      <c r="GIW545" s="5"/>
      <c r="GIX545" s="1"/>
      <c r="GIY545" s="5"/>
      <c r="GIZ545" s="1"/>
      <c r="GJA545" s="5"/>
      <c r="GJB545" s="1"/>
      <c r="GJC545" s="5"/>
      <c r="GJD545" s="1"/>
      <c r="GJE545" s="5"/>
      <c r="GJF545" s="1"/>
      <c r="GJG545" s="5"/>
      <c r="GJH545" s="1"/>
      <c r="GJI545" s="5"/>
      <c r="GJJ545" s="1"/>
      <c r="GJK545" s="5"/>
      <c r="GJL545" s="1"/>
      <c r="GJM545" s="5"/>
      <c r="GJN545" s="1"/>
      <c r="GJO545" s="5"/>
      <c r="GJP545" s="1"/>
      <c r="GJQ545" s="5"/>
      <c r="GJR545" s="1"/>
      <c r="GJS545" s="5"/>
      <c r="GJT545" s="1"/>
      <c r="GJU545" s="5"/>
      <c r="GJV545" s="1"/>
      <c r="GJW545" s="5"/>
      <c r="GJX545" s="1"/>
      <c r="GJY545" s="5"/>
      <c r="GJZ545" s="1"/>
      <c r="GKA545" s="5"/>
      <c r="GKB545" s="1"/>
      <c r="GKC545" s="5"/>
      <c r="GKD545" s="1"/>
      <c r="GKE545" s="5"/>
      <c r="GKF545" s="1"/>
      <c r="GKG545" s="5"/>
      <c r="GKH545" s="1"/>
      <c r="GKI545" s="5"/>
      <c r="GKJ545" s="1"/>
      <c r="GKK545" s="5"/>
      <c r="GKL545" s="1"/>
      <c r="GKM545" s="5"/>
      <c r="GKN545" s="1"/>
      <c r="GKO545" s="5"/>
      <c r="GKP545" s="1"/>
      <c r="GKQ545" s="5"/>
      <c r="GKR545" s="1"/>
      <c r="GKS545" s="5"/>
      <c r="GKT545" s="1"/>
      <c r="GKU545" s="5"/>
      <c r="GKV545" s="1"/>
      <c r="GKW545" s="5"/>
      <c r="GKX545" s="1"/>
      <c r="GKY545" s="5"/>
      <c r="GKZ545" s="1"/>
      <c r="GLA545" s="5"/>
      <c r="GLB545" s="1"/>
      <c r="GLC545" s="5"/>
      <c r="GLD545" s="1"/>
      <c r="GLE545" s="5"/>
      <c r="GLF545" s="1"/>
      <c r="GLG545" s="5"/>
      <c r="GLH545" s="1"/>
      <c r="GLI545" s="5"/>
      <c r="GLJ545" s="1"/>
      <c r="GLK545" s="5"/>
      <c r="GLL545" s="1"/>
      <c r="GLM545" s="5"/>
      <c r="GLN545" s="1"/>
      <c r="GLO545" s="5"/>
      <c r="GLP545" s="1"/>
      <c r="GLQ545" s="5"/>
      <c r="GLR545" s="1"/>
      <c r="GLS545" s="5"/>
      <c r="GLT545" s="1"/>
      <c r="GLU545" s="5"/>
      <c r="GLV545" s="1"/>
      <c r="GLW545" s="5"/>
      <c r="GLX545" s="1"/>
      <c r="GLY545" s="5"/>
      <c r="GLZ545" s="1"/>
      <c r="GMA545" s="5"/>
      <c r="GMB545" s="1"/>
      <c r="GMC545" s="5"/>
      <c r="GMD545" s="1"/>
      <c r="GME545" s="5"/>
      <c r="GMF545" s="1"/>
      <c r="GMG545" s="5"/>
      <c r="GMH545" s="1"/>
      <c r="GMI545" s="5"/>
      <c r="GMJ545" s="1"/>
      <c r="GMK545" s="5"/>
      <c r="GML545" s="1"/>
      <c r="GMM545" s="5"/>
      <c r="GMN545" s="1"/>
      <c r="GMO545" s="5"/>
      <c r="GMP545" s="1"/>
      <c r="GMQ545" s="5"/>
      <c r="GMR545" s="1"/>
      <c r="GMS545" s="5"/>
      <c r="GMT545" s="1"/>
      <c r="GMU545" s="5"/>
      <c r="GMV545" s="1"/>
      <c r="GMW545" s="5"/>
      <c r="GMX545" s="1"/>
      <c r="GMY545" s="5"/>
      <c r="GMZ545" s="1"/>
      <c r="GNA545" s="5"/>
      <c r="GNB545" s="1"/>
      <c r="GNC545" s="5"/>
      <c r="GND545" s="1"/>
      <c r="GNE545" s="5"/>
      <c r="GNF545" s="1"/>
      <c r="GNG545" s="5"/>
      <c r="GNH545" s="1"/>
      <c r="GNI545" s="5"/>
      <c r="GNJ545" s="1"/>
      <c r="GNK545" s="5"/>
      <c r="GNL545" s="1"/>
      <c r="GNM545" s="5"/>
      <c r="GNN545" s="1"/>
      <c r="GNO545" s="5"/>
      <c r="GNP545" s="1"/>
      <c r="GNQ545" s="5"/>
      <c r="GNR545" s="1"/>
      <c r="GNS545" s="5"/>
      <c r="GNT545" s="1"/>
      <c r="GNU545" s="5"/>
      <c r="GNV545" s="1"/>
      <c r="GNW545" s="5"/>
      <c r="GNX545" s="1"/>
      <c r="GNY545" s="5"/>
      <c r="GNZ545" s="1"/>
      <c r="GOA545" s="5"/>
      <c r="GOB545" s="1"/>
      <c r="GOC545" s="5"/>
      <c r="GOD545" s="1"/>
      <c r="GOE545" s="5"/>
      <c r="GOF545" s="1"/>
      <c r="GOG545" s="5"/>
      <c r="GOH545" s="1"/>
      <c r="GOI545" s="5"/>
      <c r="GOJ545" s="1"/>
      <c r="GOK545" s="5"/>
      <c r="GOL545" s="1"/>
      <c r="GOM545" s="5"/>
      <c r="GON545" s="1"/>
      <c r="GOO545" s="5"/>
      <c r="GOP545" s="1"/>
      <c r="GOQ545" s="5"/>
      <c r="GOR545" s="1"/>
      <c r="GOS545" s="5"/>
      <c r="GOT545" s="1"/>
      <c r="GOU545" s="5"/>
      <c r="GOV545" s="1"/>
      <c r="GOW545" s="5"/>
      <c r="GOX545" s="1"/>
      <c r="GOY545" s="5"/>
      <c r="GOZ545" s="1"/>
      <c r="GPA545" s="5"/>
      <c r="GPB545" s="1"/>
      <c r="GPC545" s="5"/>
      <c r="GPD545" s="1"/>
      <c r="GPE545" s="5"/>
      <c r="GPF545" s="1"/>
      <c r="GPG545" s="5"/>
      <c r="GPH545" s="1"/>
      <c r="GPI545" s="5"/>
      <c r="GPJ545" s="1"/>
      <c r="GPK545" s="5"/>
      <c r="GPL545" s="1"/>
      <c r="GPM545" s="5"/>
      <c r="GPN545" s="1"/>
      <c r="GPO545" s="5"/>
      <c r="GPP545" s="1"/>
      <c r="GPQ545" s="5"/>
      <c r="GPR545" s="1"/>
      <c r="GPS545" s="5"/>
      <c r="GPT545" s="1"/>
      <c r="GPU545" s="5"/>
      <c r="GPV545" s="1"/>
      <c r="GPW545" s="5"/>
      <c r="GPX545" s="1"/>
      <c r="GPY545" s="5"/>
      <c r="GPZ545" s="1"/>
      <c r="GQA545" s="5"/>
      <c r="GQB545" s="1"/>
      <c r="GQC545" s="5"/>
      <c r="GQD545" s="1"/>
      <c r="GQE545" s="5"/>
      <c r="GQF545" s="1"/>
      <c r="GQG545" s="5"/>
      <c r="GQH545" s="1"/>
      <c r="GQI545" s="5"/>
      <c r="GQJ545" s="1"/>
      <c r="GQK545" s="5"/>
      <c r="GQL545" s="1"/>
      <c r="GQM545" s="5"/>
      <c r="GQN545" s="1"/>
      <c r="GQO545" s="5"/>
      <c r="GQP545" s="1"/>
      <c r="GQQ545" s="5"/>
      <c r="GQR545" s="1"/>
      <c r="GQS545" s="5"/>
      <c r="GQT545" s="1"/>
      <c r="GQU545" s="5"/>
      <c r="GQV545" s="1"/>
      <c r="GQW545" s="5"/>
      <c r="GQX545" s="1"/>
      <c r="GQY545" s="5"/>
      <c r="GQZ545" s="1"/>
      <c r="GRA545" s="5"/>
      <c r="GRB545" s="1"/>
      <c r="GRC545" s="5"/>
      <c r="GRD545" s="1"/>
      <c r="GRE545" s="5"/>
      <c r="GRF545" s="1"/>
      <c r="GRG545" s="5"/>
      <c r="GRH545" s="1"/>
      <c r="GRI545" s="5"/>
      <c r="GRJ545" s="1"/>
      <c r="GRK545" s="5"/>
      <c r="GRL545" s="1"/>
      <c r="GRM545" s="5"/>
      <c r="GRN545" s="1"/>
      <c r="GRO545" s="5"/>
      <c r="GRP545" s="1"/>
      <c r="GRQ545" s="5"/>
      <c r="GRR545" s="1"/>
      <c r="GRS545" s="5"/>
      <c r="GRT545" s="1"/>
      <c r="GRU545" s="5"/>
      <c r="GRV545" s="1"/>
      <c r="GRW545" s="5"/>
      <c r="GRX545" s="1"/>
      <c r="GRY545" s="5"/>
      <c r="GRZ545" s="1"/>
      <c r="GSA545" s="5"/>
      <c r="GSB545" s="1"/>
      <c r="GSC545" s="5"/>
      <c r="GSD545" s="1"/>
      <c r="GSE545" s="5"/>
      <c r="GSF545" s="1"/>
      <c r="GSG545" s="5"/>
      <c r="GSH545" s="1"/>
      <c r="GSI545" s="5"/>
      <c r="GSJ545" s="1"/>
      <c r="GSK545" s="5"/>
      <c r="GSL545" s="1"/>
      <c r="GSM545" s="5"/>
      <c r="GSN545" s="1"/>
      <c r="GSO545" s="5"/>
      <c r="GSP545" s="1"/>
      <c r="GSQ545" s="5"/>
      <c r="GSR545" s="1"/>
      <c r="GSS545" s="5"/>
      <c r="GST545" s="1"/>
      <c r="GSU545" s="5"/>
      <c r="GSV545" s="1"/>
      <c r="GSW545" s="5"/>
      <c r="GSX545" s="1"/>
      <c r="GSY545" s="5"/>
      <c r="GSZ545" s="1"/>
      <c r="GTA545" s="5"/>
      <c r="GTB545" s="1"/>
      <c r="GTC545" s="5"/>
      <c r="GTD545" s="1"/>
      <c r="GTE545" s="5"/>
      <c r="GTF545" s="1"/>
      <c r="GTG545" s="5"/>
      <c r="GTH545" s="1"/>
      <c r="GTI545" s="5"/>
      <c r="GTJ545" s="1"/>
      <c r="GTK545" s="5"/>
      <c r="GTL545" s="1"/>
      <c r="GTM545" s="5"/>
      <c r="GTN545" s="1"/>
      <c r="GTO545" s="5"/>
      <c r="GTP545" s="1"/>
      <c r="GTQ545" s="5"/>
      <c r="GTR545" s="1"/>
      <c r="GTS545" s="5"/>
      <c r="GTT545" s="1"/>
      <c r="GTU545" s="5"/>
      <c r="GTV545" s="1"/>
      <c r="GTW545" s="5"/>
      <c r="GTX545" s="1"/>
      <c r="GTY545" s="5"/>
      <c r="GTZ545" s="1"/>
      <c r="GUA545" s="5"/>
      <c r="GUB545" s="1"/>
      <c r="GUC545" s="5"/>
      <c r="GUD545" s="1"/>
      <c r="GUE545" s="5"/>
      <c r="GUF545" s="1"/>
      <c r="GUG545" s="5"/>
      <c r="GUH545" s="1"/>
      <c r="GUI545" s="5"/>
      <c r="GUJ545" s="1"/>
      <c r="GUK545" s="5"/>
      <c r="GUL545" s="1"/>
      <c r="GUM545" s="5"/>
      <c r="GUN545" s="1"/>
      <c r="GUO545" s="5"/>
      <c r="GUP545" s="1"/>
      <c r="GUQ545" s="5"/>
      <c r="GUR545" s="1"/>
      <c r="GUS545" s="5"/>
      <c r="GUT545" s="1"/>
      <c r="GUU545" s="5"/>
      <c r="GUV545" s="1"/>
      <c r="GUW545" s="5"/>
      <c r="GUX545" s="1"/>
      <c r="GUY545" s="5"/>
      <c r="GUZ545" s="1"/>
      <c r="GVA545" s="5"/>
      <c r="GVB545" s="1"/>
      <c r="GVC545" s="5"/>
      <c r="GVD545" s="1"/>
      <c r="GVE545" s="5"/>
      <c r="GVF545" s="1"/>
      <c r="GVG545" s="5"/>
      <c r="GVH545" s="1"/>
      <c r="GVI545" s="5"/>
      <c r="GVJ545" s="1"/>
      <c r="GVK545" s="5"/>
      <c r="GVL545" s="1"/>
      <c r="GVM545" s="5"/>
      <c r="GVN545" s="1"/>
      <c r="GVO545" s="5"/>
      <c r="GVP545" s="1"/>
      <c r="GVQ545" s="5"/>
      <c r="GVR545" s="1"/>
      <c r="GVS545" s="5"/>
      <c r="GVT545" s="1"/>
      <c r="GVU545" s="5"/>
      <c r="GVV545" s="1"/>
      <c r="GVW545" s="5"/>
      <c r="GVX545" s="1"/>
      <c r="GVY545" s="5"/>
      <c r="GVZ545" s="1"/>
      <c r="GWA545" s="5"/>
      <c r="GWB545" s="1"/>
      <c r="GWC545" s="5"/>
      <c r="GWD545" s="1"/>
      <c r="GWE545" s="5"/>
      <c r="GWF545" s="1"/>
      <c r="GWG545" s="5"/>
      <c r="GWH545" s="1"/>
      <c r="GWI545" s="5"/>
      <c r="GWJ545" s="1"/>
      <c r="GWK545" s="5"/>
      <c r="GWL545" s="1"/>
      <c r="GWM545" s="5"/>
      <c r="GWN545" s="1"/>
      <c r="GWO545" s="5"/>
      <c r="GWP545" s="1"/>
      <c r="GWQ545" s="5"/>
      <c r="GWR545" s="1"/>
      <c r="GWS545" s="5"/>
      <c r="GWT545" s="1"/>
      <c r="GWU545" s="5"/>
      <c r="GWV545" s="1"/>
      <c r="GWW545" s="5"/>
      <c r="GWX545" s="1"/>
      <c r="GWY545" s="5"/>
      <c r="GWZ545" s="1"/>
      <c r="GXA545" s="5"/>
      <c r="GXB545" s="1"/>
      <c r="GXC545" s="5"/>
      <c r="GXD545" s="1"/>
      <c r="GXE545" s="5"/>
      <c r="GXF545" s="1"/>
      <c r="GXG545" s="5"/>
      <c r="GXH545" s="1"/>
      <c r="GXI545" s="5"/>
      <c r="GXJ545" s="1"/>
      <c r="GXK545" s="5"/>
      <c r="GXL545" s="1"/>
      <c r="GXM545" s="5"/>
      <c r="GXN545" s="1"/>
      <c r="GXO545" s="5"/>
      <c r="GXP545" s="1"/>
      <c r="GXQ545" s="5"/>
      <c r="GXR545" s="1"/>
      <c r="GXS545" s="5"/>
      <c r="GXT545" s="1"/>
      <c r="GXU545" s="5"/>
      <c r="GXV545" s="1"/>
      <c r="GXW545" s="5"/>
      <c r="GXX545" s="1"/>
      <c r="GXY545" s="5"/>
      <c r="GXZ545" s="1"/>
      <c r="GYA545" s="5"/>
      <c r="GYB545" s="1"/>
      <c r="GYC545" s="5"/>
      <c r="GYD545" s="1"/>
      <c r="GYE545" s="5"/>
      <c r="GYF545" s="1"/>
      <c r="GYG545" s="5"/>
      <c r="GYH545" s="1"/>
      <c r="GYI545" s="5"/>
      <c r="GYJ545" s="1"/>
      <c r="GYK545" s="5"/>
      <c r="GYL545" s="1"/>
      <c r="GYM545" s="5"/>
      <c r="GYN545" s="1"/>
      <c r="GYO545" s="5"/>
      <c r="GYP545" s="1"/>
      <c r="GYQ545" s="5"/>
      <c r="GYR545" s="1"/>
      <c r="GYS545" s="5"/>
      <c r="GYT545" s="1"/>
      <c r="GYU545" s="5"/>
      <c r="GYV545" s="1"/>
      <c r="GYW545" s="5"/>
      <c r="GYX545" s="1"/>
      <c r="GYY545" s="5"/>
      <c r="GYZ545" s="1"/>
      <c r="GZA545" s="5"/>
      <c r="GZB545" s="1"/>
      <c r="GZC545" s="5"/>
      <c r="GZD545" s="1"/>
      <c r="GZE545" s="5"/>
      <c r="GZF545" s="1"/>
      <c r="GZG545" s="5"/>
      <c r="GZH545" s="1"/>
      <c r="GZI545" s="5"/>
      <c r="GZJ545" s="1"/>
      <c r="GZK545" s="5"/>
      <c r="GZL545" s="1"/>
      <c r="GZM545" s="5"/>
      <c r="GZN545" s="1"/>
      <c r="GZO545" s="5"/>
      <c r="GZP545" s="1"/>
      <c r="GZQ545" s="5"/>
      <c r="GZR545" s="1"/>
      <c r="GZS545" s="5"/>
      <c r="GZT545" s="1"/>
      <c r="GZU545" s="5"/>
      <c r="GZV545" s="1"/>
      <c r="GZW545" s="5"/>
      <c r="GZX545" s="1"/>
      <c r="GZY545" s="5"/>
      <c r="GZZ545" s="1"/>
      <c r="HAA545" s="5"/>
      <c r="HAB545" s="1"/>
      <c r="HAC545" s="5"/>
      <c r="HAD545" s="1"/>
      <c r="HAE545" s="5"/>
      <c r="HAF545" s="1"/>
      <c r="HAG545" s="5"/>
      <c r="HAH545" s="1"/>
      <c r="HAI545" s="5"/>
      <c r="HAJ545" s="1"/>
      <c r="HAK545" s="5"/>
      <c r="HAL545" s="1"/>
      <c r="HAM545" s="5"/>
      <c r="HAN545" s="1"/>
      <c r="HAO545" s="5"/>
      <c r="HAP545" s="1"/>
      <c r="HAQ545" s="5"/>
      <c r="HAR545" s="1"/>
      <c r="HAS545" s="5"/>
      <c r="HAT545" s="1"/>
      <c r="HAU545" s="5"/>
      <c r="HAV545" s="1"/>
      <c r="HAW545" s="5"/>
      <c r="HAX545" s="1"/>
      <c r="HAY545" s="5"/>
      <c r="HAZ545" s="1"/>
      <c r="HBA545" s="5"/>
      <c r="HBB545" s="1"/>
      <c r="HBC545" s="5"/>
      <c r="HBD545" s="1"/>
      <c r="HBE545" s="5"/>
      <c r="HBF545" s="1"/>
      <c r="HBG545" s="5"/>
      <c r="HBH545" s="1"/>
      <c r="HBI545" s="5"/>
      <c r="HBJ545" s="1"/>
      <c r="HBK545" s="5"/>
      <c r="HBL545" s="1"/>
      <c r="HBM545" s="5"/>
      <c r="HBN545" s="1"/>
      <c r="HBO545" s="5"/>
      <c r="HBP545" s="1"/>
      <c r="HBQ545" s="5"/>
      <c r="HBR545" s="1"/>
      <c r="HBS545" s="5"/>
      <c r="HBT545" s="1"/>
      <c r="HBU545" s="5"/>
      <c r="HBV545" s="1"/>
      <c r="HBW545" s="5"/>
      <c r="HBX545" s="1"/>
      <c r="HBY545" s="5"/>
      <c r="HBZ545" s="1"/>
      <c r="HCA545" s="5"/>
      <c r="HCB545" s="1"/>
      <c r="HCC545" s="5"/>
      <c r="HCD545" s="1"/>
      <c r="HCE545" s="5"/>
      <c r="HCF545" s="1"/>
      <c r="HCG545" s="5"/>
      <c r="HCH545" s="1"/>
      <c r="HCI545" s="5"/>
      <c r="HCJ545" s="1"/>
      <c r="HCK545" s="5"/>
      <c r="HCL545" s="1"/>
      <c r="HCM545" s="5"/>
      <c r="HCN545" s="1"/>
      <c r="HCO545" s="5"/>
      <c r="HCP545" s="1"/>
      <c r="HCQ545" s="5"/>
      <c r="HCR545" s="1"/>
      <c r="HCS545" s="5"/>
      <c r="HCT545" s="1"/>
      <c r="HCU545" s="5"/>
      <c r="HCV545" s="1"/>
      <c r="HCW545" s="5"/>
      <c r="HCX545" s="1"/>
      <c r="HCY545" s="5"/>
      <c r="HCZ545" s="1"/>
      <c r="HDA545" s="5"/>
      <c r="HDB545" s="1"/>
      <c r="HDC545" s="5"/>
      <c r="HDD545" s="1"/>
      <c r="HDE545" s="5"/>
      <c r="HDF545" s="1"/>
      <c r="HDG545" s="5"/>
      <c r="HDH545" s="1"/>
      <c r="HDI545" s="5"/>
      <c r="HDJ545" s="1"/>
      <c r="HDK545" s="5"/>
      <c r="HDL545" s="1"/>
      <c r="HDM545" s="5"/>
      <c r="HDN545" s="1"/>
      <c r="HDO545" s="5"/>
      <c r="HDP545" s="1"/>
      <c r="HDQ545" s="5"/>
      <c r="HDR545" s="1"/>
      <c r="HDS545" s="5"/>
      <c r="HDT545" s="1"/>
      <c r="HDU545" s="5"/>
      <c r="HDV545" s="1"/>
      <c r="HDW545" s="5"/>
      <c r="HDX545" s="1"/>
      <c r="HDY545" s="5"/>
      <c r="HDZ545" s="1"/>
      <c r="HEA545" s="5"/>
      <c r="HEB545" s="1"/>
      <c r="HEC545" s="5"/>
      <c r="HED545" s="1"/>
      <c r="HEE545" s="5"/>
      <c r="HEF545" s="1"/>
      <c r="HEG545" s="5"/>
      <c r="HEH545" s="1"/>
      <c r="HEI545" s="5"/>
      <c r="HEJ545" s="1"/>
      <c r="HEK545" s="5"/>
      <c r="HEL545" s="1"/>
      <c r="HEM545" s="5"/>
      <c r="HEN545" s="1"/>
      <c r="HEO545" s="5"/>
      <c r="HEP545" s="1"/>
      <c r="HEQ545" s="5"/>
      <c r="HER545" s="1"/>
      <c r="HES545" s="5"/>
      <c r="HET545" s="1"/>
      <c r="HEU545" s="5"/>
      <c r="HEV545" s="1"/>
      <c r="HEW545" s="5"/>
      <c r="HEX545" s="1"/>
      <c r="HEY545" s="5"/>
      <c r="HEZ545" s="1"/>
      <c r="HFA545" s="5"/>
      <c r="HFB545" s="1"/>
      <c r="HFC545" s="5"/>
      <c r="HFD545" s="1"/>
      <c r="HFE545" s="5"/>
      <c r="HFF545" s="1"/>
      <c r="HFG545" s="5"/>
      <c r="HFH545" s="1"/>
      <c r="HFI545" s="5"/>
      <c r="HFJ545" s="1"/>
      <c r="HFK545" s="5"/>
      <c r="HFL545" s="1"/>
      <c r="HFM545" s="5"/>
      <c r="HFN545" s="1"/>
      <c r="HFO545" s="5"/>
      <c r="HFP545" s="1"/>
      <c r="HFQ545" s="5"/>
      <c r="HFR545" s="1"/>
      <c r="HFS545" s="5"/>
      <c r="HFT545" s="1"/>
      <c r="HFU545" s="5"/>
      <c r="HFV545" s="1"/>
      <c r="HFW545" s="5"/>
      <c r="HFX545" s="1"/>
      <c r="HFY545" s="5"/>
      <c r="HFZ545" s="1"/>
      <c r="HGA545" s="5"/>
      <c r="HGB545" s="1"/>
      <c r="HGC545" s="5"/>
      <c r="HGD545" s="1"/>
      <c r="HGE545" s="5"/>
      <c r="HGF545" s="1"/>
      <c r="HGG545" s="5"/>
      <c r="HGH545" s="1"/>
      <c r="HGI545" s="5"/>
      <c r="HGJ545" s="1"/>
      <c r="HGK545" s="5"/>
      <c r="HGL545" s="1"/>
      <c r="HGM545" s="5"/>
      <c r="HGN545" s="1"/>
      <c r="HGO545" s="5"/>
      <c r="HGP545" s="1"/>
      <c r="HGQ545" s="5"/>
      <c r="HGR545" s="1"/>
      <c r="HGS545" s="5"/>
      <c r="HGT545" s="1"/>
      <c r="HGU545" s="5"/>
      <c r="HGV545" s="1"/>
      <c r="HGW545" s="5"/>
      <c r="HGX545" s="1"/>
      <c r="HGY545" s="5"/>
      <c r="HGZ545" s="1"/>
      <c r="HHA545" s="5"/>
      <c r="HHB545" s="1"/>
      <c r="HHC545" s="5"/>
      <c r="HHD545" s="1"/>
      <c r="HHE545" s="5"/>
      <c r="HHF545" s="1"/>
      <c r="HHG545" s="5"/>
      <c r="HHH545" s="1"/>
      <c r="HHI545" s="5"/>
      <c r="HHJ545" s="1"/>
      <c r="HHK545" s="5"/>
      <c r="HHL545" s="1"/>
      <c r="HHM545" s="5"/>
      <c r="HHN545" s="1"/>
      <c r="HHO545" s="5"/>
      <c r="HHP545" s="1"/>
      <c r="HHQ545" s="5"/>
      <c r="HHR545" s="1"/>
      <c r="HHS545" s="5"/>
      <c r="HHT545" s="1"/>
      <c r="HHU545" s="5"/>
      <c r="HHV545" s="1"/>
      <c r="HHW545" s="5"/>
      <c r="HHX545" s="1"/>
      <c r="HHY545" s="5"/>
      <c r="HHZ545" s="1"/>
      <c r="HIA545" s="5"/>
      <c r="HIB545" s="1"/>
      <c r="HIC545" s="5"/>
      <c r="HID545" s="1"/>
      <c r="HIE545" s="5"/>
      <c r="HIF545" s="1"/>
      <c r="HIG545" s="5"/>
      <c r="HIH545" s="1"/>
      <c r="HII545" s="5"/>
      <c r="HIJ545" s="1"/>
      <c r="HIK545" s="5"/>
      <c r="HIL545" s="1"/>
      <c r="HIM545" s="5"/>
      <c r="HIN545" s="1"/>
      <c r="HIO545" s="5"/>
      <c r="HIP545" s="1"/>
      <c r="HIQ545" s="5"/>
      <c r="HIR545" s="1"/>
      <c r="HIS545" s="5"/>
      <c r="HIT545" s="1"/>
      <c r="HIU545" s="5"/>
      <c r="HIV545" s="1"/>
      <c r="HIW545" s="5"/>
      <c r="HIX545" s="1"/>
      <c r="HIY545" s="5"/>
      <c r="HIZ545" s="1"/>
      <c r="HJA545" s="5"/>
      <c r="HJB545" s="1"/>
      <c r="HJC545" s="5"/>
      <c r="HJD545" s="1"/>
      <c r="HJE545" s="5"/>
      <c r="HJF545" s="1"/>
      <c r="HJG545" s="5"/>
      <c r="HJH545" s="1"/>
      <c r="HJI545" s="5"/>
      <c r="HJJ545" s="1"/>
      <c r="HJK545" s="5"/>
      <c r="HJL545" s="1"/>
      <c r="HJM545" s="5"/>
      <c r="HJN545" s="1"/>
      <c r="HJO545" s="5"/>
      <c r="HJP545" s="1"/>
      <c r="HJQ545" s="5"/>
      <c r="HJR545" s="1"/>
      <c r="HJS545" s="5"/>
      <c r="HJT545" s="1"/>
      <c r="HJU545" s="5"/>
      <c r="HJV545" s="1"/>
      <c r="HJW545" s="5"/>
      <c r="HJX545" s="1"/>
      <c r="HJY545" s="5"/>
      <c r="HJZ545" s="1"/>
      <c r="HKA545" s="5"/>
      <c r="HKB545" s="1"/>
      <c r="HKC545" s="5"/>
      <c r="HKD545" s="1"/>
      <c r="HKE545" s="5"/>
      <c r="HKF545" s="1"/>
      <c r="HKG545" s="5"/>
      <c r="HKH545" s="1"/>
      <c r="HKI545" s="5"/>
      <c r="HKJ545" s="1"/>
      <c r="HKK545" s="5"/>
      <c r="HKL545" s="1"/>
      <c r="HKM545" s="5"/>
      <c r="HKN545" s="1"/>
      <c r="HKO545" s="5"/>
      <c r="HKP545" s="1"/>
      <c r="HKQ545" s="5"/>
      <c r="HKR545" s="1"/>
      <c r="HKS545" s="5"/>
      <c r="HKT545" s="1"/>
      <c r="HKU545" s="5"/>
      <c r="HKV545" s="1"/>
      <c r="HKW545" s="5"/>
      <c r="HKX545" s="1"/>
      <c r="HKY545" s="5"/>
      <c r="HKZ545" s="1"/>
      <c r="HLA545" s="5"/>
      <c r="HLB545" s="1"/>
      <c r="HLC545" s="5"/>
      <c r="HLD545" s="1"/>
      <c r="HLE545" s="5"/>
      <c r="HLF545" s="1"/>
      <c r="HLG545" s="5"/>
      <c r="HLH545" s="1"/>
      <c r="HLI545" s="5"/>
      <c r="HLJ545" s="1"/>
      <c r="HLK545" s="5"/>
      <c r="HLL545" s="1"/>
      <c r="HLM545" s="5"/>
      <c r="HLN545" s="1"/>
      <c r="HLO545" s="5"/>
      <c r="HLP545" s="1"/>
      <c r="HLQ545" s="5"/>
      <c r="HLR545" s="1"/>
      <c r="HLS545" s="5"/>
      <c r="HLT545" s="1"/>
      <c r="HLU545" s="5"/>
      <c r="HLV545" s="1"/>
      <c r="HLW545" s="5"/>
      <c r="HLX545" s="1"/>
      <c r="HLY545" s="5"/>
      <c r="HLZ545" s="1"/>
      <c r="HMA545" s="5"/>
      <c r="HMB545" s="1"/>
      <c r="HMC545" s="5"/>
      <c r="HMD545" s="1"/>
      <c r="HME545" s="5"/>
      <c r="HMF545" s="1"/>
      <c r="HMG545" s="5"/>
      <c r="HMH545" s="1"/>
      <c r="HMI545" s="5"/>
      <c r="HMJ545" s="1"/>
      <c r="HMK545" s="5"/>
      <c r="HML545" s="1"/>
      <c r="HMM545" s="5"/>
      <c r="HMN545" s="1"/>
      <c r="HMO545" s="5"/>
      <c r="HMP545" s="1"/>
      <c r="HMQ545" s="5"/>
      <c r="HMR545" s="1"/>
      <c r="HMS545" s="5"/>
      <c r="HMT545" s="1"/>
      <c r="HMU545" s="5"/>
      <c r="HMV545" s="1"/>
      <c r="HMW545" s="5"/>
      <c r="HMX545" s="1"/>
      <c r="HMY545" s="5"/>
      <c r="HMZ545" s="1"/>
      <c r="HNA545" s="5"/>
      <c r="HNB545" s="1"/>
      <c r="HNC545" s="5"/>
      <c r="HND545" s="1"/>
      <c r="HNE545" s="5"/>
      <c r="HNF545" s="1"/>
      <c r="HNG545" s="5"/>
      <c r="HNH545" s="1"/>
      <c r="HNI545" s="5"/>
      <c r="HNJ545" s="1"/>
      <c r="HNK545" s="5"/>
      <c r="HNL545" s="1"/>
      <c r="HNM545" s="5"/>
      <c r="HNN545" s="1"/>
      <c r="HNO545" s="5"/>
      <c r="HNP545" s="1"/>
      <c r="HNQ545" s="5"/>
      <c r="HNR545" s="1"/>
      <c r="HNS545" s="5"/>
      <c r="HNT545" s="1"/>
      <c r="HNU545" s="5"/>
      <c r="HNV545" s="1"/>
      <c r="HNW545" s="5"/>
      <c r="HNX545" s="1"/>
      <c r="HNY545" s="5"/>
      <c r="HNZ545" s="1"/>
      <c r="HOA545" s="5"/>
      <c r="HOB545" s="1"/>
      <c r="HOC545" s="5"/>
      <c r="HOD545" s="1"/>
      <c r="HOE545" s="5"/>
      <c r="HOF545" s="1"/>
      <c r="HOG545" s="5"/>
      <c r="HOH545" s="1"/>
      <c r="HOI545" s="5"/>
      <c r="HOJ545" s="1"/>
      <c r="HOK545" s="5"/>
      <c r="HOL545" s="1"/>
      <c r="HOM545" s="5"/>
      <c r="HON545" s="1"/>
      <c r="HOO545" s="5"/>
      <c r="HOP545" s="1"/>
      <c r="HOQ545" s="5"/>
      <c r="HOR545" s="1"/>
      <c r="HOS545" s="5"/>
      <c r="HOT545" s="1"/>
      <c r="HOU545" s="5"/>
      <c r="HOV545" s="1"/>
      <c r="HOW545" s="5"/>
      <c r="HOX545" s="1"/>
      <c r="HOY545" s="5"/>
      <c r="HOZ545" s="1"/>
      <c r="HPA545" s="5"/>
      <c r="HPB545" s="1"/>
      <c r="HPC545" s="5"/>
      <c r="HPD545" s="1"/>
      <c r="HPE545" s="5"/>
      <c r="HPF545" s="1"/>
      <c r="HPG545" s="5"/>
      <c r="HPH545" s="1"/>
      <c r="HPI545" s="5"/>
      <c r="HPJ545" s="1"/>
      <c r="HPK545" s="5"/>
      <c r="HPL545" s="1"/>
      <c r="HPM545" s="5"/>
      <c r="HPN545" s="1"/>
      <c r="HPO545" s="5"/>
      <c r="HPP545" s="1"/>
      <c r="HPQ545" s="5"/>
      <c r="HPR545" s="1"/>
      <c r="HPS545" s="5"/>
      <c r="HPT545" s="1"/>
      <c r="HPU545" s="5"/>
      <c r="HPV545" s="1"/>
      <c r="HPW545" s="5"/>
      <c r="HPX545" s="1"/>
      <c r="HPY545" s="5"/>
      <c r="HPZ545" s="1"/>
      <c r="HQA545" s="5"/>
      <c r="HQB545" s="1"/>
      <c r="HQC545" s="5"/>
      <c r="HQD545" s="1"/>
      <c r="HQE545" s="5"/>
      <c r="HQF545" s="1"/>
      <c r="HQG545" s="5"/>
      <c r="HQH545" s="1"/>
      <c r="HQI545" s="5"/>
      <c r="HQJ545" s="1"/>
      <c r="HQK545" s="5"/>
      <c r="HQL545" s="1"/>
      <c r="HQM545" s="5"/>
      <c r="HQN545" s="1"/>
      <c r="HQO545" s="5"/>
      <c r="HQP545" s="1"/>
      <c r="HQQ545" s="5"/>
      <c r="HQR545" s="1"/>
      <c r="HQS545" s="5"/>
      <c r="HQT545" s="1"/>
      <c r="HQU545" s="5"/>
      <c r="HQV545" s="1"/>
      <c r="HQW545" s="5"/>
      <c r="HQX545" s="1"/>
      <c r="HQY545" s="5"/>
      <c r="HQZ545" s="1"/>
      <c r="HRA545" s="5"/>
      <c r="HRB545" s="1"/>
      <c r="HRC545" s="5"/>
      <c r="HRD545" s="1"/>
      <c r="HRE545" s="5"/>
      <c r="HRF545" s="1"/>
      <c r="HRG545" s="5"/>
      <c r="HRH545" s="1"/>
      <c r="HRI545" s="5"/>
      <c r="HRJ545" s="1"/>
      <c r="HRK545" s="5"/>
      <c r="HRL545" s="1"/>
      <c r="HRM545" s="5"/>
      <c r="HRN545" s="1"/>
      <c r="HRO545" s="5"/>
      <c r="HRP545" s="1"/>
      <c r="HRQ545" s="5"/>
      <c r="HRR545" s="1"/>
      <c r="HRS545" s="5"/>
      <c r="HRT545" s="1"/>
      <c r="HRU545" s="5"/>
      <c r="HRV545" s="1"/>
      <c r="HRW545" s="5"/>
      <c r="HRX545" s="1"/>
      <c r="HRY545" s="5"/>
      <c r="HRZ545" s="1"/>
      <c r="HSA545" s="5"/>
      <c r="HSB545" s="1"/>
      <c r="HSC545" s="5"/>
      <c r="HSD545" s="1"/>
      <c r="HSE545" s="5"/>
      <c r="HSF545" s="1"/>
      <c r="HSG545" s="5"/>
      <c r="HSH545" s="1"/>
      <c r="HSI545" s="5"/>
      <c r="HSJ545" s="1"/>
      <c r="HSK545" s="5"/>
      <c r="HSL545" s="1"/>
      <c r="HSM545" s="5"/>
      <c r="HSN545" s="1"/>
      <c r="HSO545" s="5"/>
      <c r="HSP545" s="1"/>
      <c r="HSQ545" s="5"/>
      <c r="HSR545" s="1"/>
      <c r="HSS545" s="5"/>
      <c r="HST545" s="1"/>
      <c r="HSU545" s="5"/>
      <c r="HSV545" s="1"/>
      <c r="HSW545" s="5"/>
      <c r="HSX545" s="1"/>
      <c r="HSY545" s="5"/>
      <c r="HSZ545" s="1"/>
      <c r="HTA545" s="5"/>
      <c r="HTB545" s="1"/>
      <c r="HTC545" s="5"/>
      <c r="HTD545" s="1"/>
      <c r="HTE545" s="5"/>
      <c r="HTF545" s="1"/>
      <c r="HTG545" s="5"/>
      <c r="HTH545" s="1"/>
      <c r="HTI545" s="5"/>
      <c r="HTJ545" s="1"/>
      <c r="HTK545" s="5"/>
      <c r="HTL545" s="1"/>
      <c r="HTM545" s="5"/>
      <c r="HTN545" s="1"/>
      <c r="HTO545" s="5"/>
      <c r="HTP545" s="1"/>
      <c r="HTQ545" s="5"/>
      <c r="HTR545" s="1"/>
      <c r="HTS545" s="5"/>
      <c r="HTT545" s="1"/>
      <c r="HTU545" s="5"/>
      <c r="HTV545" s="1"/>
      <c r="HTW545" s="5"/>
      <c r="HTX545" s="1"/>
      <c r="HTY545" s="5"/>
      <c r="HTZ545" s="1"/>
      <c r="HUA545" s="5"/>
      <c r="HUB545" s="1"/>
      <c r="HUC545" s="5"/>
      <c r="HUD545" s="1"/>
      <c r="HUE545" s="5"/>
      <c r="HUF545" s="1"/>
      <c r="HUG545" s="5"/>
      <c r="HUH545" s="1"/>
      <c r="HUI545" s="5"/>
      <c r="HUJ545" s="1"/>
      <c r="HUK545" s="5"/>
      <c r="HUL545" s="1"/>
      <c r="HUM545" s="5"/>
      <c r="HUN545" s="1"/>
      <c r="HUO545" s="5"/>
      <c r="HUP545" s="1"/>
      <c r="HUQ545" s="5"/>
      <c r="HUR545" s="1"/>
      <c r="HUS545" s="5"/>
      <c r="HUT545" s="1"/>
      <c r="HUU545" s="5"/>
      <c r="HUV545" s="1"/>
      <c r="HUW545" s="5"/>
      <c r="HUX545" s="1"/>
      <c r="HUY545" s="5"/>
      <c r="HUZ545" s="1"/>
      <c r="HVA545" s="5"/>
      <c r="HVB545" s="1"/>
      <c r="HVC545" s="5"/>
      <c r="HVD545" s="1"/>
      <c r="HVE545" s="5"/>
      <c r="HVF545" s="1"/>
      <c r="HVG545" s="5"/>
      <c r="HVH545" s="1"/>
      <c r="HVI545" s="5"/>
      <c r="HVJ545" s="1"/>
      <c r="HVK545" s="5"/>
      <c r="HVL545" s="1"/>
      <c r="HVM545" s="5"/>
      <c r="HVN545" s="1"/>
      <c r="HVO545" s="5"/>
      <c r="HVP545" s="1"/>
      <c r="HVQ545" s="5"/>
      <c r="HVR545" s="1"/>
      <c r="HVS545" s="5"/>
      <c r="HVT545" s="1"/>
      <c r="HVU545" s="5"/>
      <c r="HVV545" s="1"/>
      <c r="HVW545" s="5"/>
      <c r="HVX545" s="1"/>
      <c r="HVY545" s="5"/>
      <c r="HVZ545" s="1"/>
      <c r="HWA545" s="5"/>
      <c r="HWB545" s="1"/>
      <c r="HWC545" s="5"/>
      <c r="HWD545" s="1"/>
      <c r="HWE545" s="5"/>
      <c r="HWF545" s="1"/>
      <c r="HWG545" s="5"/>
      <c r="HWH545" s="1"/>
      <c r="HWI545" s="5"/>
      <c r="HWJ545" s="1"/>
      <c r="HWK545" s="5"/>
      <c r="HWL545" s="1"/>
      <c r="HWM545" s="5"/>
      <c r="HWN545" s="1"/>
      <c r="HWO545" s="5"/>
      <c r="HWP545" s="1"/>
      <c r="HWQ545" s="5"/>
      <c r="HWR545" s="1"/>
      <c r="HWS545" s="5"/>
      <c r="HWT545" s="1"/>
      <c r="HWU545" s="5"/>
      <c r="HWV545" s="1"/>
      <c r="HWW545" s="5"/>
      <c r="HWX545" s="1"/>
      <c r="HWY545" s="5"/>
      <c r="HWZ545" s="1"/>
      <c r="HXA545" s="5"/>
      <c r="HXB545" s="1"/>
      <c r="HXC545" s="5"/>
      <c r="HXD545" s="1"/>
      <c r="HXE545" s="5"/>
      <c r="HXF545" s="1"/>
      <c r="HXG545" s="5"/>
      <c r="HXH545" s="1"/>
      <c r="HXI545" s="5"/>
      <c r="HXJ545" s="1"/>
      <c r="HXK545" s="5"/>
      <c r="HXL545" s="1"/>
      <c r="HXM545" s="5"/>
      <c r="HXN545" s="1"/>
      <c r="HXO545" s="5"/>
      <c r="HXP545" s="1"/>
      <c r="HXQ545" s="5"/>
      <c r="HXR545" s="1"/>
      <c r="HXS545" s="5"/>
      <c r="HXT545" s="1"/>
      <c r="HXU545" s="5"/>
      <c r="HXV545" s="1"/>
      <c r="HXW545" s="5"/>
      <c r="HXX545" s="1"/>
      <c r="HXY545" s="5"/>
      <c r="HXZ545" s="1"/>
      <c r="HYA545" s="5"/>
      <c r="HYB545" s="1"/>
      <c r="HYC545" s="5"/>
      <c r="HYD545" s="1"/>
      <c r="HYE545" s="5"/>
      <c r="HYF545" s="1"/>
      <c r="HYG545" s="5"/>
      <c r="HYH545" s="1"/>
      <c r="HYI545" s="5"/>
      <c r="HYJ545" s="1"/>
      <c r="HYK545" s="5"/>
      <c r="HYL545" s="1"/>
      <c r="HYM545" s="5"/>
      <c r="HYN545" s="1"/>
      <c r="HYO545" s="5"/>
      <c r="HYP545" s="1"/>
      <c r="HYQ545" s="5"/>
      <c r="HYR545" s="1"/>
      <c r="HYS545" s="5"/>
      <c r="HYT545" s="1"/>
      <c r="HYU545" s="5"/>
      <c r="HYV545" s="1"/>
      <c r="HYW545" s="5"/>
      <c r="HYX545" s="1"/>
      <c r="HYY545" s="5"/>
      <c r="HYZ545" s="1"/>
      <c r="HZA545" s="5"/>
      <c r="HZB545" s="1"/>
      <c r="HZC545" s="5"/>
      <c r="HZD545" s="1"/>
      <c r="HZE545" s="5"/>
      <c r="HZF545" s="1"/>
      <c r="HZG545" s="5"/>
      <c r="HZH545" s="1"/>
      <c r="HZI545" s="5"/>
      <c r="HZJ545" s="1"/>
      <c r="HZK545" s="5"/>
      <c r="HZL545" s="1"/>
      <c r="HZM545" s="5"/>
      <c r="HZN545" s="1"/>
      <c r="HZO545" s="5"/>
      <c r="HZP545" s="1"/>
      <c r="HZQ545" s="5"/>
      <c r="HZR545" s="1"/>
      <c r="HZS545" s="5"/>
      <c r="HZT545" s="1"/>
      <c r="HZU545" s="5"/>
      <c r="HZV545" s="1"/>
      <c r="HZW545" s="5"/>
      <c r="HZX545" s="1"/>
      <c r="HZY545" s="5"/>
      <c r="HZZ545" s="1"/>
      <c r="IAA545" s="5"/>
      <c r="IAB545" s="1"/>
      <c r="IAC545" s="5"/>
      <c r="IAD545" s="1"/>
      <c r="IAE545" s="5"/>
      <c r="IAF545" s="1"/>
      <c r="IAG545" s="5"/>
      <c r="IAH545" s="1"/>
      <c r="IAI545" s="5"/>
      <c r="IAJ545" s="1"/>
      <c r="IAK545" s="5"/>
      <c r="IAL545" s="1"/>
      <c r="IAM545" s="5"/>
      <c r="IAN545" s="1"/>
      <c r="IAO545" s="5"/>
      <c r="IAP545" s="1"/>
      <c r="IAQ545" s="5"/>
      <c r="IAR545" s="1"/>
      <c r="IAS545" s="5"/>
      <c r="IAT545" s="1"/>
      <c r="IAU545" s="5"/>
      <c r="IAV545" s="1"/>
      <c r="IAW545" s="5"/>
      <c r="IAX545" s="1"/>
      <c r="IAY545" s="5"/>
      <c r="IAZ545" s="1"/>
      <c r="IBA545" s="5"/>
      <c r="IBB545" s="1"/>
      <c r="IBC545" s="5"/>
      <c r="IBD545" s="1"/>
      <c r="IBE545" s="5"/>
      <c r="IBF545" s="1"/>
      <c r="IBG545" s="5"/>
      <c r="IBH545" s="1"/>
      <c r="IBI545" s="5"/>
      <c r="IBJ545" s="1"/>
      <c r="IBK545" s="5"/>
      <c r="IBL545" s="1"/>
      <c r="IBM545" s="5"/>
      <c r="IBN545" s="1"/>
      <c r="IBO545" s="5"/>
      <c r="IBP545" s="1"/>
      <c r="IBQ545" s="5"/>
      <c r="IBR545" s="1"/>
      <c r="IBS545" s="5"/>
      <c r="IBT545" s="1"/>
      <c r="IBU545" s="5"/>
      <c r="IBV545" s="1"/>
      <c r="IBW545" s="5"/>
      <c r="IBX545" s="1"/>
      <c r="IBY545" s="5"/>
      <c r="IBZ545" s="1"/>
      <c r="ICA545" s="5"/>
      <c r="ICB545" s="1"/>
      <c r="ICC545" s="5"/>
      <c r="ICD545" s="1"/>
      <c r="ICE545" s="5"/>
      <c r="ICF545" s="1"/>
      <c r="ICG545" s="5"/>
      <c r="ICH545" s="1"/>
      <c r="ICI545" s="5"/>
      <c r="ICJ545" s="1"/>
      <c r="ICK545" s="5"/>
      <c r="ICL545" s="1"/>
      <c r="ICM545" s="5"/>
      <c r="ICN545" s="1"/>
      <c r="ICO545" s="5"/>
      <c r="ICP545" s="1"/>
      <c r="ICQ545" s="5"/>
      <c r="ICR545" s="1"/>
      <c r="ICS545" s="5"/>
      <c r="ICT545" s="1"/>
      <c r="ICU545" s="5"/>
      <c r="ICV545" s="1"/>
      <c r="ICW545" s="5"/>
      <c r="ICX545" s="1"/>
      <c r="ICY545" s="5"/>
      <c r="ICZ545" s="1"/>
      <c r="IDA545" s="5"/>
      <c r="IDB545" s="1"/>
      <c r="IDC545" s="5"/>
      <c r="IDD545" s="1"/>
      <c r="IDE545" s="5"/>
      <c r="IDF545" s="1"/>
      <c r="IDG545" s="5"/>
      <c r="IDH545" s="1"/>
      <c r="IDI545" s="5"/>
      <c r="IDJ545" s="1"/>
      <c r="IDK545" s="5"/>
      <c r="IDL545" s="1"/>
      <c r="IDM545" s="5"/>
      <c r="IDN545" s="1"/>
      <c r="IDO545" s="5"/>
      <c r="IDP545" s="1"/>
      <c r="IDQ545" s="5"/>
      <c r="IDR545" s="1"/>
      <c r="IDS545" s="5"/>
      <c r="IDT545" s="1"/>
      <c r="IDU545" s="5"/>
      <c r="IDV545" s="1"/>
      <c r="IDW545" s="5"/>
      <c r="IDX545" s="1"/>
      <c r="IDY545" s="5"/>
      <c r="IDZ545" s="1"/>
      <c r="IEA545" s="5"/>
      <c r="IEB545" s="1"/>
      <c r="IEC545" s="5"/>
      <c r="IED545" s="1"/>
      <c r="IEE545" s="5"/>
      <c r="IEF545" s="1"/>
      <c r="IEG545" s="5"/>
      <c r="IEH545" s="1"/>
      <c r="IEI545" s="5"/>
      <c r="IEJ545" s="1"/>
      <c r="IEK545" s="5"/>
      <c r="IEL545" s="1"/>
      <c r="IEM545" s="5"/>
      <c r="IEN545" s="1"/>
      <c r="IEO545" s="5"/>
      <c r="IEP545" s="1"/>
      <c r="IEQ545" s="5"/>
      <c r="IER545" s="1"/>
      <c r="IES545" s="5"/>
      <c r="IET545" s="1"/>
      <c r="IEU545" s="5"/>
      <c r="IEV545" s="1"/>
      <c r="IEW545" s="5"/>
      <c r="IEX545" s="1"/>
      <c r="IEY545" s="5"/>
      <c r="IEZ545" s="1"/>
      <c r="IFA545" s="5"/>
      <c r="IFB545" s="1"/>
      <c r="IFC545" s="5"/>
      <c r="IFD545" s="1"/>
      <c r="IFE545" s="5"/>
      <c r="IFF545" s="1"/>
      <c r="IFG545" s="5"/>
      <c r="IFH545" s="1"/>
      <c r="IFI545" s="5"/>
      <c r="IFJ545" s="1"/>
      <c r="IFK545" s="5"/>
      <c r="IFL545" s="1"/>
      <c r="IFM545" s="5"/>
      <c r="IFN545" s="1"/>
      <c r="IFO545" s="5"/>
      <c r="IFP545" s="1"/>
      <c r="IFQ545" s="5"/>
      <c r="IFR545" s="1"/>
      <c r="IFS545" s="5"/>
      <c r="IFT545" s="1"/>
      <c r="IFU545" s="5"/>
      <c r="IFV545" s="1"/>
      <c r="IFW545" s="5"/>
      <c r="IFX545" s="1"/>
      <c r="IFY545" s="5"/>
      <c r="IFZ545" s="1"/>
      <c r="IGA545" s="5"/>
      <c r="IGB545" s="1"/>
      <c r="IGC545" s="5"/>
      <c r="IGD545" s="1"/>
      <c r="IGE545" s="5"/>
      <c r="IGF545" s="1"/>
      <c r="IGG545" s="5"/>
      <c r="IGH545" s="1"/>
      <c r="IGI545" s="5"/>
      <c r="IGJ545" s="1"/>
      <c r="IGK545" s="5"/>
      <c r="IGL545" s="1"/>
      <c r="IGM545" s="5"/>
      <c r="IGN545" s="1"/>
      <c r="IGO545" s="5"/>
      <c r="IGP545" s="1"/>
      <c r="IGQ545" s="5"/>
      <c r="IGR545" s="1"/>
      <c r="IGS545" s="5"/>
      <c r="IGT545" s="1"/>
      <c r="IGU545" s="5"/>
      <c r="IGV545" s="1"/>
      <c r="IGW545" s="5"/>
      <c r="IGX545" s="1"/>
      <c r="IGY545" s="5"/>
      <c r="IGZ545" s="1"/>
      <c r="IHA545" s="5"/>
      <c r="IHB545" s="1"/>
      <c r="IHC545" s="5"/>
      <c r="IHD545" s="1"/>
      <c r="IHE545" s="5"/>
      <c r="IHF545" s="1"/>
      <c r="IHG545" s="5"/>
      <c r="IHH545" s="1"/>
      <c r="IHI545" s="5"/>
      <c r="IHJ545" s="1"/>
      <c r="IHK545" s="5"/>
      <c r="IHL545" s="1"/>
      <c r="IHM545" s="5"/>
      <c r="IHN545" s="1"/>
      <c r="IHO545" s="5"/>
      <c r="IHP545" s="1"/>
      <c r="IHQ545" s="5"/>
      <c r="IHR545" s="1"/>
      <c r="IHS545" s="5"/>
      <c r="IHT545" s="1"/>
      <c r="IHU545" s="5"/>
      <c r="IHV545" s="1"/>
      <c r="IHW545" s="5"/>
      <c r="IHX545" s="1"/>
      <c r="IHY545" s="5"/>
      <c r="IHZ545" s="1"/>
      <c r="IIA545" s="5"/>
      <c r="IIB545" s="1"/>
      <c r="IIC545" s="5"/>
      <c r="IID545" s="1"/>
      <c r="IIE545" s="5"/>
      <c r="IIF545" s="1"/>
      <c r="IIG545" s="5"/>
      <c r="IIH545" s="1"/>
      <c r="III545" s="5"/>
      <c r="IIJ545" s="1"/>
      <c r="IIK545" s="5"/>
      <c r="IIL545" s="1"/>
      <c r="IIM545" s="5"/>
      <c r="IIN545" s="1"/>
      <c r="IIO545" s="5"/>
      <c r="IIP545" s="1"/>
      <c r="IIQ545" s="5"/>
      <c r="IIR545" s="1"/>
      <c r="IIS545" s="5"/>
      <c r="IIT545" s="1"/>
      <c r="IIU545" s="5"/>
      <c r="IIV545" s="1"/>
      <c r="IIW545" s="5"/>
      <c r="IIX545" s="1"/>
      <c r="IIY545" s="5"/>
      <c r="IIZ545" s="1"/>
      <c r="IJA545" s="5"/>
      <c r="IJB545" s="1"/>
      <c r="IJC545" s="5"/>
      <c r="IJD545" s="1"/>
      <c r="IJE545" s="5"/>
      <c r="IJF545" s="1"/>
      <c r="IJG545" s="5"/>
      <c r="IJH545" s="1"/>
      <c r="IJI545" s="5"/>
      <c r="IJJ545" s="1"/>
      <c r="IJK545" s="5"/>
      <c r="IJL545" s="1"/>
      <c r="IJM545" s="5"/>
      <c r="IJN545" s="1"/>
      <c r="IJO545" s="5"/>
      <c r="IJP545" s="1"/>
      <c r="IJQ545" s="5"/>
      <c r="IJR545" s="1"/>
      <c r="IJS545" s="5"/>
      <c r="IJT545" s="1"/>
      <c r="IJU545" s="5"/>
      <c r="IJV545" s="1"/>
      <c r="IJW545" s="5"/>
      <c r="IJX545" s="1"/>
      <c r="IJY545" s="5"/>
      <c r="IJZ545" s="1"/>
      <c r="IKA545" s="5"/>
      <c r="IKB545" s="1"/>
      <c r="IKC545" s="5"/>
      <c r="IKD545" s="1"/>
      <c r="IKE545" s="5"/>
      <c r="IKF545" s="1"/>
      <c r="IKG545" s="5"/>
      <c r="IKH545" s="1"/>
      <c r="IKI545" s="5"/>
      <c r="IKJ545" s="1"/>
      <c r="IKK545" s="5"/>
      <c r="IKL545" s="1"/>
      <c r="IKM545" s="5"/>
      <c r="IKN545" s="1"/>
      <c r="IKO545" s="5"/>
      <c r="IKP545" s="1"/>
      <c r="IKQ545" s="5"/>
      <c r="IKR545" s="1"/>
      <c r="IKS545" s="5"/>
      <c r="IKT545" s="1"/>
      <c r="IKU545" s="5"/>
      <c r="IKV545" s="1"/>
      <c r="IKW545" s="5"/>
      <c r="IKX545" s="1"/>
      <c r="IKY545" s="5"/>
      <c r="IKZ545" s="1"/>
      <c r="ILA545" s="5"/>
      <c r="ILB545" s="1"/>
      <c r="ILC545" s="5"/>
      <c r="ILD545" s="1"/>
      <c r="ILE545" s="5"/>
      <c r="ILF545" s="1"/>
      <c r="ILG545" s="5"/>
      <c r="ILH545" s="1"/>
      <c r="ILI545" s="5"/>
      <c r="ILJ545" s="1"/>
      <c r="ILK545" s="5"/>
      <c r="ILL545" s="1"/>
      <c r="ILM545" s="5"/>
      <c r="ILN545" s="1"/>
      <c r="ILO545" s="5"/>
      <c r="ILP545" s="1"/>
      <c r="ILQ545" s="5"/>
      <c r="ILR545" s="1"/>
      <c r="ILS545" s="5"/>
      <c r="ILT545" s="1"/>
      <c r="ILU545" s="5"/>
      <c r="ILV545" s="1"/>
      <c r="ILW545" s="5"/>
      <c r="ILX545" s="1"/>
      <c r="ILY545" s="5"/>
      <c r="ILZ545" s="1"/>
      <c r="IMA545" s="5"/>
      <c r="IMB545" s="1"/>
      <c r="IMC545" s="5"/>
      <c r="IMD545" s="1"/>
      <c r="IME545" s="5"/>
      <c r="IMF545" s="1"/>
      <c r="IMG545" s="5"/>
      <c r="IMH545" s="1"/>
      <c r="IMI545" s="5"/>
      <c r="IMJ545" s="1"/>
      <c r="IMK545" s="5"/>
      <c r="IML545" s="1"/>
      <c r="IMM545" s="5"/>
      <c r="IMN545" s="1"/>
      <c r="IMO545" s="5"/>
      <c r="IMP545" s="1"/>
      <c r="IMQ545" s="5"/>
      <c r="IMR545" s="1"/>
      <c r="IMS545" s="5"/>
      <c r="IMT545" s="1"/>
      <c r="IMU545" s="5"/>
      <c r="IMV545" s="1"/>
      <c r="IMW545" s="5"/>
      <c r="IMX545" s="1"/>
      <c r="IMY545" s="5"/>
      <c r="IMZ545" s="1"/>
      <c r="INA545" s="5"/>
      <c r="INB545" s="1"/>
      <c r="INC545" s="5"/>
      <c r="IND545" s="1"/>
      <c r="INE545" s="5"/>
      <c r="INF545" s="1"/>
      <c r="ING545" s="5"/>
      <c r="INH545" s="1"/>
      <c r="INI545" s="5"/>
      <c r="INJ545" s="1"/>
      <c r="INK545" s="5"/>
      <c r="INL545" s="1"/>
      <c r="INM545" s="5"/>
      <c r="INN545" s="1"/>
      <c r="INO545" s="5"/>
      <c r="INP545" s="1"/>
      <c r="INQ545" s="5"/>
      <c r="INR545" s="1"/>
      <c r="INS545" s="5"/>
      <c r="INT545" s="1"/>
      <c r="INU545" s="5"/>
      <c r="INV545" s="1"/>
      <c r="INW545" s="5"/>
      <c r="INX545" s="1"/>
      <c r="INY545" s="5"/>
      <c r="INZ545" s="1"/>
      <c r="IOA545" s="5"/>
      <c r="IOB545" s="1"/>
      <c r="IOC545" s="5"/>
      <c r="IOD545" s="1"/>
      <c r="IOE545" s="5"/>
      <c r="IOF545" s="1"/>
      <c r="IOG545" s="5"/>
      <c r="IOH545" s="1"/>
      <c r="IOI545" s="5"/>
      <c r="IOJ545" s="1"/>
      <c r="IOK545" s="5"/>
      <c r="IOL545" s="1"/>
      <c r="IOM545" s="5"/>
      <c r="ION545" s="1"/>
      <c r="IOO545" s="5"/>
      <c r="IOP545" s="1"/>
      <c r="IOQ545" s="5"/>
      <c r="IOR545" s="1"/>
      <c r="IOS545" s="5"/>
      <c r="IOT545" s="1"/>
      <c r="IOU545" s="5"/>
      <c r="IOV545" s="1"/>
      <c r="IOW545" s="5"/>
      <c r="IOX545" s="1"/>
      <c r="IOY545" s="5"/>
      <c r="IOZ545" s="1"/>
      <c r="IPA545" s="5"/>
      <c r="IPB545" s="1"/>
      <c r="IPC545" s="5"/>
      <c r="IPD545" s="1"/>
      <c r="IPE545" s="5"/>
      <c r="IPF545" s="1"/>
      <c r="IPG545" s="5"/>
      <c r="IPH545" s="1"/>
      <c r="IPI545" s="5"/>
      <c r="IPJ545" s="1"/>
      <c r="IPK545" s="5"/>
      <c r="IPL545" s="1"/>
      <c r="IPM545" s="5"/>
      <c r="IPN545" s="1"/>
      <c r="IPO545" s="5"/>
      <c r="IPP545" s="1"/>
      <c r="IPQ545" s="5"/>
      <c r="IPR545" s="1"/>
      <c r="IPS545" s="5"/>
      <c r="IPT545" s="1"/>
      <c r="IPU545" s="5"/>
      <c r="IPV545" s="1"/>
      <c r="IPW545" s="5"/>
      <c r="IPX545" s="1"/>
      <c r="IPY545" s="5"/>
      <c r="IPZ545" s="1"/>
      <c r="IQA545" s="5"/>
      <c r="IQB545" s="1"/>
      <c r="IQC545" s="5"/>
      <c r="IQD545" s="1"/>
      <c r="IQE545" s="5"/>
      <c r="IQF545" s="1"/>
      <c r="IQG545" s="5"/>
      <c r="IQH545" s="1"/>
      <c r="IQI545" s="5"/>
      <c r="IQJ545" s="1"/>
      <c r="IQK545" s="5"/>
      <c r="IQL545" s="1"/>
      <c r="IQM545" s="5"/>
      <c r="IQN545" s="1"/>
      <c r="IQO545" s="5"/>
      <c r="IQP545" s="1"/>
      <c r="IQQ545" s="5"/>
      <c r="IQR545" s="1"/>
      <c r="IQS545" s="5"/>
      <c r="IQT545" s="1"/>
      <c r="IQU545" s="5"/>
      <c r="IQV545" s="1"/>
      <c r="IQW545" s="5"/>
      <c r="IQX545" s="1"/>
      <c r="IQY545" s="5"/>
      <c r="IQZ545" s="1"/>
      <c r="IRA545" s="5"/>
      <c r="IRB545" s="1"/>
      <c r="IRC545" s="5"/>
      <c r="IRD545" s="1"/>
      <c r="IRE545" s="5"/>
      <c r="IRF545" s="1"/>
      <c r="IRG545" s="5"/>
      <c r="IRH545" s="1"/>
      <c r="IRI545" s="5"/>
      <c r="IRJ545" s="1"/>
      <c r="IRK545" s="5"/>
      <c r="IRL545" s="1"/>
      <c r="IRM545" s="5"/>
      <c r="IRN545" s="1"/>
      <c r="IRO545" s="5"/>
      <c r="IRP545" s="1"/>
      <c r="IRQ545" s="5"/>
      <c r="IRR545" s="1"/>
      <c r="IRS545" s="5"/>
      <c r="IRT545" s="1"/>
      <c r="IRU545" s="5"/>
      <c r="IRV545" s="1"/>
      <c r="IRW545" s="5"/>
      <c r="IRX545" s="1"/>
      <c r="IRY545" s="5"/>
      <c r="IRZ545" s="1"/>
      <c r="ISA545" s="5"/>
      <c r="ISB545" s="1"/>
      <c r="ISC545" s="5"/>
      <c r="ISD545" s="1"/>
      <c r="ISE545" s="5"/>
      <c r="ISF545" s="1"/>
      <c r="ISG545" s="5"/>
      <c r="ISH545" s="1"/>
      <c r="ISI545" s="5"/>
      <c r="ISJ545" s="1"/>
      <c r="ISK545" s="5"/>
      <c r="ISL545" s="1"/>
      <c r="ISM545" s="5"/>
      <c r="ISN545" s="1"/>
      <c r="ISO545" s="5"/>
      <c r="ISP545" s="1"/>
      <c r="ISQ545" s="5"/>
      <c r="ISR545" s="1"/>
      <c r="ISS545" s="5"/>
      <c r="IST545" s="1"/>
      <c r="ISU545" s="5"/>
      <c r="ISV545" s="1"/>
      <c r="ISW545" s="5"/>
      <c r="ISX545" s="1"/>
      <c r="ISY545" s="5"/>
      <c r="ISZ545" s="1"/>
      <c r="ITA545" s="5"/>
      <c r="ITB545" s="1"/>
      <c r="ITC545" s="5"/>
      <c r="ITD545" s="1"/>
      <c r="ITE545" s="5"/>
      <c r="ITF545" s="1"/>
      <c r="ITG545" s="5"/>
      <c r="ITH545" s="1"/>
      <c r="ITI545" s="5"/>
      <c r="ITJ545" s="1"/>
      <c r="ITK545" s="5"/>
      <c r="ITL545" s="1"/>
      <c r="ITM545" s="5"/>
      <c r="ITN545" s="1"/>
      <c r="ITO545" s="5"/>
      <c r="ITP545" s="1"/>
      <c r="ITQ545" s="5"/>
      <c r="ITR545" s="1"/>
      <c r="ITS545" s="5"/>
      <c r="ITT545" s="1"/>
      <c r="ITU545" s="5"/>
      <c r="ITV545" s="1"/>
      <c r="ITW545" s="5"/>
      <c r="ITX545" s="1"/>
      <c r="ITY545" s="5"/>
      <c r="ITZ545" s="1"/>
      <c r="IUA545" s="5"/>
      <c r="IUB545" s="1"/>
      <c r="IUC545" s="5"/>
      <c r="IUD545" s="1"/>
      <c r="IUE545" s="5"/>
      <c r="IUF545" s="1"/>
      <c r="IUG545" s="5"/>
      <c r="IUH545" s="1"/>
      <c r="IUI545" s="5"/>
      <c r="IUJ545" s="1"/>
      <c r="IUK545" s="5"/>
      <c r="IUL545" s="1"/>
      <c r="IUM545" s="5"/>
      <c r="IUN545" s="1"/>
      <c r="IUO545" s="5"/>
      <c r="IUP545" s="1"/>
      <c r="IUQ545" s="5"/>
      <c r="IUR545" s="1"/>
      <c r="IUS545" s="5"/>
      <c r="IUT545" s="1"/>
      <c r="IUU545" s="5"/>
      <c r="IUV545" s="1"/>
      <c r="IUW545" s="5"/>
      <c r="IUX545" s="1"/>
      <c r="IUY545" s="5"/>
      <c r="IUZ545" s="1"/>
      <c r="IVA545" s="5"/>
      <c r="IVB545" s="1"/>
      <c r="IVC545" s="5"/>
      <c r="IVD545" s="1"/>
      <c r="IVE545" s="5"/>
      <c r="IVF545" s="1"/>
      <c r="IVG545" s="5"/>
      <c r="IVH545" s="1"/>
      <c r="IVI545" s="5"/>
      <c r="IVJ545" s="1"/>
      <c r="IVK545" s="5"/>
      <c r="IVL545" s="1"/>
      <c r="IVM545" s="5"/>
      <c r="IVN545" s="1"/>
      <c r="IVO545" s="5"/>
      <c r="IVP545" s="1"/>
      <c r="IVQ545" s="5"/>
      <c r="IVR545" s="1"/>
      <c r="IVS545" s="5"/>
      <c r="IVT545" s="1"/>
      <c r="IVU545" s="5"/>
      <c r="IVV545" s="1"/>
      <c r="IVW545" s="5"/>
      <c r="IVX545" s="1"/>
      <c r="IVY545" s="5"/>
      <c r="IVZ545" s="1"/>
      <c r="IWA545" s="5"/>
      <c r="IWB545" s="1"/>
      <c r="IWC545" s="5"/>
      <c r="IWD545" s="1"/>
      <c r="IWE545" s="5"/>
      <c r="IWF545" s="1"/>
      <c r="IWG545" s="5"/>
      <c r="IWH545" s="1"/>
      <c r="IWI545" s="5"/>
      <c r="IWJ545" s="1"/>
      <c r="IWK545" s="5"/>
      <c r="IWL545" s="1"/>
      <c r="IWM545" s="5"/>
      <c r="IWN545" s="1"/>
      <c r="IWO545" s="5"/>
      <c r="IWP545" s="1"/>
      <c r="IWQ545" s="5"/>
      <c r="IWR545" s="1"/>
      <c r="IWS545" s="5"/>
      <c r="IWT545" s="1"/>
      <c r="IWU545" s="5"/>
      <c r="IWV545" s="1"/>
      <c r="IWW545" s="5"/>
      <c r="IWX545" s="1"/>
      <c r="IWY545" s="5"/>
      <c r="IWZ545" s="1"/>
      <c r="IXA545" s="5"/>
      <c r="IXB545" s="1"/>
      <c r="IXC545" s="5"/>
      <c r="IXD545" s="1"/>
      <c r="IXE545" s="5"/>
      <c r="IXF545" s="1"/>
      <c r="IXG545" s="5"/>
      <c r="IXH545" s="1"/>
      <c r="IXI545" s="5"/>
      <c r="IXJ545" s="1"/>
      <c r="IXK545" s="5"/>
      <c r="IXL545" s="1"/>
      <c r="IXM545" s="5"/>
      <c r="IXN545" s="1"/>
      <c r="IXO545" s="5"/>
      <c r="IXP545" s="1"/>
      <c r="IXQ545" s="5"/>
      <c r="IXR545" s="1"/>
      <c r="IXS545" s="5"/>
      <c r="IXT545" s="1"/>
      <c r="IXU545" s="5"/>
      <c r="IXV545" s="1"/>
      <c r="IXW545" s="5"/>
      <c r="IXX545" s="1"/>
      <c r="IXY545" s="5"/>
      <c r="IXZ545" s="1"/>
      <c r="IYA545" s="5"/>
      <c r="IYB545" s="1"/>
      <c r="IYC545" s="5"/>
      <c r="IYD545" s="1"/>
      <c r="IYE545" s="5"/>
      <c r="IYF545" s="1"/>
      <c r="IYG545" s="5"/>
      <c r="IYH545" s="1"/>
      <c r="IYI545" s="5"/>
      <c r="IYJ545" s="1"/>
      <c r="IYK545" s="5"/>
      <c r="IYL545" s="1"/>
      <c r="IYM545" s="5"/>
      <c r="IYN545" s="1"/>
      <c r="IYO545" s="5"/>
      <c r="IYP545" s="1"/>
      <c r="IYQ545" s="5"/>
      <c r="IYR545" s="1"/>
      <c r="IYS545" s="5"/>
      <c r="IYT545" s="1"/>
      <c r="IYU545" s="5"/>
      <c r="IYV545" s="1"/>
      <c r="IYW545" s="5"/>
      <c r="IYX545" s="1"/>
      <c r="IYY545" s="5"/>
      <c r="IYZ545" s="1"/>
      <c r="IZA545" s="5"/>
      <c r="IZB545" s="1"/>
      <c r="IZC545" s="5"/>
      <c r="IZD545" s="1"/>
      <c r="IZE545" s="5"/>
      <c r="IZF545" s="1"/>
      <c r="IZG545" s="5"/>
      <c r="IZH545" s="1"/>
      <c r="IZI545" s="5"/>
      <c r="IZJ545" s="1"/>
      <c r="IZK545" s="5"/>
      <c r="IZL545" s="1"/>
      <c r="IZM545" s="5"/>
      <c r="IZN545" s="1"/>
      <c r="IZO545" s="5"/>
      <c r="IZP545" s="1"/>
      <c r="IZQ545" s="5"/>
      <c r="IZR545" s="1"/>
      <c r="IZS545" s="5"/>
      <c r="IZT545" s="1"/>
      <c r="IZU545" s="5"/>
      <c r="IZV545" s="1"/>
      <c r="IZW545" s="5"/>
      <c r="IZX545" s="1"/>
      <c r="IZY545" s="5"/>
      <c r="IZZ545" s="1"/>
      <c r="JAA545" s="5"/>
      <c r="JAB545" s="1"/>
      <c r="JAC545" s="5"/>
      <c r="JAD545" s="1"/>
      <c r="JAE545" s="5"/>
      <c r="JAF545" s="1"/>
      <c r="JAG545" s="5"/>
      <c r="JAH545" s="1"/>
      <c r="JAI545" s="5"/>
      <c r="JAJ545" s="1"/>
      <c r="JAK545" s="5"/>
      <c r="JAL545" s="1"/>
      <c r="JAM545" s="5"/>
      <c r="JAN545" s="1"/>
      <c r="JAO545" s="5"/>
      <c r="JAP545" s="1"/>
      <c r="JAQ545" s="5"/>
      <c r="JAR545" s="1"/>
      <c r="JAS545" s="5"/>
      <c r="JAT545" s="1"/>
      <c r="JAU545" s="5"/>
      <c r="JAV545" s="1"/>
      <c r="JAW545" s="5"/>
      <c r="JAX545" s="1"/>
      <c r="JAY545" s="5"/>
      <c r="JAZ545" s="1"/>
      <c r="JBA545" s="5"/>
      <c r="JBB545" s="1"/>
      <c r="JBC545" s="5"/>
      <c r="JBD545" s="1"/>
      <c r="JBE545" s="5"/>
      <c r="JBF545" s="1"/>
      <c r="JBG545" s="5"/>
      <c r="JBH545" s="1"/>
      <c r="JBI545" s="5"/>
      <c r="JBJ545" s="1"/>
      <c r="JBK545" s="5"/>
      <c r="JBL545" s="1"/>
      <c r="JBM545" s="5"/>
      <c r="JBN545" s="1"/>
      <c r="JBO545" s="5"/>
      <c r="JBP545" s="1"/>
      <c r="JBQ545" s="5"/>
      <c r="JBR545" s="1"/>
      <c r="JBS545" s="5"/>
      <c r="JBT545" s="1"/>
      <c r="JBU545" s="5"/>
      <c r="JBV545" s="1"/>
      <c r="JBW545" s="5"/>
      <c r="JBX545" s="1"/>
      <c r="JBY545" s="5"/>
      <c r="JBZ545" s="1"/>
      <c r="JCA545" s="5"/>
      <c r="JCB545" s="1"/>
      <c r="JCC545" s="5"/>
      <c r="JCD545" s="1"/>
      <c r="JCE545" s="5"/>
      <c r="JCF545" s="1"/>
      <c r="JCG545" s="5"/>
      <c r="JCH545" s="1"/>
      <c r="JCI545" s="5"/>
      <c r="JCJ545" s="1"/>
      <c r="JCK545" s="5"/>
      <c r="JCL545" s="1"/>
      <c r="JCM545" s="5"/>
      <c r="JCN545" s="1"/>
      <c r="JCO545" s="5"/>
      <c r="JCP545" s="1"/>
      <c r="JCQ545" s="5"/>
      <c r="JCR545" s="1"/>
      <c r="JCS545" s="5"/>
      <c r="JCT545" s="1"/>
      <c r="JCU545" s="5"/>
      <c r="JCV545" s="1"/>
      <c r="JCW545" s="5"/>
      <c r="JCX545" s="1"/>
      <c r="JCY545" s="5"/>
      <c r="JCZ545" s="1"/>
      <c r="JDA545" s="5"/>
      <c r="JDB545" s="1"/>
      <c r="JDC545" s="5"/>
      <c r="JDD545" s="1"/>
      <c r="JDE545" s="5"/>
      <c r="JDF545" s="1"/>
      <c r="JDG545" s="5"/>
      <c r="JDH545" s="1"/>
      <c r="JDI545" s="5"/>
      <c r="JDJ545" s="1"/>
      <c r="JDK545" s="5"/>
      <c r="JDL545" s="1"/>
      <c r="JDM545" s="5"/>
      <c r="JDN545" s="1"/>
      <c r="JDO545" s="5"/>
      <c r="JDP545" s="1"/>
      <c r="JDQ545" s="5"/>
      <c r="JDR545" s="1"/>
      <c r="JDS545" s="5"/>
      <c r="JDT545" s="1"/>
      <c r="JDU545" s="5"/>
      <c r="JDV545" s="1"/>
      <c r="JDW545" s="5"/>
      <c r="JDX545" s="1"/>
      <c r="JDY545" s="5"/>
      <c r="JDZ545" s="1"/>
      <c r="JEA545" s="5"/>
      <c r="JEB545" s="1"/>
      <c r="JEC545" s="5"/>
      <c r="JED545" s="1"/>
      <c r="JEE545" s="5"/>
      <c r="JEF545" s="1"/>
      <c r="JEG545" s="5"/>
      <c r="JEH545" s="1"/>
      <c r="JEI545" s="5"/>
      <c r="JEJ545" s="1"/>
      <c r="JEK545" s="5"/>
      <c r="JEL545" s="1"/>
      <c r="JEM545" s="5"/>
      <c r="JEN545" s="1"/>
      <c r="JEO545" s="5"/>
      <c r="JEP545" s="1"/>
      <c r="JEQ545" s="5"/>
      <c r="JER545" s="1"/>
      <c r="JES545" s="5"/>
      <c r="JET545" s="1"/>
      <c r="JEU545" s="5"/>
      <c r="JEV545" s="1"/>
      <c r="JEW545" s="5"/>
      <c r="JEX545" s="1"/>
      <c r="JEY545" s="5"/>
      <c r="JEZ545" s="1"/>
      <c r="JFA545" s="5"/>
      <c r="JFB545" s="1"/>
      <c r="JFC545" s="5"/>
      <c r="JFD545" s="1"/>
      <c r="JFE545" s="5"/>
      <c r="JFF545" s="1"/>
      <c r="JFG545" s="5"/>
      <c r="JFH545" s="1"/>
      <c r="JFI545" s="5"/>
      <c r="JFJ545" s="1"/>
      <c r="JFK545" s="5"/>
      <c r="JFL545" s="1"/>
      <c r="JFM545" s="5"/>
      <c r="JFN545" s="1"/>
      <c r="JFO545" s="5"/>
      <c r="JFP545" s="1"/>
      <c r="JFQ545" s="5"/>
      <c r="JFR545" s="1"/>
      <c r="JFS545" s="5"/>
      <c r="JFT545" s="1"/>
      <c r="JFU545" s="5"/>
      <c r="JFV545" s="1"/>
      <c r="JFW545" s="5"/>
      <c r="JFX545" s="1"/>
      <c r="JFY545" s="5"/>
      <c r="JFZ545" s="1"/>
      <c r="JGA545" s="5"/>
      <c r="JGB545" s="1"/>
      <c r="JGC545" s="5"/>
      <c r="JGD545" s="1"/>
      <c r="JGE545" s="5"/>
      <c r="JGF545" s="1"/>
      <c r="JGG545" s="5"/>
      <c r="JGH545" s="1"/>
      <c r="JGI545" s="5"/>
      <c r="JGJ545" s="1"/>
      <c r="JGK545" s="5"/>
      <c r="JGL545" s="1"/>
      <c r="JGM545" s="5"/>
      <c r="JGN545" s="1"/>
      <c r="JGO545" s="5"/>
      <c r="JGP545" s="1"/>
      <c r="JGQ545" s="5"/>
      <c r="JGR545" s="1"/>
      <c r="JGS545" s="5"/>
      <c r="JGT545" s="1"/>
      <c r="JGU545" s="5"/>
      <c r="JGV545" s="1"/>
      <c r="JGW545" s="5"/>
      <c r="JGX545" s="1"/>
      <c r="JGY545" s="5"/>
      <c r="JGZ545" s="1"/>
      <c r="JHA545" s="5"/>
      <c r="JHB545" s="1"/>
      <c r="JHC545" s="5"/>
      <c r="JHD545" s="1"/>
      <c r="JHE545" s="5"/>
      <c r="JHF545" s="1"/>
      <c r="JHG545" s="5"/>
      <c r="JHH545" s="1"/>
      <c r="JHI545" s="5"/>
      <c r="JHJ545" s="1"/>
      <c r="JHK545" s="5"/>
      <c r="JHL545" s="1"/>
      <c r="JHM545" s="5"/>
      <c r="JHN545" s="1"/>
      <c r="JHO545" s="5"/>
      <c r="JHP545" s="1"/>
      <c r="JHQ545" s="5"/>
      <c r="JHR545" s="1"/>
      <c r="JHS545" s="5"/>
      <c r="JHT545" s="1"/>
      <c r="JHU545" s="5"/>
      <c r="JHV545" s="1"/>
      <c r="JHW545" s="5"/>
      <c r="JHX545" s="1"/>
      <c r="JHY545" s="5"/>
      <c r="JHZ545" s="1"/>
      <c r="JIA545" s="5"/>
      <c r="JIB545" s="1"/>
      <c r="JIC545" s="5"/>
      <c r="JID545" s="1"/>
      <c r="JIE545" s="5"/>
      <c r="JIF545" s="1"/>
      <c r="JIG545" s="5"/>
      <c r="JIH545" s="1"/>
      <c r="JII545" s="5"/>
      <c r="JIJ545" s="1"/>
      <c r="JIK545" s="5"/>
      <c r="JIL545" s="1"/>
      <c r="JIM545" s="5"/>
      <c r="JIN545" s="1"/>
      <c r="JIO545" s="5"/>
      <c r="JIP545" s="1"/>
      <c r="JIQ545" s="5"/>
      <c r="JIR545" s="1"/>
      <c r="JIS545" s="5"/>
      <c r="JIT545" s="1"/>
      <c r="JIU545" s="5"/>
      <c r="JIV545" s="1"/>
      <c r="JIW545" s="5"/>
      <c r="JIX545" s="1"/>
      <c r="JIY545" s="5"/>
      <c r="JIZ545" s="1"/>
      <c r="JJA545" s="5"/>
      <c r="JJB545" s="1"/>
      <c r="JJC545" s="5"/>
      <c r="JJD545" s="1"/>
      <c r="JJE545" s="5"/>
      <c r="JJF545" s="1"/>
      <c r="JJG545" s="5"/>
      <c r="JJH545" s="1"/>
      <c r="JJI545" s="5"/>
      <c r="JJJ545" s="1"/>
      <c r="JJK545" s="5"/>
      <c r="JJL545" s="1"/>
      <c r="JJM545" s="5"/>
      <c r="JJN545" s="1"/>
      <c r="JJO545" s="5"/>
      <c r="JJP545" s="1"/>
      <c r="JJQ545" s="5"/>
      <c r="JJR545" s="1"/>
      <c r="JJS545" s="5"/>
      <c r="JJT545" s="1"/>
      <c r="JJU545" s="5"/>
      <c r="JJV545" s="1"/>
      <c r="JJW545" s="5"/>
      <c r="JJX545" s="1"/>
      <c r="JJY545" s="5"/>
      <c r="JJZ545" s="1"/>
      <c r="JKA545" s="5"/>
      <c r="JKB545" s="1"/>
      <c r="JKC545" s="5"/>
      <c r="JKD545" s="1"/>
      <c r="JKE545" s="5"/>
      <c r="JKF545" s="1"/>
      <c r="JKG545" s="5"/>
      <c r="JKH545" s="1"/>
      <c r="JKI545" s="5"/>
      <c r="JKJ545" s="1"/>
      <c r="JKK545" s="5"/>
      <c r="JKL545" s="1"/>
      <c r="JKM545" s="5"/>
      <c r="JKN545" s="1"/>
      <c r="JKO545" s="5"/>
      <c r="JKP545" s="1"/>
      <c r="JKQ545" s="5"/>
      <c r="JKR545" s="1"/>
      <c r="JKS545" s="5"/>
      <c r="JKT545" s="1"/>
      <c r="JKU545" s="5"/>
      <c r="JKV545" s="1"/>
      <c r="JKW545" s="5"/>
      <c r="JKX545" s="1"/>
      <c r="JKY545" s="5"/>
      <c r="JKZ545" s="1"/>
      <c r="JLA545" s="5"/>
      <c r="JLB545" s="1"/>
      <c r="JLC545" s="5"/>
      <c r="JLD545" s="1"/>
      <c r="JLE545" s="5"/>
      <c r="JLF545" s="1"/>
      <c r="JLG545" s="5"/>
      <c r="JLH545" s="1"/>
      <c r="JLI545" s="5"/>
      <c r="JLJ545" s="1"/>
      <c r="JLK545" s="5"/>
      <c r="JLL545" s="1"/>
      <c r="JLM545" s="5"/>
      <c r="JLN545" s="1"/>
      <c r="JLO545" s="5"/>
      <c r="JLP545" s="1"/>
      <c r="JLQ545" s="5"/>
      <c r="JLR545" s="1"/>
      <c r="JLS545" s="5"/>
      <c r="JLT545" s="1"/>
      <c r="JLU545" s="5"/>
      <c r="JLV545" s="1"/>
      <c r="JLW545" s="5"/>
      <c r="JLX545" s="1"/>
      <c r="JLY545" s="5"/>
      <c r="JLZ545" s="1"/>
      <c r="JMA545" s="5"/>
      <c r="JMB545" s="1"/>
      <c r="JMC545" s="5"/>
      <c r="JMD545" s="1"/>
      <c r="JME545" s="5"/>
      <c r="JMF545" s="1"/>
      <c r="JMG545" s="5"/>
      <c r="JMH545" s="1"/>
      <c r="JMI545" s="5"/>
      <c r="JMJ545" s="1"/>
      <c r="JMK545" s="5"/>
      <c r="JML545" s="1"/>
      <c r="JMM545" s="5"/>
      <c r="JMN545" s="1"/>
      <c r="JMO545" s="5"/>
      <c r="JMP545" s="1"/>
      <c r="JMQ545" s="5"/>
      <c r="JMR545" s="1"/>
      <c r="JMS545" s="5"/>
      <c r="JMT545" s="1"/>
      <c r="JMU545" s="5"/>
      <c r="JMV545" s="1"/>
      <c r="JMW545" s="5"/>
      <c r="JMX545" s="1"/>
      <c r="JMY545" s="5"/>
      <c r="JMZ545" s="1"/>
      <c r="JNA545" s="5"/>
      <c r="JNB545" s="1"/>
      <c r="JNC545" s="5"/>
      <c r="JND545" s="1"/>
      <c r="JNE545" s="5"/>
      <c r="JNF545" s="1"/>
      <c r="JNG545" s="5"/>
      <c r="JNH545" s="1"/>
      <c r="JNI545" s="5"/>
      <c r="JNJ545" s="1"/>
      <c r="JNK545" s="5"/>
      <c r="JNL545" s="1"/>
      <c r="JNM545" s="5"/>
      <c r="JNN545" s="1"/>
      <c r="JNO545" s="5"/>
      <c r="JNP545" s="1"/>
      <c r="JNQ545" s="5"/>
      <c r="JNR545" s="1"/>
      <c r="JNS545" s="5"/>
      <c r="JNT545" s="1"/>
      <c r="JNU545" s="5"/>
      <c r="JNV545" s="1"/>
      <c r="JNW545" s="5"/>
      <c r="JNX545" s="1"/>
      <c r="JNY545" s="5"/>
      <c r="JNZ545" s="1"/>
      <c r="JOA545" s="5"/>
      <c r="JOB545" s="1"/>
      <c r="JOC545" s="5"/>
      <c r="JOD545" s="1"/>
      <c r="JOE545" s="5"/>
      <c r="JOF545" s="1"/>
      <c r="JOG545" s="5"/>
      <c r="JOH545" s="1"/>
      <c r="JOI545" s="5"/>
      <c r="JOJ545" s="1"/>
      <c r="JOK545" s="5"/>
      <c r="JOL545" s="1"/>
      <c r="JOM545" s="5"/>
      <c r="JON545" s="1"/>
      <c r="JOO545" s="5"/>
      <c r="JOP545" s="1"/>
      <c r="JOQ545" s="5"/>
      <c r="JOR545" s="1"/>
      <c r="JOS545" s="5"/>
      <c r="JOT545" s="1"/>
      <c r="JOU545" s="5"/>
      <c r="JOV545" s="1"/>
      <c r="JOW545" s="5"/>
      <c r="JOX545" s="1"/>
      <c r="JOY545" s="5"/>
      <c r="JOZ545" s="1"/>
      <c r="JPA545" s="5"/>
      <c r="JPB545" s="1"/>
      <c r="JPC545" s="5"/>
      <c r="JPD545" s="1"/>
      <c r="JPE545" s="5"/>
      <c r="JPF545" s="1"/>
      <c r="JPG545" s="5"/>
      <c r="JPH545" s="1"/>
      <c r="JPI545" s="5"/>
      <c r="JPJ545" s="1"/>
      <c r="JPK545" s="5"/>
      <c r="JPL545" s="1"/>
      <c r="JPM545" s="5"/>
      <c r="JPN545" s="1"/>
      <c r="JPO545" s="5"/>
      <c r="JPP545" s="1"/>
      <c r="JPQ545" s="5"/>
      <c r="JPR545" s="1"/>
      <c r="JPS545" s="5"/>
      <c r="JPT545" s="1"/>
      <c r="JPU545" s="5"/>
      <c r="JPV545" s="1"/>
      <c r="JPW545" s="5"/>
      <c r="JPX545" s="1"/>
      <c r="JPY545" s="5"/>
      <c r="JPZ545" s="1"/>
      <c r="JQA545" s="5"/>
      <c r="JQB545" s="1"/>
      <c r="JQC545" s="5"/>
      <c r="JQD545" s="1"/>
      <c r="JQE545" s="5"/>
      <c r="JQF545" s="1"/>
      <c r="JQG545" s="5"/>
      <c r="JQH545" s="1"/>
      <c r="JQI545" s="5"/>
      <c r="JQJ545" s="1"/>
      <c r="JQK545" s="5"/>
      <c r="JQL545" s="1"/>
      <c r="JQM545" s="5"/>
      <c r="JQN545" s="1"/>
      <c r="JQO545" s="5"/>
      <c r="JQP545" s="1"/>
      <c r="JQQ545" s="5"/>
      <c r="JQR545" s="1"/>
      <c r="JQS545" s="5"/>
      <c r="JQT545" s="1"/>
      <c r="JQU545" s="5"/>
      <c r="JQV545" s="1"/>
      <c r="JQW545" s="5"/>
      <c r="JQX545" s="1"/>
      <c r="JQY545" s="5"/>
      <c r="JQZ545" s="1"/>
      <c r="JRA545" s="5"/>
      <c r="JRB545" s="1"/>
      <c r="JRC545" s="5"/>
      <c r="JRD545" s="1"/>
      <c r="JRE545" s="5"/>
      <c r="JRF545" s="1"/>
      <c r="JRG545" s="5"/>
      <c r="JRH545" s="1"/>
      <c r="JRI545" s="5"/>
      <c r="JRJ545" s="1"/>
      <c r="JRK545" s="5"/>
      <c r="JRL545" s="1"/>
      <c r="JRM545" s="5"/>
      <c r="JRN545" s="1"/>
      <c r="JRO545" s="5"/>
      <c r="JRP545" s="1"/>
      <c r="JRQ545" s="5"/>
      <c r="JRR545" s="1"/>
      <c r="JRS545" s="5"/>
      <c r="JRT545" s="1"/>
      <c r="JRU545" s="5"/>
      <c r="JRV545" s="1"/>
      <c r="JRW545" s="5"/>
      <c r="JRX545" s="1"/>
      <c r="JRY545" s="5"/>
      <c r="JRZ545" s="1"/>
      <c r="JSA545" s="5"/>
      <c r="JSB545" s="1"/>
      <c r="JSC545" s="5"/>
      <c r="JSD545" s="1"/>
      <c r="JSE545" s="5"/>
      <c r="JSF545" s="1"/>
      <c r="JSG545" s="5"/>
      <c r="JSH545" s="1"/>
      <c r="JSI545" s="5"/>
      <c r="JSJ545" s="1"/>
      <c r="JSK545" s="5"/>
      <c r="JSL545" s="1"/>
      <c r="JSM545" s="5"/>
      <c r="JSN545" s="1"/>
      <c r="JSO545" s="5"/>
      <c r="JSP545" s="1"/>
      <c r="JSQ545" s="5"/>
      <c r="JSR545" s="1"/>
      <c r="JSS545" s="5"/>
      <c r="JST545" s="1"/>
      <c r="JSU545" s="5"/>
      <c r="JSV545" s="1"/>
      <c r="JSW545" s="5"/>
      <c r="JSX545" s="1"/>
      <c r="JSY545" s="5"/>
      <c r="JSZ545" s="1"/>
      <c r="JTA545" s="5"/>
      <c r="JTB545" s="1"/>
      <c r="JTC545" s="5"/>
      <c r="JTD545" s="1"/>
      <c r="JTE545" s="5"/>
      <c r="JTF545" s="1"/>
      <c r="JTG545" s="5"/>
      <c r="JTH545" s="1"/>
      <c r="JTI545" s="5"/>
      <c r="JTJ545" s="1"/>
      <c r="JTK545" s="5"/>
      <c r="JTL545" s="1"/>
      <c r="JTM545" s="5"/>
      <c r="JTN545" s="1"/>
      <c r="JTO545" s="5"/>
      <c r="JTP545" s="1"/>
      <c r="JTQ545" s="5"/>
      <c r="JTR545" s="1"/>
      <c r="JTS545" s="5"/>
      <c r="JTT545" s="1"/>
      <c r="JTU545" s="5"/>
      <c r="JTV545" s="1"/>
      <c r="JTW545" s="5"/>
      <c r="JTX545" s="1"/>
      <c r="JTY545" s="5"/>
      <c r="JTZ545" s="1"/>
      <c r="JUA545" s="5"/>
      <c r="JUB545" s="1"/>
      <c r="JUC545" s="5"/>
      <c r="JUD545" s="1"/>
      <c r="JUE545" s="5"/>
      <c r="JUF545" s="1"/>
      <c r="JUG545" s="5"/>
      <c r="JUH545" s="1"/>
      <c r="JUI545" s="5"/>
      <c r="JUJ545" s="1"/>
      <c r="JUK545" s="5"/>
      <c r="JUL545" s="1"/>
      <c r="JUM545" s="5"/>
      <c r="JUN545" s="1"/>
      <c r="JUO545" s="5"/>
      <c r="JUP545" s="1"/>
      <c r="JUQ545" s="5"/>
      <c r="JUR545" s="1"/>
      <c r="JUS545" s="5"/>
      <c r="JUT545" s="1"/>
      <c r="JUU545" s="5"/>
      <c r="JUV545" s="1"/>
      <c r="JUW545" s="5"/>
      <c r="JUX545" s="1"/>
      <c r="JUY545" s="5"/>
      <c r="JUZ545" s="1"/>
      <c r="JVA545" s="5"/>
      <c r="JVB545" s="1"/>
      <c r="JVC545" s="5"/>
      <c r="JVD545" s="1"/>
      <c r="JVE545" s="5"/>
      <c r="JVF545" s="1"/>
      <c r="JVG545" s="5"/>
      <c r="JVH545" s="1"/>
      <c r="JVI545" s="5"/>
      <c r="JVJ545" s="1"/>
      <c r="JVK545" s="5"/>
      <c r="JVL545" s="1"/>
      <c r="JVM545" s="5"/>
      <c r="JVN545" s="1"/>
      <c r="JVO545" s="5"/>
      <c r="JVP545" s="1"/>
      <c r="JVQ545" s="5"/>
      <c r="JVR545" s="1"/>
      <c r="JVS545" s="5"/>
      <c r="JVT545" s="1"/>
      <c r="JVU545" s="5"/>
      <c r="JVV545" s="1"/>
      <c r="JVW545" s="5"/>
      <c r="JVX545" s="1"/>
      <c r="JVY545" s="5"/>
      <c r="JVZ545" s="1"/>
      <c r="JWA545" s="5"/>
      <c r="JWB545" s="1"/>
      <c r="JWC545" s="5"/>
      <c r="JWD545" s="1"/>
      <c r="JWE545" s="5"/>
      <c r="JWF545" s="1"/>
      <c r="JWG545" s="5"/>
      <c r="JWH545" s="1"/>
      <c r="JWI545" s="5"/>
      <c r="JWJ545" s="1"/>
      <c r="JWK545" s="5"/>
      <c r="JWL545" s="1"/>
      <c r="JWM545" s="5"/>
      <c r="JWN545" s="1"/>
      <c r="JWO545" s="5"/>
      <c r="JWP545" s="1"/>
      <c r="JWQ545" s="5"/>
      <c r="JWR545" s="1"/>
      <c r="JWS545" s="5"/>
      <c r="JWT545" s="1"/>
      <c r="JWU545" s="5"/>
      <c r="JWV545" s="1"/>
      <c r="JWW545" s="5"/>
      <c r="JWX545" s="1"/>
      <c r="JWY545" s="5"/>
      <c r="JWZ545" s="1"/>
      <c r="JXA545" s="5"/>
      <c r="JXB545" s="1"/>
      <c r="JXC545" s="5"/>
      <c r="JXD545" s="1"/>
      <c r="JXE545" s="5"/>
      <c r="JXF545" s="1"/>
      <c r="JXG545" s="5"/>
      <c r="JXH545" s="1"/>
      <c r="JXI545" s="5"/>
      <c r="JXJ545" s="1"/>
      <c r="JXK545" s="5"/>
      <c r="JXL545" s="1"/>
      <c r="JXM545" s="5"/>
      <c r="JXN545" s="1"/>
      <c r="JXO545" s="5"/>
      <c r="JXP545" s="1"/>
      <c r="JXQ545" s="5"/>
      <c r="JXR545" s="1"/>
      <c r="JXS545" s="5"/>
      <c r="JXT545" s="1"/>
      <c r="JXU545" s="5"/>
      <c r="JXV545" s="1"/>
      <c r="JXW545" s="5"/>
      <c r="JXX545" s="1"/>
      <c r="JXY545" s="5"/>
      <c r="JXZ545" s="1"/>
      <c r="JYA545" s="5"/>
      <c r="JYB545" s="1"/>
      <c r="JYC545" s="5"/>
      <c r="JYD545" s="1"/>
      <c r="JYE545" s="5"/>
      <c r="JYF545" s="1"/>
      <c r="JYG545" s="5"/>
      <c r="JYH545" s="1"/>
      <c r="JYI545" s="5"/>
      <c r="JYJ545" s="1"/>
      <c r="JYK545" s="5"/>
      <c r="JYL545" s="1"/>
      <c r="JYM545" s="5"/>
      <c r="JYN545" s="1"/>
      <c r="JYO545" s="5"/>
      <c r="JYP545" s="1"/>
      <c r="JYQ545" s="5"/>
      <c r="JYR545" s="1"/>
      <c r="JYS545" s="5"/>
      <c r="JYT545" s="1"/>
      <c r="JYU545" s="5"/>
      <c r="JYV545" s="1"/>
      <c r="JYW545" s="5"/>
      <c r="JYX545" s="1"/>
      <c r="JYY545" s="5"/>
      <c r="JYZ545" s="1"/>
      <c r="JZA545" s="5"/>
      <c r="JZB545" s="1"/>
      <c r="JZC545" s="5"/>
      <c r="JZD545" s="1"/>
      <c r="JZE545" s="5"/>
      <c r="JZF545" s="1"/>
      <c r="JZG545" s="5"/>
      <c r="JZH545" s="1"/>
      <c r="JZI545" s="5"/>
      <c r="JZJ545" s="1"/>
      <c r="JZK545" s="5"/>
      <c r="JZL545" s="1"/>
      <c r="JZM545" s="5"/>
      <c r="JZN545" s="1"/>
      <c r="JZO545" s="5"/>
      <c r="JZP545" s="1"/>
      <c r="JZQ545" s="5"/>
      <c r="JZR545" s="1"/>
      <c r="JZS545" s="5"/>
      <c r="JZT545" s="1"/>
      <c r="JZU545" s="5"/>
      <c r="JZV545" s="1"/>
      <c r="JZW545" s="5"/>
      <c r="JZX545" s="1"/>
      <c r="JZY545" s="5"/>
      <c r="JZZ545" s="1"/>
      <c r="KAA545" s="5"/>
      <c r="KAB545" s="1"/>
      <c r="KAC545" s="5"/>
      <c r="KAD545" s="1"/>
      <c r="KAE545" s="5"/>
      <c r="KAF545" s="1"/>
      <c r="KAG545" s="5"/>
      <c r="KAH545" s="1"/>
      <c r="KAI545" s="5"/>
      <c r="KAJ545" s="1"/>
      <c r="KAK545" s="5"/>
      <c r="KAL545" s="1"/>
      <c r="KAM545" s="5"/>
      <c r="KAN545" s="1"/>
      <c r="KAO545" s="5"/>
      <c r="KAP545" s="1"/>
      <c r="KAQ545" s="5"/>
      <c r="KAR545" s="1"/>
      <c r="KAS545" s="5"/>
      <c r="KAT545" s="1"/>
      <c r="KAU545" s="5"/>
      <c r="KAV545" s="1"/>
      <c r="KAW545" s="5"/>
      <c r="KAX545" s="1"/>
      <c r="KAY545" s="5"/>
      <c r="KAZ545" s="1"/>
      <c r="KBA545" s="5"/>
      <c r="KBB545" s="1"/>
      <c r="KBC545" s="5"/>
      <c r="KBD545" s="1"/>
      <c r="KBE545" s="5"/>
      <c r="KBF545" s="1"/>
      <c r="KBG545" s="5"/>
      <c r="KBH545" s="1"/>
      <c r="KBI545" s="5"/>
      <c r="KBJ545" s="1"/>
      <c r="KBK545" s="5"/>
      <c r="KBL545" s="1"/>
      <c r="KBM545" s="5"/>
      <c r="KBN545" s="1"/>
      <c r="KBO545" s="5"/>
      <c r="KBP545" s="1"/>
      <c r="KBQ545" s="5"/>
      <c r="KBR545" s="1"/>
      <c r="KBS545" s="5"/>
      <c r="KBT545" s="1"/>
      <c r="KBU545" s="5"/>
      <c r="KBV545" s="1"/>
      <c r="KBW545" s="5"/>
      <c r="KBX545" s="1"/>
      <c r="KBY545" s="5"/>
      <c r="KBZ545" s="1"/>
      <c r="KCA545" s="5"/>
      <c r="KCB545" s="1"/>
      <c r="KCC545" s="5"/>
      <c r="KCD545" s="1"/>
      <c r="KCE545" s="5"/>
      <c r="KCF545" s="1"/>
      <c r="KCG545" s="5"/>
      <c r="KCH545" s="1"/>
      <c r="KCI545" s="5"/>
      <c r="KCJ545" s="1"/>
      <c r="KCK545" s="5"/>
      <c r="KCL545" s="1"/>
      <c r="KCM545" s="5"/>
      <c r="KCN545" s="1"/>
      <c r="KCO545" s="5"/>
      <c r="KCP545" s="1"/>
      <c r="KCQ545" s="5"/>
      <c r="KCR545" s="1"/>
      <c r="KCS545" s="5"/>
      <c r="KCT545" s="1"/>
      <c r="KCU545" s="5"/>
      <c r="KCV545" s="1"/>
      <c r="KCW545" s="5"/>
      <c r="KCX545" s="1"/>
      <c r="KCY545" s="5"/>
      <c r="KCZ545" s="1"/>
      <c r="KDA545" s="5"/>
      <c r="KDB545" s="1"/>
      <c r="KDC545" s="5"/>
      <c r="KDD545" s="1"/>
      <c r="KDE545" s="5"/>
      <c r="KDF545" s="1"/>
      <c r="KDG545" s="5"/>
      <c r="KDH545" s="1"/>
      <c r="KDI545" s="5"/>
      <c r="KDJ545" s="1"/>
      <c r="KDK545" s="5"/>
      <c r="KDL545" s="1"/>
      <c r="KDM545" s="5"/>
      <c r="KDN545" s="1"/>
      <c r="KDO545" s="5"/>
      <c r="KDP545" s="1"/>
      <c r="KDQ545" s="5"/>
      <c r="KDR545" s="1"/>
      <c r="KDS545" s="5"/>
      <c r="KDT545" s="1"/>
      <c r="KDU545" s="5"/>
      <c r="KDV545" s="1"/>
      <c r="KDW545" s="5"/>
      <c r="KDX545" s="1"/>
      <c r="KDY545" s="5"/>
      <c r="KDZ545" s="1"/>
      <c r="KEA545" s="5"/>
      <c r="KEB545" s="1"/>
      <c r="KEC545" s="5"/>
      <c r="KED545" s="1"/>
      <c r="KEE545" s="5"/>
      <c r="KEF545" s="1"/>
      <c r="KEG545" s="5"/>
      <c r="KEH545" s="1"/>
      <c r="KEI545" s="5"/>
      <c r="KEJ545" s="1"/>
      <c r="KEK545" s="5"/>
      <c r="KEL545" s="1"/>
      <c r="KEM545" s="5"/>
      <c r="KEN545" s="1"/>
      <c r="KEO545" s="5"/>
      <c r="KEP545" s="1"/>
      <c r="KEQ545" s="5"/>
      <c r="KER545" s="1"/>
      <c r="KES545" s="5"/>
      <c r="KET545" s="1"/>
      <c r="KEU545" s="5"/>
      <c r="KEV545" s="1"/>
      <c r="KEW545" s="5"/>
      <c r="KEX545" s="1"/>
      <c r="KEY545" s="5"/>
      <c r="KEZ545" s="1"/>
      <c r="KFA545" s="5"/>
      <c r="KFB545" s="1"/>
      <c r="KFC545" s="5"/>
      <c r="KFD545" s="1"/>
      <c r="KFE545" s="5"/>
      <c r="KFF545" s="1"/>
      <c r="KFG545" s="5"/>
      <c r="KFH545" s="1"/>
      <c r="KFI545" s="5"/>
      <c r="KFJ545" s="1"/>
      <c r="KFK545" s="5"/>
      <c r="KFL545" s="1"/>
      <c r="KFM545" s="5"/>
      <c r="KFN545" s="1"/>
      <c r="KFO545" s="5"/>
      <c r="KFP545" s="1"/>
      <c r="KFQ545" s="5"/>
      <c r="KFR545" s="1"/>
      <c r="KFS545" s="5"/>
      <c r="KFT545" s="1"/>
      <c r="KFU545" s="5"/>
      <c r="KFV545" s="1"/>
      <c r="KFW545" s="5"/>
      <c r="KFX545" s="1"/>
      <c r="KFY545" s="5"/>
      <c r="KFZ545" s="1"/>
      <c r="KGA545" s="5"/>
      <c r="KGB545" s="1"/>
      <c r="KGC545" s="5"/>
      <c r="KGD545" s="1"/>
      <c r="KGE545" s="5"/>
      <c r="KGF545" s="1"/>
      <c r="KGG545" s="5"/>
      <c r="KGH545" s="1"/>
      <c r="KGI545" s="5"/>
      <c r="KGJ545" s="1"/>
      <c r="KGK545" s="5"/>
      <c r="KGL545" s="1"/>
      <c r="KGM545" s="5"/>
      <c r="KGN545" s="1"/>
      <c r="KGO545" s="5"/>
      <c r="KGP545" s="1"/>
      <c r="KGQ545" s="5"/>
      <c r="KGR545" s="1"/>
      <c r="KGS545" s="5"/>
      <c r="KGT545" s="1"/>
      <c r="KGU545" s="5"/>
      <c r="KGV545" s="1"/>
      <c r="KGW545" s="5"/>
      <c r="KGX545" s="1"/>
      <c r="KGY545" s="5"/>
      <c r="KGZ545" s="1"/>
      <c r="KHA545" s="5"/>
      <c r="KHB545" s="1"/>
      <c r="KHC545" s="5"/>
      <c r="KHD545" s="1"/>
      <c r="KHE545" s="5"/>
      <c r="KHF545" s="1"/>
      <c r="KHG545" s="5"/>
      <c r="KHH545" s="1"/>
      <c r="KHI545" s="5"/>
      <c r="KHJ545" s="1"/>
      <c r="KHK545" s="5"/>
      <c r="KHL545" s="1"/>
      <c r="KHM545" s="5"/>
      <c r="KHN545" s="1"/>
      <c r="KHO545" s="5"/>
      <c r="KHP545" s="1"/>
      <c r="KHQ545" s="5"/>
      <c r="KHR545" s="1"/>
      <c r="KHS545" s="5"/>
      <c r="KHT545" s="1"/>
      <c r="KHU545" s="5"/>
      <c r="KHV545" s="1"/>
      <c r="KHW545" s="5"/>
      <c r="KHX545" s="1"/>
      <c r="KHY545" s="5"/>
      <c r="KHZ545" s="1"/>
      <c r="KIA545" s="5"/>
      <c r="KIB545" s="1"/>
      <c r="KIC545" s="5"/>
      <c r="KID545" s="1"/>
      <c r="KIE545" s="5"/>
      <c r="KIF545" s="1"/>
      <c r="KIG545" s="5"/>
      <c r="KIH545" s="1"/>
      <c r="KII545" s="5"/>
      <c r="KIJ545" s="1"/>
      <c r="KIK545" s="5"/>
      <c r="KIL545" s="1"/>
      <c r="KIM545" s="5"/>
      <c r="KIN545" s="1"/>
      <c r="KIO545" s="5"/>
      <c r="KIP545" s="1"/>
      <c r="KIQ545" s="5"/>
      <c r="KIR545" s="1"/>
      <c r="KIS545" s="5"/>
      <c r="KIT545" s="1"/>
      <c r="KIU545" s="5"/>
      <c r="KIV545" s="1"/>
      <c r="KIW545" s="5"/>
      <c r="KIX545" s="1"/>
      <c r="KIY545" s="5"/>
      <c r="KIZ545" s="1"/>
      <c r="KJA545" s="5"/>
      <c r="KJB545" s="1"/>
      <c r="KJC545" s="5"/>
      <c r="KJD545" s="1"/>
      <c r="KJE545" s="5"/>
      <c r="KJF545" s="1"/>
      <c r="KJG545" s="5"/>
      <c r="KJH545" s="1"/>
      <c r="KJI545" s="5"/>
      <c r="KJJ545" s="1"/>
      <c r="KJK545" s="5"/>
      <c r="KJL545" s="1"/>
      <c r="KJM545" s="5"/>
      <c r="KJN545" s="1"/>
      <c r="KJO545" s="5"/>
      <c r="KJP545" s="1"/>
      <c r="KJQ545" s="5"/>
      <c r="KJR545" s="1"/>
      <c r="KJS545" s="5"/>
      <c r="KJT545" s="1"/>
      <c r="KJU545" s="5"/>
      <c r="KJV545" s="1"/>
      <c r="KJW545" s="5"/>
      <c r="KJX545" s="1"/>
      <c r="KJY545" s="5"/>
      <c r="KJZ545" s="1"/>
      <c r="KKA545" s="5"/>
      <c r="KKB545" s="1"/>
      <c r="KKC545" s="5"/>
      <c r="KKD545" s="1"/>
      <c r="KKE545" s="5"/>
      <c r="KKF545" s="1"/>
      <c r="KKG545" s="5"/>
      <c r="KKH545" s="1"/>
      <c r="KKI545" s="5"/>
      <c r="KKJ545" s="1"/>
      <c r="KKK545" s="5"/>
      <c r="KKL545" s="1"/>
      <c r="KKM545" s="5"/>
      <c r="KKN545" s="1"/>
      <c r="KKO545" s="5"/>
      <c r="KKP545" s="1"/>
      <c r="KKQ545" s="5"/>
      <c r="KKR545" s="1"/>
      <c r="KKS545" s="5"/>
      <c r="KKT545" s="1"/>
      <c r="KKU545" s="5"/>
      <c r="KKV545" s="1"/>
      <c r="KKW545" s="5"/>
      <c r="KKX545" s="1"/>
      <c r="KKY545" s="5"/>
      <c r="KKZ545" s="1"/>
      <c r="KLA545" s="5"/>
      <c r="KLB545" s="1"/>
      <c r="KLC545" s="5"/>
      <c r="KLD545" s="1"/>
      <c r="KLE545" s="5"/>
      <c r="KLF545" s="1"/>
      <c r="KLG545" s="5"/>
      <c r="KLH545" s="1"/>
      <c r="KLI545" s="5"/>
      <c r="KLJ545" s="1"/>
      <c r="KLK545" s="5"/>
      <c r="KLL545" s="1"/>
      <c r="KLM545" s="5"/>
      <c r="KLN545" s="1"/>
      <c r="KLO545" s="5"/>
      <c r="KLP545" s="1"/>
      <c r="KLQ545" s="5"/>
      <c r="KLR545" s="1"/>
      <c r="KLS545" s="5"/>
      <c r="KLT545" s="1"/>
      <c r="KLU545" s="5"/>
      <c r="KLV545" s="1"/>
      <c r="KLW545" s="5"/>
      <c r="KLX545" s="1"/>
      <c r="KLY545" s="5"/>
      <c r="KLZ545" s="1"/>
      <c r="KMA545" s="5"/>
      <c r="KMB545" s="1"/>
      <c r="KMC545" s="5"/>
      <c r="KMD545" s="1"/>
      <c r="KME545" s="5"/>
      <c r="KMF545" s="1"/>
      <c r="KMG545" s="5"/>
      <c r="KMH545" s="1"/>
      <c r="KMI545" s="5"/>
      <c r="KMJ545" s="1"/>
      <c r="KMK545" s="5"/>
      <c r="KML545" s="1"/>
      <c r="KMM545" s="5"/>
      <c r="KMN545" s="1"/>
      <c r="KMO545" s="5"/>
      <c r="KMP545" s="1"/>
      <c r="KMQ545" s="5"/>
      <c r="KMR545" s="1"/>
      <c r="KMS545" s="5"/>
      <c r="KMT545" s="1"/>
      <c r="KMU545" s="5"/>
      <c r="KMV545" s="1"/>
      <c r="KMW545" s="5"/>
      <c r="KMX545" s="1"/>
      <c r="KMY545" s="5"/>
      <c r="KMZ545" s="1"/>
      <c r="KNA545" s="5"/>
      <c r="KNB545" s="1"/>
      <c r="KNC545" s="5"/>
      <c r="KND545" s="1"/>
      <c r="KNE545" s="5"/>
      <c r="KNF545" s="1"/>
      <c r="KNG545" s="5"/>
      <c r="KNH545" s="1"/>
      <c r="KNI545" s="5"/>
      <c r="KNJ545" s="1"/>
      <c r="KNK545" s="5"/>
      <c r="KNL545" s="1"/>
      <c r="KNM545" s="5"/>
      <c r="KNN545" s="1"/>
      <c r="KNO545" s="5"/>
      <c r="KNP545" s="1"/>
      <c r="KNQ545" s="5"/>
      <c r="KNR545" s="1"/>
      <c r="KNS545" s="5"/>
      <c r="KNT545" s="1"/>
      <c r="KNU545" s="5"/>
      <c r="KNV545" s="1"/>
      <c r="KNW545" s="5"/>
      <c r="KNX545" s="1"/>
      <c r="KNY545" s="5"/>
      <c r="KNZ545" s="1"/>
      <c r="KOA545" s="5"/>
      <c r="KOB545" s="1"/>
      <c r="KOC545" s="5"/>
      <c r="KOD545" s="1"/>
      <c r="KOE545" s="5"/>
      <c r="KOF545" s="1"/>
      <c r="KOG545" s="5"/>
      <c r="KOH545" s="1"/>
      <c r="KOI545" s="5"/>
      <c r="KOJ545" s="1"/>
      <c r="KOK545" s="5"/>
      <c r="KOL545" s="1"/>
      <c r="KOM545" s="5"/>
      <c r="KON545" s="1"/>
      <c r="KOO545" s="5"/>
      <c r="KOP545" s="1"/>
      <c r="KOQ545" s="5"/>
      <c r="KOR545" s="1"/>
      <c r="KOS545" s="5"/>
      <c r="KOT545" s="1"/>
      <c r="KOU545" s="5"/>
      <c r="KOV545" s="1"/>
      <c r="KOW545" s="5"/>
      <c r="KOX545" s="1"/>
      <c r="KOY545" s="5"/>
      <c r="KOZ545" s="1"/>
      <c r="KPA545" s="5"/>
      <c r="KPB545" s="1"/>
      <c r="KPC545" s="5"/>
      <c r="KPD545" s="1"/>
      <c r="KPE545" s="5"/>
      <c r="KPF545" s="1"/>
      <c r="KPG545" s="5"/>
      <c r="KPH545" s="1"/>
      <c r="KPI545" s="5"/>
      <c r="KPJ545" s="1"/>
      <c r="KPK545" s="5"/>
      <c r="KPL545" s="1"/>
      <c r="KPM545" s="5"/>
      <c r="KPN545" s="1"/>
      <c r="KPO545" s="5"/>
      <c r="KPP545" s="1"/>
      <c r="KPQ545" s="5"/>
      <c r="KPR545" s="1"/>
      <c r="KPS545" s="5"/>
      <c r="KPT545" s="1"/>
      <c r="KPU545" s="5"/>
      <c r="KPV545" s="1"/>
      <c r="KPW545" s="5"/>
      <c r="KPX545" s="1"/>
      <c r="KPY545" s="5"/>
      <c r="KPZ545" s="1"/>
      <c r="KQA545" s="5"/>
      <c r="KQB545" s="1"/>
      <c r="KQC545" s="5"/>
      <c r="KQD545" s="1"/>
      <c r="KQE545" s="5"/>
      <c r="KQF545" s="1"/>
      <c r="KQG545" s="5"/>
      <c r="KQH545" s="1"/>
      <c r="KQI545" s="5"/>
      <c r="KQJ545" s="1"/>
      <c r="KQK545" s="5"/>
      <c r="KQL545" s="1"/>
      <c r="KQM545" s="5"/>
      <c r="KQN545" s="1"/>
      <c r="KQO545" s="5"/>
      <c r="KQP545" s="1"/>
      <c r="KQQ545" s="5"/>
      <c r="KQR545" s="1"/>
      <c r="KQS545" s="5"/>
      <c r="KQT545" s="1"/>
      <c r="KQU545" s="5"/>
      <c r="KQV545" s="1"/>
      <c r="KQW545" s="5"/>
      <c r="KQX545" s="1"/>
      <c r="KQY545" s="5"/>
      <c r="KQZ545" s="1"/>
      <c r="KRA545" s="5"/>
      <c r="KRB545" s="1"/>
      <c r="KRC545" s="5"/>
      <c r="KRD545" s="1"/>
      <c r="KRE545" s="5"/>
      <c r="KRF545" s="1"/>
      <c r="KRG545" s="5"/>
      <c r="KRH545" s="1"/>
      <c r="KRI545" s="5"/>
      <c r="KRJ545" s="1"/>
      <c r="KRK545" s="5"/>
      <c r="KRL545" s="1"/>
      <c r="KRM545" s="5"/>
      <c r="KRN545" s="1"/>
      <c r="KRO545" s="5"/>
      <c r="KRP545" s="1"/>
      <c r="KRQ545" s="5"/>
      <c r="KRR545" s="1"/>
      <c r="KRS545" s="5"/>
      <c r="KRT545" s="1"/>
      <c r="KRU545" s="5"/>
      <c r="KRV545" s="1"/>
      <c r="KRW545" s="5"/>
      <c r="KRX545" s="1"/>
      <c r="KRY545" s="5"/>
      <c r="KRZ545" s="1"/>
      <c r="KSA545" s="5"/>
      <c r="KSB545" s="1"/>
      <c r="KSC545" s="5"/>
      <c r="KSD545" s="1"/>
      <c r="KSE545" s="5"/>
      <c r="KSF545" s="1"/>
      <c r="KSG545" s="5"/>
      <c r="KSH545" s="1"/>
      <c r="KSI545" s="5"/>
      <c r="KSJ545" s="1"/>
      <c r="KSK545" s="5"/>
      <c r="KSL545" s="1"/>
      <c r="KSM545" s="5"/>
      <c r="KSN545" s="1"/>
      <c r="KSO545" s="5"/>
      <c r="KSP545" s="1"/>
      <c r="KSQ545" s="5"/>
      <c r="KSR545" s="1"/>
      <c r="KSS545" s="5"/>
      <c r="KST545" s="1"/>
      <c r="KSU545" s="5"/>
      <c r="KSV545" s="1"/>
      <c r="KSW545" s="5"/>
      <c r="KSX545" s="1"/>
      <c r="KSY545" s="5"/>
      <c r="KSZ545" s="1"/>
      <c r="KTA545" s="5"/>
      <c r="KTB545" s="1"/>
      <c r="KTC545" s="5"/>
      <c r="KTD545" s="1"/>
      <c r="KTE545" s="5"/>
      <c r="KTF545" s="1"/>
      <c r="KTG545" s="5"/>
      <c r="KTH545" s="1"/>
      <c r="KTI545" s="5"/>
      <c r="KTJ545" s="1"/>
      <c r="KTK545" s="5"/>
      <c r="KTL545" s="1"/>
      <c r="KTM545" s="5"/>
      <c r="KTN545" s="1"/>
      <c r="KTO545" s="5"/>
      <c r="KTP545" s="1"/>
      <c r="KTQ545" s="5"/>
      <c r="KTR545" s="1"/>
      <c r="KTS545" s="5"/>
      <c r="KTT545" s="1"/>
      <c r="KTU545" s="5"/>
      <c r="KTV545" s="1"/>
      <c r="KTW545" s="5"/>
      <c r="KTX545" s="1"/>
      <c r="KTY545" s="5"/>
      <c r="KTZ545" s="1"/>
      <c r="KUA545" s="5"/>
      <c r="KUB545" s="1"/>
      <c r="KUC545" s="5"/>
      <c r="KUD545" s="1"/>
      <c r="KUE545" s="5"/>
      <c r="KUF545" s="1"/>
      <c r="KUG545" s="5"/>
      <c r="KUH545" s="1"/>
      <c r="KUI545" s="5"/>
      <c r="KUJ545" s="1"/>
      <c r="KUK545" s="5"/>
      <c r="KUL545" s="1"/>
      <c r="KUM545" s="5"/>
      <c r="KUN545" s="1"/>
      <c r="KUO545" s="5"/>
      <c r="KUP545" s="1"/>
      <c r="KUQ545" s="5"/>
      <c r="KUR545" s="1"/>
      <c r="KUS545" s="5"/>
      <c r="KUT545" s="1"/>
      <c r="KUU545" s="5"/>
      <c r="KUV545" s="1"/>
      <c r="KUW545" s="5"/>
      <c r="KUX545" s="1"/>
      <c r="KUY545" s="5"/>
      <c r="KUZ545" s="1"/>
      <c r="KVA545" s="5"/>
      <c r="KVB545" s="1"/>
      <c r="KVC545" s="5"/>
      <c r="KVD545" s="1"/>
      <c r="KVE545" s="5"/>
      <c r="KVF545" s="1"/>
      <c r="KVG545" s="5"/>
      <c r="KVH545" s="1"/>
      <c r="KVI545" s="5"/>
      <c r="KVJ545" s="1"/>
      <c r="KVK545" s="5"/>
      <c r="KVL545" s="1"/>
      <c r="KVM545" s="5"/>
      <c r="KVN545" s="1"/>
      <c r="KVO545" s="5"/>
      <c r="KVP545" s="1"/>
      <c r="KVQ545" s="5"/>
      <c r="KVR545" s="1"/>
      <c r="KVS545" s="5"/>
      <c r="KVT545" s="1"/>
      <c r="KVU545" s="5"/>
      <c r="KVV545" s="1"/>
      <c r="KVW545" s="5"/>
      <c r="KVX545" s="1"/>
      <c r="KVY545" s="5"/>
      <c r="KVZ545" s="1"/>
      <c r="KWA545" s="5"/>
      <c r="KWB545" s="1"/>
      <c r="KWC545" s="5"/>
      <c r="KWD545" s="1"/>
      <c r="KWE545" s="5"/>
      <c r="KWF545" s="1"/>
      <c r="KWG545" s="5"/>
      <c r="KWH545" s="1"/>
      <c r="KWI545" s="5"/>
      <c r="KWJ545" s="1"/>
      <c r="KWK545" s="5"/>
      <c r="KWL545" s="1"/>
      <c r="KWM545" s="5"/>
      <c r="KWN545" s="1"/>
      <c r="KWO545" s="5"/>
      <c r="KWP545" s="1"/>
      <c r="KWQ545" s="5"/>
      <c r="KWR545" s="1"/>
      <c r="KWS545" s="5"/>
      <c r="KWT545" s="1"/>
      <c r="KWU545" s="5"/>
      <c r="KWV545" s="1"/>
      <c r="KWW545" s="5"/>
      <c r="KWX545" s="1"/>
      <c r="KWY545" s="5"/>
      <c r="KWZ545" s="1"/>
      <c r="KXA545" s="5"/>
      <c r="KXB545" s="1"/>
      <c r="KXC545" s="5"/>
      <c r="KXD545" s="1"/>
      <c r="KXE545" s="5"/>
      <c r="KXF545" s="1"/>
      <c r="KXG545" s="5"/>
      <c r="KXH545" s="1"/>
      <c r="KXI545" s="5"/>
      <c r="KXJ545" s="1"/>
      <c r="KXK545" s="5"/>
      <c r="KXL545" s="1"/>
      <c r="KXM545" s="5"/>
      <c r="KXN545" s="1"/>
      <c r="KXO545" s="5"/>
      <c r="KXP545" s="1"/>
      <c r="KXQ545" s="5"/>
      <c r="KXR545" s="1"/>
      <c r="KXS545" s="5"/>
      <c r="KXT545" s="1"/>
      <c r="KXU545" s="5"/>
      <c r="KXV545" s="1"/>
      <c r="KXW545" s="5"/>
      <c r="KXX545" s="1"/>
      <c r="KXY545" s="5"/>
      <c r="KXZ545" s="1"/>
      <c r="KYA545" s="5"/>
      <c r="KYB545" s="1"/>
      <c r="KYC545" s="5"/>
      <c r="KYD545" s="1"/>
      <c r="KYE545" s="5"/>
      <c r="KYF545" s="1"/>
      <c r="KYG545" s="5"/>
      <c r="KYH545" s="1"/>
      <c r="KYI545" s="5"/>
      <c r="KYJ545" s="1"/>
      <c r="KYK545" s="5"/>
      <c r="KYL545" s="1"/>
      <c r="KYM545" s="5"/>
      <c r="KYN545" s="1"/>
      <c r="KYO545" s="5"/>
      <c r="KYP545" s="1"/>
      <c r="KYQ545" s="5"/>
      <c r="KYR545" s="1"/>
      <c r="KYS545" s="5"/>
      <c r="KYT545" s="1"/>
      <c r="KYU545" s="5"/>
      <c r="KYV545" s="1"/>
      <c r="KYW545" s="5"/>
      <c r="KYX545" s="1"/>
      <c r="KYY545" s="5"/>
      <c r="KYZ545" s="1"/>
      <c r="KZA545" s="5"/>
      <c r="KZB545" s="1"/>
      <c r="KZC545" s="5"/>
      <c r="KZD545" s="1"/>
      <c r="KZE545" s="5"/>
      <c r="KZF545" s="1"/>
      <c r="KZG545" s="5"/>
      <c r="KZH545" s="1"/>
      <c r="KZI545" s="5"/>
      <c r="KZJ545" s="1"/>
      <c r="KZK545" s="5"/>
      <c r="KZL545" s="1"/>
      <c r="KZM545" s="5"/>
      <c r="KZN545" s="1"/>
      <c r="KZO545" s="5"/>
      <c r="KZP545" s="1"/>
      <c r="KZQ545" s="5"/>
      <c r="KZR545" s="1"/>
      <c r="KZS545" s="5"/>
      <c r="KZT545" s="1"/>
      <c r="KZU545" s="5"/>
      <c r="KZV545" s="1"/>
      <c r="KZW545" s="5"/>
      <c r="KZX545" s="1"/>
      <c r="KZY545" s="5"/>
      <c r="KZZ545" s="1"/>
      <c r="LAA545" s="5"/>
      <c r="LAB545" s="1"/>
      <c r="LAC545" s="5"/>
      <c r="LAD545" s="1"/>
      <c r="LAE545" s="5"/>
      <c r="LAF545" s="1"/>
      <c r="LAG545" s="5"/>
      <c r="LAH545" s="1"/>
      <c r="LAI545" s="5"/>
      <c r="LAJ545" s="1"/>
      <c r="LAK545" s="5"/>
      <c r="LAL545" s="1"/>
      <c r="LAM545" s="5"/>
      <c r="LAN545" s="1"/>
      <c r="LAO545" s="5"/>
      <c r="LAP545" s="1"/>
      <c r="LAQ545" s="5"/>
      <c r="LAR545" s="1"/>
      <c r="LAS545" s="5"/>
      <c r="LAT545" s="1"/>
      <c r="LAU545" s="5"/>
      <c r="LAV545" s="1"/>
      <c r="LAW545" s="5"/>
      <c r="LAX545" s="1"/>
      <c r="LAY545" s="5"/>
      <c r="LAZ545" s="1"/>
      <c r="LBA545" s="5"/>
      <c r="LBB545" s="1"/>
      <c r="LBC545" s="5"/>
      <c r="LBD545" s="1"/>
      <c r="LBE545" s="5"/>
      <c r="LBF545" s="1"/>
      <c r="LBG545" s="5"/>
      <c r="LBH545" s="1"/>
      <c r="LBI545" s="5"/>
      <c r="LBJ545" s="1"/>
      <c r="LBK545" s="5"/>
      <c r="LBL545" s="1"/>
      <c r="LBM545" s="5"/>
      <c r="LBN545" s="1"/>
      <c r="LBO545" s="5"/>
      <c r="LBP545" s="1"/>
      <c r="LBQ545" s="5"/>
      <c r="LBR545" s="1"/>
      <c r="LBS545" s="5"/>
      <c r="LBT545" s="1"/>
      <c r="LBU545" s="5"/>
      <c r="LBV545" s="1"/>
      <c r="LBW545" s="5"/>
      <c r="LBX545" s="1"/>
      <c r="LBY545" s="5"/>
      <c r="LBZ545" s="1"/>
      <c r="LCA545" s="5"/>
      <c r="LCB545" s="1"/>
      <c r="LCC545" s="5"/>
      <c r="LCD545" s="1"/>
      <c r="LCE545" s="5"/>
      <c r="LCF545" s="1"/>
      <c r="LCG545" s="5"/>
      <c r="LCH545" s="1"/>
      <c r="LCI545" s="5"/>
      <c r="LCJ545" s="1"/>
      <c r="LCK545" s="5"/>
      <c r="LCL545" s="1"/>
      <c r="LCM545" s="5"/>
      <c r="LCN545" s="1"/>
      <c r="LCO545" s="5"/>
      <c r="LCP545" s="1"/>
      <c r="LCQ545" s="5"/>
      <c r="LCR545" s="1"/>
      <c r="LCS545" s="5"/>
      <c r="LCT545" s="1"/>
      <c r="LCU545" s="5"/>
      <c r="LCV545" s="1"/>
      <c r="LCW545" s="5"/>
      <c r="LCX545" s="1"/>
      <c r="LCY545" s="5"/>
      <c r="LCZ545" s="1"/>
      <c r="LDA545" s="5"/>
      <c r="LDB545" s="1"/>
      <c r="LDC545" s="5"/>
      <c r="LDD545" s="1"/>
      <c r="LDE545" s="5"/>
      <c r="LDF545" s="1"/>
      <c r="LDG545" s="5"/>
      <c r="LDH545" s="1"/>
      <c r="LDI545" s="5"/>
      <c r="LDJ545" s="1"/>
      <c r="LDK545" s="5"/>
      <c r="LDL545" s="1"/>
      <c r="LDM545" s="5"/>
      <c r="LDN545" s="1"/>
      <c r="LDO545" s="5"/>
      <c r="LDP545" s="1"/>
      <c r="LDQ545" s="5"/>
      <c r="LDR545" s="1"/>
      <c r="LDS545" s="5"/>
      <c r="LDT545" s="1"/>
      <c r="LDU545" s="5"/>
      <c r="LDV545" s="1"/>
      <c r="LDW545" s="5"/>
      <c r="LDX545" s="1"/>
      <c r="LDY545" s="5"/>
      <c r="LDZ545" s="1"/>
      <c r="LEA545" s="5"/>
      <c r="LEB545" s="1"/>
      <c r="LEC545" s="5"/>
      <c r="LED545" s="1"/>
      <c r="LEE545" s="5"/>
      <c r="LEF545" s="1"/>
      <c r="LEG545" s="5"/>
      <c r="LEH545" s="1"/>
      <c r="LEI545" s="5"/>
      <c r="LEJ545" s="1"/>
      <c r="LEK545" s="5"/>
      <c r="LEL545" s="1"/>
      <c r="LEM545" s="5"/>
      <c r="LEN545" s="1"/>
      <c r="LEO545" s="5"/>
      <c r="LEP545" s="1"/>
      <c r="LEQ545" s="5"/>
      <c r="LER545" s="1"/>
      <c r="LES545" s="5"/>
      <c r="LET545" s="1"/>
      <c r="LEU545" s="5"/>
      <c r="LEV545" s="1"/>
      <c r="LEW545" s="5"/>
      <c r="LEX545" s="1"/>
      <c r="LEY545" s="5"/>
      <c r="LEZ545" s="1"/>
      <c r="LFA545" s="5"/>
      <c r="LFB545" s="1"/>
      <c r="LFC545" s="5"/>
      <c r="LFD545" s="1"/>
      <c r="LFE545" s="5"/>
      <c r="LFF545" s="1"/>
      <c r="LFG545" s="5"/>
      <c r="LFH545" s="1"/>
      <c r="LFI545" s="5"/>
      <c r="LFJ545" s="1"/>
      <c r="LFK545" s="5"/>
      <c r="LFL545" s="1"/>
      <c r="LFM545" s="5"/>
      <c r="LFN545" s="1"/>
      <c r="LFO545" s="5"/>
      <c r="LFP545" s="1"/>
      <c r="LFQ545" s="5"/>
      <c r="LFR545" s="1"/>
      <c r="LFS545" s="5"/>
      <c r="LFT545" s="1"/>
      <c r="LFU545" s="5"/>
      <c r="LFV545" s="1"/>
      <c r="LFW545" s="5"/>
      <c r="LFX545" s="1"/>
      <c r="LFY545" s="5"/>
      <c r="LFZ545" s="1"/>
      <c r="LGA545" s="5"/>
      <c r="LGB545" s="1"/>
      <c r="LGC545" s="5"/>
      <c r="LGD545" s="1"/>
      <c r="LGE545" s="5"/>
      <c r="LGF545" s="1"/>
      <c r="LGG545" s="5"/>
      <c r="LGH545" s="1"/>
      <c r="LGI545" s="5"/>
      <c r="LGJ545" s="1"/>
      <c r="LGK545" s="5"/>
      <c r="LGL545" s="1"/>
      <c r="LGM545" s="5"/>
      <c r="LGN545" s="1"/>
      <c r="LGO545" s="5"/>
      <c r="LGP545" s="1"/>
      <c r="LGQ545" s="5"/>
      <c r="LGR545" s="1"/>
      <c r="LGS545" s="5"/>
      <c r="LGT545" s="1"/>
      <c r="LGU545" s="5"/>
      <c r="LGV545" s="1"/>
      <c r="LGW545" s="5"/>
      <c r="LGX545" s="1"/>
      <c r="LGY545" s="5"/>
      <c r="LGZ545" s="1"/>
      <c r="LHA545" s="5"/>
      <c r="LHB545" s="1"/>
      <c r="LHC545" s="5"/>
      <c r="LHD545" s="1"/>
      <c r="LHE545" s="5"/>
      <c r="LHF545" s="1"/>
      <c r="LHG545" s="5"/>
      <c r="LHH545" s="1"/>
      <c r="LHI545" s="5"/>
      <c r="LHJ545" s="1"/>
      <c r="LHK545" s="5"/>
      <c r="LHL545" s="1"/>
      <c r="LHM545" s="5"/>
      <c r="LHN545" s="1"/>
      <c r="LHO545" s="5"/>
      <c r="LHP545" s="1"/>
      <c r="LHQ545" s="5"/>
      <c r="LHR545" s="1"/>
      <c r="LHS545" s="5"/>
      <c r="LHT545" s="1"/>
      <c r="LHU545" s="5"/>
      <c r="LHV545" s="1"/>
      <c r="LHW545" s="5"/>
      <c r="LHX545" s="1"/>
      <c r="LHY545" s="5"/>
      <c r="LHZ545" s="1"/>
      <c r="LIA545" s="5"/>
      <c r="LIB545" s="1"/>
      <c r="LIC545" s="5"/>
      <c r="LID545" s="1"/>
      <c r="LIE545" s="5"/>
      <c r="LIF545" s="1"/>
      <c r="LIG545" s="5"/>
      <c r="LIH545" s="1"/>
      <c r="LII545" s="5"/>
      <c r="LIJ545" s="1"/>
      <c r="LIK545" s="5"/>
      <c r="LIL545" s="1"/>
      <c r="LIM545" s="5"/>
      <c r="LIN545" s="1"/>
      <c r="LIO545" s="5"/>
      <c r="LIP545" s="1"/>
      <c r="LIQ545" s="5"/>
      <c r="LIR545" s="1"/>
      <c r="LIS545" s="5"/>
      <c r="LIT545" s="1"/>
      <c r="LIU545" s="5"/>
      <c r="LIV545" s="1"/>
      <c r="LIW545" s="5"/>
      <c r="LIX545" s="1"/>
      <c r="LIY545" s="5"/>
      <c r="LIZ545" s="1"/>
      <c r="LJA545" s="5"/>
      <c r="LJB545" s="1"/>
      <c r="LJC545" s="5"/>
      <c r="LJD545" s="1"/>
      <c r="LJE545" s="5"/>
      <c r="LJF545" s="1"/>
      <c r="LJG545" s="5"/>
      <c r="LJH545" s="1"/>
      <c r="LJI545" s="5"/>
      <c r="LJJ545" s="1"/>
      <c r="LJK545" s="5"/>
      <c r="LJL545" s="1"/>
      <c r="LJM545" s="5"/>
      <c r="LJN545" s="1"/>
      <c r="LJO545" s="5"/>
      <c r="LJP545" s="1"/>
      <c r="LJQ545" s="5"/>
      <c r="LJR545" s="1"/>
      <c r="LJS545" s="5"/>
      <c r="LJT545" s="1"/>
      <c r="LJU545" s="5"/>
      <c r="LJV545" s="1"/>
      <c r="LJW545" s="5"/>
      <c r="LJX545" s="1"/>
      <c r="LJY545" s="5"/>
      <c r="LJZ545" s="1"/>
      <c r="LKA545" s="5"/>
      <c r="LKB545" s="1"/>
      <c r="LKC545" s="5"/>
      <c r="LKD545" s="1"/>
      <c r="LKE545" s="5"/>
      <c r="LKF545" s="1"/>
      <c r="LKG545" s="5"/>
      <c r="LKH545" s="1"/>
      <c r="LKI545" s="5"/>
      <c r="LKJ545" s="1"/>
      <c r="LKK545" s="5"/>
      <c r="LKL545" s="1"/>
      <c r="LKM545" s="5"/>
      <c r="LKN545" s="1"/>
      <c r="LKO545" s="5"/>
      <c r="LKP545" s="1"/>
      <c r="LKQ545" s="5"/>
      <c r="LKR545" s="1"/>
      <c r="LKS545" s="5"/>
      <c r="LKT545" s="1"/>
      <c r="LKU545" s="5"/>
      <c r="LKV545" s="1"/>
      <c r="LKW545" s="5"/>
      <c r="LKX545" s="1"/>
      <c r="LKY545" s="5"/>
      <c r="LKZ545" s="1"/>
      <c r="LLA545" s="5"/>
      <c r="LLB545" s="1"/>
      <c r="LLC545" s="5"/>
      <c r="LLD545" s="1"/>
      <c r="LLE545" s="5"/>
      <c r="LLF545" s="1"/>
      <c r="LLG545" s="5"/>
      <c r="LLH545" s="1"/>
      <c r="LLI545" s="5"/>
      <c r="LLJ545" s="1"/>
      <c r="LLK545" s="5"/>
      <c r="LLL545" s="1"/>
      <c r="LLM545" s="5"/>
      <c r="LLN545" s="1"/>
      <c r="LLO545" s="5"/>
      <c r="LLP545" s="1"/>
      <c r="LLQ545" s="5"/>
      <c r="LLR545" s="1"/>
      <c r="LLS545" s="5"/>
      <c r="LLT545" s="1"/>
      <c r="LLU545" s="5"/>
      <c r="LLV545" s="1"/>
      <c r="LLW545" s="5"/>
      <c r="LLX545" s="1"/>
      <c r="LLY545" s="5"/>
      <c r="LLZ545" s="1"/>
      <c r="LMA545" s="5"/>
      <c r="LMB545" s="1"/>
      <c r="LMC545" s="5"/>
      <c r="LMD545" s="1"/>
      <c r="LME545" s="5"/>
      <c r="LMF545" s="1"/>
      <c r="LMG545" s="5"/>
      <c r="LMH545" s="1"/>
      <c r="LMI545" s="5"/>
      <c r="LMJ545" s="1"/>
      <c r="LMK545" s="5"/>
      <c r="LML545" s="1"/>
      <c r="LMM545" s="5"/>
      <c r="LMN545" s="1"/>
      <c r="LMO545" s="5"/>
      <c r="LMP545" s="1"/>
      <c r="LMQ545" s="5"/>
      <c r="LMR545" s="1"/>
      <c r="LMS545" s="5"/>
      <c r="LMT545" s="1"/>
      <c r="LMU545" s="5"/>
      <c r="LMV545" s="1"/>
      <c r="LMW545" s="5"/>
      <c r="LMX545" s="1"/>
      <c r="LMY545" s="5"/>
      <c r="LMZ545" s="1"/>
      <c r="LNA545" s="5"/>
      <c r="LNB545" s="1"/>
      <c r="LNC545" s="5"/>
      <c r="LND545" s="1"/>
      <c r="LNE545" s="5"/>
      <c r="LNF545" s="1"/>
      <c r="LNG545" s="5"/>
      <c r="LNH545" s="1"/>
      <c r="LNI545" s="5"/>
      <c r="LNJ545" s="1"/>
      <c r="LNK545" s="5"/>
      <c r="LNL545" s="1"/>
      <c r="LNM545" s="5"/>
      <c r="LNN545" s="1"/>
      <c r="LNO545" s="5"/>
      <c r="LNP545" s="1"/>
      <c r="LNQ545" s="5"/>
      <c r="LNR545" s="1"/>
      <c r="LNS545" s="5"/>
      <c r="LNT545" s="1"/>
      <c r="LNU545" s="5"/>
      <c r="LNV545" s="1"/>
      <c r="LNW545" s="5"/>
      <c r="LNX545" s="1"/>
      <c r="LNY545" s="5"/>
      <c r="LNZ545" s="1"/>
      <c r="LOA545" s="5"/>
      <c r="LOB545" s="1"/>
      <c r="LOC545" s="5"/>
      <c r="LOD545" s="1"/>
      <c r="LOE545" s="5"/>
      <c r="LOF545" s="1"/>
      <c r="LOG545" s="5"/>
      <c r="LOH545" s="1"/>
      <c r="LOI545" s="5"/>
      <c r="LOJ545" s="1"/>
      <c r="LOK545" s="5"/>
      <c r="LOL545" s="1"/>
      <c r="LOM545" s="5"/>
      <c r="LON545" s="1"/>
      <c r="LOO545" s="5"/>
      <c r="LOP545" s="1"/>
      <c r="LOQ545" s="5"/>
      <c r="LOR545" s="1"/>
      <c r="LOS545" s="5"/>
      <c r="LOT545" s="1"/>
      <c r="LOU545" s="5"/>
      <c r="LOV545" s="1"/>
      <c r="LOW545" s="5"/>
      <c r="LOX545" s="1"/>
      <c r="LOY545" s="5"/>
      <c r="LOZ545" s="1"/>
      <c r="LPA545" s="5"/>
      <c r="LPB545" s="1"/>
      <c r="LPC545" s="5"/>
      <c r="LPD545" s="1"/>
      <c r="LPE545" s="5"/>
      <c r="LPF545" s="1"/>
      <c r="LPG545" s="5"/>
      <c r="LPH545" s="1"/>
      <c r="LPI545" s="5"/>
      <c r="LPJ545" s="1"/>
      <c r="LPK545" s="5"/>
      <c r="LPL545" s="1"/>
      <c r="LPM545" s="5"/>
      <c r="LPN545" s="1"/>
      <c r="LPO545" s="5"/>
      <c r="LPP545" s="1"/>
      <c r="LPQ545" s="5"/>
      <c r="LPR545" s="1"/>
      <c r="LPS545" s="5"/>
      <c r="LPT545" s="1"/>
      <c r="LPU545" s="5"/>
      <c r="LPV545" s="1"/>
      <c r="LPW545" s="5"/>
      <c r="LPX545" s="1"/>
      <c r="LPY545" s="5"/>
      <c r="LPZ545" s="1"/>
      <c r="LQA545" s="5"/>
      <c r="LQB545" s="1"/>
      <c r="LQC545" s="5"/>
      <c r="LQD545" s="1"/>
      <c r="LQE545" s="5"/>
      <c r="LQF545" s="1"/>
      <c r="LQG545" s="5"/>
      <c r="LQH545" s="1"/>
      <c r="LQI545" s="5"/>
      <c r="LQJ545" s="1"/>
      <c r="LQK545" s="5"/>
      <c r="LQL545" s="1"/>
      <c r="LQM545" s="5"/>
      <c r="LQN545" s="1"/>
      <c r="LQO545" s="5"/>
      <c r="LQP545" s="1"/>
      <c r="LQQ545" s="5"/>
      <c r="LQR545" s="1"/>
      <c r="LQS545" s="5"/>
      <c r="LQT545" s="1"/>
      <c r="LQU545" s="5"/>
      <c r="LQV545" s="1"/>
      <c r="LQW545" s="5"/>
      <c r="LQX545" s="1"/>
      <c r="LQY545" s="5"/>
      <c r="LQZ545" s="1"/>
      <c r="LRA545" s="5"/>
      <c r="LRB545" s="1"/>
      <c r="LRC545" s="5"/>
      <c r="LRD545" s="1"/>
      <c r="LRE545" s="5"/>
      <c r="LRF545" s="1"/>
      <c r="LRG545" s="5"/>
      <c r="LRH545" s="1"/>
      <c r="LRI545" s="5"/>
      <c r="LRJ545" s="1"/>
      <c r="LRK545" s="5"/>
      <c r="LRL545" s="1"/>
      <c r="LRM545" s="5"/>
      <c r="LRN545" s="1"/>
      <c r="LRO545" s="5"/>
      <c r="LRP545" s="1"/>
      <c r="LRQ545" s="5"/>
      <c r="LRR545" s="1"/>
      <c r="LRS545" s="5"/>
      <c r="LRT545" s="1"/>
      <c r="LRU545" s="5"/>
      <c r="LRV545" s="1"/>
      <c r="LRW545" s="5"/>
      <c r="LRX545" s="1"/>
      <c r="LRY545" s="5"/>
      <c r="LRZ545" s="1"/>
      <c r="LSA545" s="5"/>
      <c r="LSB545" s="1"/>
      <c r="LSC545" s="5"/>
      <c r="LSD545" s="1"/>
      <c r="LSE545" s="5"/>
      <c r="LSF545" s="1"/>
      <c r="LSG545" s="5"/>
      <c r="LSH545" s="1"/>
      <c r="LSI545" s="5"/>
      <c r="LSJ545" s="1"/>
      <c r="LSK545" s="5"/>
      <c r="LSL545" s="1"/>
      <c r="LSM545" s="5"/>
      <c r="LSN545" s="1"/>
      <c r="LSO545" s="5"/>
      <c r="LSP545" s="1"/>
      <c r="LSQ545" s="5"/>
      <c r="LSR545" s="1"/>
      <c r="LSS545" s="5"/>
      <c r="LST545" s="1"/>
      <c r="LSU545" s="5"/>
      <c r="LSV545" s="1"/>
      <c r="LSW545" s="5"/>
      <c r="LSX545" s="1"/>
      <c r="LSY545" s="5"/>
      <c r="LSZ545" s="1"/>
      <c r="LTA545" s="5"/>
      <c r="LTB545" s="1"/>
      <c r="LTC545" s="5"/>
      <c r="LTD545" s="1"/>
      <c r="LTE545" s="5"/>
      <c r="LTF545" s="1"/>
      <c r="LTG545" s="5"/>
      <c r="LTH545" s="1"/>
      <c r="LTI545" s="5"/>
      <c r="LTJ545" s="1"/>
      <c r="LTK545" s="5"/>
      <c r="LTL545" s="1"/>
      <c r="LTM545" s="5"/>
      <c r="LTN545" s="1"/>
      <c r="LTO545" s="5"/>
      <c r="LTP545" s="1"/>
      <c r="LTQ545" s="5"/>
      <c r="LTR545" s="1"/>
      <c r="LTS545" s="5"/>
      <c r="LTT545" s="1"/>
      <c r="LTU545" s="5"/>
      <c r="LTV545" s="1"/>
      <c r="LTW545" s="5"/>
      <c r="LTX545" s="1"/>
      <c r="LTY545" s="5"/>
      <c r="LTZ545" s="1"/>
      <c r="LUA545" s="5"/>
      <c r="LUB545" s="1"/>
      <c r="LUC545" s="5"/>
      <c r="LUD545" s="1"/>
      <c r="LUE545" s="5"/>
      <c r="LUF545" s="1"/>
      <c r="LUG545" s="5"/>
      <c r="LUH545" s="1"/>
      <c r="LUI545" s="5"/>
      <c r="LUJ545" s="1"/>
      <c r="LUK545" s="5"/>
      <c r="LUL545" s="1"/>
      <c r="LUM545" s="5"/>
      <c r="LUN545" s="1"/>
      <c r="LUO545" s="5"/>
      <c r="LUP545" s="1"/>
      <c r="LUQ545" s="5"/>
      <c r="LUR545" s="1"/>
      <c r="LUS545" s="5"/>
      <c r="LUT545" s="1"/>
      <c r="LUU545" s="5"/>
      <c r="LUV545" s="1"/>
      <c r="LUW545" s="5"/>
      <c r="LUX545" s="1"/>
      <c r="LUY545" s="5"/>
      <c r="LUZ545" s="1"/>
      <c r="LVA545" s="5"/>
      <c r="LVB545" s="1"/>
      <c r="LVC545" s="5"/>
      <c r="LVD545" s="1"/>
      <c r="LVE545" s="5"/>
      <c r="LVF545" s="1"/>
      <c r="LVG545" s="5"/>
      <c r="LVH545" s="1"/>
      <c r="LVI545" s="5"/>
      <c r="LVJ545" s="1"/>
      <c r="LVK545" s="5"/>
      <c r="LVL545" s="1"/>
      <c r="LVM545" s="5"/>
      <c r="LVN545" s="1"/>
      <c r="LVO545" s="5"/>
      <c r="LVP545" s="1"/>
      <c r="LVQ545" s="5"/>
      <c r="LVR545" s="1"/>
      <c r="LVS545" s="5"/>
      <c r="LVT545" s="1"/>
      <c r="LVU545" s="5"/>
      <c r="LVV545" s="1"/>
      <c r="LVW545" s="5"/>
      <c r="LVX545" s="1"/>
      <c r="LVY545" s="5"/>
      <c r="LVZ545" s="1"/>
      <c r="LWA545" s="5"/>
      <c r="LWB545" s="1"/>
      <c r="LWC545" s="5"/>
      <c r="LWD545" s="1"/>
      <c r="LWE545" s="5"/>
      <c r="LWF545" s="1"/>
      <c r="LWG545" s="5"/>
      <c r="LWH545" s="1"/>
      <c r="LWI545" s="5"/>
      <c r="LWJ545" s="1"/>
      <c r="LWK545" s="5"/>
      <c r="LWL545" s="1"/>
      <c r="LWM545" s="5"/>
      <c r="LWN545" s="1"/>
      <c r="LWO545" s="5"/>
      <c r="LWP545" s="1"/>
      <c r="LWQ545" s="5"/>
      <c r="LWR545" s="1"/>
      <c r="LWS545" s="5"/>
      <c r="LWT545" s="1"/>
      <c r="LWU545" s="5"/>
      <c r="LWV545" s="1"/>
      <c r="LWW545" s="5"/>
      <c r="LWX545" s="1"/>
      <c r="LWY545" s="5"/>
      <c r="LWZ545" s="1"/>
      <c r="LXA545" s="5"/>
      <c r="LXB545" s="1"/>
      <c r="LXC545" s="5"/>
      <c r="LXD545" s="1"/>
      <c r="LXE545" s="5"/>
      <c r="LXF545" s="1"/>
      <c r="LXG545" s="5"/>
      <c r="LXH545" s="1"/>
      <c r="LXI545" s="5"/>
      <c r="LXJ545" s="1"/>
      <c r="LXK545" s="5"/>
      <c r="LXL545" s="1"/>
      <c r="LXM545" s="5"/>
      <c r="LXN545" s="1"/>
      <c r="LXO545" s="5"/>
      <c r="LXP545" s="1"/>
      <c r="LXQ545" s="5"/>
      <c r="LXR545" s="1"/>
      <c r="LXS545" s="5"/>
      <c r="LXT545" s="1"/>
      <c r="LXU545" s="5"/>
      <c r="LXV545" s="1"/>
      <c r="LXW545" s="5"/>
      <c r="LXX545" s="1"/>
      <c r="LXY545" s="5"/>
      <c r="LXZ545" s="1"/>
      <c r="LYA545" s="5"/>
      <c r="LYB545" s="1"/>
      <c r="LYC545" s="5"/>
      <c r="LYD545" s="1"/>
      <c r="LYE545" s="5"/>
      <c r="LYF545" s="1"/>
      <c r="LYG545" s="5"/>
      <c r="LYH545" s="1"/>
      <c r="LYI545" s="5"/>
      <c r="LYJ545" s="1"/>
      <c r="LYK545" s="5"/>
      <c r="LYL545" s="1"/>
      <c r="LYM545" s="5"/>
      <c r="LYN545" s="1"/>
      <c r="LYO545" s="5"/>
      <c r="LYP545" s="1"/>
      <c r="LYQ545" s="5"/>
      <c r="LYR545" s="1"/>
      <c r="LYS545" s="5"/>
      <c r="LYT545" s="1"/>
      <c r="LYU545" s="5"/>
      <c r="LYV545" s="1"/>
      <c r="LYW545" s="5"/>
      <c r="LYX545" s="1"/>
      <c r="LYY545" s="5"/>
      <c r="LYZ545" s="1"/>
      <c r="LZA545" s="5"/>
      <c r="LZB545" s="1"/>
      <c r="LZC545" s="5"/>
      <c r="LZD545" s="1"/>
      <c r="LZE545" s="5"/>
      <c r="LZF545" s="1"/>
      <c r="LZG545" s="5"/>
      <c r="LZH545" s="1"/>
      <c r="LZI545" s="5"/>
      <c r="LZJ545" s="1"/>
      <c r="LZK545" s="5"/>
      <c r="LZL545" s="1"/>
      <c r="LZM545" s="5"/>
      <c r="LZN545" s="1"/>
      <c r="LZO545" s="5"/>
      <c r="LZP545" s="1"/>
      <c r="LZQ545" s="5"/>
      <c r="LZR545" s="1"/>
      <c r="LZS545" s="5"/>
      <c r="LZT545" s="1"/>
      <c r="LZU545" s="5"/>
      <c r="LZV545" s="1"/>
      <c r="LZW545" s="5"/>
      <c r="LZX545" s="1"/>
      <c r="LZY545" s="5"/>
      <c r="LZZ545" s="1"/>
      <c r="MAA545" s="5"/>
      <c r="MAB545" s="1"/>
      <c r="MAC545" s="5"/>
      <c r="MAD545" s="1"/>
      <c r="MAE545" s="5"/>
      <c r="MAF545" s="1"/>
      <c r="MAG545" s="5"/>
      <c r="MAH545" s="1"/>
      <c r="MAI545" s="5"/>
      <c r="MAJ545" s="1"/>
      <c r="MAK545" s="5"/>
      <c r="MAL545" s="1"/>
      <c r="MAM545" s="5"/>
      <c r="MAN545" s="1"/>
      <c r="MAO545" s="5"/>
      <c r="MAP545" s="1"/>
      <c r="MAQ545" s="5"/>
      <c r="MAR545" s="1"/>
      <c r="MAS545" s="5"/>
      <c r="MAT545" s="1"/>
      <c r="MAU545" s="5"/>
      <c r="MAV545" s="1"/>
      <c r="MAW545" s="5"/>
      <c r="MAX545" s="1"/>
      <c r="MAY545" s="5"/>
      <c r="MAZ545" s="1"/>
      <c r="MBA545" s="5"/>
      <c r="MBB545" s="1"/>
      <c r="MBC545" s="5"/>
      <c r="MBD545" s="1"/>
      <c r="MBE545" s="5"/>
      <c r="MBF545" s="1"/>
      <c r="MBG545" s="5"/>
      <c r="MBH545" s="1"/>
      <c r="MBI545" s="5"/>
      <c r="MBJ545" s="1"/>
      <c r="MBK545" s="5"/>
      <c r="MBL545" s="1"/>
      <c r="MBM545" s="5"/>
      <c r="MBN545" s="1"/>
      <c r="MBO545" s="5"/>
      <c r="MBP545" s="1"/>
      <c r="MBQ545" s="5"/>
      <c r="MBR545" s="1"/>
      <c r="MBS545" s="5"/>
      <c r="MBT545" s="1"/>
      <c r="MBU545" s="5"/>
      <c r="MBV545" s="1"/>
      <c r="MBW545" s="5"/>
      <c r="MBX545" s="1"/>
      <c r="MBY545" s="5"/>
      <c r="MBZ545" s="1"/>
      <c r="MCA545" s="5"/>
      <c r="MCB545" s="1"/>
      <c r="MCC545" s="5"/>
      <c r="MCD545" s="1"/>
      <c r="MCE545" s="5"/>
      <c r="MCF545" s="1"/>
      <c r="MCG545" s="5"/>
      <c r="MCH545" s="1"/>
      <c r="MCI545" s="5"/>
      <c r="MCJ545" s="1"/>
      <c r="MCK545" s="5"/>
      <c r="MCL545" s="1"/>
      <c r="MCM545" s="5"/>
      <c r="MCN545" s="1"/>
      <c r="MCO545" s="5"/>
      <c r="MCP545" s="1"/>
      <c r="MCQ545" s="5"/>
      <c r="MCR545" s="1"/>
      <c r="MCS545" s="5"/>
      <c r="MCT545" s="1"/>
      <c r="MCU545" s="5"/>
      <c r="MCV545" s="1"/>
      <c r="MCW545" s="5"/>
      <c r="MCX545" s="1"/>
      <c r="MCY545" s="5"/>
      <c r="MCZ545" s="1"/>
      <c r="MDA545" s="5"/>
      <c r="MDB545" s="1"/>
      <c r="MDC545" s="5"/>
      <c r="MDD545" s="1"/>
      <c r="MDE545" s="5"/>
      <c r="MDF545" s="1"/>
      <c r="MDG545" s="5"/>
      <c r="MDH545" s="1"/>
      <c r="MDI545" s="5"/>
      <c r="MDJ545" s="1"/>
      <c r="MDK545" s="5"/>
      <c r="MDL545" s="1"/>
      <c r="MDM545" s="5"/>
      <c r="MDN545" s="1"/>
      <c r="MDO545" s="5"/>
      <c r="MDP545" s="1"/>
      <c r="MDQ545" s="5"/>
      <c r="MDR545" s="1"/>
      <c r="MDS545" s="5"/>
      <c r="MDT545" s="1"/>
      <c r="MDU545" s="5"/>
      <c r="MDV545" s="1"/>
      <c r="MDW545" s="5"/>
      <c r="MDX545" s="1"/>
      <c r="MDY545" s="5"/>
      <c r="MDZ545" s="1"/>
      <c r="MEA545" s="5"/>
      <c r="MEB545" s="1"/>
      <c r="MEC545" s="5"/>
      <c r="MED545" s="1"/>
      <c r="MEE545" s="5"/>
      <c r="MEF545" s="1"/>
      <c r="MEG545" s="5"/>
      <c r="MEH545" s="1"/>
      <c r="MEI545" s="5"/>
      <c r="MEJ545" s="1"/>
      <c r="MEK545" s="5"/>
      <c r="MEL545" s="1"/>
      <c r="MEM545" s="5"/>
      <c r="MEN545" s="1"/>
      <c r="MEO545" s="5"/>
      <c r="MEP545" s="1"/>
      <c r="MEQ545" s="5"/>
      <c r="MER545" s="1"/>
      <c r="MES545" s="5"/>
      <c r="MET545" s="1"/>
      <c r="MEU545" s="5"/>
      <c r="MEV545" s="1"/>
      <c r="MEW545" s="5"/>
      <c r="MEX545" s="1"/>
      <c r="MEY545" s="5"/>
      <c r="MEZ545" s="1"/>
      <c r="MFA545" s="5"/>
      <c r="MFB545" s="1"/>
      <c r="MFC545" s="5"/>
      <c r="MFD545" s="1"/>
      <c r="MFE545" s="5"/>
      <c r="MFF545" s="1"/>
      <c r="MFG545" s="5"/>
      <c r="MFH545" s="1"/>
      <c r="MFI545" s="5"/>
      <c r="MFJ545" s="1"/>
      <c r="MFK545" s="5"/>
      <c r="MFL545" s="1"/>
      <c r="MFM545" s="5"/>
      <c r="MFN545" s="1"/>
      <c r="MFO545" s="5"/>
      <c r="MFP545" s="1"/>
      <c r="MFQ545" s="5"/>
      <c r="MFR545" s="1"/>
      <c r="MFS545" s="5"/>
      <c r="MFT545" s="1"/>
      <c r="MFU545" s="5"/>
      <c r="MFV545" s="1"/>
      <c r="MFW545" s="5"/>
      <c r="MFX545" s="1"/>
      <c r="MFY545" s="5"/>
      <c r="MFZ545" s="1"/>
      <c r="MGA545" s="5"/>
      <c r="MGB545" s="1"/>
      <c r="MGC545" s="5"/>
      <c r="MGD545" s="1"/>
      <c r="MGE545" s="5"/>
      <c r="MGF545" s="1"/>
      <c r="MGG545" s="5"/>
      <c r="MGH545" s="1"/>
      <c r="MGI545" s="5"/>
      <c r="MGJ545" s="1"/>
      <c r="MGK545" s="5"/>
      <c r="MGL545" s="1"/>
      <c r="MGM545" s="5"/>
      <c r="MGN545" s="1"/>
      <c r="MGO545" s="5"/>
      <c r="MGP545" s="1"/>
      <c r="MGQ545" s="5"/>
      <c r="MGR545" s="1"/>
      <c r="MGS545" s="5"/>
      <c r="MGT545" s="1"/>
      <c r="MGU545" s="5"/>
      <c r="MGV545" s="1"/>
      <c r="MGW545" s="5"/>
      <c r="MGX545" s="1"/>
      <c r="MGY545" s="5"/>
      <c r="MGZ545" s="1"/>
      <c r="MHA545" s="5"/>
      <c r="MHB545" s="1"/>
      <c r="MHC545" s="5"/>
      <c r="MHD545" s="1"/>
      <c r="MHE545" s="5"/>
      <c r="MHF545" s="1"/>
      <c r="MHG545" s="5"/>
      <c r="MHH545" s="1"/>
      <c r="MHI545" s="5"/>
      <c r="MHJ545" s="1"/>
      <c r="MHK545" s="5"/>
      <c r="MHL545" s="1"/>
      <c r="MHM545" s="5"/>
      <c r="MHN545" s="1"/>
      <c r="MHO545" s="5"/>
      <c r="MHP545" s="1"/>
      <c r="MHQ545" s="5"/>
      <c r="MHR545" s="1"/>
      <c r="MHS545" s="5"/>
      <c r="MHT545" s="1"/>
      <c r="MHU545" s="5"/>
      <c r="MHV545" s="1"/>
      <c r="MHW545" s="5"/>
      <c r="MHX545" s="1"/>
      <c r="MHY545" s="5"/>
      <c r="MHZ545" s="1"/>
      <c r="MIA545" s="5"/>
      <c r="MIB545" s="1"/>
      <c r="MIC545" s="5"/>
      <c r="MID545" s="1"/>
      <c r="MIE545" s="5"/>
      <c r="MIF545" s="1"/>
      <c r="MIG545" s="5"/>
      <c r="MIH545" s="1"/>
      <c r="MII545" s="5"/>
      <c r="MIJ545" s="1"/>
      <c r="MIK545" s="5"/>
      <c r="MIL545" s="1"/>
      <c r="MIM545" s="5"/>
      <c r="MIN545" s="1"/>
      <c r="MIO545" s="5"/>
      <c r="MIP545" s="1"/>
      <c r="MIQ545" s="5"/>
      <c r="MIR545" s="1"/>
      <c r="MIS545" s="5"/>
      <c r="MIT545" s="1"/>
      <c r="MIU545" s="5"/>
      <c r="MIV545" s="1"/>
      <c r="MIW545" s="5"/>
      <c r="MIX545" s="1"/>
      <c r="MIY545" s="5"/>
      <c r="MIZ545" s="1"/>
      <c r="MJA545" s="5"/>
      <c r="MJB545" s="1"/>
      <c r="MJC545" s="5"/>
      <c r="MJD545" s="1"/>
      <c r="MJE545" s="5"/>
      <c r="MJF545" s="1"/>
      <c r="MJG545" s="5"/>
      <c r="MJH545" s="1"/>
      <c r="MJI545" s="5"/>
      <c r="MJJ545" s="1"/>
      <c r="MJK545" s="5"/>
      <c r="MJL545" s="1"/>
      <c r="MJM545" s="5"/>
      <c r="MJN545" s="1"/>
      <c r="MJO545" s="5"/>
      <c r="MJP545" s="1"/>
      <c r="MJQ545" s="5"/>
      <c r="MJR545" s="1"/>
      <c r="MJS545" s="5"/>
      <c r="MJT545" s="1"/>
      <c r="MJU545" s="5"/>
      <c r="MJV545" s="1"/>
      <c r="MJW545" s="5"/>
      <c r="MJX545" s="1"/>
      <c r="MJY545" s="5"/>
      <c r="MJZ545" s="1"/>
      <c r="MKA545" s="5"/>
      <c r="MKB545" s="1"/>
      <c r="MKC545" s="5"/>
      <c r="MKD545" s="1"/>
      <c r="MKE545" s="5"/>
      <c r="MKF545" s="1"/>
      <c r="MKG545" s="5"/>
      <c r="MKH545" s="1"/>
      <c r="MKI545" s="5"/>
      <c r="MKJ545" s="1"/>
      <c r="MKK545" s="5"/>
      <c r="MKL545" s="1"/>
      <c r="MKM545" s="5"/>
      <c r="MKN545" s="1"/>
      <c r="MKO545" s="5"/>
      <c r="MKP545" s="1"/>
      <c r="MKQ545" s="5"/>
      <c r="MKR545" s="1"/>
      <c r="MKS545" s="5"/>
      <c r="MKT545" s="1"/>
      <c r="MKU545" s="5"/>
      <c r="MKV545" s="1"/>
      <c r="MKW545" s="5"/>
      <c r="MKX545" s="1"/>
      <c r="MKY545" s="5"/>
      <c r="MKZ545" s="1"/>
      <c r="MLA545" s="5"/>
      <c r="MLB545" s="1"/>
      <c r="MLC545" s="5"/>
      <c r="MLD545" s="1"/>
      <c r="MLE545" s="5"/>
      <c r="MLF545" s="1"/>
      <c r="MLG545" s="5"/>
      <c r="MLH545" s="1"/>
      <c r="MLI545" s="5"/>
      <c r="MLJ545" s="1"/>
      <c r="MLK545" s="5"/>
      <c r="MLL545" s="1"/>
      <c r="MLM545" s="5"/>
      <c r="MLN545" s="1"/>
      <c r="MLO545" s="5"/>
      <c r="MLP545" s="1"/>
      <c r="MLQ545" s="5"/>
      <c r="MLR545" s="1"/>
      <c r="MLS545" s="5"/>
      <c r="MLT545" s="1"/>
      <c r="MLU545" s="5"/>
      <c r="MLV545" s="1"/>
      <c r="MLW545" s="5"/>
      <c r="MLX545" s="1"/>
      <c r="MLY545" s="5"/>
      <c r="MLZ545" s="1"/>
      <c r="MMA545" s="5"/>
      <c r="MMB545" s="1"/>
      <c r="MMC545" s="5"/>
      <c r="MMD545" s="1"/>
      <c r="MME545" s="5"/>
      <c r="MMF545" s="1"/>
      <c r="MMG545" s="5"/>
      <c r="MMH545" s="1"/>
      <c r="MMI545" s="5"/>
      <c r="MMJ545" s="1"/>
      <c r="MMK545" s="5"/>
      <c r="MML545" s="1"/>
      <c r="MMM545" s="5"/>
      <c r="MMN545" s="1"/>
      <c r="MMO545" s="5"/>
      <c r="MMP545" s="1"/>
      <c r="MMQ545" s="5"/>
      <c r="MMR545" s="1"/>
      <c r="MMS545" s="5"/>
      <c r="MMT545" s="1"/>
      <c r="MMU545" s="5"/>
      <c r="MMV545" s="1"/>
      <c r="MMW545" s="5"/>
      <c r="MMX545" s="1"/>
      <c r="MMY545" s="5"/>
      <c r="MMZ545" s="1"/>
      <c r="MNA545" s="5"/>
      <c r="MNB545" s="1"/>
      <c r="MNC545" s="5"/>
      <c r="MND545" s="1"/>
      <c r="MNE545" s="5"/>
      <c r="MNF545" s="1"/>
      <c r="MNG545" s="5"/>
      <c r="MNH545" s="1"/>
      <c r="MNI545" s="5"/>
      <c r="MNJ545" s="1"/>
      <c r="MNK545" s="5"/>
      <c r="MNL545" s="1"/>
      <c r="MNM545" s="5"/>
      <c r="MNN545" s="1"/>
      <c r="MNO545" s="5"/>
      <c r="MNP545" s="1"/>
      <c r="MNQ545" s="5"/>
      <c r="MNR545" s="1"/>
      <c r="MNS545" s="5"/>
      <c r="MNT545" s="1"/>
      <c r="MNU545" s="5"/>
      <c r="MNV545" s="1"/>
      <c r="MNW545" s="5"/>
      <c r="MNX545" s="1"/>
      <c r="MNY545" s="5"/>
      <c r="MNZ545" s="1"/>
      <c r="MOA545" s="5"/>
      <c r="MOB545" s="1"/>
      <c r="MOC545" s="5"/>
      <c r="MOD545" s="1"/>
      <c r="MOE545" s="5"/>
      <c r="MOF545" s="1"/>
      <c r="MOG545" s="5"/>
      <c r="MOH545" s="1"/>
      <c r="MOI545" s="5"/>
      <c r="MOJ545" s="1"/>
      <c r="MOK545" s="5"/>
      <c r="MOL545" s="1"/>
      <c r="MOM545" s="5"/>
      <c r="MON545" s="1"/>
      <c r="MOO545" s="5"/>
      <c r="MOP545" s="1"/>
      <c r="MOQ545" s="5"/>
      <c r="MOR545" s="1"/>
      <c r="MOS545" s="5"/>
      <c r="MOT545" s="1"/>
      <c r="MOU545" s="5"/>
      <c r="MOV545" s="1"/>
      <c r="MOW545" s="5"/>
      <c r="MOX545" s="1"/>
      <c r="MOY545" s="5"/>
      <c r="MOZ545" s="1"/>
      <c r="MPA545" s="5"/>
      <c r="MPB545" s="1"/>
      <c r="MPC545" s="5"/>
      <c r="MPD545" s="1"/>
      <c r="MPE545" s="5"/>
      <c r="MPF545" s="1"/>
      <c r="MPG545" s="5"/>
      <c r="MPH545" s="1"/>
      <c r="MPI545" s="5"/>
      <c r="MPJ545" s="1"/>
      <c r="MPK545" s="5"/>
      <c r="MPL545" s="1"/>
      <c r="MPM545" s="5"/>
      <c r="MPN545" s="1"/>
      <c r="MPO545" s="5"/>
      <c r="MPP545" s="1"/>
      <c r="MPQ545" s="5"/>
      <c r="MPR545" s="1"/>
      <c r="MPS545" s="5"/>
      <c r="MPT545" s="1"/>
      <c r="MPU545" s="5"/>
      <c r="MPV545" s="1"/>
      <c r="MPW545" s="5"/>
      <c r="MPX545" s="1"/>
      <c r="MPY545" s="5"/>
      <c r="MPZ545" s="1"/>
      <c r="MQA545" s="5"/>
      <c r="MQB545" s="1"/>
      <c r="MQC545" s="5"/>
      <c r="MQD545" s="1"/>
      <c r="MQE545" s="5"/>
      <c r="MQF545" s="1"/>
      <c r="MQG545" s="5"/>
      <c r="MQH545" s="1"/>
      <c r="MQI545" s="5"/>
      <c r="MQJ545" s="1"/>
      <c r="MQK545" s="5"/>
      <c r="MQL545" s="1"/>
      <c r="MQM545" s="5"/>
      <c r="MQN545" s="1"/>
      <c r="MQO545" s="5"/>
      <c r="MQP545" s="1"/>
      <c r="MQQ545" s="5"/>
      <c r="MQR545" s="1"/>
      <c r="MQS545" s="5"/>
      <c r="MQT545" s="1"/>
      <c r="MQU545" s="5"/>
      <c r="MQV545" s="1"/>
      <c r="MQW545" s="5"/>
      <c r="MQX545" s="1"/>
      <c r="MQY545" s="5"/>
      <c r="MQZ545" s="1"/>
      <c r="MRA545" s="5"/>
      <c r="MRB545" s="1"/>
      <c r="MRC545" s="5"/>
      <c r="MRD545" s="1"/>
      <c r="MRE545" s="5"/>
      <c r="MRF545" s="1"/>
      <c r="MRG545" s="5"/>
      <c r="MRH545" s="1"/>
      <c r="MRI545" s="5"/>
      <c r="MRJ545" s="1"/>
      <c r="MRK545" s="5"/>
      <c r="MRL545" s="1"/>
      <c r="MRM545" s="5"/>
      <c r="MRN545" s="1"/>
      <c r="MRO545" s="5"/>
      <c r="MRP545" s="1"/>
      <c r="MRQ545" s="5"/>
      <c r="MRR545" s="1"/>
      <c r="MRS545" s="5"/>
      <c r="MRT545" s="1"/>
      <c r="MRU545" s="5"/>
      <c r="MRV545" s="1"/>
      <c r="MRW545" s="5"/>
      <c r="MRX545" s="1"/>
      <c r="MRY545" s="5"/>
      <c r="MRZ545" s="1"/>
      <c r="MSA545" s="5"/>
      <c r="MSB545" s="1"/>
      <c r="MSC545" s="5"/>
      <c r="MSD545" s="1"/>
      <c r="MSE545" s="5"/>
      <c r="MSF545" s="1"/>
      <c r="MSG545" s="5"/>
      <c r="MSH545" s="1"/>
      <c r="MSI545" s="5"/>
      <c r="MSJ545" s="1"/>
      <c r="MSK545" s="5"/>
      <c r="MSL545" s="1"/>
      <c r="MSM545" s="5"/>
      <c r="MSN545" s="1"/>
      <c r="MSO545" s="5"/>
      <c r="MSP545" s="1"/>
      <c r="MSQ545" s="5"/>
      <c r="MSR545" s="1"/>
      <c r="MSS545" s="5"/>
      <c r="MST545" s="1"/>
      <c r="MSU545" s="5"/>
      <c r="MSV545" s="1"/>
      <c r="MSW545" s="5"/>
      <c r="MSX545" s="1"/>
      <c r="MSY545" s="5"/>
      <c r="MSZ545" s="1"/>
      <c r="MTA545" s="5"/>
      <c r="MTB545" s="1"/>
      <c r="MTC545" s="5"/>
      <c r="MTD545" s="1"/>
      <c r="MTE545" s="5"/>
      <c r="MTF545" s="1"/>
      <c r="MTG545" s="5"/>
      <c r="MTH545" s="1"/>
      <c r="MTI545" s="5"/>
      <c r="MTJ545" s="1"/>
      <c r="MTK545" s="5"/>
      <c r="MTL545" s="1"/>
      <c r="MTM545" s="5"/>
      <c r="MTN545" s="1"/>
      <c r="MTO545" s="5"/>
      <c r="MTP545" s="1"/>
      <c r="MTQ545" s="5"/>
      <c r="MTR545" s="1"/>
      <c r="MTS545" s="5"/>
      <c r="MTT545" s="1"/>
      <c r="MTU545" s="5"/>
      <c r="MTV545" s="1"/>
      <c r="MTW545" s="5"/>
      <c r="MTX545" s="1"/>
      <c r="MTY545" s="5"/>
      <c r="MTZ545" s="1"/>
      <c r="MUA545" s="5"/>
      <c r="MUB545" s="1"/>
      <c r="MUC545" s="5"/>
      <c r="MUD545" s="1"/>
      <c r="MUE545" s="5"/>
      <c r="MUF545" s="1"/>
      <c r="MUG545" s="5"/>
      <c r="MUH545" s="1"/>
      <c r="MUI545" s="5"/>
      <c r="MUJ545" s="1"/>
      <c r="MUK545" s="5"/>
      <c r="MUL545" s="1"/>
      <c r="MUM545" s="5"/>
      <c r="MUN545" s="1"/>
      <c r="MUO545" s="5"/>
      <c r="MUP545" s="1"/>
      <c r="MUQ545" s="5"/>
      <c r="MUR545" s="1"/>
      <c r="MUS545" s="5"/>
      <c r="MUT545" s="1"/>
      <c r="MUU545" s="5"/>
      <c r="MUV545" s="1"/>
      <c r="MUW545" s="5"/>
      <c r="MUX545" s="1"/>
      <c r="MUY545" s="5"/>
      <c r="MUZ545" s="1"/>
      <c r="MVA545" s="5"/>
      <c r="MVB545" s="1"/>
      <c r="MVC545" s="5"/>
      <c r="MVD545" s="1"/>
      <c r="MVE545" s="5"/>
      <c r="MVF545" s="1"/>
      <c r="MVG545" s="5"/>
      <c r="MVH545" s="1"/>
      <c r="MVI545" s="5"/>
      <c r="MVJ545" s="1"/>
      <c r="MVK545" s="5"/>
      <c r="MVL545" s="1"/>
      <c r="MVM545" s="5"/>
      <c r="MVN545" s="1"/>
      <c r="MVO545" s="5"/>
      <c r="MVP545" s="1"/>
      <c r="MVQ545" s="5"/>
      <c r="MVR545" s="1"/>
      <c r="MVS545" s="5"/>
      <c r="MVT545" s="1"/>
      <c r="MVU545" s="5"/>
      <c r="MVV545" s="1"/>
      <c r="MVW545" s="5"/>
      <c r="MVX545" s="1"/>
      <c r="MVY545" s="5"/>
      <c r="MVZ545" s="1"/>
      <c r="MWA545" s="5"/>
      <c r="MWB545" s="1"/>
      <c r="MWC545" s="5"/>
      <c r="MWD545" s="1"/>
      <c r="MWE545" s="5"/>
      <c r="MWF545" s="1"/>
      <c r="MWG545" s="5"/>
      <c r="MWH545" s="1"/>
      <c r="MWI545" s="5"/>
      <c r="MWJ545" s="1"/>
      <c r="MWK545" s="5"/>
      <c r="MWL545" s="1"/>
      <c r="MWM545" s="5"/>
      <c r="MWN545" s="1"/>
      <c r="MWO545" s="5"/>
      <c r="MWP545" s="1"/>
      <c r="MWQ545" s="5"/>
      <c r="MWR545" s="1"/>
      <c r="MWS545" s="5"/>
      <c r="MWT545" s="1"/>
      <c r="MWU545" s="5"/>
      <c r="MWV545" s="1"/>
      <c r="MWW545" s="5"/>
      <c r="MWX545" s="1"/>
      <c r="MWY545" s="5"/>
      <c r="MWZ545" s="1"/>
      <c r="MXA545" s="5"/>
      <c r="MXB545" s="1"/>
      <c r="MXC545" s="5"/>
      <c r="MXD545" s="1"/>
      <c r="MXE545" s="5"/>
      <c r="MXF545" s="1"/>
      <c r="MXG545" s="5"/>
      <c r="MXH545" s="1"/>
      <c r="MXI545" s="5"/>
      <c r="MXJ545" s="1"/>
      <c r="MXK545" s="5"/>
      <c r="MXL545" s="1"/>
      <c r="MXM545" s="5"/>
      <c r="MXN545" s="1"/>
      <c r="MXO545" s="5"/>
      <c r="MXP545" s="1"/>
      <c r="MXQ545" s="5"/>
      <c r="MXR545" s="1"/>
      <c r="MXS545" s="5"/>
      <c r="MXT545" s="1"/>
      <c r="MXU545" s="5"/>
      <c r="MXV545" s="1"/>
      <c r="MXW545" s="5"/>
      <c r="MXX545" s="1"/>
      <c r="MXY545" s="5"/>
      <c r="MXZ545" s="1"/>
      <c r="MYA545" s="5"/>
      <c r="MYB545" s="1"/>
      <c r="MYC545" s="5"/>
      <c r="MYD545" s="1"/>
      <c r="MYE545" s="5"/>
      <c r="MYF545" s="1"/>
      <c r="MYG545" s="5"/>
      <c r="MYH545" s="1"/>
      <c r="MYI545" s="5"/>
      <c r="MYJ545" s="1"/>
      <c r="MYK545" s="5"/>
      <c r="MYL545" s="1"/>
      <c r="MYM545" s="5"/>
      <c r="MYN545" s="1"/>
      <c r="MYO545" s="5"/>
      <c r="MYP545" s="1"/>
      <c r="MYQ545" s="5"/>
      <c r="MYR545" s="1"/>
      <c r="MYS545" s="5"/>
      <c r="MYT545" s="1"/>
      <c r="MYU545" s="5"/>
      <c r="MYV545" s="1"/>
      <c r="MYW545" s="5"/>
      <c r="MYX545" s="1"/>
      <c r="MYY545" s="5"/>
      <c r="MYZ545" s="1"/>
      <c r="MZA545" s="5"/>
      <c r="MZB545" s="1"/>
      <c r="MZC545" s="5"/>
      <c r="MZD545" s="1"/>
      <c r="MZE545" s="5"/>
      <c r="MZF545" s="1"/>
      <c r="MZG545" s="5"/>
      <c r="MZH545" s="1"/>
      <c r="MZI545" s="5"/>
      <c r="MZJ545" s="1"/>
      <c r="MZK545" s="5"/>
      <c r="MZL545" s="1"/>
      <c r="MZM545" s="5"/>
      <c r="MZN545" s="1"/>
      <c r="MZO545" s="5"/>
      <c r="MZP545" s="1"/>
      <c r="MZQ545" s="5"/>
      <c r="MZR545" s="1"/>
      <c r="MZS545" s="5"/>
      <c r="MZT545" s="1"/>
      <c r="MZU545" s="5"/>
      <c r="MZV545" s="1"/>
      <c r="MZW545" s="5"/>
      <c r="MZX545" s="1"/>
      <c r="MZY545" s="5"/>
      <c r="MZZ545" s="1"/>
      <c r="NAA545" s="5"/>
      <c r="NAB545" s="1"/>
      <c r="NAC545" s="5"/>
      <c r="NAD545" s="1"/>
      <c r="NAE545" s="5"/>
      <c r="NAF545" s="1"/>
      <c r="NAG545" s="5"/>
      <c r="NAH545" s="1"/>
      <c r="NAI545" s="5"/>
      <c r="NAJ545" s="1"/>
      <c r="NAK545" s="5"/>
      <c r="NAL545" s="1"/>
      <c r="NAM545" s="5"/>
      <c r="NAN545" s="1"/>
      <c r="NAO545" s="5"/>
      <c r="NAP545" s="1"/>
      <c r="NAQ545" s="5"/>
      <c r="NAR545" s="1"/>
      <c r="NAS545" s="5"/>
      <c r="NAT545" s="1"/>
      <c r="NAU545" s="5"/>
      <c r="NAV545" s="1"/>
      <c r="NAW545" s="5"/>
      <c r="NAX545" s="1"/>
      <c r="NAY545" s="5"/>
      <c r="NAZ545" s="1"/>
      <c r="NBA545" s="5"/>
      <c r="NBB545" s="1"/>
      <c r="NBC545" s="5"/>
      <c r="NBD545" s="1"/>
      <c r="NBE545" s="5"/>
      <c r="NBF545" s="1"/>
      <c r="NBG545" s="5"/>
      <c r="NBH545" s="1"/>
      <c r="NBI545" s="5"/>
      <c r="NBJ545" s="1"/>
      <c r="NBK545" s="5"/>
      <c r="NBL545" s="1"/>
      <c r="NBM545" s="5"/>
      <c r="NBN545" s="1"/>
      <c r="NBO545" s="5"/>
      <c r="NBP545" s="1"/>
      <c r="NBQ545" s="5"/>
      <c r="NBR545" s="1"/>
      <c r="NBS545" s="5"/>
      <c r="NBT545" s="1"/>
      <c r="NBU545" s="5"/>
      <c r="NBV545" s="1"/>
      <c r="NBW545" s="5"/>
      <c r="NBX545" s="1"/>
      <c r="NBY545" s="5"/>
      <c r="NBZ545" s="1"/>
      <c r="NCA545" s="5"/>
      <c r="NCB545" s="1"/>
      <c r="NCC545" s="5"/>
      <c r="NCD545" s="1"/>
      <c r="NCE545" s="5"/>
      <c r="NCF545" s="1"/>
      <c r="NCG545" s="5"/>
      <c r="NCH545" s="1"/>
      <c r="NCI545" s="5"/>
      <c r="NCJ545" s="1"/>
      <c r="NCK545" s="5"/>
      <c r="NCL545" s="1"/>
      <c r="NCM545" s="5"/>
      <c r="NCN545" s="1"/>
      <c r="NCO545" s="5"/>
      <c r="NCP545" s="1"/>
      <c r="NCQ545" s="5"/>
      <c r="NCR545" s="1"/>
      <c r="NCS545" s="5"/>
      <c r="NCT545" s="1"/>
      <c r="NCU545" s="5"/>
      <c r="NCV545" s="1"/>
      <c r="NCW545" s="5"/>
      <c r="NCX545" s="1"/>
      <c r="NCY545" s="5"/>
      <c r="NCZ545" s="1"/>
      <c r="NDA545" s="5"/>
      <c r="NDB545" s="1"/>
      <c r="NDC545" s="5"/>
      <c r="NDD545" s="1"/>
      <c r="NDE545" s="5"/>
      <c r="NDF545" s="1"/>
      <c r="NDG545" s="5"/>
      <c r="NDH545" s="1"/>
      <c r="NDI545" s="5"/>
      <c r="NDJ545" s="1"/>
      <c r="NDK545" s="5"/>
      <c r="NDL545" s="1"/>
      <c r="NDM545" s="5"/>
      <c r="NDN545" s="1"/>
      <c r="NDO545" s="5"/>
      <c r="NDP545" s="1"/>
      <c r="NDQ545" s="5"/>
      <c r="NDR545" s="1"/>
      <c r="NDS545" s="5"/>
      <c r="NDT545" s="1"/>
      <c r="NDU545" s="5"/>
      <c r="NDV545" s="1"/>
      <c r="NDW545" s="5"/>
      <c r="NDX545" s="1"/>
      <c r="NDY545" s="5"/>
      <c r="NDZ545" s="1"/>
      <c r="NEA545" s="5"/>
      <c r="NEB545" s="1"/>
      <c r="NEC545" s="5"/>
      <c r="NED545" s="1"/>
      <c r="NEE545" s="5"/>
      <c r="NEF545" s="1"/>
      <c r="NEG545" s="5"/>
      <c r="NEH545" s="1"/>
      <c r="NEI545" s="5"/>
      <c r="NEJ545" s="1"/>
      <c r="NEK545" s="5"/>
      <c r="NEL545" s="1"/>
      <c r="NEM545" s="5"/>
      <c r="NEN545" s="1"/>
      <c r="NEO545" s="5"/>
      <c r="NEP545" s="1"/>
      <c r="NEQ545" s="5"/>
      <c r="NER545" s="1"/>
      <c r="NES545" s="5"/>
      <c r="NET545" s="1"/>
      <c r="NEU545" s="5"/>
      <c r="NEV545" s="1"/>
      <c r="NEW545" s="5"/>
      <c r="NEX545" s="1"/>
      <c r="NEY545" s="5"/>
      <c r="NEZ545" s="1"/>
      <c r="NFA545" s="5"/>
      <c r="NFB545" s="1"/>
      <c r="NFC545" s="5"/>
      <c r="NFD545" s="1"/>
      <c r="NFE545" s="5"/>
      <c r="NFF545" s="1"/>
      <c r="NFG545" s="5"/>
      <c r="NFH545" s="1"/>
      <c r="NFI545" s="5"/>
      <c r="NFJ545" s="1"/>
      <c r="NFK545" s="5"/>
      <c r="NFL545" s="1"/>
      <c r="NFM545" s="5"/>
      <c r="NFN545" s="1"/>
      <c r="NFO545" s="5"/>
      <c r="NFP545" s="1"/>
      <c r="NFQ545" s="5"/>
      <c r="NFR545" s="1"/>
      <c r="NFS545" s="5"/>
      <c r="NFT545" s="1"/>
      <c r="NFU545" s="5"/>
      <c r="NFV545" s="1"/>
      <c r="NFW545" s="5"/>
      <c r="NFX545" s="1"/>
      <c r="NFY545" s="5"/>
      <c r="NFZ545" s="1"/>
      <c r="NGA545" s="5"/>
      <c r="NGB545" s="1"/>
      <c r="NGC545" s="5"/>
      <c r="NGD545" s="1"/>
      <c r="NGE545" s="5"/>
      <c r="NGF545" s="1"/>
      <c r="NGG545" s="5"/>
      <c r="NGH545" s="1"/>
      <c r="NGI545" s="5"/>
      <c r="NGJ545" s="1"/>
      <c r="NGK545" s="5"/>
      <c r="NGL545" s="1"/>
      <c r="NGM545" s="5"/>
      <c r="NGN545" s="1"/>
      <c r="NGO545" s="5"/>
      <c r="NGP545" s="1"/>
      <c r="NGQ545" s="5"/>
      <c r="NGR545" s="1"/>
      <c r="NGS545" s="5"/>
      <c r="NGT545" s="1"/>
      <c r="NGU545" s="5"/>
      <c r="NGV545" s="1"/>
      <c r="NGW545" s="5"/>
      <c r="NGX545" s="1"/>
      <c r="NGY545" s="5"/>
      <c r="NGZ545" s="1"/>
      <c r="NHA545" s="5"/>
      <c r="NHB545" s="1"/>
      <c r="NHC545" s="5"/>
      <c r="NHD545" s="1"/>
      <c r="NHE545" s="5"/>
      <c r="NHF545" s="1"/>
      <c r="NHG545" s="5"/>
      <c r="NHH545" s="1"/>
      <c r="NHI545" s="5"/>
      <c r="NHJ545" s="1"/>
      <c r="NHK545" s="5"/>
      <c r="NHL545" s="1"/>
      <c r="NHM545" s="5"/>
      <c r="NHN545" s="1"/>
      <c r="NHO545" s="5"/>
      <c r="NHP545" s="1"/>
      <c r="NHQ545" s="5"/>
      <c r="NHR545" s="1"/>
      <c r="NHS545" s="5"/>
      <c r="NHT545" s="1"/>
      <c r="NHU545" s="5"/>
      <c r="NHV545" s="1"/>
      <c r="NHW545" s="5"/>
      <c r="NHX545" s="1"/>
      <c r="NHY545" s="5"/>
      <c r="NHZ545" s="1"/>
      <c r="NIA545" s="5"/>
      <c r="NIB545" s="1"/>
      <c r="NIC545" s="5"/>
      <c r="NID545" s="1"/>
      <c r="NIE545" s="5"/>
      <c r="NIF545" s="1"/>
      <c r="NIG545" s="5"/>
      <c r="NIH545" s="1"/>
      <c r="NII545" s="5"/>
      <c r="NIJ545" s="1"/>
      <c r="NIK545" s="5"/>
      <c r="NIL545" s="1"/>
      <c r="NIM545" s="5"/>
      <c r="NIN545" s="1"/>
      <c r="NIO545" s="5"/>
      <c r="NIP545" s="1"/>
      <c r="NIQ545" s="5"/>
      <c r="NIR545" s="1"/>
      <c r="NIS545" s="5"/>
      <c r="NIT545" s="1"/>
      <c r="NIU545" s="5"/>
      <c r="NIV545" s="1"/>
      <c r="NIW545" s="5"/>
      <c r="NIX545" s="1"/>
      <c r="NIY545" s="5"/>
      <c r="NIZ545" s="1"/>
      <c r="NJA545" s="5"/>
      <c r="NJB545" s="1"/>
      <c r="NJC545" s="5"/>
      <c r="NJD545" s="1"/>
      <c r="NJE545" s="5"/>
      <c r="NJF545" s="1"/>
      <c r="NJG545" s="5"/>
      <c r="NJH545" s="1"/>
      <c r="NJI545" s="5"/>
      <c r="NJJ545" s="1"/>
      <c r="NJK545" s="5"/>
      <c r="NJL545" s="1"/>
      <c r="NJM545" s="5"/>
      <c r="NJN545" s="1"/>
      <c r="NJO545" s="5"/>
      <c r="NJP545" s="1"/>
      <c r="NJQ545" s="5"/>
      <c r="NJR545" s="1"/>
      <c r="NJS545" s="5"/>
      <c r="NJT545" s="1"/>
      <c r="NJU545" s="5"/>
      <c r="NJV545" s="1"/>
      <c r="NJW545" s="5"/>
      <c r="NJX545" s="1"/>
      <c r="NJY545" s="5"/>
      <c r="NJZ545" s="1"/>
      <c r="NKA545" s="5"/>
      <c r="NKB545" s="1"/>
      <c r="NKC545" s="5"/>
      <c r="NKD545" s="1"/>
      <c r="NKE545" s="5"/>
      <c r="NKF545" s="1"/>
      <c r="NKG545" s="5"/>
      <c r="NKH545" s="1"/>
      <c r="NKI545" s="5"/>
      <c r="NKJ545" s="1"/>
      <c r="NKK545" s="5"/>
      <c r="NKL545" s="1"/>
      <c r="NKM545" s="5"/>
      <c r="NKN545" s="1"/>
      <c r="NKO545" s="5"/>
      <c r="NKP545" s="1"/>
      <c r="NKQ545" s="5"/>
      <c r="NKR545" s="1"/>
      <c r="NKS545" s="5"/>
      <c r="NKT545" s="1"/>
      <c r="NKU545" s="5"/>
      <c r="NKV545" s="1"/>
      <c r="NKW545" s="5"/>
      <c r="NKX545" s="1"/>
      <c r="NKY545" s="5"/>
      <c r="NKZ545" s="1"/>
      <c r="NLA545" s="5"/>
      <c r="NLB545" s="1"/>
      <c r="NLC545" s="5"/>
      <c r="NLD545" s="1"/>
      <c r="NLE545" s="5"/>
      <c r="NLF545" s="1"/>
      <c r="NLG545" s="5"/>
      <c r="NLH545" s="1"/>
      <c r="NLI545" s="5"/>
      <c r="NLJ545" s="1"/>
      <c r="NLK545" s="5"/>
      <c r="NLL545" s="1"/>
      <c r="NLM545" s="5"/>
      <c r="NLN545" s="1"/>
      <c r="NLO545" s="5"/>
      <c r="NLP545" s="1"/>
      <c r="NLQ545" s="5"/>
      <c r="NLR545" s="1"/>
      <c r="NLS545" s="5"/>
      <c r="NLT545" s="1"/>
      <c r="NLU545" s="5"/>
      <c r="NLV545" s="1"/>
      <c r="NLW545" s="5"/>
      <c r="NLX545" s="1"/>
      <c r="NLY545" s="5"/>
      <c r="NLZ545" s="1"/>
      <c r="NMA545" s="5"/>
      <c r="NMB545" s="1"/>
      <c r="NMC545" s="5"/>
      <c r="NMD545" s="1"/>
      <c r="NME545" s="5"/>
      <c r="NMF545" s="1"/>
      <c r="NMG545" s="5"/>
      <c r="NMH545" s="1"/>
      <c r="NMI545" s="5"/>
      <c r="NMJ545" s="1"/>
      <c r="NMK545" s="5"/>
      <c r="NML545" s="1"/>
      <c r="NMM545" s="5"/>
      <c r="NMN545" s="1"/>
      <c r="NMO545" s="5"/>
      <c r="NMP545" s="1"/>
      <c r="NMQ545" s="5"/>
      <c r="NMR545" s="1"/>
      <c r="NMS545" s="5"/>
      <c r="NMT545" s="1"/>
      <c r="NMU545" s="5"/>
      <c r="NMV545" s="1"/>
      <c r="NMW545" s="5"/>
      <c r="NMX545" s="1"/>
      <c r="NMY545" s="5"/>
      <c r="NMZ545" s="1"/>
      <c r="NNA545" s="5"/>
      <c r="NNB545" s="1"/>
      <c r="NNC545" s="5"/>
      <c r="NND545" s="1"/>
      <c r="NNE545" s="5"/>
      <c r="NNF545" s="1"/>
      <c r="NNG545" s="5"/>
      <c r="NNH545" s="1"/>
      <c r="NNI545" s="5"/>
      <c r="NNJ545" s="1"/>
      <c r="NNK545" s="5"/>
      <c r="NNL545" s="1"/>
      <c r="NNM545" s="5"/>
      <c r="NNN545" s="1"/>
      <c r="NNO545" s="5"/>
      <c r="NNP545" s="1"/>
      <c r="NNQ545" s="5"/>
      <c r="NNR545" s="1"/>
      <c r="NNS545" s="5"/>
      <c r="NNT545" s="1"/>
      <c r="NNU545" s="5"/>
      <c r="NNV545" s="1"/>
      <c r="NNW545" s="5"/>
      <c r="NNX545" s="1"/>
      <c r="NNY545" s="5"/>
      <c r="NNZ545" s="1"/>
      <c r="NOA545" s="5"/>
      <c r="NOB545" s="1"/>
      <c r="NOC545" s="5"/>
      <c r="NOD545" s="1"/>
      <c r="NOE545" s="5"/>
      <c r="NOF545" s="1"/>
      <c r="NOG545" s="5"/>
      <c r="NOH545" s="1"/>
      <c r="NOI545" s="5"/>
      <c r="NOJ545" s="1"/>
      <c r="NOK545" s="5"/>
      <c r="NOL545" s="1"/>
      <c r="NOM545" s="5"/>
      <c r="NON545" s="1"/>
      <c r="NOO545" s="5"/>
      <c r="NOP545" s="1"/>
      <c r="NOQ545" s="5"/>
      <c r="NOR545" s="1"/>
      <c r="NOS545" s="5"/>
      <c r="NOT545" s="1"/>
      <c r="NOU545" s="5"/>
      <c r="NOV545" s="1"/>
      <c r="NOW545" s="5"/>
      <c r="NOX545" s="1"/>
      <c r="NOY545" s="5"/>
      <c r="NOZ545" s="1"/>
      <c r="NPA545" s="5"/>
      <c r="NPB545" s="1"/>
      <c r="NPC545" s="5"/>
      <c r="NPD545" s="1"/>
      <c r="NPE545" s="5"/>
      <c r="NPF545" s="1"/>
      <c r="NPG545" s="5"/>
      <c r="NPH545" s="1"/>
      <c r="NPI545" s="5"/>
      <c r="NPJ545" s="1"/>
      <c r="NPK545" s="5"/>
      <c r="NPL545" s="1"/>
      <c r="NPM545" s="5"/>
      <c r="NPN545" s="1"/>
      <c r="NPO545" s="5"/>
      <c r="NPP545" s="1"/>
      <c r="NPQ545" s="5"/>
      <c r="NPR545" s="1"/>
      <c r="NPS545" s="5"/>
      <c r="NPT545" s="1"/>
      <c r="NPU545" s="5"/>
      <c r="NPV545" s="1"/>
      <c r="NPW545" s="5"/>
      <c r="NPX545" s="1"/>
      <c r="NPY545" s="5"/>
      <c r="NPZ545" s="1"/>
      <c r="NQA545" s="5"/>
      <c r="NQB545" s="1"/>
      <c r="NQC545" s="5"/>
      <c r="NQD545" s="1"/>
      <c r="NQE545" s="5"/>
      <c r="NQF545" s="1"/>
      <c r="NQG545" s="5"/>
      <c r="NQH545" s="1"/>
      <c r="NQI545" s="5"/>
      <c r="NQJ545" s="1"/>
      <c r="NQK545" s="5"/>
      <c r="NQL545" s="1"/>
      <c r="NQM545" s="5"/>
      <c r="NQN545" s="1"/>
      <c r="NQO545" s="5"/>
      <c r="NQP545" s="1"/>
      <c r="NQQ545" s="5"/>
      <c r="NQR545" s="1"/>
      <c r="NQS545" s="5"/>
      <c r="NQT545" s="1"/>
      <c r="NQU545" s="5"/>
      <c r="NQV545" s="1"/>
      <c r="NQW545" s="5"/>
      <c r="NQX545" s="1"/>
      <c r="NQY545" s="5"/>
      <c r="NQZ545" s="1"/>
      <c r="NRA545" s="5"/>
      <c r="NRB545" s="1"/>
      <c r="NRC545" s="5"/>
      <c r="NRD545" s="1"/>
      <c r="NRE545" s="5"/>
      <c r="NRF545" s="1"/>
      <c r="NRG545" s="5"/>
      <c r="NRH545" s="1"/>
      <c r="NRI545" s="5"/>
      <c r="NRJ545" s="1"/>
      <c r="NRK545" s="5"/>
      <c r="NRL545" s="1"/>
      <c r="NRM545" s="5"/>
      <c r="NRN545" s="1"/>
      <c r="NRO545" s="5"/>
      <c r="NRP545" s="1"/>
      <c r="NRQ545" s="5"/>
      <c r="NRR545" s="1"/>
      <c r="NRS545" s="5"/>
      <c r="NRT545" s="1"/>
      <c r="NRU545" s="5"/>
      <c r="NRV545" s="1"/>
      <c r="NRW545" s="5"/>
      <c r="NRX545" s="1"/>
      <c r="NRY545" s="5"/>
      <c r="NRZ545" s="1"/>
      <c r="NSA545" s="5"/>
      <c r="NSB545" s="1"/>
      <c r="NSC545" s="5"/>
      <c r="NSD545" s="1"/>
      <c r="NSE545" s="5"/>
      <c r="NSF545" s="1"/>
      <c r="NSG545" s="5"/>
      <c r="NSH545" s="1"/>
      <c r="NSI545" s="5"/>
      <c r="NSJ545" s="1"/>
      <c r="NSK545" s="5"/>
      <c r="NSL545" s="1"/>
      <c r="NSM545" s="5"/>
      <c r="NSN545" s="1"/>
      <c r="NSO545" s="5"/>
      <c r="NSP545" s="1"/>
      <c r="NSQ545" s="5"/>
      <c r="NSR545" s="1"/>
      <c r="NSS545" s="5"/>
      <c r="NST545" s="1"/>
      <c r="NSU545" s="5"/>
      <c r="NSV545" s="1"/>
      <c r="NSW545" s="5"/>
      <c r="NSX545" s="1"/>
      <c r="NSY545" s="5"/>
      <c r="NSZ545" s="1"/>
      <c r="NTA545" s="5"/>
      <c r="NTB545" s="1"/>
      <c r="NTC545" s="5"/>
      <c r="NTD545" s="1"/>
      <c r="NTE545" s="5"/>
      <c r="NTF545" s="1"/>
      <c r="NTG545" s="5"/>
      <c r="NTH545" s="1"/>
      <c r="NTI545" s="5"/>
      <c r="NTJ545" s="1"/>
      <c r="NTK545" s="5"/>
      <c r="NTL545" s="1"/>
      <c r="NTM545" s="5"/>
      <c r="NTN545" s="1"/>
      <c r="NTO545" s="5"/>
      <c r="NTP545" s="1"/>
      <c r="NTQ545" s="5"/>
      <c r="NTR545" s="1"/>
      <c r="NTS545" s="5"/>
      <c r="NTT545" s="1"/>
      <c r="NTU545" s="5"/>
      <c r="NTV545" s="1"/>
      <c r="NTW545" s="5"/>
      <c r="NTX545" s="1"/>
      <c r="NTY545" s="5"/>
      <c r="NTZ545" s="1"/>
      <c r="NUA545" s="5"/>
      <c r="NUB545" s="1"/>
      <c r="NUC545" s="5"/>
      <c r="NUD545" s="1"/>
      <c r="NUE545" s="5"/>
      <c r="NUF545" s="1"/>
      <c r="NUG545" s="5"/>
      <c r="NUH545" s="1"/>
      <c r="NUI545" s="5"/>
      <c r="NUJ545" s="1"/>
      <c r="NUK545" s="5"/>
      <c r="NUL545" s="1"/>
      <c r="NUM545" s="5"/>
      <c r="NUN545" s="1"/>
      <c r="NUO545" s="5"/>
      <c r="NUP545" s="1"/>
      <c r="NUQ545" s="5"/>
      <c r="NUR545" s="1"/>
      <c r="NUS545" s="5"/>
      <c r="NUT545" s="1"/>
      <c r="NUU545" s="5"/>
      <c r="NUV545" s="1"/>
      <c r="NUW545" s="5"/>
      <c r="NUX545" s="1"/>
      <c r="NUY545" s="5"/>
      <c r="NUZ545" s="1"/>
      <c r="NVA545" s="5"/>
      <c r="NVB545" s="1"/>
      <c r="NVC545" s="5"/>
      <c r="NVD545" s="1"/>
      <c r="NVE545" s="5"/>
      <c r="NVF545" s="1"/>
      <c r="NVG545" s="5"/>
      <c r="NVH545" s="1"/>
      <c r="NVI545" s="5"/>
      <c r="NVJ545" s="1"/>
      <c r="NVK545" s="5"/>
      <c r="NVL545" s="1"/>
      <c r="NVM545" s="5"/>
      <c r="NVN545" s="1"/>
      <c r="NVO545" s="5"/>
      <c r="NVP545" s="1"/>
      <c r="NVQ545" s="5"/>
      <c r="NVR545" s="1"/>
      <c r="NVS545" s="5"/>
      <c r="NVT545" s="1"/>
      <c r="NVU545" s="5"/>
      <c r="NVV545" s="1"/>
      <c r="NVW545" s="5"/>
      <c r="NVX545" s="1"/>
      <c r="NVY545" s="5"/>
      <c r="NVZ545" s="1"/>
      <c r="NWA545" s="5"/>
      <c r="NWB545" s="1"/>
      <c r="NWC545" s="5"/>
      <c r="NWD545" s="1"/>
      <c r="NWE545" s="5"/>
      <c r="NWF545" s="1"/>
      <c r="NWG545" s="5"/>
      <c r="NWH545" s="1"/>
      <c r="NWI545" s="5"/>
      <c r="NWJ545" s="1"/>
      <c r="NWK545" s="5"/>
      <c r="NWL545" s="1"/>
      <c r="NWM545" s="5"/>
      <c r="NWN545" s="1"/>
      <c r="NWO545" s="5"/>
      <c r="NWP545" s="1"/>
      <c r="NWQ545" s="5"/>
      <c r="NWR545" s="1"/>
      <c r="NWS545" s="5"/>
      <c r="NWT545" s="1"/>
      <c r="NWU545" s="5"/>
      <c r="NWV545" s="1"/>
      <c r="NWW545" s="5"/>
      <c r="NWX545" s="1"/>
      <c r="NWY545" s="5"/>
      <c r="NWZ545" s="1"/>
      <c r="NXA545" s="5"/>
      <c r="NXB545" s="1"/>
      <c r="NXC545" s="5"/>
      <c r="NXD545" s="1"/>
      <c r="NXE545" s="5"/>
      <c r="NXF545" s="1"/>
      <c r="NXG545" s="5"/>
      <c r="NXH545" s="1"/>
      <c r="NXI545" s="5"/>
      <c r="NXJ545" s="1"/>
      <c r="NXK545" s="5"/>
      <c r="NXL545" s="1"/>
      <c r="NXM545" s="5"/>
      <c r="NXN545" s="1"/>
      <c r="NXO545" s="5"/>
      <c r="NXP545" s="1"/>
      <c r="NXQ545" s="5"/>
      <c r="NXR545" s="1"/>
      <c r="NXS545" s="5"/>
      <c r="NXT545" s="1"/>
      <c r="NXU545" s="5"/>
      <c r="NXV545" s="1"/>
      <c r="NXW545" s="5"/>
      <c r="NXX545" s="1"/>
      <c r="NXY545" s="5"/>
      <c r="NXZ545" s="1"/>
      <c r="NYA545" s="5"/>
      <c r="NYB545" s="1"/>
      <c r="NYC545" s="5"/>
      <c r="NYD545" s="1"/>
      <c r="NYE545" s="5"/>
      <c r="NYF545" s="1"/>
      <c r="NYG545" s="5"/>
      <c r="NYH545" s="1"/>
      <c r="NYI545" s="5"/>
      <c r="NYJ545" s="1"/>
      <c r="NYK545" s="5"/>
      <c r="NYL545" s="1"/>
      <c r="NYM545" s="5"/>
      <c r="NYN545" s="1"/>
      <c r="NYO545" s="5"/>
      <c r="NYP545" s="1"/>
      <c r="NYQ545" s="5"/>
      <c r="NYR545" s="1"/>
      <c r="NYS545" s="5"/>
      <c r="NYT545" s="1"/>
      <c r="NYU545" s="5"/>
      <c r="NYV545" s="1"/>
      <c r="NYW545" s="5"/>
      <c r="NYX545" s="1"/>
      <c r="NYY545" s="5"/>
      <c r="NYZ545" s="1"/>
      <c r="NZA545" s="5"/>
      <c r="NZB545" s="1"/>
      <c r="NZC545" s="5"/>
      <c r="NZD545" s="1"/>
      <c r="NZE545" s="5"/>
      <c r="NZF545" s="1"/>
      <c r="NZG545" s="5"/>
      <c r="NZH545" s="1"/>
      <c r="NZI545" s="5"/>
      <c r="NZJ545" s="1"/>
      <c r="NZK545" s="5"/>
      <c r="NZL545" s="1"/>
      <c r="NZM545" s="5"/>
      <c r="NZN545" s="1"/>
      <c r="NZO545" s="5"/>
      <c r="NZP545" s="1"/>
      <c r="NZQ545" s="5"/>
      <c r="NZR545" s="1"/>
      <c r="NZS545" s="5"/>
      <c r="NZT545" s="1"/>
      <c r="NZU545" s="5"/>
      <c r="NZV545" s="1"/>
      <c r="NZW545" s="5"/>
      <c r="NZX545" s="1"/>
      <c r="NZY545" s="5"/>
      <c r="NZZ545" s="1"/>
      <c r="OAA545" s="5"/>
      <c r="OAB545" s="1"/>
      <c r="OAC545" s="5"/>
      <c r="OAD545" s="1"/>
      <c r="OAE545" s="5"/>
      <c r="OAF545" s="1"/>
      <c r="OAG545" s="5"/>
      <c r="OAH545" s="1"/>
      <c r="OAI545" s="5"/>
      <c r="OAJ545" s="1"/>
      <c r="OAK545" s="5"/>
      <c r="OAL545" s="1"/>
      <c r="OAM545" s="5"/>
      <c r="OAN545" s="1"/>
      <c r="OAO545" s="5"/>
      <c r="OAP545" s="1"/>
      <c r="OAQ545" s="5"/>
      <c r="OAR545" s="1"/>
      <c r="OAS545" s="5"/>
      <c r="OAT545" s="1"/>
      <c r="OAU545" s="5"/>
      <c r="OAV545" s="1"/>
      <c r="OAW545" s="5"/>
      <c r="OAX545" s="1"/>
      <c r="OAY545" s="5"/>
      <c r="OAZ545" s="1"/>
      <c r="OBA545" s="5"/>
      <c r="OBB545" s="1"/>
      <c r="OBC545" s="5"/>
      <c r="OBD545" s="1"/>
      <c r="OBE545" s="5"/>
      <c r="OBF545" s="1"/>
      <c r="OBG545" s="5"/>
      <c r="OBH545" s="1"/>
      <c r="OBI545" s="5"/>
      <c r="OBJ545" s="1"/>
      <c r="OBK545" s="5"/>
      <c r="OBL545" s="1"/>
      <c r="OBM545" s="5"/>
      <c r="OBN545" s="1"/>
      <c r="OBO545" s="5"/>
      <c r="OBP545" s="1"/>
      <c r="OBQ545" s="5"/>
      <c r="OBR545" s="1"/>
      <c r="OBS545" s="5"/>
      <c r="OBT545" s="1"/>
      <c r="OBU545" s="5"/>
      <c r="OBV545" s="1"/>
      <c r="OBW545" s="5"/>
      <c r="OBX545" s="1"/>
      <c r="OBY545" s="5"/>
      <c r="OBZ545" s="1"/>
      <c r="OCA545" s="5"/>
      <c r="OCB545" s="1"/>
      <c r="OCC545" s="5"/>
      <c r="OCD545" s="1"/>
      <c r="OCE545" s="5"/>
      <c r="OCF545" s="1"/>
      <c r="OCG545" s="5"/>
      <c r="OCH545" s="1"/>
      <c r="OCI545" s="5"/>
      <c r="OCJ545" s="1"/>
      <c r="OCK545" s="5"/>
      <c r="OCL545" s="1"/>
      <c r="OCM545" s="5"/>
      <c r="OCN545" s="1"/>
      <c r="OCO545" s="5"/>
      <c r="OCP545" s="1"/>
      <c r="OCQ545" s="5"/>
      <c r="OCR545" s="1"/>
      <c r="OCS545" s="5"/>
      <c r="OCT545" s="1"/>
      <c r="OCU545" s="5"/>
      <c r="OCV545" s="1"/>
      <c r="OCW545" s="5"/>
      <c r="OCX545" s="1"/>
      <c r="OCY545" s="5"/>
      <c r="OCZ545" s="1"/>
      <c r="ODA545" s="5"/>
      <c r="ODB545" s="1"/>
      <c r="ODC545" s="5"/>
      <c r="ODD545" s="1"/>
      <c r="ODE545" s="5"/>
      <c r="ODF545" s="1"/>
      <c r="ODG545" s="5"/>
      <c r="ODH545" s="1"/>
      <c r="ODI545" s="5"/>
      <c r="ODJ545" s="1"/>
      <c r="ODK545" s="5"/>
      <c r="ODL545" s="1"/>
      <c r="ODM545" s="5"/>
      <c r="ODN545" s="1"/>
      <c r="ODO545" s="5"/>
      <c r="ODP545" s="1"/>
      <c r="ODQ545" s="5"/>
      <c r="ODR545" s="1"/>
      <c r="ODS545" s="5"/>
      <c r="ODT545" s="1"/>
      <c r="ODU545" s="5"/>
      <c r="ODV545" s="1"/>
      <c r="ODW545" s="5"/>
      <c r="ODX545" s="1"/>
      <c r="ODY545" s="5"/>
      <c r="ODZ545" s="1"/>
      <c r="OEA545" s="5"/>
      <c r="OEB545" s="1"/>
      <c r="OEC545" s="5"/>
      <c r="OED545" s="1"/>
      <c r="OEE545" s="5"/>
      <c r="OEF545" s="1"/>
      <c r="OEG545" s="5"/>
      <c r="OEH545" s="1"/>
      <c r="OEI545" s="5"/>
      <c r="OEJ545" s="1"/>
      <c r="OEK545" s="5"/>
      <c r="OEL545" s="1"/>
      <c r="OEM545" s="5"/>
      <c r="OEN545" s="1"/>
      <c r="OEO545" s="5"/>
      <c r="OEP545" s="1"/>
      <c r="OEQ545" s="5"/>
      <c r="OER545" s="1"/>
      <c r="OES545" s="5"/>
      <c r="OET545" s="1"/>
      <c r="OEU545" s="5"/>
      <c r="OEV545" s="1"/>
      <c r="OEW545" s="5"/>
      <c r="OEX545" s="1"/>
      <c r="OEY545" s="5"/>
      <c r="OEZ545" s="1"/>
      <c r="OFA545" s="5"/>
      <c r="OFB545" s="1"/>
      <c r="OFC545" s="5"/>
      <c r="OFD545" s="1"/>
      <c r="OFE545" s="5"/>
      <c r="OFF545" s="1"/>
      <c r="OFG545" s="5"/>
      <c r="OFH545" s="1"/>
      <c r="OFI545" s="5"/>
      <c r="OFJ545" s="1"/>
      <c r="OFK545" s="5"/>
      <c r="OFL545" s="1"/>
      <c r="OFM545" s="5"/>
      <c r="OFN545" s="1"/>
      <c r="OFO545" s="5"/>
      <c r="OFP545" s="1"/>
      <c r="OFQ545" s="5"/>
      <c r="OFR545" s="1"/>
      <c r="OFS545" s="5"/>
      <c r="OFT545" s="1"/>
      <c r="OFU545" s="5"/>
      <c r="OFV545" s="1"/>
      <c r="OFW545" s="5"/>
      <c r="OFX545" s="1"/>
      <c r="OFY545" s="5"/>
      <c r="OFZ545" s="1"/>
      <c r="OGA545" s="5"/>
      <c r="OGB545" s="1"/>
      <c r="OGC545" s="5"/>
      <c r="OGD545" s="1"/>
      <c r="OGE545" s="5"/>
      <c r="OGF545" s="1"/>
      <c r="OGG545" s="5"/>
      <c r="OGH545" s="1"/>
      <c r="OGI545" s="5"/>
      <c r="OGJ545" s="1"/>
      <c r="OGK545" s="5"/>
      <c r="OGL545" s="1"/>
      <c r="OGM545" s="5"/>
      <c r="OGN545" s="1"/>
      <c r="OGO545" s="5"/>
      <c r="OGP545" s="1"/>
      <c r="OGQ545" s="5"/>
      <c r="OGR545" s="1"/>
      <c r="OGS545" s="5"/>
      <c r="OGT545" s="1"/>
      <c r="OGU545" s="5"/>
      <c r="OGV545" s="1"/>
      <c r="OGW545" s="5"/>
      <c r="OGX545" s="1"/>
      <c r="OGY545" s="5"/>
      <c r="OGZ545" s="1"/>
      <c r="OHA545" s="5"/>
      <c r="OHB545" s="1"/>
      <c r="OHC545" s="5"/>
      <c r="OHD545" s="1"/>
      <c r="OHE545" s="5"/>
      <c r="OHF545" s="1"/>
      <c r="OHG545" s="5"/>
      <c r="OHH545" s="1"/>
      <c r="OHI545" s="5"/>
      <c r="OHJ545" s="1"/>
      <c r="OHK545" s="5"/>
      <c r="OHL545" s="1"/>
      <c r="OHM545" s="5"/>
      <c r="OHN545" s="1"/>
      <c r="OHO545" s="5"/>
      <c r="OHP545" s="1"/>
      <c r="OHQ545" s="5"/>
      <c r="OHR545" s="1"/>
      <c r="OHS545" s="5"/>
      <c r="OHT545" s="1"/>
      <c r="OHU545" s="5"/>
      <c r="OHV545" s="1"/>
      <c r="OHW545" s="5"/>
      <c r="OHX545" s="1"/>
      <c r="OHY545" s="5"/>
      <c r="OHZ545" s="1"/>
      <c r="OIA545" s="5"/>
      <c r="OIB545" s="1"/>
      <c r="OIC545" s="5"/>
      <c r="OID545" s="1"/>
      <c r="OIE545" s="5"/>
      <c r="OIF545" s="1"/>
      <c r="OIG545" s="5"/>
      <c r="OIH545" s="1"/>
      <c r="OII545" s="5"/>
      <c r="OIJ545" s="1"/>
      <c r="OIK545" s="5"/>
      <c r="OIL545" s="1"/>
      <c r="OIM545" s="5"/>
      <c r="OIN545" s="1"/>
      <c r="OIO545" s="5"/>
      <c r="OIP545" s="1"/>
      <c r="OIQ545" s="5"/>
      <c r="OIR545" s="1"/>
      <c r="OIS545" s="5"/>
      <c r="OIT545" s="1"/>
      <c r="OIU545" s="5"/>
      <c r="OIV545" s="1"/>
      <c r="OIW545" s="5"/>
      <c r="OIX545" s="1"/>
      <c r="OIY545" s="5"/>
      <c r="OIZ545" s="1"/>
      <c r="OJA545" s="5"/>
      <c r="OJB545" s="1"/>
      <c r="OJC545" s="5"/>
      <c r="OJD545" s="1"/>
      <c r="OJE545" s="5"/>
      <c r="OJF545" s="1"/>
      <c r="OJG545" s="5"/>
      <c r="OJH545" s="1"/>
      <c r="OJI545" s="5"/>
      <c r="OJJ545" s="1"/>
      <c r="OJK545" s="5"/>
      <c r="OJL545" s="1"/>
      <c r="OJM545" s="5"/>
      <c r="OJN545" s="1"/>
      <c r="OJO545" s="5"/>
      <c r="OJP545" s="1"/>
      <c r="OJQ545" s="5"/>
      <c r="OJR545" s="1"/>
      <c r="OJS545" s="5"/>
      <c r="OJT545" s="1"/>
      <c r="OJU545" s="5"/>
      <c r="OJV545" s="1"/>
      <c r="OJW545" s="5"/>
      <c r="OJX545" s="1"/>
      <c r="OJY545" s="5"/>
      <c r="OJZ545" s="1"/>
      <c r="OKA545" s="5"/>
      <c r="OKB545" s="1"/>
      <c r="OKC545" s="5"/>
      <c r="OKD545" s="1"/>
      <c r="OKE545" s="5"/>
      <c r="OKF545" s="1"/>
      <c r="OKG545" s="5"/>
      <c r="OKH545" s="1"/>
      <c r="OKI545" s="5"/>
      <c r="OKJ545" s="1"/>
      <c r="OKK545" s="5"/>
      <c r="OKL545" s="1"/>
      <c r="OKM545" s="5"/>
      <c r="OKN545" s="1"/>
      <c r="OKO545" s="5"/>
      <c r="OKP545" s="1"/>
      <c r="OKQ545" s="5"/>
      <c r="OKR545" s="1"/>
      <c r="OKS545" s="5"/>
      <c r="OKT545" s="1"/>
      <c r="OKU545" s="5"/>
      <c r="OKV545" s="1"/>
      <c r="OKW545" s="5"/>
      <c r="OKX545" s="1"/>
      <c r="OKY545" s="5"/>
      <c r="OKZ545" s="1"/>
      <c r="OLA545" s="5"/>
      <c r="OLB545" s="1"/>
      <c r="OLC545" s="5"/>
      <c r="OLD545" s="1"/>
      <c r="OLE545" s="5"/>
      <c r="OLF545" s="1"/>
      <c r="OLG545" s="5"/>
      <c r="OLH545" s="1"/>
      <c r="OLI545" s="5"/>
      <c r="OLJ545" s="1"/>
      <c r="OLK545" s="5"/>
      <c r="OLL545" s="1"/>
      <c r="OLM545" s="5"/>
      <c r="OLN545" s="1"/>
      <c r="OLO545" s="5"/>
      <c r="OLP545" s="1"/>
      <c r="OLQ545" s="5"/>
      <c r="OLR545" s="1"/>
      <c r="OLS545" s="5"/>
      <c r="OLT545" s="1"/>
      <c r="OLU545" s="5"/>
      <c r="OLV545" s="1"/>
      <c r="OLW545" s="5"/>
      <c r="OLX545" s="1"/>
      <c r="OLY545" s="5"/>
      <c r="OLZ545" s="1"/>
      <c r="OMA545" s="5"/>
      <c r="OMB545" s="1"/>
      <c r="OMC545" s="5"/>
      <c r="OMD545" s="1"/>
      <c r="OME545" s="5"/>
      <c r="OMF545" s="1"/>
      <c r="OMG545" s="5"/>
      <c r="OMH545" s="1"/>
      <c r="OMI545" s="5"/>
      <c r="OMJ545" s="1"/>
      <c r="OMK545" s="5"/>
      <c r="OML545" s="1"/>
      <c r="OMM545" s="5"/>
      <c r="OMN545" s="1"/>
      <c r="OMO545" s="5"/>
      <c r="OMP545" s="1"/>
      <c r="OMQ545" s="5"/>
      <c r="OMR545" s="1"/>
      <c r="OMS545" s="5"/>
      <c r="OMT545" s="1"/>
      <c r="OMU545" s="5"/>
      <c r="OMV545" s="1"/>
      <c r="OMW545" s="5"/>
      <c r="OMX545" s="1"/>
      <c r="OMY545" s="5"/>
      <c r="OMZ545" s="1"/>
      <c r="ONA545" s="5"/>
      <c r="ONB545" s="1"/>
      <c r="ONC545" s="5"/>
      <c r="OND545" s="1"/>
      <c r="ONE545" s="5"/>
      <c r="ONF545" s="1"/>
      <c r="ONG545" s="5"/>
      <c r="ONH545" s="1"/>
      <c r="ONI545" s="5"/>
      <c r="ONJ545" s="1"/>
      <c r="ONK545" s="5"/>
      <c r="ONL545" s="1"/>
      <c r="ONM545" s="5"/>
      <c r="ONN545" s="1"/>
      <c r="ONO545" s="5"/>
      <c r="ONP545" s="1"/>
      <c r="ONQ545" s="5"/>
      <c r="ONR545" s="1"/>
      <c r="ONS545" s="5"/>
      <c r="ONT545" s="1"/>
      <c r="ONU545" s="5"/>
      <c r="ONV545" s="1"/>
      <c r="ONW545" s="5"/>
      <c r="ONX545" s="1"/>
      <c r="ONY545" s="5"/>
      <c r="ONZ545" s="1"/>
      <c r="OOA545" s="5"/>
      <c r="OOB545" s="1"/>
      <c r="OOC545" s="5"/>
      <c r="OOD545" s="1"/>
      <c r="OOE545" s="5"/>
      <c r="OOF545" s="1"/>
      <c r="OOG545" s="5"/>
      <c r="OOH545" s="1"/>
      <c r="OOI545" s="5"/>
      <c r="OOJ545" s="1"/>
      <c r="OOK545" s="5"/>
      <c r="OOL545" s="1"/>
      <c r="OOM545" s="5"/>
      <c r="OON545" s="1"/>
      <c r="OOO545" s="5"/>
      <c r="OOP545" s="1"/>
      <c r="OOQ545" s="5"/>
      <c r="OOR545" s="1"/>
      <c r="OOS545" s="5"/>
      <c r="OOT545" s="1"/>
      <c r="OOU545" s="5"/>
      <c r="OOV545" s="1"/>
      <c r="OOW545" s="5"/>
      <c r="OOX545" s="1"/>
      <c r="OOY545" s="5"/>
      <c r="OOZ545" s="1"/>
      <c r="OPA545" s="5"/>
      <c r="OPB545" s="1"/>
      <c r="OPC545" s="5"/>
      <c r="OPD545" s="1"/>
      <c r="OPE545" s="5"/>
      <c r="OPF545" s="1"/>
      <c r="OPG545" s="5"/>
      <c r="OPH545" s="1"/>
      <c r="OPI545" s="5"/>
      <c r="OPJ545" s="1"/>
      <c r="OPK545" s="5"/>
      <c r="OPL545" s="1"/>
      <c r="OPM545" s="5"/>
      <c r="OPN545" s="1"/>
      <c r="OPO545" s="5"/>
      <c r="OPP545" s="1"/>
      <c r="OPQ545" s="5"/>
      <c r="OPR545" s="1"/>
      <c r="OPS545" s="5"/>
      <c r="OPT545" s="1"/>
      <c r="OPU545" s="5"/>
      <c r="OPV545" s="1"/>
      <c r="OPW545" s="5"/>
      <c r="OPX545" s="1"/>
      <c r="OPY545" s="5"/>
      <c r="OPZ545" s="1"/>
      <c r="OQA545" s="5"/>
      <c r="OQB545" s="1"/>
      <c r="OQC545" s="5"/>
      <c r="OQD545" s="1"/>
      <c r="OQE545" s="5"/>
      <c r="OQF545" s="1"/>
      <c r="OQG545" s="5"/>
      <c r="OQH545" s="1"/>
      <c r="OQI545" s="5"/>
      <c r="OQJ545" s="1"/>
      <c r="OQK545" s="5"/>
      <c r="OQL545" s="1"/>
      <c r="OQM545" s="5"/>
      <c r="OQN545" s="1"/>
      <c r="OQO545" s="5"/>
      <c r="OQP545" s="1"/>
      <c r="OQQ545" s="5"/>
      <c r="OQR545" s="1"/>
      <c r="OQS545" s="5"/>
      <c r="OQT545" s="1"/>
      <c r="OQU545" s="5"/>
      <c r="OQV545" s="1"/>
      <c r="OQW545" s="5"/>
      <c r="OQX545" s="1"/>
      <c r="OQY545" s="5"/>
      <c r="OQZ545" s="1"/>
      <c r="ORA545" s="5"/>
      <c r="ORB545" s="1"/>
      <c r="ORC545" s="5"/>
      <c r="ORD545" s="1"/>
      <c r="ORE545" s="5"/>
      <c r="ORF545" s="1"/>
      <c r="ORG545" s="5"/>
      <c r="ORH545" s="1"/>
      <c r="ORI545" s="5"/>
      <c r="ORJ545" s="1"/>
      <c r="ORK545" s="5"/>
      <c r="ORL545" s="1"/>
      <c r="ORM545" s="5"/>
      <c r="ORN545" s="1"/>
      <c r="ORO545" s="5"/>
      <c r="ORP545" s="1"/>
      <c r="ORQ545" s="5"/>
      <c r="ORR545" s="1"/>
      <c r="ORS545" s="5"/>
      <c r="ORT545" s="1"/>
      <c r="ORU545" s="5"/>
      <c r="ORV545" s="1"/>
      <c r="ORW545" s="5"/>
      <c r="ORX545" s="1"/>
      <c r="ORY545" s="5"/>
      <c r="ORZ545" s="1"/>
      <c r="OSA545" s="5"/>
      <c r="OSB545" s="1"/>
      <c r="OSC545" s="5"/>
      <c r="OSD545" s="1"/>
      <c r="OSE545" s="5"/>
      <c r="OSF545" s="1"/>
      <c r="OSG545" s="5"/>
      <c r="OSH545" s="1"/>
      <c r="OSI545" s="5"/>
      <c r="OSJ545" s="1"/>
      <c r="OSK545" s="5"/>
      <c r="OSL545" s="1"/>
      <c r="OSM545" s="5"/>
      <c r="OSN545" s="1"/>
      <c r="OSO545" s="5"/>
      <c r="OSP545" s="1"/>
      <c r="OSQ545" s="5"/>
      <c r="OSR545" s="1"/>
      <c r="OSS545" s="5"/>
      <c r="OST545" s="1"/>
      <c r="OSU545" s="5"/>
      <c r="OSV545" s="1"/>
      <c r="OSW545" s="5"/>
      <c r="OSX545" s="1"/>
      <c r="OSY545" s="5"/>
      <c r="OSZ545" s="1"/>
      <c r="OTA545" s="5"/>
      <c r="OTB545" s="1"/>
      <c r="OTC545" s="5"/>
      <c r="OTD545" s="1"/>
      <c r="OTE545" s="5"/>
      <c r="OTF545" s="1"/>
      <c r="OTG545" s="5"/>
      <c r="OTH545" s="1"/>
      <c r="OTI545" s="5"/>
      <c r="OTJ545" s="1"/>
      <c r="OTK545" s="5"/>
      <c r="OTL545" s="1"/>
      <c r="OTM545" s="5"/>
      <c r="OTN545" s="1"/>
      <c r="OTO545" s="5"/>
      <c r="OTP545" s="1"/>
      <c r="OTQ545" s="5"/>
      <c r="OTR545" s="1"/>
      <c r="OTS545" s="5"/>
      <c r="OTT545" s="1"/>
      <c r="OTU545" s="5"/>
      <c r="OTV545" s="1"/>
      <c r="OTW545" s="5"/>
      <c r="OTX545" s="1"/>
      <c r="OTY545" s="5"/>
      <c r="OTZ545" s="1"/>
      <c r="OUA545" s="5"/>
      <c r="OUB545" s="1"/>
      <c r="OUC545" s="5"/>
      <c r="OUD545" s="1"/>
      <c r="OUE545" s="5"/>
      <c r="OUF545" s="1"/>
      <c r="OUG545" s="5"/>
      <c r="OUH545" s="1"/>
      <c r="OUI545" s="5"/>
      <c r="OUJ545" s="1"/>
      <c r="OUK545" s="5"/>
      <c r="OUL545" s="1"/>
      <c r="OUM545" s="5"/>
      <c r="OUN545" s="1"/>
      <c r="OUO545" s="5"/>
      <c r="OUP545" s="1"/>
      <c r="OUQ545" s="5"/>
      <c r="OUR545" s="1"/>
      <c r="OUS545" s="5"/>
      <c r="OUT545" s="1"/>
      <c r="OUU545" s="5"/>
      <c r="OUV545" s="1"/>
      <c r="OUW545" s="5"/>
      <c r="OUX545" s="1"/>
      <c r="OUY545" s="5"/>
      <c r="OUZ545" s="1"/>
      <c r="OVA545" s="5"/>
      <c r="OVB545" s="1"/>
      <c r="OVC545" s="5"/>
      <c r="OVD545" s="1"/>
      <c r="OVE545" s="5"/>
      <c r="OVF545" s="1"/>
      <c r="OVG545" s="5"/>
      <c r="OVH545" s="1"/>
      <c r="OVI545" s="5"/>
      <c r="OVJ545" s="1"/>
      <c r="OVK545" s="5"/>
      <c r="OVL545" s="1"/>
      <c r="OVM545" s="5"/>
      <c r="OVN545" s="1"/>
      <c r="OVO545" s="5"/>
      <c r="OVP545" s="1"/>
      <c r="OVQ545" s="5"/>
      <c r="OVR545" s="1"/>
      <c r="OVS545" s="5"/>
      <c r="OVT545" s="1"/>
      <c r="OVU545" s="5"/>
      <c r="OVV545" s="1"/>
      <c r="OVW545" s="5"/>
      <c r="OVX545" s="1"/>
      <c r="OVY545" s="5"/>
      <c r="OVZ545" s="1"/>
      <c r="OWA545" s="5"/>
      <c r="OWB545" s="1"/>
      <c r="OWC545" s="5"/>
      <c r="OWD545" s="1"/>
      <c r="OWE545" s="5"/>
      <c r="OWF545" s="1"/>
      <c r="OWG545" s="5"/>
      <c r="OWH545" s="1"/>
      <c r="OWI545" s="5"/>
      <c r="OWJ545" s="1"/>
      <c r="OWK545" s="5"/>
      <c r="OWL545" s="1"/>
      <c r="OWM545" s="5"/>
      <c r="OWN545" s="1"/>
      <c r="OWO545" s="5"/>
      <c r="OWP545" s="1"/>
      <c r="OWQ545" s="5"/>
      <c r="OWR545" s="1"/>
      <c r="OWS545" s="5"/>
      <c r="OWT545" s="1"/>
      <c r="OWU545" s="5"/>
      <c r="OWV545" s="1"/>
      <c r="OWW545" s="5"/>
      <c r="OWX545" s="1"/>
      <c r="OWY545" s="5"/>
      <c r="OWZ545" s="1"/>
      <c r="OXA545" s="5"/>
      <c r="OXB545" s="1"/>
      <c r="OXC545" s="5"/>
      <c r="OXD545" s="1"/>
      <c r="OXE545" s="5"/>
      <c r="OXF545" s="1"/>
      <c r="OXG545" s="5"/>
      <c r="OXH545" s="1"/>
      <c r="OXI545" s="5"/>
      <c r="OXJ545" s="1"/>
      <c r="OXK545" s="5"/>
      <c r="OXL545" s="1"/>
      <c r="OXM545" s="5"/>
      <c r="OXN545" s="1"/>
      <c r="OXO545" s="5"/>
      <c r="OXP545" s="1"/>
      <c r="OXQ545" s="5"/>
      <c r="OXR545" s="1"/>
      <c r="OXS545" s="5"/>
      <c r="OXT545" s="1"/>
      <c r="OXU545" s="5"/>
      <c r="OXV545" s="1"/>
      <c r="OXW545" s="5"/>
      <c r="OXX545" s="1"/>
      <c r="OXY545" s="5"/>
      <c r="OXZ545" s="1"/>
      <c r="OYA545" s="5"/>
      <c r="OYB545" s="1"/>
      <c r="OYC545" s="5"/>
      <c r="OYD545" s="1"/>
      <c r="OYE545" s="5"/>
      <c r="OYF545" s="1"/>
      <c r="OYG545" s="5"/>
      <c r="OYH545" s="1"/>
      <c r="OYI545" s="5"/>
      <c r="OYJ545" s="1"/>
      <c r="OYK545" s="5"/>
      <c r="OYL545" s="1"/>
      <c r="OYM545" s="5"/>
      <c r="OYN545" s="1"/>
      <c r="OYO545" s="5"/>
      <c r="OYP545" s="1"/>
      <c r="OYQ545" s="5"/>
      <c r="OYR545" s="1"/>
      <c r="OYS545" s="5"/>
      <c r="OYT545" s="1"/>
      <c r="OYU545" s="5"/>
      <c r="OYV545" s="1"/>
      <c r="OYW545" s="5"/>
      <c r="OYX545" s="1"/>
      <c r="OYY545" s="5"/>
      <c r="OYZ545" s="1"/>
      <c r="OZA545" s="5"/>
      <c r="OZB545" s="1"/>
      <c r="OZC545" s="5"/>
      <c r="OZD545" s="1"/>
      <c r="OZE545" s="5"/>
      <c r="OZF545" s="1"/>
      <c r="OZG545" s="5"/>
      <c r="OZH545" s="1"/>
      <c r="OZI545" s="5"/>
      <c r="OZJ545" s="1"/>
      <c r="OZK545" s="5"/>
      <c r="OZL545" s="1"/>
      <c r="OZM545" s="5"/>
      <c r="OZN545" s="1"/>
      <c r="OZO545" s="5"/>
      <c r="OZP545" s="1"/>
      <c r="OZQ545" s="5"/>
      <c r="OZR545" s="1"/>
      <c r="OZS545" s="5"/>
      <c r="OZT545" s="1"/>
      <c r="OZU545" s="5"/>
      <c r="OZV545" s="1"/>
      <c r="OZW545" s="5"/>
      <c r="OZX545" s="1"/>
      <c r="OZY545" s="5"/>
      <c r="OZZ545" s="1"/>
      <c r="PAA545" s="5"/>
      <c r="PAB545" s="1"/>
      <c r="PAC545" s="5"/>
      <c r="PAD545" s="1"/>
      <c r="PAE545" s="5"/>
      <c r="PAF545" s="1"/>
      <c r="PAG545" s="5"/>
      <c r="PAH545" s="1"/>
      <c r="PAI545" s="5"/>
      <c r="PAJ545" s="1"/>
      <c r="PAK545" s="5"/>
      <c r="PAL545" s="1"/>
      <c r="PAM545" s="5"/>
      <c r="PAN545" s="1"/>
      <c r="PAO545" s="5"/>
      <c r="PAP545" s="1"/>
      <c r="PAQ545" s="5"/>
      <c r="PAR545" s="1"/>
      <c r="PAS545" s="5"/>
      <c r="PAT545" s="1"/>
      <c r="PAU545" s="5"/>
      <c r="PAV545" s="1"/>
      <c r="PAW545" s="5"/>
      <c r="PAX545" s="1"/>
      <c r="PAY545" s="5"/>
      <c r="PAZ545" s="1"/>
      <c r="PBA545" s="5"/>
      <c r="PBB545" s="1"/>
      <c r="PBC545" s="5"/>
      <c r="PBD545" s="1"/>
      <c r="PBE545" s="5"/>
      <c r="PBF545" s="1"/>
      <c r="PBG545" s="5"/>
      <c r="PBH545" s="1"/>
      <c r="PBI545" s="5"/>
      <c r="PBJ545" s="1"/>
      <c r="PBK545" s="5"/>
      <c r="PBL545" s="1"/>
      <c r="PBM545" s="5"/>
      <c r="PBN545" s="1"/>
      <c r="PBO545" s="5"/>
      <c r="PBP545" s="1"/>
      <c r="PBQ545" s="5"/>
      <c r="PBR545" s="1"/>
      <c r="PBS545" s="5"/>
      <c r="PBT545" s="1"/>
      <c r="PBU545" s="5"/>
      <c r="PBV545" s="1"/>
      <c r="PBW545" s="5"/>
      <c r="PBX545" s="1"/>
      <c r="PBY545" s="5"/>
      <c r="PBZ545" s="1"/>
      <c r="PCA545" s="5"/>
      <c r="PCB545" s="1"/>
      <c r="PCC545" s="5"/>
      <c r="PCD545" s="1"/>
      <c r="PCE545" s="5"/>
      <c r="PCF545" s="1"/>
      <c r="PCG545" s="5"/>
      <c r="PCH545" s="1"/>
      <c r="PCI545" s="5"/>
      <c r="PCJ545" s="1"/>
      <c r="PCK545" s="5"/>
      <c r="PCL545" s="1"/>
      <c r="PCM545" s="5"/>
      <c r="PCN545" s="1"/>
      <c r="PCO545" s="5"/>
      <c r="PCP545" s="1"/>
      <c r="PCQ545" s="5"/>
      <c r="PCR545" s="1"/>
      <c r="PCS545" s="5"/>
      <c r="PCT545" s="1"/>
      <c r="PCU545" s="5"/>
      <c r="PCV545" s="1"/>
      <c r="PCW545" s="5"/>
      <c r="PCX545" s="1"/>
      <c r="PCY545" s="5"/>
      <c r="PCZ545" s="1"/>
      <c r="PDA545" s="5"/>
      <c r="PDB545" s="1"/>
      <c r="PDC545" s="5"/>
      <c r="PDD545" s="1"/>
      <c r="PDE545" s="5"/>
      <c r="PDF545" s="1"/>
      <c r="PDG545" s="5"/>
      <c r="PDH545" s="1"/>
      <c r="PDI545" s="5"/>
      <c r="PDJ545" s="1"/>
      <c r="PDK545" s="5"/>
      <c r="PDL545" s="1"/>
      <c r="PDM545" s="5"/>
      <c r="PDN545" s="1"/>
      <c r="PDO545" s="5"/>
      <c r="PDP545" s="1"/>
      <c r="PDQ545" s="5"/>
      <c r="PDR545" s="1"/>
      <c r="PDS545" s="5"/>
      <c r="PDT545" s="1"/>
      <c r="PDU545" s="5"/>
      <c r="PDV545" s="1"/>
      <c r="PDW545" s="5"/>
      <c r="PDX545" s="1"/>
      <c r="PDY545" s="5"/>
      <c r="PDZ545" s="1"/>
      <c r="PEA545" s="5"/>
      <c r="PEB545" s="1"/>
      <c r="PEC545" s="5"/>
      <c r="PED545" s="1"/>
      <c r="PEE545" s="5"/>
      <c r="PEF545" s="1"/>
      <c r="PEG545" s="5"/>
      <c r="PEH545" s="1"/>
      <c r="PEI545" s="5"/>
      <c r="PEJ545" s="1"/>
      <c r="PEK545" s="5"/>
      <c r="PEL545" s="1"/>
      <c r="PEM545" s="5"/>
      <c r="PEN545" s="1"/>
      <c r="PEO545" s="5"/>
      <c r="PEP545" s="1"/>
      <c r="PEQ545" s="5"/>
      <c r="PER545" s="1"/>
      <c r="PES545" s="5"/>
      <c r="PET545" s="1"/>
      <c r="PEU545" s="5"/>
      <c r="PEV545" s="1"/>
      <c r="PEW545" s="5"/>
      <c r="PEX545" s="1"/>
      <c r="PEY545" s="5"/>
      <c r="PEZ545" s="1"/>
      <c r="PFA545" s="5"/>
      <c r="PFB545" s="1"/>
      <c r="PFC545" s="5"/>
      <c r="PFD545" s="1"/>
      <c r="PFE545" s="5"/>
      <c r="PFF545" s="1"/>
      <c r="PFG545" s="5"/>
      <c r="PFH545" s="1"/>
      <c r="PFI545" s="5"/>
      <c r="PFJ545" s="1"/>
      <c r="PFK545" s="5"/>
      <c r="PFL545" s="1"/>
      <c r="PFM545" s="5"/>
      <c r="PFN545" s="1"/>
      <c r="PFO545" s="5"/>
      <c r="PFP545" s="1"/>
      <c r="PFQ545" s="5"/>
      <c r="PFR545" s="1"/>
      <c r="PFS545" s="5"/>
      <c r="PFT545" s="1"/>
      <c r="PFU545" s="5"/>
      <c r="PFV545" s="1"/>
      <c r="PFW545" s="5"/>
      <c r="PFX545" s="1"/>
      <c r="PFY545" s="5"/>
      <c r="PFZ545" s="1"/>
      <c r="PGA545" s="5"/>
      <c r="PGB545" s="1"/>
      <c r="PGC545" s="5"/>
      <c r="PGD545" s="1"/>
      <c r="PGE545" s="5"/>
      <c r="PGF545" s="1"/>
      <c r="PGG545" s="5"/>
      <c r="PGH545" s="1"/>
      <c r="PGI545" s="5"/>
      <c r="PGJ545" s="1"/>
      <c r="PGK545" s="5"/>
      <c r="PGL545" s="1"/>
      <c r="PGM545" s="5"/>
      <c r="PGN545" s="1"/>
      <c r="PGO545" s="5"/>
      <c r="PGP545" s="1"/>
      <c r="PGQ545" s="5"/>
      <c r="PGR545" s="1"/>
      <c r="PGS545" s="5"/>
      <c r="PGT545" s="1"/>
      <c r="PGU545" s="5"/>
      <c r="PGV545" s="1"/>
      <c r="PGW545" s="5"/>
      <c r="PGX545" s="1"/>
      <c r="PGY545" s="5"/>
      <c r="PGZ545" s="1"/>
      <c r="PHA545" s="5"/>
      <c r="PHB545" s="1"/>
      <c r="PHC545" s="5"/>
      <c r="PHD545" s="1"/>
      <c r="PHE545" s="5"/>
      <c r="PHF545" s="1"/>
      <c r="PHG545" s="5"/>
      <c r="PHH545" s="1"/>
      <c r="PHI545" s="5"/>
      <c r="PHJ545" s="1"/>
      <c r="PHK545" s="5"/>
      <c r="PHL545" s="1"/>
      <c r="PHM545" s="5"/>
      <c r="PHN545" s="1"/>
      <c r="PHO545" s="5"/>
      <c r="PHP545" s="1"/>
      <c r="PHQ545" s="5"/>
      <c r="PHR545" s="1"/>
      <c r="PHS545" s="5"/>
      <c r="PHT545" s="1"/>
      <c r="PHU545" s="5"/>
      <c r="PHV545" s="1"/>
      <c r="PHW545" s="5"/>
      <c r="PHX545" s="1"/>
      <c r="PHY545" s="5"/>
      <c r="PHZ545" s="1"/>
      <c r="PIA545" s="5"/>
      <c r="PIB545" s="1"/>
      <c r="PIC545" s="5"/>
      <c r="PID545" s="1"/>
      <c r="PIE545" s="5"/>
      <c r="PIF545" s="1"/>
      <c r="PIG545" s="5"/>
      <c r="PIH545" s="1"/>
      <c r="PII545" s="5"/>
      <c r="PIJ545" s="1"/>
      <c r="PIK545" s="5"/>
      <c r="PIL545" s="1"/>
      <c r="PIM545" s="5"/>
      <c r="PIN545" s="1"/>
      <c r="PIO545" s="5"/>
      <c r="PIP545" s="1"/>
      <c r="PIQ545" s="5"/>
      <c r="PIR545" s="1"/>
      <c r="PIS545" s="5"/>
      <c r="PIT545" s="1"/>
      <c r="PIU545" s="5"/>
      <c r="PIV545" s="1"/>
      <c r="PIW545" s="5"/>
      <c r="PIX545" s="1"/>
      <c r="PIY545" s="5"/>
      <c r="PIZ545" s="1"/>
      <c r="PJA545" s="5"/>
      <c r="PJB545" s="1"/>
      <c r="PJC545" s="5"/>
      <c r="PJD545" s="1"/>
      <c r="PJE545" s="5"/>
      <c r="PJF545" s="1"/>
      <c r="PJG545" s="5"/>
      <c r="PJH545" s="1"/>
      <c r="PJI545" s="5"/>
      <c r="PJJ545" s="1"/>
      <c r="PJK545" s="5"/>
      <c r="PJL545" s="1"/>
      <c r="PJM545" s="5"/>
      <c r="PJN545" s="1"/>
      <c r="PJO545" s="5"/>
      <c r="PJP545" s="1"/>
      <c r="PJQ545" s="5"/>
      <c r="PJR545" s="1"/>
      <c r="PJS545" s="5"/>
      <c r="PJT545" s="1"/>
      <c r="PJU545" s="5"/>
      <c r="PJV545" s="1"/>
      <c r="PJW545" s="5"/>
      <c r="PJX545" s="1"/>
      <c r="PJY545" s="5"/>
      <c r="PJZ545" s="1"/>
      <c r="PKA545" s="5"/>
      <c r="PKB545" s="1"/>
      <c r="PKC545" s="5"/>
      <c r="PKD545" s="1"/>
      <c r="PKE545" s="5"/>
      <c r="PKF545" s="1"/>
      <c r="PKG545" s="5"/>
      <c r="PKH545" s="1"/>
      <c r="PKI545" s="5"/>
      <c r="PKJ545" s="1"/>
      <c r="PKK545" s="5"/>
      <c r="PKL545" s="1"/>
      <c r="PKM545" s="5"/>
      <c r="PKN545" s="1"/>
      <c r="PKO545" s="5"/>
      <c r="PKP545" s="1"/>
      <c r="PKQ545" s="5"/>
      <c r="PKR545" s="1"/>
      <c r="PKS545" s="5"/>
      <c r="PKT545" s="1"/>
      <c r="PKU545" s="5"/>
      <c r="PKV545" s="1"/>
      <c r="PKW545" s="5"/>
      <c r="PKX545" s="1"/>
      <c r="PKY545" s="5"/>
      <c r="PKZ545" s="1"/>
      <c r="PLA545" s="5"/>
      <c r="PLB545" s="1"/>
      <c r="PLC545" s="5"/>
      <c r="PLD545" s="1"/>
      <c r="PLE545" s="5"/>
      <c r="PLF545" s="1"/>
      <c r="PLG545" s="5"/>
      <c r="PLH545" s="1"/>
      <c r="PLI545" s="5"/>
      <c r="PLJ545" s="1"/>
      <c r="PLK545" s="5"/>
      <c r="PLL545" s="1"/>
      <c r="PLM545" s="5"/>
      <c r="PLN545" s="1"/>
      <c r="PLO545" s="5"/>
      <c r="PLP545" s="1"/>
      <c r="PLQ545" s="5"/>
      <c r="PLR545" s="1"/>
      <c r="PLS545" s="5"/>
      <c r="PLT545" s="1"/>
      <c r="PLU545" s="5"/>
      <c r="PLV545" s="1"/>
      <c r="PLW545" s="5"/>
      <c r="PLX545" s="1"/>
      <c r="PLY545" s="5"/>
      <c r="PLZ545" s="1"/>
      <c r="PMA545" s="5"/>
      <c r="PMB545" s="1"/>
      <c r="PMC545" s="5"/>
      <c r="PMD545" s="1"/>
      <c r="PME545" s="5"/>
      <c r="PMF545" s="1"/>
      <c r="PMG545" s="5"/>
      <c r="PMH545" s="1"/>
      <c r="PMI545" s="5"/>
      <c r="PMJ545" s="1"/>
      <c r="PMK545" s="5"/>
      <c r="PML545" s="1"/>
      <c r="PMM545" s="5"/>
      <c r="PMN545" s="1"/>
      <c r="PMO545" s="5"/>
      <c r="PMP545" s="1"/>
      <c r="PMQ545" s="5"/>
      <c r="PMR545" s="1"/>
      <c r="PMS545" s="5"/>
      <c r="PMT545" s="1"/>
      <c r="PMU545" s="5"/>
      <c r="PMV545" s="1"/>
      <c r="PMW545" s="5"/>
      <c r="PMX545" s="1"/>
      <c r="PMY545" s="5"/>
      <c r="PMZ545" s="1"/>
      <c r="PNA545" s="5"/>
      <c r="PNB545" s="1"/>
      <c r="PNC545" s="5"/>
      <c r="PND545" s="1"/>
      <c r="PNE545" s="5"/>
      <c r="PNF545" s="1"/>
      <c r="PNG545" s="5"/>
      <c r="PNH545" s="1"/>
      <c r="PNI545" s="5"/>
      <c r="PNJ545" s="1"/>
      <c r="PNK545" s="5"/>
      <c r="PNL545" s="1"/>
      <c r="PNM545" s="5"/>
      <c r="PNN545" s="1"/>
      <c r="PNO545" s="5"/>
      <c r="PNP545" s="1"/>
      <c r="PNQ545" s="5"/>
      <c r="PNR545" s="1"/>
      <c r="PNS545" s="5"/>
      <c r="PNT545" s="1"/>
      <c r="PNU545" s="5"/>
      <c r="PNV545" s="1"/>
      <c r="PNW545" s="5"/>
      <c r="PNX545" s="1"/>
      <c r="PNY545" s="5"/>
      <c r="PNZ545" s="1"/>
      <c r="POA545" s="5"/>
      <c r="POB545" s="1"/>
      <c r="POC545" s="5"/>
      <c r="POD545" s="1"/>
      <c r="POE545" s="5"/>
      <c r="POF545" s="1"/>
      <c r="POG545" s="5"/>
      <c r="POH545" s="1"/>
      <c r="POI545" s="5"/>
      <c r="POJ545" s="1"/>
      <c r="POK545" s="5"/>
      <c r="POL545" s="1"/>
      <c r="POM545" s="5"/>
      <c r="PON545" s="1"/>
      <c r="POO545" s="5"/>
      <c r="POP545" s="1"/>
      <c r="POQ545" s="5"/>
      <c r="POR545" s="1"/>
      <c r="POS545" s="5"/>
      <c r="POT545" s="1"/>
      <c r="POU545" s="5"/>
      <c r="POV545" s="1"/>
      <c r="POW545" s="5"/>
      <c r="POX545" s="1"/>
      <c r="POY545" s="5"/>
      <c r="POZ545" s="1"/>
      <c r="PPA545" s="5"/>
      <c r="PPB545" s="1"/>
      <c r="PPC545" s="5"/>
      <c r="PPD545" s="1"/>
      <c r="PPE545" s="5"/>
      <c r="PPF545" s="1"/>
      <c r="PPG545" s="5"/>
      <c r="PPH545" s="1"/>
      <c r="PPI545" s="5"/>
      <c r="PPJ545" s="1"/>
      <c r="PPK545" s="5"/>
      <c r="PPL545" s="1"/>
      <c r="PPM545" s="5"/>
      <c r="PPN545" s="1"/>
      <c r="PPO545" s="5"/>
      <c r="PPP545" s="1"/>
      <c r="PPQ545" s="5"/>
      <c r="PPR545" s="1"/>
      <c r="PPS545" s="5"/>
      <c r="PPT545" s="1"/>
      <c r="PPU545" s="5"/>
      <c r="PPV545" s="1"/>
      <c r="PPW545" s="5"/>
      <c r="PPX545" s="1"/>
      <c r="PPY545" s="5"/>
      <c r="PPZ545" s="1"/>
      <c r="PQA545" s="5"/>
      <c r="PQB545" s="1"/>
      <c r="PQC545" s="5"/>
      <c r="PQD545" s="1"/>
      <c r="PQE545" s="5"/>
      <c r="PQF545" s="1"/>
      <c r="PQG545" s="5"/>
      <c r="PQH545" s="1"/>
      <c r="PQI545" s="5"/>
      <c r="PQJ545" s="1"/>
      <c r="PQK545" s="5"/>
      <c r="PQL545" s="1"/>
      <c r="PQM545" s="5"/>
      <c r="PQN545" s="1"/>
      <c r="PQO545" s="5"/>
      <c r="PQP545" s="1"/>
      <c r="PQQ545" s="5"/>
      <c r="PQR545" s="1"/>
      <c r="PQS545" s="5"/>
      <c r="PQT545" s="1"/>
      <c r="PQU545" s="5"/>
      <c r="PQV545" s="1"/>
      <c r="PQW545" s="5"/>
      <c r="PQX545" s="1"/>
      <c r="PQY545" s="5"/>
      <c r="PQZ545" s="1"/>
      <c r="PRA545" s="5"/>
      <c r="PRB545" s="1"/>
      <c r="PRC545" s="5"/>
      <c r="PRD545" s="1"/>
      <c r="PRE545" s="5"/>
      <c r="PRF545" s="1"/>
      <c r="PRG545" s="5"/>
      <c r="PRH545" s="1"/>
      <c r="PRI545" s="5"/>
      <c r="PRJ545" s="1"/>
      <c r="PRK545" s="5"/>
      <c r="PRL545" s="1"/>
      <c r="PRM545" s="5"/>
      <c r="PRN545" s="1"/>
      <c r="PRO545" s="5"/>
      <c r="PRP545" s="1"/>
      <c r="PRQ545" s="5"/>
      <c r="PRR545" s="1"/>
      <c r="PRS545" s="5"/>
      <c r="PRT545" s="1"/>
      <c r="PRU545" s="5"/>
      <c r="PRV545" s="1"/>
      <c r="PRW545" s="5"/>
      <c r="PRX545" s="1"/>
      <c r="PRY545" s="5"/>
      <c r="PRZ545" s="1"/>
      <c r="PSA545" s="5"/>
      <c r="PSB545" s="1"/>
      <c r="PSC545" s="5"/>
      <c r="PSD545" s="1"/>
      <c r="PSE545" s="5"/>
      <c r="PSF545" s="1"/>
      <c r="PSG545" s="5"/>
      <c r="PSH545" s="1"/>
      <c r="PSI545" s="5"/>
      <c r="PSJ545" s="1"/>
      <c r="PSK545" s="5"/>
      <c r="PSL545" s="1"/>
      <c r="PSM545" s="5"/>
      <c r="PSN545" s="1"/>
      <c r="PSO545" s="5"/>
      <c r="PSP545" s="1"/>
      <c r="PSQ545" s="5"/>
      <c r="PSR545" s="1"/>
      <c r="PSS545" s="5"/>
      <c r="PST545" s="1"/>
      <c r="PSU545" s="5"/>
      <c r="PSV545" s="1"/>
      <c r="PSW545" s="5"/>
      <c r="PSX545" s="1"/>
      <c r="PSY545" s="5"/>
      <c r="PSZ545" s="1"/>
      <c r="PTA545" s="5"/>
      <c r="PTB545" s="1"/>
      <c r="PTC545" s="5"/>
      <c r="PTD545" s="1"/>
      <c r="PTE545" s="5"/>
      <c r="PTF545" s="1"/>
      <c r="PTG545" s="5"/>
      <c r="PTH545" s="1"/>
      <c r="PTI545" s="5"/>
      <c r="PTJ545" s="1"/>
      <c r="PTK545" s="5"/>
      <c r="PTL545" s="1"/>
      <c r="PTM545" s="5"/>
      <c r="PTN545" s="1"/>
      <c r="PTO545" s="5"/>
      <c r="PTP545" s="1"/>
      <c r="PTQ545" s="5"/>
      <c r="PTR545" s="1"/>
      <c r="PTS545" s="5"/>
      <c r="PTT545" s="1"/>
      <c r="PTU545" s="5"/>
      <c r="PTV545" s="1"/>
      <c r="PTW545" s="5"/>
      <c r="PTX545" s="1"/>
      <c r="PTY545" s="5"/>
      <c r="PTZ545" s="1"/>
      <c r="PUA545" s="5"/>
      <c r="PUB545" s="1"/>
      <c r="PUC545" s="5"/>
      <c r="PUD545" s="1"/>
      <c r="PUE545" s="5"/>
      <c r="PUF545" s="1"/>
      <c r="PUG545" s="5"/>
      <c r="PUH545" s="1"/>
      <c r="PUI545" s="5"/>
      <c r="PUJ545" s="1"/>
      <c r="PUK545" s="5"/>
      <c r="PUL545" s="1"/>
      <c r="PUM545" s="5"/>
      <c r="PUN545" s="1"/>
      <c r="PUO545" s="5"/>
      <c r="PUP545" s="1"/>
      <c r="PUQ545" s="5"/>
      <c r="PUR545" s="1"/>
      <c r="PUS545" s="5"/>
      <c r="PUT545" s="1"/>
      <c r="PUU545" s="5"/>
      <c r="PUV545" s="1"/>
      <c r="PUW545" s="5"/>
      <c r="PUX545" s="1"/>
      <c r="PUY545" s="5"/>
      <c r="PUZ545" s="1"/>
      <c r="PVA545" s="5"/>
      <c r="PVB545" s="1"/>
      <c r="PVC545" s="5"/>
      <c r="PVD545" s="1"/>
      <c r="PVE545" s="5"/>
      <c r="PVF545" s="1"/>
      <c r="PVG545" s="5"/>
      <c r="PVH545" s="1"/>
      <c r="PVI545" s="5"/>
      <c r="PVJ545" s="1"/>
      <c r="PVK545" s="5"/>
      <c r="PVL545" s="1"/>
      <c r="PVM545" s="5"/>
      <c r="PVN545" s="1"/>
      <c r="PVO545" s="5"/>
      <c r="PVP545" s="1"/>
      <c r="PVQ545" s="5"/>
      <c r="PVR545" s="1"/>
      <c r="PVS545" s="5"/>
      <c r="PVT545" s="1"/>
      <c r="PVU545" s="5"/>
      <c r="PVV545" s="1"/>
      <c r="PVW545" s="5"/>
      <c r="PVX545" s="1"/>
      <c r="PVY545" s="5"/>
      <c r="PVZ545" s="1"/>
      <c r="PWA545" s="5"/>
      <c r="PWB545" s="1"/>
      <c r="PWC545" s="5"/>
      <c r="PWD545" s="1"/>
      <c r="PWE545" s="5"/>
      <c r="PWF545" s="1"/>
      <c r="PWG545" s="5"/>
      <c r="PWH545" s="1"/>
      <c r="PWI545" s="5"/>
      <c r="PWJ545" s="1"/>
      <c r="PWK545" s="5"/>
      <c r="PWL545" s="1"/>
      <c r="PWM545" s="5"/>
      <c r="PWN545" s="1"/>
      <c r="PWO545" s="5"/>
      <c r="PWP545" s="1"/>
      <c r="PWQ545" s="5"/>
      <c r="PWR545" s="1"/>
      <c r="PWS545" s="5"/>
      <c r="PWT545" s="1"/>
      <c r="PWU545" s="5"/>
      <c r="PWV545" s="1"/>
      <c r="PWW545" s="5"/>
      <c r="PWX545" s="1"/>
      <c r="PWY545" s="5"/>
      <c r="PWZ545" s="1"/>
      <c r="PXA545" s="5"/>
      <c r="PXB545" s="1"/>
      <c r="PXC545" s="5"/>
      <c r="PXD545" s="1"/>
      <c r="PXE545" s="5"/>
      <c r="PXF545" s="1"/>
      <c r="PXG545" s="5"/>
      <c r="PXH545" s="1"/>
      <c r="PXI545" s="5"/>
      <c r="PXJ545" s="1"/>
      <c r="PXK545" s="5"/>
      <c r="PXL545" s="1"/>
      <c r="PXM545" s="5"/>
      <c r="PXN545" s="1"/>
      <c r="PXO545" s="5"/>
      <c r="PXP545" s="1"/>
      <c r="PXQ545" s="5"/>
      <c r="PXR545" s="1"/>
      <c r="PXS545" s="5"/>
      <c r="PXT545" s="1"/>
      <c r="PXU545" s="5"/>
      <c r="PXV545" s="1"/>
      <c r="PXW545" s="5"/>
      <c r="PXX545" s="1"/>
      <c r="PXY545" s="5"/>
      <c r="PXZ545" s="1"/>
      <c r="PYA545" s="5"/>
      <c r="PYB545" s="1"/>
      <c r="PYC545" s="5"/>
      <c r="PYD545" s="1"/>
      <c r="PYE545" s="5"/>
      <c r="PYF545" s="1"/>
      <c r="PYG545" s="5"/>
      <c r="PYH545" s="1"/>
      <c r="PYI545" s="5"/>
      <c r="PYJ545" s="1"/>
      <c r="PYK545" s="5"/>
      <c r="PYL545" s="1"/>
      <c r="PYM545" s="5"/>
      <c r="PYN545" s="1"/>
      <c r="PYO545" s="5"/>
      <c r="PYP545" s="1"/>
      <c r="PYQ545" s="5"/>
      <c r="PYR545" s="1"/>
      <c r="PYS545" s="5"/>
      <c r="PYT545" s="1"/>
      <c r="PYU545" s="5"/>
      <c r="PYV545" s="1"/>
      <c r="PYW545" s="5"/>
      <c r="PYX545" s="1"/>
      <c r="PYY545" s="5"/>
      <c r="PYZ545" s="1"/>
      <c r="PZA545" s="5"/>
      <c r="PZB545" s="1"/>
      <c r="PZC545" s="5"/>
      <c r="PZD545" s="1"/>
      <c r="PZE545" s="5"/>
      <c r="PZF545" s="1"/>
      <c r="PZG545" s="5"/>
      <c r="PZH545" s="1"/>
      <c r="PZI545" s="5"/>
      <c r="PZJ545" s="1"/>
      <c r="PZK545" s="5"/>
      <c r="PZL545" s="1"/>
      <c r="PZM545" s="5"/>
      <c r="PZN545" s="1"/>
      <c r="PZO545" s="5"/>
      <c r="PZP545" s="1"/>
      <c r="PZQ545" s="5"/>
      <c r="PZR545" s="1"/>
      <c r="PZS545" s="5"/>
      <c r="PZT545" s="1"/>
      <c r="PZU545" s="5"/>
      <c r="PZV545" s="1"/>
      <c r="PZW545" s="5"/>
      <c r="PZX545" s="1"/>
      <c r="PZY545" s="5"/>
      <c r="PZZ545" s="1"/>
      <c r="QAA545" s="5"/>
      <c r="QAB545" s="1"/>
      <c r="QAC545" s="5"/>
      <c r="QAD545" s="1"/>
      <c r="QAE545" s="5"/>
      <c r="QAF545" s="1"/>
      <c r="QAG545" s="5"/>
      <c r="QAH545" s="1"/>
      <c r="QAI545" s="5"/>
      <c r="QAJ545" s="1"/>
      <c r="QAK545" s="5"/>
      <c r="QAL545" s="1"/>
      <c r="QAM545" s="5"/>
      <c r="QAN545" s="1"/>
      <c r="QAO545" s="5"/>
      <c r="QAP545" s="1"/>
      <c r="QAQ545" s="5"/>
      <c r="QAR545" s="1"/>
      <c r="QAS545" s="5"/>
      <c r="QAT545" s="1"/>
      <c r="QAU545" s="5"/>
      <c r="QAV545" s="1"/>
      <c r="QAW545" s="5"/>
      <c r="QAX545" s="1"/>
      <c r="QAY545" s="5"/>
      <c r="QAZ545" s="1"/>
      <c r="QBA545" s="5"/>
      <c r="QBB545" s="1"/>
      <c r="QBC545" s="5"/>
      <c r="QBD545" s="1"/>
      <c r="QBE545" s="5"/>
      <c r="QBF545" s="1"/>
      <c r="QBG545" s="5"/>
      <c r="QBH545" s="1"/>
      <c r="QBI545" s="5"/>
      <c r="QBJ545" s="1"/>
      <c r="QBK545" s="5"/>
      <c r="QBL545" s="1"/>
      <c r="QBM545" s="5"/>
      <c r="QBN545" s="1"/>
      <c r="QBO545" s="5"/>
      <c r="QBP545" s="1"/>
      <c r="QBQ545" s="5"/>
      <c r="QBR545" s="1"/>
      <c r="QBS545" s="5"/>
      <c r="QBT545" s="1"/>
      <c r="QBU545" s="5"/>
      <c r="QBV545" s="1"/>
      <c r="QBW545" s="5"/>
      <c r="QBX545" s="1"/>
      <c r="QBY545" s="5"/>
      <c r="QBZ545" s="1"/>
      <c r="QCA545" s="5"/>
      <c r="QCB545" s="1"/>
      <c r="QCC545" s="5"/>
      <c r="QCD545" s="1"/>
      <c r="QCE545" s="5"/>
      <c r="QCF545" s="1"/>
      <c r="QCG545" s="5"/>
      <c r="QCH545" s="1"/>
      <c r="QCI545" s="5"/>
      <c r="QCJ545" s="1"/>
      <c r="QCK545" s="5"/>
      <c r="QCL545" s="1"/>
      <c r="QCM545" s="5"/>
      <c r="QCN545" s="1"/>
      <c r="QCO545" s="5"/>
      <c r="QCP545" s="1"/>
      <c r="QCQ545" s="5"/>
      <c r="QCR545" s="1"/>
      <c r="QCS545" s="5"/>
      <c r="QCT545" s="1"/>
      <c r="QCU545" s="5"/>
      <c r="QCV545" s="1"/>
      <c r="QCW545" s="5"/>
      <c r="QCX545" s="1"/>
      <c r="QCY545" s="5"/>
      <c r="QCZ545" s="1"/>
      <c r="QDA545" s="5"/>
      <c r="QDB545" s="1"/>
      <c r="QDC545" s="5"/>
      <c r="QDD545" s="1"/>
      <c r="QDE545" s="5"/>
      <c r="QDF545" s="1"/>
      <c r="QDG545" s="5"/>
      <c r="QDH545" s="1"/>
      <c r="QDI545" s="5"/>
      <c r="QDJ545" s="1"/>
      <c r="QDK545" s="5"/>
      <c r="QDL545" s="1"/>
      <c r="QDM545" s="5"/>
      <c r="QDN545" s="1"/>
      <c r="QDO545" s="5"/>
      <c r="QDP545" s="1"/>
      <c r="QDQ545" s="5"/>
      <c r="QDR545" s="1"/>
      <c r="QDS545" s="5"/>
      <c r="QDT545" s="1"/>
      <c r="QDU545" s="5"/>
      <c r="QDV545" s="1"/>
      <c r="QDW545" s="5"/>
      <c r="QDX545" s="1"/>
      <c r="QDY545" s="5"/>
      <c r="QDZ545" s="1"/>
      <c r="QEA545" s="5"/>
      <c r="QEB545" s="1"/>
      <c r="QEC545" s="5"/>
      <c r="QED545" s="1"/>
      <c r="QEE545" s="5"/>
      <c r="QEF545" s="1"/>
      <c r="QEG545" s="5"/>
      <c r="QEH545" s="1"/>
      <c r="QEI545" s="5"/>
      <c r="QEJ545" s="1"/>
      <c r="QEK545" s="5"/>
      <c r="QEL545" s="1"/>
      <c r="QEM545" s="5"/>
      <c r="QEN545" s="1"/>
      <c r="QEO545" s="5"/>
      <c r="QEP545" s="1"/>
      <c r="QEQ545" s="5"/>
      <c r="QER545" s="1"/>
      <c r="QES545" s="5"/>
      <c r="QET545" s="1"/>
      <c r="QEU545" s="5"/>
      <c r="QEV545" s="1"/>
      <c r="QEW545" s="5"/>
      <c r="QEX545" s="1"/>
      <c r="QEY545" s="5"/>
      <c r="QEZ545" s="1"/>
      <c r="QFA545" s="5"/>
      <c r="QFB545" s="1"/>
      <c r="QFC545" s="5"/>
      <c r="QFD545" s="1"/>
      <c r="QFE545" s="5"/>
      <c r="QFF545" s="1"/>
      <c r="QFG545" s="5"/>
      <c r="QFH545" s="1"/>
      <c r="QFI545" s="5"/>
      <c r="QFJ545" s="1"/>
      <c r="QFK545" s="5"/>
      <c r="QFL545" s="1"/>
      <c r="QFM545" s="5"/>
      <c r="QFN545" s="1"/>
      <c r="QFO545" s="5"/>
      <c r="QFP545" s="1"/>
      <c r="QFQ545" s="5"/>
      <c r="QFR545" s="1"/>
      <c r="QFS545" s="5"/>
      <c r="QFT545" s="1"/>
      <c r="QFU545" s="5"/>
      <c r="QFV545" s="1"/>
      <c r="QFW545" s="5"/>
      <c r="QFX545" s="1"/>
      <c r="QFY545" s="5"/>
      <c r="QFZ545" s="1"/>
      <c r="QGA545" s="5"/>
      <c r="QGB545" s="1"/>
      <c r="QGC545" s="5"/>
      <c r="QGD545" s="1"/>
      <c r="QGE545" s="5"/>
      <c r="QGF545" s="1"/>
      <c r="QGG545" s="5"/>
      <c r="QGH545" s="1"/>
      <c r="QGI545" s="5"/>
      <c r="QGJ545" s="1"/>
      <c r="QGK545" s="5"/>
      <c r="QGL545" s="1"/>
      <c r="QGM545" s="5"/>
      <c r="QGN545" s="1"/>
      <c r="QGO545" s="5"/>
      <c r="QGP545" s="1"/>
      <c r="QGQ545" s="5"/>
      <c r="QGR545" s="1"/>
      <c r="QGS545" s="5"/>
      <c r="QGT545" s="1"/>
      <c r="QGU545" s="5"/>
      <c r="QGV545" s="1"/>
      <c r="QGW545" s="5"/>
      <c r="QGX545" s="1"/>
      <c r="QGY545" s="5"/>
      <c r="QGZ545" s="1"/>
      <c r="QHA545" s="5"/>
      <c r="QHB545" s="1"/>
      <c r="QHC545" s="5"/>
      <c r="QHD545" s="1"/>
      <c r="QHE545" s="5"/>
      <c r="QHF545" s="1"/>
      <c r="QHG545" s="5"/>
      <c r="QHH545" s="1"/>
      <c r="QHI545" s="5"/>
      <c r="QHJ545" s="1"/>
      <c r="QHK545" s="5"/>
      <c r="QHL545" s="1"/>
      <c r="QHM545" s="5"/>
      <c r="QHN545" s="1"/>
      <c r="QHO545" s="5"/>
      <c r="QHP545" s="1"/>
      <c r="QHQ545" s="5"/>
      <c r="QHR545" s="1"/>
      <c r="QHS545" s="5"/>
      <c r="QHT545" s="1"/>
      <c r="QHU545" s="5"/>
      <c r="QHV545" s="1"/>
      <c r="QHW545" s="5"/>
      <c r="QHX545" s="1"/>
      <c r="QHY545" s="5"/>
      <c r="QHZ545" s="1"/>
      <c r="QIA545" s="5"/>
      <c r="QIB545" s="1"/>
      <c r="QIC545" s="5"/>
      <c r="QID545" s="1"/>
      <c r="QIE545" s="5"/>
      <c r="QIF545" s="1"/>
      <c r="QIG545" s="5"/>
      <c r="QIH545" s="1"/>
      <c r="QII545" s="5"/>
      <c r="QIJ545" s="1"/>
      <c r="QIK545" s="5"/>
      <c r="QIL545" s="1"/>
      <c r="QIM545" s="5"/>
      <c r="QIN545" s="1"/>
      <c r="QIO545" s="5"/>
      <c r="QIP545" s="1"/>
      <c r="QIQ545" s="5"/>
      <c r="QIR545" s="1"/>
      <c r="QIS545" s="5"/>
      <c r="QIT545" s="1"/>
      <c r="QIU545" s="5"/>
      <c r="QIV545" s="1"/>
      <c r="QIW545" s="5"/>
      <c r="QIX545" s="1"/>
      <c r="QIY545" s="5"/>
      <c r="QIZ545" s="1"/>
      <c r="QJA545" s="5"/>
      <c r="QJB545" s="1"/>
      <c r="QJC545" s="5"/>
      <c r="QJD545" s="1"/>
      <c r="QJE545" s="5"/>
      <c r="QJF545" s="1"/>
      <c r="QJG545" s="5"/>
      <c r="QJH545" s="1"/>
      <c r="QJI545" s="5"/>
      <c r="QJJ545" s="1"/>
      <c r="QJK545" s="5"/>
      <c r="QJL545" s="1"/>
      <c r="QJM545" s="5"/>
      <c r="QJN545" s="1"/>
      <c r="QJO545" s="5"/>
      <c r="QJP545" s="1"/>
      <c r="QJQ545" s="5"/>
      <c r="QJR545" s="1"/>
      <c r="QJS545" s="5"/>
      <c r="QJT545" s="1"/>
      <c r="QJU545" s="5"/>
      <c r="QJV545" s="1"/>
      <c r="QJW545" s="5"/>
      <c r="QJX545" s="1"/>
      <c r="QJY545" s="5"/>
      <c r="QJZ545" s="1"/>
      <c r="QKA545" s="5"/>
      <c r="QKB545" s="1"/>
      <c r="QKC545" s="5"/>
      <c r="QKD545" s="1"/>
      <c r="QKE545" s="5"/>
      <c r="QKF545" s="1"/>
      <c r="QKG545" s="5"/>
      <c r="QKH545" s="1"/>
      <c r="QKI545" s="5"/>
      <c r="QKJ545" s="1"/>
      <c r="QKK545" s="5"/>
      <c r="QKL545" s="1"/>
      <c r="QKM545" s="5"/>
      <c r="QKN545" s="1"/>
      <c r="QKO545" s="5"/>
      <c r="QKP545" s="1"/>
      <c r="QKQ545" s="5"/>
      <c r="QKR545" s="1"/>
      <c r="QKS545" s="5"/>
      <c r="QKT545" s="1"/>
      <c r="QKU545" s="5"/>
      <c r="QKV545" s="1"/>
      <c r="QKW545" s="5"/>
      <c r="QKX545" s="1"/>
      <c r="QKY545" s="5"/>
      <c r="QKZ545" s="1"/>
      <c r="QLA545" s="5"/>
      <c r="QLB545" s="1"/>
      <c r="QLC545" s="5"/>
      <c r="QLD545" s="1"/>
      <c r="QLE545" s="5"/>
      <c r="QLF545" s="1"/>
      <c r="QLG545" s="5"/>
      <c r="QLH545" s="1"/>
      <c r="QLI545" s="5"/>
      <c r="QLJ545" s="1"/>
      <c r="QLK545" s="5"/>
      <c r="QLL545" s="1"/>
      <c r="QLM545" s="5"/>
      <c r="QLN545" s="1"/>
      <c r="QLO545" s="5"/>
      <c r="QLP545" s="1"/>
      <c r="QLQ545" s="5"/>
      <c r="QLR545" s="1"/>
      <c r="QLS545" s="5"/>
      <c r="QLT545" s="1"/>
      <c r="QLU545" s="5"/>
      <c r="QLV545" s="1"/>
      <c r="QLW545" s="5"/>
      <c r="QLX545" s="1"/>
      <c r="QLY545" s="5"/>
      <c r="QLZ545" s="1"/>
      <c r="QMA545" s="5"/>
      <c r="QMB545" s="1"/>
      <c r="QMC545" s="5"/>
      <c r="QMD545" s="1"/>
      <c r="QME545" s="5"/>
      <c r="QMF545" s="1"/>
      <c r="QMG545" s="5"/>
      <c r="QMH545" s="1"/>
      <c r="QMI545" s="5"/>
      <c r="QMJ545" s="1"/>
      <c r="QMK545" s="5"/>
      <c r="QML545" s="1"/>
      <c r="QMM545" s="5"/>
      <c r="QMN545" s="1"/>
      <c r="QMO545" s="5"/>
      <c r="QMP545" s="1"/>
      <c r="QMQ545" s="5"/>
      <c r="QMR545" s="1"/>
      <c r="QMS545" s="5"/>
      <c r="QMT545" s="1"/>
      <c r="QMU545" s="5"/>
      <c r="QMV545" s="1"/>
      <c r="QMW545" s="5"/>
      <c r="QMX545" s="1"/>
      <c r="QMY545" s="5"/>
      <c r="QMZ545" s="1"/>
      <c r="QNA545" s="5"/>
      <c r="QNB545" s="1"/>
      <c r="QNC545" s="5"/>
      <c r="QND545" s="1"/>
      <c r="QNE545" s="5"/>
      <c r="QNF545" s="1"/>
      <c r="QNG545" s="5"/>
      <c r="QNH545" s="1"/>
      <c r="QNI545" s="5"/>
      <c r="QNJ545" s="1"/>
      <c r="QNK545" s="5"/>
      <c r="QNL545" s="1"/>
      <c r="QNM545" s="5"/>
      <c r="QNN545" s="1"/>
      <c r="QNO545" s="5"/>
      <c r="QNP545" s="1"/>
      <c r="QNQ545" s="5"/>
      <c r="QNR545" s="1"/>
      <c r="QNS545" s="5"/>
      <c r="QNT545" s="1"/>
      <c r="QNU545" s="5"/>
      <c r="QNV545" s="1"/>
      <c r="QNW545" s="5"/>
      <c r="QNX545" s="1"/>
      <c r="QNY545" s="5"/>
      <c r="QNZ545" s="1"/>
      <c r="QOA545" s="5"/>
      <c r="QOB545" s="1"/>
      <c r="QOC545" s="5"/>
      <c r="QOD545" s="1"/>
      <c r="QOE545" s="5"/>
      <c r="QOF545" s="1"/>
      <c r="QOG545" s="5"/>
      <c r="QOH545" s="1"/>
      <c r="QOI545" s="5"/>
      <c r="QOJ545" s="1"/>
      <c r="QOK545" s="5"/>
      <c r="QOL545" s="1"/>
      <c r="QOM545" s="5"/>
      <c r="QON545" s="1"/>
      <c r="QOO545" s="5"/>
      <c r="QOP545" s="1"/>
      <c r="QOQ545" s="5"/>
      <c r="QOR545" s="1"/>
      <c r="QOS545" s="5"/>
      <c r="QOT545" s="1"/>
      <c r="QOU545" s="5"/>
      <c r="QOV545" s="1"/>
      <c r="QOW545" s="5"/>
      <c r="QOX545" s="1"/>
      <c r="QOY545" s="5"/>
      <c r="QOZ545" s="1"/>
      <c r="QPA545" s="5"/>
      <c r="QPB545" s="1"/>
      <c r="QPC545" s="5"/>
      <c r="QPD545" s="1"/>
      <c r="QPE545" s="5"/>
      <c r="QPF545" s="1"/>
      <c r="QPG545" s="5"/>
      <c r="QPH545" s="1"/>
      <c r="QPI545" s="5"/>
      <c r="QPJ545" s="1"/>
      <c r="QPK545" s="5"/>
      <c r="QPL545" s="1"/>
      <c r="QPM545" s="5"/>
      <c r="QPN545" s="1"/>
      <c r="QPO545" s="5"/>
      <c r="QPP545" s="1"/>
      <c r="QPQ545" s="5"/>
      <c r="QPR545" s="1"/>
      <c r="QPS545" s="5"/>
      <c r="QPT545" s="1"/>
      <c r="QPU545" s="5"/>
      <c r="QPV545" s="1"/>
      <c r="QPW545" s="5"/>
      <c r="QPX545" s="1"/>
      <c r="QPY545" s="5"/>
      <c r="QPZ545" s="1"/>
      <c r="QQA545" s="5"/>
      <c r="QQB545" s="1"/>
      <c r="QQC545" s="5"/>
      <c r="QQD545" s="1"/>
      <c r="QQE545" s="5"/>
      <c r="QQF545" s="1"/>
      <c r="QQG545" s="5"/>
      <c r="QQH545" s="1"/>
      <c r="QQI545" s="5"/>
      <c r="QQJ545" s="1"/>
      <c r="QQK545" s="5"/>
      <c r="QQL545" s="1"/>
      <c r="QQM545" s="5"/>
      <c r="QQN545" s="1"/>
      <c r="QQO545" s="5"/>
      <c r="QQP545" s="1"/>
      <c r="QQQ545" s="5"/>
      <c r="QQR545" s="1"/>
      <c r="QQS545" s="5"/>
      <c r="QQT545" s="1"/>
      <c r="QQU545" s="5"/>
      <c r="QQV545" s="1"/>
      <c r="QQW545" s="5"/>
      <c r="QQX545" s="1"/>
      <c r="QQY545" s="5"/>
      <c r="QQZ545" s="1"/>
      <c r="QRA545" s="5"/>
      <c r="QRB545" s="1"/>
      <c r="QRC545" s="5"/>
      <c r="QRD545" s="1"/>
      <c r="QRE545" s="5"/>
      <c r="QRF545" s="1"/>
      <c r="QRG545" s="5"/>
      <c r="QRH545" s="1"/>
      <c r="QRI545" s="5"/>
      <c r="QRJ545" s="1"/>
      <c r="QRK545" s="5"/>
      <c r="QRL545" s="1"/>
      <c r="QRM545" s="5"/>
      <c r="QRN545" s="1"/>
      <c r="QRO545" s="5"/>
      <c r="QRP545" s="1"/>
      <c r="QRQ545" s="5"/>
      <c r="QRR545" s="1"/>
      <c r="QRS545" s="5"/>
      <c r="QRT545" s="1"/>
      <c r="QRU545" s="5"/>
      <c r="QRV545" s="1"/>
      <c r="QRW545" s="5"/>
      <c r="QRX545" s="1"/>
      <c r="QRY545" s="5"/>
      <c r="QRZ545" s="1"/>
      <c r="QSA545" s="5"/>
      <c r="QSB545" s="1"/>
      <c r="QSC545" s="5"/>
      <c r="QSD545" s="1"/>
      <c r="QSE545" s="5"/>
      <c r="QSF545" s="1"/>
      <c r="QSG545" s="5"/>
      <c r="QSH545" s="1"/>
      <c r="QSI545" s="5"/>
      <c r="QSJ545" s="1"/>
      <c r="QSK545" s="5"/>
      <c r="QSL545" s="1"/>
      <c r="QSM545" s="5"/>
      <c r="QSN545" s="1"/>
      <c r="QSO545" s="5"/>
      <c r="QSP545" s="1"/>
      <c r="QSQ545" s="5"/>
      <c r="QSR545" s="1"/>
      <c r="QSS545" s="5"/>
      <c r="QST545" s="1"/>
      <c r="QSU545" s="5"/>
      <c r="QSV545" s="1"/>
      <c r="QSW545" s="5"/>
      <c r="QSX545" s="1"/>
      <c r="QSY545" s="5"/>
      <c r="QSZ545" s="1"/>
      <c r="QTA545" s="5"/>
      <c r="QTB545" s="1"/>
      <c r="QTC545" s="5"/>
      <c r="QTD545" s="1"/>
      <c r="QTE545" s="5"/>
      <c r="QTF545" s="1"/>
      <c r="QTG545" s="5"/>
      <c r="QTH545" s="1"/>
      <c r="QTI545" s="5"/>
      <c r="QTJ545" s="1"/>
      <c r="QTK545" s="5"/>
      <c r="QTL545" s="1"/>
      <c r="QTM545" s="5"/>
      <c r="QTN545" s="1"/>
      <c r="QTO545" s="5"/>
      <c r="QTP545" s="1"/>
      <c r="QTQ545" s="5"/>
      <c r="QTR545" s="1"/>
      <c r="QTS545" s="5"/>
      <c r="QTT545" s="1"/>
      <c r="QTU545" s="5"/>
      <c r="QTV545" s="1"/>
      <c r="QTW545" s="5"/>
      <c r="QTX545" s="1"/>
      <c r="QTY545" s="5"/>
      <c r="QTZ545" s="1"/>
      <c r="QUA545" s="5"/>
      <c r="QUB545" s="1"/>
      <c r="QUC545" s="5"/>
      <c r="QUD545" s="1"/>
      <c r="QUE545" s="5"/>
      <c r="QUF545" s="1"/>
      <c r="QUG545" s="5"/>
      <c r="QUH545" s="1"/>
      <c r="QUI545" s="5"/>
      <c r="QUJ545" s="1"/>
      <c r="QUK545" s="5"/>
      <c r="QUL545" s="1"/>
      <c r="QUM545" s="5"/>
      <c r="QUN545" s="1"/>
      <c r="QUO545" s="5"/>
      <c r="QUP545" s="1"/>
      <c r="QUQ545" s="5"/>
      <c r="QUR545" s="1"/>
      <c r="QUS545" s="5"/>
      <c r="QUT545" s="1"/>
      <c r="QUU545" s="5"/>
      <c r="QUV545" s="1"/>
      <c r="QUW545" s="5"/>
      <c r="QUX545" s="1"/>
      <c r="QUY545" s="5"/>
      <c r="QUZ545" s="1"/>
      <c r="QVA545" s="5"/>
      <c r="QVB545" s="1"/>
      <c r="QVC545" s="5"/>
      <c r="QVD545" s="1"/>
      <c r="QVE545" s="5"/>
      <c r="QVF545" s="1"/>
      <c r="QVG545" s="5"/>
      <c r="QVH545" s="1"/>
      <c r="QVI545" s="5"/>
      <c r="QVJ545" s="1"/>
      <c r="QVK545" s="5"/>
      <c r="QVL545" s="1"/>
      <c r="QVM545" s="5"/>
      <c r="QVN545" s="1"/>
      <c r="QVO545" s="5"/>
      <c r="QVP545" s="1"/>
      <c r="QVQ545" s="5"/>
      <c r="QVR545" s="1"/>
      <c r="QVS545" s="5"/>
      <c r="QVT545" s="1"/>
      <c r="QVU545" s="5"/>
      <c r="QVV545" s="1"/>
      <c r="QVW545" s="5"/>
      <c r="QVX545" s="1"/>
      <c r="QVY545" s="5"/>
      <c r="QVZ545" s="1"/>
      <c r="QWA545" s="5"/>
      <c r="QWB545" s="1"/>
      <c r="QWC545" s="5"/>
      <c r="QWD545" s="1"/>
      <c r="QWE545" s="5"/>
      <c r="QWF545" s="1"/>
      <c r="QWG545" s="5"/>
      <c r="QWH545" s="1"/>
      <c r="QWI545" s="5"/>
      <c r="QWJ545" s="1"/>
      <c r="QWK545" s="5"/>
      <c r="QWL545" s="1"/>
      <c r="QWM545" s="5"/>
      <c r="QWN545" s="1"/>
      <c r="QWO545" s="5"/>
      <c r="QWP545" s="1"/>
      <c r="QWQ545" s="5"/>
      <c r="QWR545" s="1"/>
      <c r="QWS545" s="5"/>
      <c r="QWT545" s="1"/>
      <c r="QWU545" s="5"/>
      <c r="QWV545" s="1"/>
      <c r="QWW545" s="5"/>
      <c r="QWX545" s="1"/>
      <c r="QWY545" s="5"/>
      <c r="QWZ545" s="1"/>
      <c r="QXA545" s="5"/>
      <c r="QXB545" s="1"/>
      <c r="QXC545" s="5"/>
      <c r="QXD545" s="1"/>
      <c r="QXE545" s="5"/>
      <c r="QXF545" s="1"/>
      <c r="QXG545" s="5"/>
      <c r="QXH545" s="1"/>
      <c r="QXI545" s="5"/>
      <c r="QXJ545" s="1"/>
      <c r="QXK545" s="5"/>
      <c r="QXL545" s="1"/>
      <c r="QXM545" s="5"/>
      <c r="QXN545" s="1"/>
      <c r="QXO545" s="5"/>
      <c r="QXP545" s="1"/>
      <c r="QXQ545" s="5"/>
      <c r="QXR545" s="1"/>
      <c r="QXS545" s="5"/>
      <c r="QXT545" s="1"/>
      <c r="QXU545" s="5"/>
      <c r="QXV545" s="1"/>
      <c r="QXW545" s="5"/>
      <c r="QXX545" s="1"/>
      <c r="QXY545" s="5"/>
      <c r="QXZ545" s="1"/>
      <c r="QYA545" s="5"/>
      <c r="QYB545" s="1"/>
      <c r="QYC545" s="5"/>
      <c r="QYD545" s="1"/>
      <c r="QYE545" s="5"/>
      <c r="QYF545" s="1"/>
      <c r="QYG545" s="5"/>
      <c r="QYH545" s="1"/>
      <c r="QYI545" s="5"/>
      <c r="QYJ545" s="1"/>
      <c r="QYK545" s="5"/>
      <c r="QYL545" s="1"/>
      <c r="QYM545" s="5"/>
      <c r="QYN545" s="1"/>
      <c r="QYO545" s="5"/>
      <c r="QYP545" s="1"/>
      <c r="QYQ545" s="5"/>
      <c r="QYR545" s="1"/>
      <c r="QYS545" s="5"/>
      <c r="QYT545" s="1"/>
      <c r="QYU545" s="5"/>
      <c r="QYV545" s="1"/>
      <c r="QYW545" s="5"/>
      <c r="QYX545" s="1"/>
      <c r="QYY545" s="5"/>
      <c r="QYZ545" s="1"/>
      <c r="QZA545" s="5"/>
      <c r="QZB545" s="1"/>
      <c r="QZC545" s="5"/>
      <c r="QZD545" s="1"/>
      <c r="QZE545" s="5"/>
      <c r="QZF545" s="1"/>
      <c r="QZG545" s="5"/>
      <c r="QZH545" s="1"/>
      <c r="QZI545" s="5"/>
      <c r="QZJ545" s="1"/>
      <c r="QZK545" s="5"/>
      <c r="QZL545" s="1"/>
      <c r="QZM545" s="5"/>
      <c r="QZN545" s="1"/>
      <c r="QZO545" s="5"/>
      <c r="QZP545" s="1"/>
      <c r="QZQ545" s="5"/>
      <c r="QZR545" s="1"/>
      <c r="QZS545" s="5"/>
      <c r="QZT545" s="1"/>
      <c r="QZU545" s="5"/>
      <c r="QZV545" s="1"/>
      <c r="QZW545" s="5"/>
      <c r="QZX545" s="1"/>
      <c r="QZY545" s="5"/>
      <c r="QZZ545" s="1"/>
      <c r="RAA545" s="5"/>
      <c r="RAB545" s="1"/>
      <c r="RAC545" s="5"/>
      <c r="RAD545" s="1"/>
      <c r="RAE545" s="5"/>
      <c r="RAF545" s="1"/>
      <c r="RAG545" s="5"/>
      <c r="RAH545" s="1"/>
      <c r="RAI545" s="5"/>
      <c r="RAJ545" s="1"/>
      <c r="RAK545" s="5"/>
      <c r="RAL545" s="1"/>
      <c r="RAM545" s="5"/>
      <c r="RAN545" s="1"/>
      <c r="RAO545" s="5"/>
      <c r="RAP545" s="1"/>
      <c r="RAQ545" s="5"/>
      <c r="RAR545" s="1"/>
      <c r="RAS545" s="5"/>
      <c r="RAT545" s="1"/>
      <c r="RAU545" s="5"/>
      <c r="RAV545" s="1"/>
      <c r="RAW545" s="5"/>
      <c r="RAX545" s="1"/>
      <c r="RAY545" s="5"/>
      <c r="RAZ545" s="1"/>
      <c r="RBA545" s="5"/>
      <c r="RBB545" s="1"/>
      <c r="RBC545" s="5"/>
      <c r="RBD545" s="1"/>
      <c r="RBE545" s="5"/>
      <c r="RBF545" s="1"/>
      <c r="RBG545" s="5"/>
      <c r="RBH545" s="1"/>
      <c r="RBI545" s="5"/>
      <c r="RBJ545" s="1"/>
      <c r="RBK545" s="5"/>
      <c r="RBL545" s="1"/>
      <c r="RBM545" s="5"/>
      <c r="RBN545" s="1"/>
      <c r="RBO545" s="5"/>
      <c r="RBP545" s="1"/>
      <c r="RBQ545" s="5"/>
      <c r="RBR545" s="1"/>
      <c r="RBS545" s="5"/>
      <c r="RBT545" s="1"/>
      <c r="RBU545" s="5"/>
      <c r="RBV545" s="1"/>
      <c r="RBW545" s="5"/>
      <c r="RBX545" s="1"/>
      <c r="RBY545" s="5"/>
      <c r="RBZ545" s="1"/>
      <c r="RCA545" s="5"/>
      <c r="RCB545" s="1"/>
      <c r="RCC545" s="5"/>
      <c r="RCD545" s="1"/>
      <c r="RCE545" s="5"/>
      <c r="RCF545" s="1"/>
      <c r="RCG545" s="5"/>
      <c r="RCH545" s="1"/>
      <c r="RCI545" s="5"/>
      <c r="RCJ545" s="1"/>
      <c r="RCK545" s="5"/>
      <c r="RCL545" s="1"/>
      <c r="RCM545" s="5"/>
      <c r="RCN545" s="1"/>
      <c r="RCO545" s="5"/>
      <c r="RCP545" s="1"/>
      <c r="RCQ545" s="5"/>
      <c r="RCR545" s="1"/>
      <c r="RCS545" s="5"/>
      <c r="RCT545" s="1"/>
      <c r="RCU545" s="5"/>
      <c r="RCV545" s="1"/>
      <c r="RCW545" s="5"/>
      <c r="RCX545" s="1"/>
      <c r="RCY545" s="5"/>
      <c r="RCZ545" s="1"/>
      <c r="RDA545" s="5"/>
      <c r="RDB545" s="1"/>
      <c r="RDC545" s="5"/>
      <c r="RDD545" s="1"/>
      <c r="RDE545" s="5"/>
      <c r="RDF545" s="1"/>
      <c r="RDG545" s="5"/>
      <c r="RDH545" s="1"/>
      <c r="RDI545" s="5"/>
      <c r="RDJ545" s="1"/>
      <c r="RDK545" s="5"/>
      <c r="RDL545" s="1"/>
      <c r="RDM545" s="5"/>
      <c r="RDN545" s="1"/>
      <c r="RDO545" s="5"/>
      <c r="RDP545" s="1"/>
      <c r="RDQ545" s="5"/>
      <c r="RDR545" s="1"/>
      <c r="RDS545" s="5"/>
      <c r="RDT545" s="1"/>
      <c r="RDU545" s="5"/>
      <c r="RDV545" s="1"/>
      <c r="RDW545" s="5"/>
      <c r="RDX545" s="1"/>
      <c r="RDY545" s="5"/>
      <c r="RDZ545" s="1"/>
      <c r="REA545" s="5"/>
      <c r="REB545" s="1"/>
      <c r="REC545" s="5"/>
      <c r="RED545" s="1"/>
      <c r="REE545" s="5"/>
      <c r="REF545" s="1"/>
      <c r="REG545" s="5"/>
      <c r="REH545" s="1"/>
      <c r="REI545" s="5"/>
      <c r="REJ545" s="1"/>
      <c r="REK545" s="5"/>
      <c r="REL545" s="1"/>
      <c r="REM545" s="5"/>
      <c r="REN545" s="1"/>
      <c r="REO545" s="5"/>
      <c r="REP545" s="1"/>
      <c r="REQ545" s="5"/>
      <c r="RER545" s="1"/>
      <c r="RES545" s="5"/>
      <c r="RET545" s="1"/>
      <c r="REU545" s="5"/>
      <c r="REV545" s="1"/>
      <c r="REW545" s="5"/>
      <c r="REX545" s="1"/>
      <c r="REY545" s="5"/>
      <c r="REZ545" s="1"/>
      <c r="RFA545" s="5"/>
      <c r="RFB545" s="1"/>
      <c r="RFC545" s="5"/>
      <c r="RFD545" s="1"/>
      <c r="RFE545" s="5"/>
      <c r="RFF545" s="1"/>
      <c r="RFG545" s="5"/>
      <c r="RFH545" s="1"/>
      <c r="RFI545" s="5"/>
      <c r="RFJ545" s="1"/>
      <c r="RFK545" s="5"/>
      <c r="RFL545" s="1"/>
      <c r="RFM545" s="5"/>
      <c r="RFN545" s="1"/>
      <c r="RFO545" s="5"/>
      <c r="RFP545" s="1"/>
      <c r="RFQ545" s="5"/>
      <c r="RFR545" s="1"/>
      <c r="RFS545" s="5"/>
      <c r="RFT545" s="1"/>
      <c r="RFU545" s="5"/>
      <c r="RFV545" s="1"/>
      <c r="RFW545" s="5"/>
      <c r="RFX545" s="1"/>
      <c r="RFY545" s="5"/>
      <c r="RFZ545" s="1"/>
      <c r="RGA545" s="5"/>
      <c r="RGB545" s="1"/>
      <c r="RGC545" s="5"/>
      <c r="RGD545" s="1"/>
      <c r="RGE545" s="5"/>
      <c r="RGF545" s="1"/>
      <c r="RGG545" s="5"/>
      <c r="RGH545" s="1"/>
      <c r="RGI545" s="5"/>
      <c r="RGJ545" s="1"/>
      <c r="RGK545" s="5"/>
      <c r="RGL545" s="1"/>
      <c r="RGM545" s="5"/>
      <c r="RGN545" s="1"/>
      <c r="RGO545" s="5"/>
      <c r="RGP545" s="1"/>
      <c r="RGQ545" s="5"/>
      <c r="RGR545" s="1"/>
      <c r="RGS545" s="5"/>
      <c r="RGT545" s="1"/>
      <c r="RGU545" s="5"/>
      <c r="RGV545" s="1"/>
      <c r="RGW545" s="5"/>
      <c r="RGX545" s="1"/>
      <c r="RGY545" s="5"/>
      <c r="RGZ545" s="1"/>
      <c r="RHA545" s="5"/>
      <c r="RHB545" s="1"/>
      <c r="RHC545" s="5"/>
      <c r="RHD545" s="1"/>
      <c r="RHE545" s="5"/>
      <c r="RHF545" s="1"/>
      <c r="RHG545" s="5"/>
      <c r="RHH545" s="1"/>
      <c r="RHI545" s="5"/>
      <c r="RHJ545" s="1"/>
      <c r="RHK545" s="5"/>
      <c r="RHL545" s="1"/>
      <c r="RHM545" s="5"/>
      <c r="RHN545" s="1"/>
      <c r="RHO545" s="5"/>
      <c r="RHP545" s="1"/>
      <c r="RHQ545" s="5"/>
      <c r="RHR545" s="1"/>
      <c r="RHS545" s="5"/>
      <c r="RHT545" s="1"/>
      <c r="RHU545" s="5"/>
      <c r="RHV545" s="1"/>
      <c r="RHW545" s="5"/>
      <c r="RHX545" s="1"/>
      <c r="RHY545" s="5"/>
      <c r="RHZ545" s="1"/>
      <c r="RIA545" s="5"/>
      <c r="RIB545" s="1"/>
      <c r="RIC545" s="5"/>
      <c r="RID545" s="1"/>
      <c r="RIE545" s="5"/>
      <c r="RIF545" s="1"/>
      <c r="RIG545" s="5"/>
      <c r="RIH545" s="1"/>
      <c r="RII545" s="5"/>
      <c r="RIJ545" s="1"/>
      <c r="RIK545" s="5"/>
      <c r="RIL545" s="1"/>
      <c r="RIM545" s="5"/>
      <c r="RIN545" s="1"/>
      <c r="RIO545" s="5"/>
      <c r="RIP545" s="1"/>
      <c r="RIQ545" s="5"/>
      <c r="RIR545" s="1"/>
      <c r="RIS545" s="5"/>
      <c r="RIT545" s="1"/>
      <c r="RIU545" s="5"/>
      <c r="RIV545" s="1"/>
      <c r="RIW545" s="5"/>
      <c r="RIX545" s="1"/>
      <c r="RIY545" s="5"/>
      <c r="RIZ545" s="1"/>
      <c r="RJA545" s="5"/>
      <c r="RJB545" s="1"/>
      <c r="RJC545" s="5"/>
      <c r="RJD545" s="1"/>
      <c r="RJE545" s="5"/>
      <c r="RJF545" s="1"/>
      <c r="RJG545" s="5"/>
      <c r="RJH545" s="1"/>
      <c r="RJI545" s="5"/>
      <c r="RJJ545" s="1"/>
      <c r="RJK545" s="5"/>
      <c r="RJL545" s="1"/>
      <c r="RJM545" s="5"/>
      <c r="RJN545" s="1"/>
      <c r="RJO545" s="5"/>
      <c r="RJP545" s="1"/>
      <c r="RJQ545" s="5"/>
      <c r="RJR545" s="1"/>
      <c r="RJS545" s="5"/>
      <c r="RJT545" s="1"/>
      <c r="RJU545" s="5"/>
      <c r="RJV545" s="1"/>
      <c r="RJW545" s="5"/>
      <c r="RJX545" s="1"/>
      <c r="RJY545" s="5"/>
      <c r="RJZ545" s="1"/>
      <c r="RKA545" s="5"/>
      <c r="RKB545" s="1"/>
      <c r="RKC545" s="5"/>
      <c r="RKD545" s="1"/>
      <c r="RKE545" s="5"/>
      <c r="RKF545" s="1"/>
      <c r="RKG545" s="5"/>
      <c r="RKH545" s="1"/>
      <c r="RKI545" s="5"/>
      <c r="RKJ545" s="1"/>
      <c r="RKK545" s="5"/>
      <c r="RKL545" s="1"/>
      <c r="RKM545" s="5"/>
      <c r="RKN545" s="1"/>
      <c r="RKO545" s="5"/>
      <c r="RKP545" s="1"/>
      <c r="RKQ545" s="5"/>
      <c r="RKR545" s="1"/>
      <c r="RKS545" s="5"/>
      <c r="RKT545" s="1"/>
      <c r="RKU545" s="5"/>
      <c r="RKV545" s="1"/>
      <c r="RKW545" s="5"/>
      <c r="RKX545" s="1"/>
      <c r="RKY545" s="5"/>
      <c r="RKZ545" s="1"/>
      <c r="RLA545" s="5"/>
      <c r="RLB545" s="1"/>
      <c r="RLC545" s="5"/>
      <c r="RLD545" s="1"/>
      <c r="RLE545" s="5"/>
      <c r="RLF545" s="1"/>
      <c r="RLG545" s="5"/>
      <c r="RLH545" s="1"/>
      <c r="RLI545" s="5"/>
      <c r="RLJ545" s="1"/>
      <c r="RLK545" s="5"/>
      <c r="RLL545" s="1"/>
      <c r="RLM545" s="5"/>
      <c r="RLN545" s="1"/>
      <c r="RLO545" s="5"/>
      <c r="RLP545" s="1"/>
      <c r="RLQ545" s="5"/>
      <c r="RLR545" s="1"/>
      <c r="RLS545" s="5"/>
      <c r="RLT545" s="1"/>
      <c r="RLU545" s="5"/>
      <c r="RLV545" s="1"/>
      <c r="RLW545" s="5"/>
      <c r="RLX545" s="1"/>
      <c r="RLY545" s="5"/>
      <c r="RLZ545" s="1"/>
      <c r="RMA545" s="5"/>
      <c r="RMB545" s="1"/>
      <c r="RMC545" s="5"/>
      <c r="RMD545" s="1"/>
      <c r="RME545" s="5"/>
      <c r="RMF545" s="1"/>
      <c r="RMG545" s="5"/>
      <c r="RMH545" s="1"/>
      <c r="RMI545" s="5"/>
      <c r="RMJ545" s="1"/>
      <c r="RMK545" s="5"/>
      <c r="RML545" s="1"/>
      <c r="RMM545" s="5"/>
      <c r="RMN545" s="1"/>
      <c r="RMO545" s="5"/>
      <c r="RMP545" s="1"/>
      <c r="RMQ545" s="5"/>
      <c r="RMR545" s="1"/>
      <c r="RMS545" s="5"/>
      <c r="RMT545" s="1"/>
      <c r="RMU545" s="5"/>
      <c r="RMV545" s="1"/>
      <c r="RMW545" s="5"/>
      <c r="RMX545" s="1"/>
      <c r="RMY545" s="5"/>
      <c r="RMZ545" s="1"/>
      <c r="RNA545" s="5"/>
      <c r="RNB545" s="1"/>
      <c r="RNC545" s="5"/>
      <c r="RND545" s="1"/>
      <c r="RNE545" s="5"/>
      <c r="RNF545" s="1"/>
      <c r="RNG545" s="5"/>
      <c r="RNH545" s="1"/>
      <c r="RNI545" s="5"/>
      <c r="RNJ545" s="1"/>
      <c r="RNK545" s="5"/>
      <c r="RNL545" s="1"/>
      <c r="RNM545" s="5"/>
      <c r="RNN545" s="1"/>
      <c r="RNO545" s="5"/>
      <c r="RNP545" s="1"/>
      <c r="RNQ545" s="5"/>
      <c r="RNR545" s="1"/>
      <c r="RNS545" s="5"/>
      <c r="RNT545" s="1"/>
      <c r="RNU545" s="5"/>
      <c r="RNV545" s="1"/>
      <c r="RNW545" s="5"/>
      <c r="RNX545" s="1"/>
      <c r="RNY545" s="5"/>
      <c r="RNZ545" s="1"/>
      <c r="ROA545" s="5"/>
      <c r="ROB545" s="1"/>
      <c r="ROC545" s="5"/>
      <c r="ROD545" s="1"/>
      <c r="ROE545" s="5"/>
      <c r="ROF545" s="1"/>
      <c r="ROG545" s="5"/>
      <c r="ROH545" s="1"/>
      <c r="ROI545" s="5"/>
      <c r="ROJ545" s="1"/>
      <c r="ROK545" s="5"/>
      <c r="ROL545" s="1"/>
      <c r="ROM545" s="5"/>
      <c r="RON545" s="1"/>
      <c r="ROO545" s="5"/>
      <c r="ROP545" s="1"/>
      <c r="ROQ545" s="5"/>
      <c r="ROR545" s="1"/>
      <c r="ROS545" s="5"/>
      <c r="ROT545" s="1"/>
      <c r="ROU545" s="5"/>
      <c r="ROV545" s="1"/>
      <c r="ROW545" s="5"/>
      <c r="ROX545" s="1"/>
      <c r="ROY545" s="5"/>
      <c r="ROZ545" s="1"/>
      <c r="RPA545" s="5"/>
      <c r="RPB545" s="1"/>
      <c r="RPC545" s="5"/>
      <c r="RPD545" s="1"/>
      <c r="RPE545" s="5"/>
      <c r="RPF545" s="1"/>
      <c r="RPG545" s="5"/>
      <c r="RPH545" s="1"/>
      <c r="RPI545" s="5"/>
      <c r="RPJ545" s="1"/>
      <c r="RPK545" s="5"/>
      <c r="RPL545" s="1"/>
      <c r="RPM545" s="5"/>
      <c r="RPN545" s="1"/>
      <c r="RPO545" s="5"/>
      <c r="RPP545" s="1"/>
      <c r="RPQ545" s="5"/>
      <c r="RPR545" s="1"/>
      <c r="RPS545" s="5"/>
      <c r="RPT545" s="1"/>
      <c r="RPU545" s="5"/>
      <c r="RPV545" s="1"/>
      <c r="RPW545" s="5"/>
      <c r="RPX545" s="1"/>
      <c r="RPY545" s="5"/>
      <c r="RPZ545" s="1"/>
      <c r="RQA545" s="5"/>
      <c r="RQB545" s="1"/>
      <c r="RQC545" s="5"/>
      <c r="RQD545" s="1"/>
      <c r="RQE545" s="5"/>
      <c r="RQF545" s="1"/>
      <c r="RQG545" s="5"/>
      <c r="RQH545" s="1"/>
      <c r="RQI545" s="5"/>
      <c r="RQJ545" s="1"/>
      <c r="RQK545" s="5"/>
      <c r="RQL545" s="1"/>
      <c r="RQM545" s="5"/>
      <c r="RQN545" s="1"/>
      <c r="RQO545" s="5"/>
      <c r="RQP545" s="1"/>
      <c r="RQQ545" s="5"/>
      <c r="RQR545" s="1"/>
      <c r="RQS545" s="5"/>
      <c r="RQT545" s="1"/>
      <c r="RQU545" s="5"/>
      <c r="RQV545" s="1"/>
      <c r="RQW545" s="5"/>
      <c r="RQX545" s="1"/>
      <c r="RQY545" s="5"/>
      <c r="RQZ545" s="1"/>
      <c r="RRA545" s="5"/>
      <c r="RRB545" s="1"/>
      <c r="RRC545" s="5"/>
      <c r="RRD545" s="1"/>
      <c r="RRE545" s="5"/>
      <c r="RRF545" s="1"/>
      <c r="RRG545" s="5"/>
      <c r="RRH545" s="1"/>
      <c r="RRI545" s="5"/>
      <c r="RRJ545" s="1"/>
      <c r="RRK545" s="5"/>
      <c r="RRL545" s="1"/>
      <c r="RRM545" s="5"/>
      <c r="RRN545" s="1"/>
      <c r="RRO545" s="5"/>
      <c r="RRP545" s="1"/>
      <c r="RRQ545" s="5"/>
      <c r="RRR545" s="1"/>
      <c r="RRS545" s="5"/>
      <c r="RRT545" s="1"/>
      <c r="RRU545" s="5"/>
      <c r="RRV545" s="1"/>
      <c r="RRW545" s="5"/>
      <c r="RRX545" s="1"/>
      <c r="RRY545" s="5"/>
      <c r="RRZ545" s="1"/>
      <c r="RSA545" s="5"/>
      <c r="RSB545" s="1"/>
      <c r="RSC545" s="5"/>
      <c r="RSD545" s="1"/>
      <c r="RSE545" s="5"/>
      <c r="RSF545" s="1"/>
      <c r="RSG545" s="5"/>
      <c r="RSH545" s="1"/>
      <c r="RSI545" s="5"/>
      <c r="RSJ545" s="1"/>
      <c r="RSK545" s="5"/>
      <c r="RSL545" s="1"/>
      <c r="RSM545" s="5"/>
      <c r="RSN545" s="1"/>
      <c r="RSO545" s="5"/>
      <c r="RSP545" s="1"/>
      <c r="RSQ545" s="5"/>
      <c r="RSR545" s="1"/>
      <c r="RSS545" s="5"/>
      <c r="RST545" s="1"/>
      <c r="RSU545" s="5"/>
      <c r="RSV545" s="1"/>
      <c r="RSW545" s="5"/>
      <c r="RSX545" s="1"/>
      <c r="RSY545" s="5"/>
      <c r="RSZ545" s="1"/>
      <c r="RTA545" s="5"/>
      <c r="RTB545" s="1"/>
      <c r="RTC545" s="5"/>
      <c r="RTD545" s="1"/>
      <c r="RTE545" s="5"/>
      <c r="RTF545" s="1"/>
      <c r="RTG545" s="5"/>
      <c r="RTH545" s="1"/>
      <c r="RTI545" s="5"/>
      <c r="RTJ545" s="1"/>
      <c r="RTK545" s="5"/>
      <c r="RTL545" s="1"/>
      <c r="RTM545" s="5"/>
      <c r="RTN545" s="1"/>
      <c r="RTO545" s="5"/>
      <c r="RTP545" s="1"/>
      <c r="RTQ545" s="5"/>
      <c r="RTR545" s="1"/>
      <c r="RTS545" s="5"/>
      <c r="RTT545" s="1"/>
      <c r="RTU545" s="5"/>
      <c r="RTV545" s="1"/>
      <c r="RTW545" s="5"/>
      <c r="RTX545" s="1"/>
      <c r="RTY545" s="5"/>
      <c r="RTZ545" s="1"/>
      <c r="RUA545" s="5"/>
      <c r="RUB545" s="1"/>
      <c r="RUC545" s="5"/>
      <c r="RUD545" s="1"/>
      <c r="RUE545" s="5"/>
      <c r="RUF545" s="1"/>
      <c r="RUG545" s="5"/>
      <c r="RUH545" s="1"/>
      <c r="RUI545" s="5"/>
      <c r="RUJ545" s="1"/>
      <c r="RUK545" s="5"/>
      <c r="RUL545" s="1"/>
      <c r="RUM545" s="5"/>
      <c r="RUN545" s="1"/>
      <c r="RUO545" s="5"/>
      <c r="RUP545" s="1"/>
      <c r="RUQ545" s="5"/>
      <c r="RUR545" s="1"/>
      <c r="RUS545" s="5"/>
      <c r="RUT545" s="1"/>
      <c r="RUU545" s="5"/>
      <c r="RUV545" s="1"/>
      <c r="RUW545" s="5"/>
      <c r="RUX545" s="1"/>
      <c r="RUY545" s="5"/>
      <c r="RUZ545" s="1"/>
      <c r="RVA545" s="5"/>
      <c r="RVB545" s="1"/>
      <c r="RVC545" s="5"/>
      <c r="RVD545" s="1"/>
      <c r="RVE545" s="5"/>
      <c r="RVF545" s="1"/>
      <c r="RVG545" s="5"/>
      <c r="RVH545" s="1"/>
      <c r="RVI545" s="5"/>
      <c r="RVJ545" s="1"/>
      <c r="RVK545" s="5"/>
      <c r="RVL545" s="1"/>
      <c r="RVM545" s="5"/>
      <c r="RVN545" s="1"/>
      <c r="RVO545" s="5"/>
      <c r="RVP545" s="1"/>
      <c r="RVQ545" s="5"/>
      <c r="RVR545" s="1"/>
      <c r="RVS545" s="5"/>
      <c r="RVT545" s="1"/>
      <c r="RVU545" s="5"/>
      <c r="RVV545" s="1"/>
      <c r="RVW545" s="5"/>
      <c r="RVX545" s="1"/>
      <c r="RVY545" s="5"/>
      <c r="RVZ545" s="1"/>
      <c r="RWA545" s="5"/>
      <c r="RWB545" s="1"/>
      <c r="RWC545" s="5"/>
      <c r="RWD545" s="1"/>
      <c r="RWE545" s="5"/>
      <c r="RWF545" s="1"/>
      <c r="RWG545" s="5"/>
      <c r="RWH545" s="1"/>
      <c r="RWI545" s="5"/>
      <c r="RWJ545" s="1"/>
      <c r="RWK545" s="5"/>
      <c r="RWL545" s="1"/>
      <c r="RWM545" s="5"/>
      <c r="RWN545" s="1"/>
      <c r="RWO545" s="5"/>
      <c r="RWP545" s="1"/>
      <c r="RWQ545" s="5"/>
      <c r="RWR545" s="1"/>
      <c r="RWS545" s="5"/>
      <c r="RWT545" s="1"/>
      <c r="RWU545" s="5"/>
      <c r="RWV545" s="1"/>
      <c r="RWW545" s="5"/>
      <c r="RWX545" s="1"/>
      <c r="RWY545" s="5"/>
      <c r="RWZ545" s="1"/>
      <c r="RXA545" s="5"/>
      <c r="RXB545" s="1"/>
      <c r="RXC545" s="5"/>
      <c r="RXD545" s="1"/>
      <c r="RXE545" s="5"/>
      <c r="RXF545" s="1"/>
      <c r="RXG545" s="5"/>
      <c r="RXH545" s="1"/>
      <c r="RXI545" s="5"/>
      <c r="RXJ545" s="1"/>
      <c r="RXK545" s="5"/>
      <c r="RXL545" s="1"/>
      <c r="RXM545" s="5"/>
      <c r="RXN545" s="1"/>
      <c r="RXO545" s="5"/>
      <c r="RXP545" s="1"/>
      <c r="RXQ545" s="5"/>
      <c r="RXR545" s="1"/>
      <c r="RXS545" s="5"/>
      <c r="RXT545" s="1"/>
      <c r="RXU545" s="5"/>
      <c r="RXV545" s="1"/>
      <c r="RXW545" s="5"/>
      <c r="RXX545" s="1"/>
      <c r="RXY545" s="5"/>
      <c r="RXZ545" s="1"/>
      <c r="RYA545" s="5"/>
      <c r="RYB545" s="1"/>
      <c r="RYC545" s="5"/>
      <c r="RYD545" s="1"/>
      <c r="RYE545" s="5"/>
      <c r="RYF545" s="1"/>
      <c r="RYG545" s="5"/>
      <c r="RYH545" s="1"/>
      <c r="RYI545" s="5"/>
      <c r="RYJ545" s="1"/>
      <c r="RYK545" s="5"/>
      <c r="RYL545" s="1"/>
      <c r="RYM545" s="5"/>
      <c r="RYN545" s="1"/>
      <c r="RYO545" s="5"/>
      <c r="RYP545" s="1"/>
      <c r="RYQ545" s="5"/>
      <c r="RYR545" s="1"/>
      <c r="RYS545" s="5"/>
      <c r="RYT545" s="1"/>
      <c r="RYU545" s="5"/>
      <c r="RYV545" s="1"/>
      <c r="RYW545" s="5"/>
      <c r="RYX545" s="1"/>
      <c r="RYY545" s="5"/>
      <c r="RYZ545" s="1"/>
      <c r="RZA545" s="5"/>
      <c r="RZB545" s="1"/>
      <c r="RZC545" s="5"/>
      <c r="RZD545" s="1"/>
      <c r="RZE545" s="5"/>
      <c r="RZF545" s="1"/>
      <c r="RZG545" s="5"/>
      <c r="RZH545" s="1"/>
      <c r="RZI545" s="5"/>
      <c r="RZJ545" s="1"/>
      <c r="RZK545" s="5"/>
      <c r="RZL545" s="1"/>
      <c r="RZM545" s="5"/>
      <c r="RZN545" s="1"/>
      <c r="RZO545" s="5"/>
      <c r="RZP545" s="1"/>
      <c r="RZQ545" s="5"/>
      <c r="RZR545" s="1"/>
      <c r="RZS545" s="5"/>
      <c r="RZT545" s="1"/>
      <c r="RZU545" s="5"/>
      <c r="RZV545" s="1"/>
      <c r="RZW545" s="5"/>
      <c r="RZX545" s="1"/>
      <c r="RZY545" s="5"/>
      <c r="RZZ545" s="1"/>
      <c r="SAA545" s="5"/>
      <c r="SAB545" s="1"/>
      <c r="SAC545" s="5"/>
      <c r="SAD545" s="1"/>
      <c r="SAE545" s="5"/>
      <c r="SAF545" s="1"/>
      <c r="SAG545" s="5"/>
      <c r="SAH545" s="1"/>
      <c r="SAI545" s="5"/>
      <c r="SAJ545" s="1"/>
      <c r="SAK545" s="5"/>
      <c r="SAL545" s="1"/>
      <c r="SAM545" s="5"/>
      <c r="SAN545" s="1"/>
      <c r="SAO545" s="5"/>
      <c r="SAP545" s="1"/>
      <c r="SAQ545" s="5"/>
      <c r="SAR545" s="1"/>
      <c r="SAS545" s="5"/>
      <c r="SAT545" s="1"/>
      <c r="SAU545" s="5"/>
      <c r="SAV545" s="1"/>
      <c r="SAW545" s="5"/>
      <c r="SAX545" s="1"/>
      <c r="SAY545" s="5"/>
      <c r="SAZ545" s="1"/>
      <c r="SBA545" s="5"/>
      <c r="SBB545" s="1"/>
      <c r="SBC545" s="5"/>
      <c r="SBD545" s="1"/>
      <c r="SBE545" s="5"/>
      <c r="SBF545" s="1"/>
      <c r="SBG545" s="5"/>
      <c r="SBH545" s="1"/>
      <c r="SBI545" s="5"/>
      <c r="SBJ545" s="1"/>
      <c r="SBK545" s="5"/>
      <c r="SBL545" s="1"/>
      <c r="SBM545" s="5"/>
      <c r="SBN545" s="1"/>
      <c r="SBO545" s="5"/>
      <c r="SBP545" s="1"/>
      <c r="SBQ545" s="5"/>
      <c r="SBR545" s="1"/>
      <c r="SBS545" s="5"/>
      <c r="SBT545" s="1"/>
      <c r="SBU545" s="5"/>
      <c r="SBV545" s="1"/>
      <c r="SBW545" s="5"/>
      <c r="SBX545" s="1"/>
      <c r="SBY545" s="5"/>
      <c r="SBZ545" s="1"/>
      <c r="SCA545" s="5"/>
      <c r="SCB545" s="1"/>
      <c r="SCC545" s="5"/>
      <c r="SCD545" s="1"/>
      <c r="SCE545" s="5"/>
      <c r="SCF545" s="1"/>
      <c r="SCG545" s="5"/>
      <c r="SCH545" s="1"/>
      <c r="SCI545" s="5"/>
      <c r="SCJ545" s="1"/>
      <c r="SCK545" s="5"/>
      <c r="SCL545" s="1"/>
      <c r="SCM545" s="5"/>
      <c r="SCN545" s="1"/>
      <c r="SCO545" s="5"/>
      <c r="SCP545" s="1"/>
      <c r="SCQ545" s="5"/>
      <c r="SCR545" s="1"/>
      <c r="SCS545" s="5"/>
      <c r="SCT545" s="1"/>
      <c r="SCU545" s="5"/>
      <c r="SCV545" s="1"/>
      <c r="SCW545" s="5"/>
      <c r="SCX545" s="1"/>
      <c r="SCY545" s="5"/>
      <c r="SCZ545" s="1"/>
      <c r="SDA545" s="5"/>
      <c r="SDB545" s="1"/>
      <c r="SDC545" s="5"/>
      <c r="SDD545" s="1"/>
      <c r="SDE545" s="5"/>
      <c r="SDF545" s="1"/>
      <c r="SDG545" s="5"/>
      <c r="SDH545" s="1"/>
      <c r="SDI545" s="5"/>
      <c r="SDJ545" s="1"/>
      <c r="SDK545" s="5"/>
      <c r="SDL545" s="1"/>
      <c r="SDM545" s="5"/>
      <c r="SDN545" s="1"/>
      <c r="SDO545" s="5"/>
      <c r="SDP545" s="1"/>
      <c r="SDQ545" s="5"/>
      <c r="SDR545" s="1"/>
      <c r="SDS545" s="5"/>
      <c r="SDT545" s="1"/>
      <c r="SDU545" s="5"/>
      <c r="SDV545" s="1"/>
      <c r="SDW545" s="5"/>
      <c r="SDX545" s="1"/>
      <c r="SDY545" s="5"/>
      <c r="SDZ545" s="1"/>
      <c r="SEA545" s="5"/>
      <c r="SEB545" s="1"/>
      <c r="SEC545" s="5"/>
      <c r="SED545" s="1"/>
      <c r="SEE545" s="5"/>
      <c r="SEF545" s="1"/>
      <c r="SEG545" s="5"/>
      <c r="SEH545" s="1"/>
      <c r="SEI545" s="5"/>
      <c r="SEJ545" s="1"/>
      <c r="SEK545" s="5"/>
      <c r="SEL545" s="1"/>
      <c r="SEM545" s="5"/>
      <c r="SEN545" s="1"/>
      <c r="SEO545" s="5"/>
      <c r="SEP545" s="1"/>
      <c r="SEQ545" s="5"/>
      <c r="SER545" s="1"/>
      <c r="SES545" s="5"/>
      <c r="SET545" s="1"/>
      <c r="SEU545" s="5"/>
      <c r="SEV545" s="1"/>
      <c r="SEW545" s="5"/>
      <c r="SEX545" s="1"/>
      <c r="SEY545" s="5"/>
      <c r="SEZ545" s="1"/>
      <c r="SFA545" s="5"/>
      <c r="SFB545" s="1"/>
      <c r="SFC545" s="5"/>
      <c r="SFD545" s="1"/>
      <c r="SFE545" s="5"/>
      <c r="SFF545" s="1"/>
      <c r="SFG545" s="5"/>
      <c r="SFH545" s="1"/>
      <c r="SFI545" s="5"/>
      <c r="SFJ545" s="1"/>
      <c r="SFK545" s="5"/>
      <c r="SFL545" s="1"/>
      <c r="SFM545" s="5"/>
      <c r="SFN545" s="1"/>
      <c r="SFO545" s="5"/>
      <c r="SFP545" s="1"/>
      <c r="SFQ545" s="5"/>
      <c r="SFR545" s="1"/>
      <c r="SFS545" s="5"/>
      <c r="SFT545" s="1"/>
      <c r="SFU545" s="5"/>
      <c r="SFV545" s="1"/>
      <c r="SFW545" s="5"/>
      <c r="SFX545" s="1"/>
      <c r="SFY545" s="5"/>
      <c r="SFZ545" s="1"/>
      <c r="SGA545" s="5"/>
      <c r="SGB545" s="1"/>
      <c r="SGC545" s="5"/>
      <c r="SGD545" s="1"/>
      <c r="SGE545" s="5"/>
      <c r="SGF545" s="1"/>
      <c r="SGG545" s="5"/>
      <c r="SGH545" s="1"/>
      <c r="SGI545" s="5"/>
      <c r="SGJ545" s="1"/>
      <c r="SGK545" s="5"/>
      <c r="SGL545" s="1"/>
      <c r="SGM545" s="5"/>
      <c r="SGN545" s="1"/>
      <c r="SGO545" s="5"/>
      <c r="SGP545" s="1"/>
      <c r="SGQ545" s="5"/>
      <c r="SGR545" s="1"/>
      <c r="SGS545" s="5"/>
      <c r="SGT545" s="1"/>
      <c r="SGU545" s="5"/>
      <c r="SGV545" s="1"/>
      <c r="SGW545" s="5"/>
      <c r="SGX545" s="1"/>
      <c r="SGY545" s="5"/>
      <c r="SGZ545" s="1"/>
      <c r="SHA545" s="5"/>
      <c r="SHB545" s="1"/>
      <c r="SHC545" s="5"/>
      <c r="SHD545" s="1"/>
      <c r="SHE545" s="5"/>
      <c r="SHF545" s="1"/>
      <c r="SHG545" s="5"/>
      <c r="SHH545" s="1"/>
      <c r="SHI545" s="5"/>
      <c r="SHJ545" s="1"/>
      <c r="SHK545" s="5"/>
      <c r="SHL545" s="1"/>
      <c r="SHM545" s="5"/>
      <c r="SHN545" s="1"/>
      <c r="SHO545" s="5"/>
      <c r="SHP545" s="1"/>
      <c r="SHQ545" s="5"/>
      <c r="SHR545" s="1"/>
      <c r="SHS545" s="5"/>
      <c r="SHT545" s="1"/>
      <c r="SHU545" s="5"/>
      <c r="SHV545" s="1"/>
      <c r="SHW545" s="5"/>
      <c r="SHX545" s="1"/>
      <c r="SHY545" s="5"/>
      <c r="SHZ545" s="1"/>
      <c r="SIA545" s="5"/>
      <c r="SIB545" s="1"/>
      <c r="SIC545" s="5"/>
      <c r="SID545" s="1"/>
      <c r="SIE545" s="5"/>
      <c r="SIF545" s="1"/>
      <c r="SIG545" s="5"/>
      <c r="SIH545" s="1"/>
      <c r="SII545" s="5"/>
      <c r="SIJ545" s="1"/>
      <c r="SIK545" s="5"/>
      <c r="SIL545" s="1"/>
      <c r="SIM545" s="5"/>
      <c r="SIN545" s="1"/>
      <c r="SIO545" s="5"/>
      <c r="SIP545" s="1"/>
      <c r="SIQ545" s="5"/>
      <c r="SIR545" s="1"/>
      <c r="SIS545" s="5"/>
      <c r="SIT545" s="1"/>
      <c r="SIU545" s="5"/>
      <c r="SIV545" s="1"/>
      <c r="SIW545" s="5"/>
      <c r="SIX545" s="1"/>
      <c r="SIY545" s="5"/>
      <c r="SIZ545" s="1"/>
      <c r="SJA545" s="5"/>
      <c r="SJB545" s="1"/>
      <c r="SJC545" s="5"/>
      <c r="SJD545" s="1"/>
      <c r="SJE545" s="5"/>
      <c r="SJF545" s="1"/>
      <c r="SJG545" s="5"/>
      <c r="SJH545" s="1"/>
      <c r="SJI545" s="5"/>
      <c r="SJJ545" s="1"/>
      <c r="SJK545" s="5"/>
      <c r="SJL545" s="1"/>
      <c r="SJM545" s="5"/>
      <c r="SJN545" s="1"/>
      <c r="SJO545" s="5"/>
      <c r="SJP545" s="1"/>
      <c r="SJQ545" s="5"/>
      <c r="SJR545" s="1"/>
      <c r="SJS545" s="5"/>
      <c r="SJT545" s="1"/>
      <c r="SJU545" s="5"/>
      <c r="SJV545" s="1"/>
      <c r="SJW545" s="5"/>
      <c r="SJX545" s="1"/>
      <c r="SJY545" s="5"/>
      <c r="SJZ545" s="1"/>
      <c r="SKA545" s="5"/>
      <c r="SKB545" s="1"/>
      <c r="SKC545" s="5"/>
      <c r="SKD545" s="1"/>
      <c r="SKE545" s="5"/>
      <c r="SKF545" s="1"/>
      <c r="SKG545" s="5"/>
      <c r="SKH545" s="1"/>
      <c r="SKI545" s="5"/>
      <c r="SKJ545" s="1"/>
      <c r="SKK545" s="5"/>
      <c r="SKL545" s="1"/>
      <c r="SKM545" s="5"/>
      <c r="SKN545" s="1"/>
      <c r="SKO545" s="5"/>
      <c r="SKP545" s="1"/>
      <c r="SKQ545" s="5"/>
      <c r="SKR545" s="1"/>
      <c r="SKS545" s="5"/>
      <c r="SKT545" s="1"/>
      <c r="SKU545" s="5"/>
      <c r="SKV545" s="1"/>
      <c r="SKW545" s="5"/>
      <c r="SKX545" s="1"/>
      <c r="SKY545" s="5"/>
      <c r="SKZ545" s="1"/>
      <c r="SLA545" s="5"/>
      <c r="SLB545" s="1"/>
      <c r="SLC545" s="5"/>
      <c r="SLD545" s="1"/>
      <c r="SLE545" s="5"/>
      <c r="SLF545" s="1"/>
      <c r="SLG545" s="5"/>
      <c r="SLH545" s="1"/>
      <c r="SLI545" s="5"/>
      <c r="SLJ545" s="1"/>
      <c r="SLK545" s="5"/>
      <c r="SLL545" s="1"/>
      <c r="SLM545" s="5"/>
      <c r="SLN545" s="1"/>
      <c r="SLO545" s="5"/>
      <c r="SLP545" s="1"/>
      <c r="SLQ545" s="5"/>
      <c r="SLR545" s="1"/>
      <c r="SLS545" s="5"/>
      <c r="SLT545" s="1"/>
      <c r="SLU545" s="5"/>
      <c r="SLV545" s="1"/>
      <c r="SLW545" s="5"/>
      <c r="SLX545" s="1"/>
      <c r="SLY545" s="5"/>
      <c r="SLZ545" s="1"/>
      <c r="SMA545" s="5"/>
      <c r="SMB545" s="1"/>
      <c r="SMC545" s="5"/>
      <c r="SMD545" s="1"/>
      <c r="SME545" s="5"/>
      <c r="SMF545" s="1"/>
      <c r="SMG545" s="5"/>
      <c r="SMH545" s="1"/>
      <c r="SMI545" s="5"/>
      <c r="SMJ545" s="1"/>
      <c r="SMK545" s="5"/>
      <c r="SML545" s="1"/>
      <c r="SMM545" s="5"/>
      <c r="SMN545" s="1"/>
      <c r="SMO545" s="5"/>
      <c r="SMP545" s="1"/>
      <c r="SMQ545" s="5"/>
      <c r="SMR545" s="1"/>
      <c r="SMS545" s="5"/>
      <c r="SMT545" s="1"/>
      <c r="SMU545" s="5"/>
      <c r="SMV545" s="1"/>
      <c r="SMW545" s="5"/>
      <c r="SMX545" s="1"/>
      <c r="SMY545" s="5"/>
      <c r="SMZ545" s="1"/>
      <c r="SNA545" s="5"/>
      <c r="SNB545" s="1"/>
      <c r="SNC545" s="5"/>
      <c r="SND545" s="1"/>
      <c r="SNE545" s="5"/>
      <c r="SNF545" s="1"/>
      <c r="SNG545" s="5"/>
      <c r="SNH545" s="1"/>
      <c r="SNI545" s="5"/>
      <c r="SNJ545" s="1"/>
      <c r="SNK545" s="5"/>
      <c r="SNL545" s="1"/>
      <c r="SNM545" s="5"/>
      <c r="SNN545" s="1"/>
      <c r="SNO545" s="5"/>
      <c r="SNP545" s="1"/>
      <c r="SNQ545" s="5"/>
      <c r="SNR545" s="1"/>
      <c r="SNS545" s="5"/>
      <c r="SNT545" s="1"/>
      <c r="SNU545" s="5"/>
      <c r="SNV545" s="1"/>
      <c r="SNW545" s="5"/>
      <c r="SNX545" s="1"/>
      <c r="SNY545" s="5"/>
      <c r="SNZ545" s="1"/>
      <c r="SOA545" s="5"/>
      <c r="SOB545" s="1"/>
      <c r="SOC545" s="5"/>
      <c r="SOD545" s="1"/>
      <c r="SOE545" s="5"/>
      <c r="SOF545" s="1"/>
      <c r="SOG545" s="5"/>
      <c r="SOH545" s="1"/>
      <c r="SOI545" s="5"/>
      <c r="SOJ545" s="1"/>
      <c r="SOK545" s="5"/>
      <c r="SOL545" s="1"/>
      <c r="SOM545" s="5"/>
      <c r="SON545" s="1"/>
      <c r="SOO545" s="5"/>
      <c r="SOP545" s="1"/>
      <c r="SOQ545" s="5"/>
      <c r="SOR545" s="1"/>
      <c r="SOS545" s="5"/>
      <c r="SOT545" s="1"/>
      <c r="SOU545" s="5"/>
      <c r="SOV545" s="1"/>
      <c r="SOW545" s="5"/>
      <c r="SOX545" s="1"/>
      <c r="SOY545" s="5"/>
      <c r="SOZ545" s="1"/>
      <c r="SPA545" s="5"/>
      <c r="SPB545" s="1"/>
      <c r="SPC545" s="5"/>
      <c r="SPD545" s="1"/>
      <c r="SPE545" s="5"/>
      <c r="SPF545" s="1"/>
      <c r="SPG545" s="5"/>
      <c r="SPH545" s="1"/>
      <c r="SPI545" s="5"/>
      <c r="SPJ545" s="1"/>
      <c r="SPK545" s="5"/>
      <c r="SPL545" s="1"/>
      <c r="SPM545" s="5"/>
      <c r="SPN545" s="1"/>
      <c r="SPO545" s="5"/>
      <c r="SPP545" s="1"/>
      <c r="SPQ545" s="5"/>
      <c r="SPR545" s="1"/>
      <c r="SPS545" s="5"/>
      <c r="SPT545" s="1"/>
      <c r="SPU545" s="5"/>
      <c r="SPV545" s="1"/>
      <c r="SPW545" s="5"/>
      <c r="SPX545" s="1"/>
      <c r="SPY545" s="5"/>
      <c r="SPZ545" s="1"/>
      <c r="SQA545" s="5"/>
      <c r="SQB545" s="1"/>
      <c r="SQC545" s="5"/>
      <c r="SQD545" s="1"/>
      <c r="SQE545" s="5"/>
      <c r="SQF545" s="1"/>
      <c r="SQG545" s="5"/>
      <c r="SQH545" s="1"/>
      <c r="SQI545" s="5"/>
      <c r="SQJ545" s="1"/>
      <c r="SQK545" s="5"/>
      <c r="SQL545" s="1"/>
      <c r="SQM545" s="5"/>
      <c r="SQN545" s="1"/>
      <c r="SQO545" s="5"/>
      <c r="SQP545" s="1"/>
      <c r="SQQ545" s="5"/>
      <c r="SQR545" s="1"/>
      <c r="SQS545" s="5"/>
      <c r="SQT545" s="1"/>
      <c r="SQU545" s="5"/>
      <c r="SQV545" s="1"/>
      <c r="SQW545" s="5"/>
      <c r="SQX545" s="1"/>
      <c r="SQY545" s="5"/>
      <c r="SQZ545" s="1"/>
      <c r="SRA545" s="5"/>
      <c r="SRB545" s="1"/>
      <c r="SRC545" s="5"/>
      <c r="SRD545" s="1"/>
      <c r="SRE545" s="5"/>
      <c r="SRF545" s="1"/>
      <c r="SRG545" s="5"/>
      <c r="SRH545" s="1"/>
      <c r="SRI545" s="5"/>
      <c r="SRJ545" s="1"/>
      <c r="SRK545" s="5"/>
      <c r="SRL545" s="1"/>
      <c r="SRM545" s="5"/>
      <c r="SRN545" s="1"/>
      <c r="SRO545" s="5"/>
      <c r="SRP545" s="1"/>
      <c r="SRQ545" s="5"/>
      <c r="SRR545" s="1"/>
      <c r="SRS545" s="5"/>
      <c r="SRT545" s="1"/>
      <c r="SRU545" s="5"/>
      <c r="SRV545" s="1"/>
      <c r="SRW545" s="5"/>
      <c r="SRX545" s="1"/>
      <c r="SRY545" s="5"/>
      <c r="SRZ545" s="1"/>
      <c r="SSA545" s="5"/>
      <c r="SSB545" s="1"/>
      <c r="SSC545" s="5"/>
      <c r="SSD545" s="1"/>
      <c r="SSE545" s="5"/>
      <c r="SSF545" s="1"/>
      <c r="SSG545" s="5"/>
      <c r="SSH545" s="1"/>
      <c r="SSI545" s="5"/>
      <c r="SSJ545" s="1"/>
      <c r="SSK545" s="5"/>
      <c r="SSL545" s="1"/>
      <c r="SSM545" s="5"/>
      <c r="SSN545" s="1"/>
      <c r="SSO545" s="5"/>
      <c r="SSP545" s="1"/>
      <c r="SSQ545" s="5"/>
      <c r="SSR545" s="1"/>
      <c r="SSS545" s="5"/>
      <c r="SST545" s="1"/>
      <c r="SSU545" s="5"/>
      <c r="SSV545" s="1"/>
      <c r="SSW545" s="5"/>
      <c r="SSX545" s="1"/>
      <c r="SSY545" s="5"/>
      <c r="SSZ545" s="1"/>
      <c r="STA545" s="5"/>
      <c r="STB545" s="1"/>
      <c r="STC545" s="5"/>
      <c r="STD545" s="1"/>
      <c r="STE545" s="5"/>
      <c r="STF545" s="1"/>
      <c r="STG545" s="5"/>
      <c r="STH545" s="1"/>
      <c r="STI545" s="5"/>
      <c r="STJ545" s="1"/>
      <c r="STK545" s="5"/>
      <c r="STL545" s="1"/>
      <c r="STM545" s="5"/>
      <c r="STN545" s="1"/>
      <c r="STO545" s="5"/>
      <c r="STP545" s="1"/>
      <c r="STQ545" s="5"/>
      <c r="STR545" s="1"/>
      <c r="STS545" s="5"/>
      <c r="STT545" s="1"/>
      <c r="STU545" s="5"/>
      <c r="STV545" s="1"/>
      <c r="STW545" s="5"/>
      <c r="STX545" s="1"/>
      <c r="STY545" s="5"/>
      <c r="STZ545" s="1"/>
      <c r="SUA545" s="5"/>
      <c r="SUB545" s="1"/>
      <c r="SUC545" s="5"/>
      <c r="SUD545" s="1"/>
      <c r="SUE545" s="5"/>
      <c r="SUF545" s="1"/>
      <c r="SUG545" s="5"/>
      <c r="SUH545" s="1"/>
      <c r="SUI545" s="5"/>
      <c r="SUJ545" s="1"/>
      <c r="SUK545" s="5"/>
      <c r="SUL545" s="1"/>
      <c r="SUM545" s="5"/>
      <c r="SUN545" s="1"/>
      <c r="SUO545" s="5"/>
      <c r="SUP545" s="1"/>
      <c r="SUQ545" s="5"/>
      <c r="SUR545" s="1"/>
      <c r="SUS545" s="5"/>
      <c r="SUT545" s="1"/>
      <c r="SUU545" s="5"/>
      <c r="SUV545" s="1"/>
      <c r="SUW545" s="5"/>
      <c r="SUX545" s="1"/>
      <c r="SUY545" s="5"/>
      <c r="SUZ545" s="1"/>
      <c r="SVA545" s="5"/>
      <c r="SVB545" s="1"/>
      <c r="SVC545" s="5"/>
      <c r="SVD545" s="1"/>
      <c r="SVE545" s="5"/>
      <c r="SVF545" s="1"/>
      <c r="SVG545" s="5"/>
      <c r="SVH545" s="1"/>
      <c r="SVI545" s="5"/>
      <c r="SVJ545" s="1"/>
      <c r="SVK545" s="5"/>
      <c r="SVL545" s="1"/>
      <c r="SVM545" s="5"/>
      <c r="SVN545" s="1"/>
      <c r="SVO545" s="5"/>
      <c r="SVP545" s="1"/>
      <c r="SVQ545" s="5"/>
      <c r="SVR545" s="1"/>
      <c r="SVS545" s="5"/>
      <c r="SVT545" s="1"/>
      <c r="SVU545" s="5"/>
      <c r="SVV545" s="1"/>
      <c r="SVW545" s="5"/>
      <c r="SVX545" s="1"/>
      <c r="SVY545" s="5"/>
      <c r="SVZ545" s="1"/>
      <c r="SWA545" s="5"/>
      <c r="SWB545" s="1"/>
      <c r="SWC545" s="5"/>
      <c r="SWD545" s="1"/>
      <c r="SWE545" s="5"/>
      <c r="SWF545" s="1"/>
      <c r="SWG545" s="5"/>
      <c r="SWH545" s="1"/>
      <c r="SWI545" s="5"/>
      <c r="SWJ545" s="1"/>
      <c r="SWK545" s="5"/>
      <c r="SWL545" s="1"/>
      <c r="SWM545" s="5"/>
      <c r="SWN545" s="1"/>
      <c r="SWO545" s="5"/>
      <c r="SWP545" s="1"/>
      <c r="SWQ545" s="5"/>
      <c r="SWR545" s="1"/>
      <c r="SWS545" s="5"/>
      <c r="SWT545" s="1"/>
      <c r="SWU545" s="5"/>
      <c r="SWV545" s="1"/>
      <c r="SWW545" s="5"/>
      <c r="SWX545" s="1"/>
      <c r="SWY545" s="5"/>
      <c r="SWZ545" s="1"/>
      <c r="SXA545" s="5"/>
      <c r="SXB545" s="1"/>
      <c r="SXC545" s="5"/>
      <c r="SXD545" s="1"/>
      <c r="SXE545" s="5"/>
      <c r="SXF545" s="1"/>
      <c r="SXG545" s="5"/>
      <c r="SXH545" s="1"/>
      <c r="SXI545" s="5"/>
      <c r="SXJ545" s="1"/>
      <c r="SXK545" s="5"/>
      <c r="SXL545" s="1"/>
      <c r="SXM545" s="5"/>
      <c r="SXN545" s="1"/>
      <c r="SXO545" s="5"/>
      <c r="SXP545" s="1"/>
      <c r="SXQ545" s="5"/>
      <c r="SXR545" s="1"/>
      <c r="SXS545" s="5"/>
      <c r="SXT545" s="1"/>
      <c r="SXU545" s="5"/>
      <c r="SXV545" s="1"/>
      <c r="SXW545" s="5"/>
      <c r="SXX545" s="1"/>
      <c r="SXY545" s="5"/>
      <c r="SXZ545" s="1"/>
      <c r="SYA545" s="5"/>
      <c r="SYB545" s="1"/>
      <c r="SYC545" s="5"/>
      <c r="SYD545" s="1"/>
      <c r="SYE545" s="5"/>
      <c r="SYF545" s="1"/>
      <c r="SYG545" s="5"/>
      <c r="SYH545" s="1"/>
      <c r="SYI545" s="5"/>
      <c r="SYJ545" s="1"/>
      <c r="SYK545" s="5"/>
      <c r="SYL545" s="1"/>
      <c r="SYM545" s="5"/>
      <c r="SYN545" s="1"/>
      <c r="SYO545" s="5"/>
      <c r="SYP545" s="1"/>
      <c r="SYQ545" s="5"/>
      <c r="SYR545" s="1"/>
      <c r="SYS545" s="5"/>
      <c r="SYT545" s="1"/>
      <c r="SYU545" s="5"/>
      <c r="SYV545" s="1"/>
      <c r="SYW545" s="5"/>
      <c r="SYX545" s="1"/>
      <c r="SYY545" s="5"/>
      <c r="SYZ545" s="1"/>
      <c r="SZA545" s="5"/>
      <c r="SZB545" s="1"/>
      <c r="SZC545" s="5"/>
      <c r="SZD545" s="1"/>
      <c r="SZE545" s="5"/>
      <c r="SZF545" s="1"/>
      <c r="SZG545" s="5"/>
      <c r="SZH545" s="1"/>
      <c r="SZI545" s="5"/>
      <c r="SZJ545" s="1"/>
      <c r="SZK545" s="5"/>
      <c r="SZL545" s="1"/>
      <c r="SZM545" s="5"/>
      <c r="SZN545" s="1"/>
      <c r="SZO545" s="5"/>
      <c r="SZP545" s="1"/>
      <c r="SZQ545" s="5"/>
      <c r="SZR545" s="1"/>
      <c r="SZS545" s="5"/>
      <c r="SZT545" s="1"/>
      <c r="SZU545" s="5"/>
      <c r="SZV545" s="1"/>
      <c r="SZW545" s="5"/>
      <c r="SZX545" s="1"/>
      <c r="SZY545" s="5"/>
      <c r="SZZ545" s="1"/>
      <c r="TAA545" s="5"/>
      <c r="TAB545" s="1"/>
      <c r="TAC545" s="5"/>
      <c r="TAD545" s="1"/>
      <c r="TAE545" s="5"/>
      <c r="TAF545" s="1"/>
      <c r="TAG545" s="5"/>
      <c r="TAH545" s="1"/>
      <c r="TAI545" s="5"/>
      <c r="TAJ545" s="1"/>
      <c r="TAK545" s="5"/>
      <c r="TAL545" s="1"/>
      <c r="TAM545" s="5"/>
      <c r="TAN545" s="1"/>
      <c r="TAO545" s="5"/>
      <c r="TAP545" s="1"/>
      <c r="TAQ545" s="5"/>
      <c r="TAR545" s="1"/>
      <c r="TAS545" s="5"/>
      <c r="TAT545" s="1"/>
      <c r="TAU545" s="5"/>
      <c r="TAV545" s="1"/>
      <c r="TAW545" s="5"/>
      <c r="TAX545" s="1"/>
      <c r="TAY545" s="5"/>
      <c r="TAZ545" s="1"/>
      <c r="TBA545" s="5"/>
      <c r="TBB545" s="1"/>
      <c r="TBC545" s="5"/>
      <c r="TBD545" s="1"/>
      <c r="TBE545" s="5"/>
      <c r="TBF545" s="1"/>
      <c r="TBG545" s="5"/>
      <c r="TBH545" s="1"/>
      <c r="TBI545" s="5"/>
      <c r="TBJ545" s="1"/>
      <c r="TBK545" s="5"/>
      <c r="TBL545" s="1"/>
      <c r="TBM545" s="5"/>
      <c r="TBN545" s="1"/>
      <c r="TBO545" s="5"/>
      <c r="TBP545" s="1"/>
      <c r="TBQ545" s="5"/>
      <c r="TBR545" s="1"/>
      <c r="TBS545" s="5"/>
      <c r="TBT545" s="1"/>
      <c r="TBU545" s="5"/>
      <c r="TBV545" s="1"/>
      <c r="TBW545" s="5"/>
      <c r="TBX545" s="1"/>
      <c r="TBY545" s="5"/>
      <c r="TBZ545" s="1"/>
      <c r="TCA545" s="5"/>
      <c r="TCB545" s="1"/>
      <c r="TCC545" s="5"/>
      <c r="TCD545" s="1"/>
      <c r="TCE545" s="5"/>
      <c r="TCF545" s="1"/>
      <c r="TCG545" s="5"/>
      <c r="TCH545" s="1"/>
      <c r="TCI545" s="5"/>
      <c r="TCJ545" s="1"/>
      <c r="TCK545" s="5"/>
      <c r="TCL545" s="1"/>
      <c r="TCM545" s="5"/>
      <c r="TCN545" s="1"/>
      <c r="TCO545" s="5"/>
      <c r="TCP545" s="1"/>
      <c r="TCQ545" s="5"/>
      <c r="TCR545" s="1"/>
      <c r="TCS545" s="5"/>
      <c r="TCT545" s="1"/>
      <c r="TCU545" s="5"/>
      <c r="TCV545" s="1"/>
      <c r="TCW545" s="5"/>
      <c r="TCX545" s="1"/>
      <c r="TCY545" s="5"/>
      <c r="TCZ545" s="1"/>
      <c r="TDA545" s="5"/>
      <c r="TDB545" s="1"/>
      <c r="TDC545" s="5"/>
      <c r="TDD545" s="1"/>
      <c r="TDE545" s="5"/>
      <c r="TDF545" s="1"/>
      <c r="TDG545" s="5"/>
      <c r="TDH545" s="1"/>
      <c r="TDI545" s="5"/>
      <c r="TDJ545" s="1"/>
      <c r="TDK545" s="5"/>
      <c r="TDL545" s="1"/>
      <c r="TDM545" s="5"/>
      <c r="TDN545" s="1"/>
      <c r="TDO545" s="5"/>
      <c r="TDP545" s="1"/>
      <c r="TDQ545" s="5"/>
      <c r="TDR545" s="1"/>
      <c r="TDS545" s="5"/>
      <c r="TDT545" s="1"/>
      <c r="TDU545" s="5"/>
      <c r="TDV545" s="1"/>
      <c r="TDW545" s="5"/>
      <c r="TDX545" s="1"/>
      <c r="TDY545" s="5"/>
      <c r="TDZ545" s="1"/>
      <c r="TEA545" s="5"/>
      <c r="TEB545" s="1"/>
      <c r="TEC545" s="5"/>
      <c r="TED545" s="1"/>
      <c r="TEE545" s="5"/>
      <c r="TEF545" s="1"/>
      <c r="TEG545" s="5"/>
      <c r="TEH545" s="1"/>
      <c r="TEI545" s="5"/>
      <c r="TEJ545" s="1"/>
      <c r="TEK545" s="5"/>
      <c r="TEL545" s="1"/>
      <c r="TEM545" s="5"/>
      <c r="TEN545" s="1"/>
      <c r="TEO545" s="5"/>
      <c r="TEP545" s="1"/>
      <c r="TEQ545" s="5"/>
      <c r="TER545" s="1"/>
      <c r="TES545" s="5"/>
      <c r="TET545" s="1"/>
      <c r="TEU545" s="5"/>
      <c r="TEV545" s="1"/>
      <c r="TEW545" s="5"/>
      <c r="TEX545" s="1"/>
      <c r="TEY545" s="5"/>
      <c r="TEZ545" s="1"/>
      <c r="TFA545" s="5"/>
      <c r="TFB545" s="1"/>
      <c r="TFC545" s="5"/>
      <c r="TFD545" s="1"/>
      <c r="TFE545" s="5"/>
      <c r="TFF545" s="1"/>
      <c r="TFG545" s="5"/>
      <c r="TFH545" s="1"/>
      <c r="TFI545" s="5"/>
      <c r="TFJ545" s="1"/>
      <c r="TFK545" s="5"/>
      <c r="TFL545" s="1"/>
      <c r="TFM545" s="5"/>
      <c r="TFN545" s="1"/>
      <c r="TFO545" s="5"/>
      <c r="TFP545" s="1"/>
      <c r="TFQ545" s="5"/>
      <c r="TFR545" s="1"/>
      <c r="TFS545" s="5"/>
      <c r="TFT545" s="1"/>
      <c r="TFU545" s="5"/>
      <c r="TFV545" s="1"/>
      <c r="TFW545" s="5"/>
      <c r="TFX545" s="1"/>
      <c r="TFY545" s="5"/>
      <c r="TFZ545" s="1"/>
      <c r="TGA545" s="5"/>
      <c r="TGB545" s="1"/>
      <c r="TGC545" s="5"/>
      <c r="TGD545" s="1"/>
      <c r="TGE545" s="5"/>
      <c r="TGF545" s="1"/>
      <c r="TGG545" s="5"/>
      <c r="TGH545" s="1"/>
      <c r="TGI545" s="5"/>
      <c r="TGJ545" s="1"/>
      <c r="TGK545" s="5"/>
      <c r="TGL545" s="1"/>
      <c r="TGM545" s="5"/>
      <c r="TGN545" s="1"/>
      <c r="TGO545" s="5"/>
      <c r="TGP545" s="1"/>
      <c r="TGQ545" s="5"/>
      <c r="TGR545" s="1"/>
      <c r="TGS545" s="5"/>
      <c r="TGT545" s="1"/>
      <c r="TGU545" s="5"/>
      <c r="TGV545" s="1"/>
      <c r="TGW545" s="5"/>
      <c r="TGX545" s="1"/>
      <c r="TGY545" s="5"/>
      <c r="TGZ545" s="1"/>
      <c r="THA545" s="5"/>
      <c r="THB545" s="1"/>
      <c r="THC545" s="5"/>
      <c r="THD545" s="1"/>
      <c r="THE545" s="5"/>
      <c r="THF545" s="1"/>
      <c r="THG545" s="5"/>
      <c r="THH545" s="1"/>
      <c r="THI545" s="5"/>
      <c r="THJ545" s="1"/>
      <c r="THK545" s="5"/>
      <c r="THL545" s="1"/>
      <c r="THM545" s="5"/>
      <c r="THN545" s="1"/>
      <c r="THO545" s="5"/>
      <c r="THP545" s="1"/>
      <c r="THQ545" s="5"/>
      <c r="THR545" s="1"/>
      <c r="THS545" s="5"/>
      <c r="THT545" s="1"/>
      <c r="THU545" s="5"/>
      <c r="THV545" s="1"/>
      <c r="THW545" s="5"/>
      <c r="THX545" s="1"/>
      <c r="THY545" s="5"/>
      <c r="THZ545" s="1"/>
      <c r="TIA545" s="5"/>
      <c r="TIB545" s="1"/>
      <c r="TIC545" s="5"/>
      <c r="TID545" s="1"/>
      <c r="TIE545" s="5"/>
      <c r="TIF545" s="1"/>
      <c r="TIG545" s="5"/>
      <c r="TIH545" s="1"/>
      <c r="TII545" s="5"/>
      <c r="TIJ545" s="1"/>
      <c r="TIK545" s="5"/>
      <c r="TIL545" s="1"/>
      <c r="TIM545" s="5"/>
      <c r="TIN545" s="1"/>
      <c r="TIO545" s="5"/>
      <c r="TIP545" s="1"/>
      <c r="TIQ545" s="5"/>
      <c r="TIR545" s="1"/>
      <c r="TIS545" s="5"/>
      <c r="TIT545" s="1"/>
      <c r="TIU545" s="5"/>
      <c r="TIV545" s="1"/>
      <c r="TIW545" s="5"/>
      <c r="TIX545" s="1"/>
      <c r="TIY545" s="5"/>
      <c r="TIZ545" s="1"/>
      <c r="TJA545" s="5"/>
      <c r="TJB545" s="1"/>
      <c r="TJC545" s="5"/>
      <c r="TJD545" s="1"/>
      <c r="TJE545" s="5"/>
      <c r="TJF545" s="1"/>
      <c r="TJG545" s="5"/>
      <c r="TJH545" s="1"/>
      <c r="TJI545" s="5"/>
      <c r="TJJ545" s="1"/>
      <c r="TJK545" s="5"/>
      <c r="TJL545" s="1"/>
      <c r="TJM545" s="5"/>
      <c r="TJN545" s="1"/>
      <c r="TJO545" s="5"/>
      <c r="TJP545" s="1"/>
      <c r="TJQ545" s="5"/>
      <c r="TJR545" s="1"/>
      <c r="TJS545" s="5"/>
      <c r="TJT545" s="1"/>
      <c r="TJU545" s="5"/>
      <c r="TJV545" s="1"/>
      <c r="TJW545" s="5"/>
      <c r="TJX545" s="1"/>
      <c r="TJY545" s="5"/>
      <c r="TJZ545" s="1"/>
      <c r="TKA545" s="5"/>
      <c r="TKB545" s="1"/>
      <c r="TKC545" s="5"/>
      <c r="TKD545" s="1"/>
      <c r="TKE545" s="5"/>
      <c r="TKF545" s="1"/>
      <c r="TKG545" s="5"/>
      <c r="TKH545" s="1"/>
      <c r="TKI545" s="5"/>
      <c r="TKJ545" s="1"/>
      <c r="TKK545" s="5"/>
      <c r="TKL545" s="1"/>
      <c r="TKM545" s="5"/>
      <c r="TKN545" s="1"/>
      <c r="TKO545" s="5"/>
      <c r="TKP545" s="1"/>
      <c r="TKQ545" s="5"/>
      <c r="TKR545" s="1"/>
      <c r="TKS545" s="5"/>
      <c r="TKT545" s="1"/>
      <c r="TKU545" s="5"/>
      <c r="TKV545" s="1"/>
      <c r="TKW545" s="5"/>
      <c r="TKX545" s="1"/>
      <c r="TKY545" s="5"/>
      <c r="TKZ545" s="1"/>
      <c r="TLA545" s="5"/>
      <c r="TLB545" s="1"/>
      <c r="TLC545" s="5"/>
      <c r="TLD545" s="1"/>
      <c r="TLE545" s="5"/>
      <c r="TLF545" s="1"/>
      <c r="TLG545" s="5"/>
      <c r="TLH545" s="1"/>
      <c r="TLI545" s="5"/>
      <c r="TLJ545" s="1"/>
      <c r="TLK545" s="5"/>
      <c r="TLL545" s="1"/>
      <c r="TLM545" s="5"/>
      <c r="TLN545" s="1"/>
      <c r="TLO545" s="5"/>
      <c r="TLP545" s="1"/>
      <c r="TLQ545" s="5"/>
      <c r="TLR545" s="1"/>
      <c r="TLS545" s="5"/>
      <c r="TLT545" s="1"/>
      <c r="TLU545" s="5"/>
      <c r="TLV545" s="1"/>
      <c r="TLW545" s="5"/>
      <c r="TLX545" s="1"/>
      <c r="TLY545" s="5"/>
      <c r="TLZ545" s="1"/>
      <c r="TMA545" s="5"/>
      <c r="TMB545" s="1"/>
      <c r="TMC545" s="5"/>
      <c r="TMD545" s="1"/>
      <c r="TME545" s="5"/>
      <c r="TMF545" s="1"/>
      <c r="TMG545" s="5"/>
      <c r="TMH545" s="1"/>
      <c r="TMI545" s="5"/>
      <c r="TMJ545" s="1"/>
      <c r="TMK545" s="5"/>
      <c r="TML545" s="1"/>
      <c r="TMM545" s="5"/>
      <c r="TMN545" s="1"/>
      <c r="TMO545" s="5"/>
      <c r="TMP545" s="1"/>
      <c r="TMQ545" s="5"/>
      <c r="TMR545" s="1"/>
      <c r="TMS545" s="5"/>
      <c r="TMT545" s="1"/>
      <c r="TMU545" s="5"/>
      <c r="TMV545" s="1"/>
      <c r="TMW545" s="5"/>
      <c r="TMX545" s="1"/>
      <c r="TMY545" s="5"/>
      <c r="TMZ545" s="1"/>
      <c r="TNA545" s="5"/>
      <c r="TNB545" s="1"/>
      <c r="TNC545" s="5"/>
      <c r="TND545" s="1"/>
      <c r="TNE545" s="5"/>
      <c r="TNF545" s="1"/>
      <c r="TNG545" s="5"/>
      <c r="TNH545" s="1"/>
      <c r="TNI545" s="5"/>
      <c r="TNJ545" s="1"/>
      <c r="TNK545" s="5"/>
      <c r="TNL545" s="1"/>
      <c r="TNM545" s="5"/>
      <c r="TNN545" s="1"/>
      <c r="TNO545" s="5"/>
      <c r="TNP545" s="1"/>
      <c r="TNQ545" s="5"/>
      <c r="TNR545" s="1"/>
      <c r="TNS545" s="5"/>
      <c r="TNT545" s="1"/>
      <c r="TNU545" s="5"/>
      <c r="TNV545" s="1"/>
      <c r="TNW545" s="5"/>
      <c r="TNX545" s="1"/>
      <c r="TNY545" s="5"/>
      <c r="TNZ545" s="1"/>
      <c r="TOA545" s="5"/>
      <c r="TOB545" s="1"/>
      <c r="TOC545" s="5"/>
      <c r="TOD545" s="1"/>
      <c r="TOE545" s="5"/>
      <c r="TOF545" s="1"/>
      <c r="TOG545" s="5"/>
      <c r="TOH545" s="1"/>
      <c r="TOI545" s="5"/>
      <c r="TOJ545" s="1"/>
      <c r="TOK545" s="5"/>
      <c r="TOL545" s="1"/>
      <c r="TOM545" s="5"/>
      <c r="TON545" s="1"/>
      <c r="TOO545" s="5"/>
      <c r="TOP545" s="1"/>
      <c r="TOQ545" s="5"/>
      <c r="TOR545" s="1"/>
      <c r="TOS545" s="5"/>
      <c r="TOT545" s="1"/>
      <c r="TOU545" s="5"/>
      <c r="TOV545" s="1"/>
      <c r="TOW545" s="5"/>
      <c r="TOX545" s="1"/>
      <c r="TOY545" s="5"/>
      <c r="TOZ545" s="1"/>
      <c r="TPA545" s="5"/>
      <c r="TPB545" s="1"/>
      <c r="TPC545" s="5"/>
      <c r="TPD545" s="1"/>
      <c r="TPE545" s="5"/>
      <c r="TPF545" s="1"/>
      <c r="TPG545" s="5"/>
      <c r="TPH545" s="1"/>
      <c r="TPI545" s="5"/>
      <c r="TPJ545" s="1"/>
      <c r="TPK545" s="5"/>
      <c r="TPL545" s="1"/>
      <c r="TPM545" s="5"/>
      <c r="TPN545" s="1"/>
      <c r="TPO545" s="5"/>
      <c r="TPP545" s="1"/>
      <c r="TPQ545" s="5"/>
      <c r="TPR545" s="1"/>
      <c r="TPS545" s="5"/>
      <c r="TPT545" s="1"/>
      <c r="TPU545" s="5"/>
      <c r="TPV545" s="1"/>
      <c r="TPW545" s="5"/>
      <c r="TPX545" s="1"/>
      <c r="TPY545" s="5"/>
      <c r="TPZ545" s="1"/>
      <c r="TQA545" s="5"/>
      <c r="TQB545" s="1"/>
      <c r="TQC545" s="5"/>
      <c r="TQD545" s="1"/>
      <c r="TQE545" s="5"/>
      <c r="TQF545" s="1"/>
      <c r="TQG545" s="5"/>
      <c r="TQH545" s="1"/>
      <c r="TQI545" s="5"/>
      <c r="TQJ545" s="1"/>
      <c r="TQK545" s="5"/>
      <c r="TQL545" s="1"/>
      <c r="TQM545" s="5"/>
      <c r="TQN545" s="1"/>
      <c r="TQO545" s="5"/>
      <c r="TQP545" s="1"/>
      <c r="TQQ545" s="5"/>
      <c r="TQR545" s="1"/>
      <c r="TQS545" s="5"/>
      <c r="TQT545" s="1"/>
      <c r="TQU545" s="5"/>
      <c r="TQV545" s="1"/>
      <c r="TQW545" s="5"/>
      <c r="TQX545" s="1"/>
      <c r="TQY545" s="5"/>
      <c r="TQZ545" s="1"/>
      <c r="TRA545" s="5"/>
      <c r="TRB545" s="1"/>
      <c r="TRC545" s="5"/>
      <c r="TRD545" s="1"/>
      <c r="TRE545" s="5"/>
      <c r="TRF545" s="1"/>
      <c r="TRG545" s="5"/>
      <c r="TRH545" s="1"/>
      <c r="TRI545" s="5"/>
      <c r="TRJ545" s="1"/>
      <c r="TRK545" s="5"/>
      <c r="TRL545" s="1"/>
      <c r="TRM545" s="5"/>
      <c r="TRN545" s="1"/>
      <c r="TRO545" s="5"/>
      <c r="TRP545" s="1"/>
      <c r="TRQ545" s="5"/>
      <c r="TRR545" s="1"/>
      <c r="TRS545" s="5"/>
      <c r="TRT545" s="1"/>
      <c r="TRU545" s="5"/>
      <c r="TRV545" s="1"/>
      <c r="TRW545" s="5"/>
      <c r="TRX545" s="1"/>
      <c r="TRY545" s="5"/>
      <c r="TRZ545" s="1"/>
      <c r="TSA545" s="5"/>
      <c r="TSB545" s="1"/>
      <c r="TSC545" s="5"/>
      <c r="TSD545" s="1"/>
      <c r="TSE545" s="5"/>
      <c r="TSF545" s="1"/>
      <c r="TSG545" s="5"/>
      <c r="TSH545" s="1"/>
      <c r="TSI545" s="5"/>
      <c r="TSJ545" s="1"/>
      <c r="TSK545" s="5"/>
      <c r="TSL545" s="1"/>
      <c r="TSM545" s="5"/>
      <c r="TSN545" s="1"/>
      <c r="TSO545" s="5"/>
      <c r="TSP545" s="1"/>
      <c r="TSQ545" s="5"/>
      <c r="TSR545" s="1"/>
      <c r="TSS545" s="5"/>
      <c r="TST545" s="1"/>
      <c r="TSU545" s="5"/>
      <c r="TSV545" s="1"/>
      <c r="TSW545" s="5"/>
      <c r="TSX545" s="1"/>
      <c r="TSY545" s="5"/>
      <c r="TSZ545" s="1"/>
      <c r="TTA545" s="5"/>
      <c r="TTB545" s="1"/>
      <c r="TTC545" s="5"/>
      <c r="TTD545" s="1"/>
      <c r="TTE545" s="5"/>
      <c r="TTF545" s="1"/>
      <c r="TTG545" s="5"/>
      <c r="TTH545" s="1"/>
      <c r="TTI545" s="5"/>
      <c r="TTJ545" s="1"/>
      <c r="TTK545" s="5"/>
      <c r="TTL545" s="1"/>
      <c r="TTM545" s="5"/>
      <c r="TTN545" s="1"/>
      <c r="TTO545" s="5"/>
      <c r="TTP545" s="1"/>
      <c r="TTQ545" s="5"/>
      <c r="TTR545" s="1"/>
      <c r="TTS545" s="5"/>
      <c r="TTT545" s="1"/>
      <c r="TTU545" s="5"/>
      <c r="TTV545" s="1"/>
      <c r="TTW545" s="5"/>
      <c r="TTX545" s="1"/>
      <c r="TTY545" s="5"/>
      <c r="TTZ545" s="1"/>
      <c r="TUA545" s="5"/>
      <c r="TUB545" s="1"/>
      <c r="TUC545" s="5"/>
      <c r="TUD545" s="1"/>
      <c r="TUE545" s="5"/>
      <c r="TUF545" s="1"/>
      <c r="TUG545" s="5"/>
      <c r="TUH545" s="1"/>
      <c r="TUI545" s="5"/>
      <c r="TUJ545" s="1"/>
      <c r="TUK545" s="5"/>
      <c r="TUL545" s="1"/>
      <c r="TUM545" s="5"/>
      <c r="TUN545" s="1"/>
      <c r="TUO545" s="5"/>
      <c r="TUP545" s="1"/>
      <c r="TUQ545" s="5"/>
      <c r="TUR545" s="1"/>
      <c r="TUS545" s="5"/>
      <c r="TUT545" s="1"/>
      <c r="TUU545" s="5"/>
      <c r="TUV545" s="1"/>
      <c r="TUW545" s="5"/>
      <c r="TUX545" s="1"/>
      <c r="TUY545" s="5"/>
      <c r="TUZ545" s="1"/>
      <c r="TVA545" s="5"/>
      <c r="TVB545" s="1"/>
      <c r="TVC545" s="5"/>
      <c r="TVD545" s="1"/>
      <c r="TVE545" s="5"/>
      <c r="TVF545" s="1"/>
      <c r="TVG545" s="5"/>
      <c r="TVH545" s="1"/>
      <c r="TVI545" s="5"/>
      <c r="TVJ545" s="1"/>
      <c r="TVK545" s="5"/>
      <c r="TVL545" s="1"/>
      <c r="TVM545" s="5"/>
      <c r="TVN545" s="1"/>
      <c r="TVO545" s="5"/>
      <c r="TVP545" s="1"/>
      <c r="TVQ545" s="5"/>
      <c r="TVR545" s="1"/>
      <c r="TVS545" s="5"/>
      <c r="TVT545" s="1"/>
      <c r="TVU545" s="5"/>
      <c r="TVV545" s="1"/>
      <c r="TVW545" s="5"/>
      <c r="TVX545" s="1"/>
      <c r="TVY545" s="5"/>
      <c r="TVZ545" s="1"/>
      <c r="TWA545" s="5"/>
      <c r="TWB545" s="1"/>
      <c r="TWC545" s="5"/>
      <c r="TWD545" s="1"/>
      <c r="TWE545" s="5"/>
      <c r="TWF545" s="1"/>
      <c r="TWG545" s="5"/>
      <c r="TWH545" s="1"/>
      <c r="TWI545" s="5"/>
      <c r="TWJ545" s="1"/>
      <c r="TWK545" s="5"/>
      <c r="TWL545" s="1"/>
      <c r="TWM545" s="5"/>
      <c r="TWN545" s="1"/>
      <c r="TWO545" s="5"/>
      <c r="TWP545" s="1"/>
      <c r="TWQ545" s="5"/>
      <c r="TWR545" s="1"/>
      <c r="TWS545" s="5"/>
      <c r="TWT545" s="1"/>
      <c r="TWU545" s="5"/>
      <c r="TWV545" s="1"/>
      <c r="TWW545" s="5"/>
      <c r="TWX545" s="1"/>
      <c r="TWY545" s="5"/>
      <c r="TWZ545" s="1"/>
      <c r="TXA545" s="5"/>
      <c r="TXB545" s="1"/>
      <c r="TXC545" s="5"/>
      <c r="TXD545" s="1"/>
      <c r="TXE545" s="5"/>
      <c r="TXF545" s="1"/>
      <c r="TXG545" s="5"/>
      <c r="TXH545" s="1"/>
      <c r="TXI545" s="5"/>
      <c r="TXJ545" s="1"/>
      <c r="TXK545" s="5"/>
      <c r="TXL545" s="1"/>
      <c r="TXM545" s="5"/>
      <c r="TXN545" s="1"/>
      <c r="TXO545" s="5"/>
      <c r="TXP545" s="1"/>
      <c r="TXQ545" s="5"/>
      <c r="TXR545" s="1"/>
      <c r="TXS545" s="5"/>
      <c r="TXT545" s="1"/>
      <c r="TXU545" s="5"/>
      <c r="TXV545" s="1"/>
      <c r="TXW545" s="5"/>
      <c r="TXX545" s="1"/>
      <c r="TXY545" s="5"/>
      <c r="TXZ545" s="1"/>
      <c r="TYA545" s="5"/>
      <c r="TYB545" s="1"/>
      <c r="TYC545" s="5"/>
      <c r="TYD545" s="1"/>
      <c r="TYE545" s="5"/>
      <c r="TYF545" s="1"/>
      <c r="TYG545" s="5"/>
      <c r="TYH545" s="1"/>
      <c r="TYI545" s="5"/>
      <c r="TYJ545" s="1"/>
      <c r="TYK545" s="5"/>
      <c r="TYL545" s="1"/>
      <c r="TYM545" s="5"/>
      <c r="TYN545" s="1"/>
      <c r="TYO545" s="5"/>
      <c r="TYP545" s="1"/>
      <c r="TYQ545" s="5"/>
      <c r="TYR545" s="1"/>
      <c r="TYS545" s="5"/>
      <c r="TYT545" s="1"/>
      <c r="TYU545" s="5"/>
      <c r="TYV545" s="1"/>
      <c r="TYW545" s="5"/>
      <c r="TYX545" s="1"/>
      <c r="TYY545" s="5"/>
      <c r="TYZ545" s="1"/>
      <c r="TZA545" s="5"/>
      <c r="TZB545" s="1"/>
      <c r="TZC545" s="5"/>
      <c r="TZD545" s="1"/>
      <c r="TZE545" s="5"/>
      <c r="TZF545" s="1"/>
      <c r="TZG545" s="5"/>
      <c r="TZH545" s="1"/>
      <c r="TZI545" s="5"/>
      <c r="TZJ545" s="1"/>
      <c r="TZK545" s="5"/>
      <c r="TZL545" s="1"/>
      <c r="TZM545" s="5"/>
      <c r="TZN545" s="1"/>
      <c r="TZO545" s="5"/>
      <c r="TZP545" s="1"/>
      <c r="TZQ545" s="5"/>
      <c r="TZR545" s="1"/>
      <c r="TZS545" s="5"/>
      <c r="TZT545" s="1"/>
      <c r="TZU545" s="5"/>
      <c r="TZV545" s="1"/>
      <c r="TZW545" s="5"/>
      <c r="TZX545" s="1"/>
      <c r="TZY545" s="5"/>
      <c r="TZZ545" s="1"/>
      <c r="UAA545" s="5"/>
      <c r="UAB545" s="1"/>
      <c r="UAC545" s="5"/>
      <c r="UAD545" s="1"/>
      <c r="UAE545" s="5"/>
      <c r="UAF545" s="1"/>
      <c r="UAG545" s="5"/>
      <c r="UAH545" s="1"/>
      <c r="UAI545" s="5"/>
      <c r="UAJ545" s="1"/>
      <c r="UAK545" s="5"/>
      <c r="UAL545" s="1"/>
      <c r="UAM545" s="5"/>
      <c r="UAN545" s="1"/>
      <c r="UAO545" s="5"/>
      <c r="UAP545" s="1"/>
      <c r="UAQ545" s="5"/>
      <c r="UAR545" s="1"/>
      <c r="UAS545" s="5"/>
      <c r="UAT545" s="1"/>
      <c r="UAU545" s="5"/>
      <c r="UAV545" s="1"/>
      <c r="UAW545" s="5"/>
      <c r="UAX545" s="1"/>
      <c r="UAY545" s="5"/>
      <c r="UAZ545" s="1"/>
      <c r="UBA545" s="5"/>
      <c r="UBB545" s="1"/>
      <c r="UBC545" s="5"/>
      <c r="UBD545" s="1"/>
      <c r="UBE545" s="5"/>
      <c r="UBF545" s="1"/>
      <c r="UBG545" s="5"/>
      <c r="UBH545" s="1"/>
      <c r="UBI545" s="5"/>
      <c r="UBJ545" s="1"/>
      <c r="UBK545" s="5"/>
      <c r="UBL545" s="1"/>
      <c r="UBM545" s="5"/>
      <c r="UBN545" s="1"/>
      <c r="UBO545" s="5"/>
      <c r="UBP545" s="1"/>
      <c r="UBQ545" s="5"/>
      <c r="UBR545" s="1"/>
      <c r="UBS545" s="5"/>
      <c r="UBT545" s="1"/>
      <c r="UBU545" s="5"/>
      <c r="UBV545" s="1"/>
      <c r="UBW545" s="5"/>
      <c r="UBX545" s="1"/>
      <c r="UBY545" s="5"/>
      <c r="UBZ545" s="1"/>
      <c r="UCA545" s="5"/>
      <c r="UCB545" s="1"/>
      <c r="UCC545" s="5"/>
      <c r="UCD545" s="1"/>
      <c r="UCE545" s="5"/>
      <c r="UCF545" s="1"/>
      <c r="UCG545" s="5"/>
      <c r="UCH545" s="1"/>
      <c r="UCI545" s="5"/>
      <c r="UCJ545" s="1"/>
      <c r="UCK545" s="5"/>
      <c r="UCL545" s="1"/>
      <c r="UCM545" s="5"/>
      <c r="UCN545" s="1"/>
      <c r="UCO545" s="5"/>
      <c r="UCP545" s="1"/>
      <c r="UCQ545" s="5"/>
      <c r="UCR545" s="1"/>
      <c r="UCS545" s="5"/>
      <c r="UCT545" s="1"/>
      <c r="UCU545" s="5"/>
      <c r="UCV545" s="1"/>
      <c r="UCW545" s="5"/>
      <c r="UCX545" s="1"/>
      <c r="UCY545" s="5"/>
      <c r="UCZ545" s="1"/>
      <c r="UDA545" s="5"/>
      <c r="UDB545" s="1"/>
      <c r="UDC545" s="5"/>
      <c r="UDD545" s="1"/>
      <c r="UDE545" s="5"/>
      <c r="UDF545" s="1"/>
      <c r="UDG545" s="5"/>
      <c r="UDH545" s="1"/>
      <c r="UDI545" s="5"/>
      <c r="UDJ545" s="1"/>
      <c r="UDK545" s="5"/>
      <c r="UDL545" s="1"/>
      <c r="UDM545" s="5"/>
      <c r="UDN545" s="1"/>
      <c r="UDO545" s="5"/>
      <c r="UDP545" s="1"/>
      <c r="UDQ545" s="5"/>
      <c r="UDR545" s="1"/>
      <c r="UDS545" s="5"/>
      <c r="UDT545" s="1"/>
      <c r="UDU545" s="5"/>
      <c r="UDV545" s="1"/>
      <c r="UDW545" s="5"/>
      <c r="UDX545" s="1"/>
      <c r="UDY545" s="5"/>
      <c r="UDZ545" s="1"/>
      <c r="UEA545" s="5"/>
      <c r="UEB545" s="1"/>
      <c r="UEC545" s="5"/>
      <c r="UED545" s="1"/>
      <c r="UEE545" s="5"/>
      <c r="UEF545" s="1"/>
      <c r="UEG545" s="5"/>
      <c r="UEH545" s="1"/>
      <c r="UEI545" s="5"/>
      <c r="UEJ545" s="1"/>
      <c r="UEK545" s="5"/>
      <c r="UEL545" s="1"/>
      <c r="UEM545" s="5"/>
      <c r="UEN545" s="1"/>
      <c r="UEO545" s="5"/>
      <c r="UEP545" s="1"/>
      <c r="UEQ545" s="5"/>
      <c r="UER545" s="1"/>
      <c r="UES545" s="5"/>
      <c r="UET545" s="1"/>
      <c r="UEU545" s="5"/>
      <c r="UEV545" s="1"/>
      <c r="UEW545" s="5"/>
      <c r="UEX545" s="1"/>
      <c r="UEY545" s="5"/>
      <c r="UEZ545" s="1"/>
      <c r="UFA545" s="5"/>
      <c r="UFB545" s="1"/>
      <c r="UFC545" s="5"/>
      <c r="UFD545" s="1"/>
      <c r="UFE545" s="5"/>
      <c r="UFF545" s="1"/>
      <c r="UFG545" s="5"/>
      <c r="UFH545" s="1"/>
      <c r="UFI545" s="5"/>
      <c r="UFJ545" s="1"/>
      <c r="UFK545" s="5"/>
      <c r="UFL545" s="1"/>
      <c r="UFM545" s="5"/>
      <c r="UFN545" s="1"/>
      <c r="UFO545" s="5"/>
      <c r="UFP545" s="1"/>
      <c r="UFQ545" s="5"/>
      <c r="UFR545" s="1"/>
      <c r="UFS545" s="5"/>
      <c r="UFT545" s="1"/>
      <c r="UFU545" s="5"/>
      <c r="UFV545" s="1"/>
      <c r="UFW545" s="5"/>
      <c r="UFX545" s="1"/>
      <c r="UFY545" s="5"/>
      <c r="UFZ545" s="1"/>
      <c r="UGA545" s="5"/>
      <c r="UGB545" s="1"/>
      <c r="UGC545" s="5"/>
      <c r="UGD545" s="1"/>
      <c r="UGE545" s="5"/>
      <c r="UGF545" s="1"/>
      <c r="UGG545" s="5"/>
      <c r="UGH545" s="1"/>
      <c r="UGI545" s="5"/>
      <c r="UGJ545" s="1"/>
      <c r="UGK545" s="5"/>
      <c r="UGL545" s="1"/>
      <c r="UGM545" s="5"/>
      <c r="UGN545" s="1"/>
      <c r="UGO545" s="5"/>
      <c r="UGP545" s="1"/>
      <c r="UGQ545" s="5"/>
      <c r="UGR545" s="1"/>
      <c r="UGS545" s="5"/>
      <c r="UGT545" s="1"/>
      <c r="UGU545" s="5"/>
      <c r="UGV545" s="1"/>
      <c r="UGW545" s="5"/>
      <c r="UGX545" s="1"/>
      <c r="UGY545" s="5"/>
      <c r="UGZ545" s="1"/>
      <c r="UHA545" s="5"/>
      <c r="UHB545" s="1"/>
      <c r="UHC545" s="5"/>
      <c r="UHD545" s="1"/>
      <c r="UHE545" s="5"/>
      <c r="UHF545" s="1"/>
      <c r="UHG545" s="5"/>
      <c r="UHH545" s="1"/>
      <c r="UHI545" s="5"/>
      <c r="UHJ545" s="1"/>
      <c r="UHK545" s="5"/>
      <c r="UHL545" s="1"/>
      <c r="UHM545" s="5"/>
      <c r="UHN545" s="1"/>
      <c r="UHO545" s="5"/>
      <c r="UHP545" s="1"/>
      <c r="UHQ545" s="5"/>
      <c r="UHR545" s="1"/>
      <c r="UHS545" s="5"/>
      <c r="UHT545" s="1"/>
      <c r="UHU545" s="5"/>
      <c r="UHV545" s="1"/>
      <c r="UHW545" s="5"/>
      <c r="UHX545" s="1"/>
      <c r="UHY545" s="5"/>
      <c r="UHZ545" s="1"/>
      <c r="UIA545" s="5"/>
      <c r="UIB545" s="1"/>
      <c r="UIC545" s="5"/>
      <c r="UID545" s="1"/>
      <c r="UIE545" s="5"/>
      <c r="UIF545" s="1"/>
      <c r="UIG545" s="5"/>
      <c r="UIH545" s="1"/>
      <c r="UII545" s="5"/>
      <c r="UIJ545" s="1"/>
      <c r="UIK545" s="5"/>
      <c r="UIL545" s="1"/>
      <c r="UIM545" s="5"/>
      <c r="UIN545" s="1"/>
      <c r="UIO545" s="5"/>
      <c r="UIP545" s="1"/>
      <c r="UIQ545" s="5"/>
      <c r="UIR545" s="1"/>
      <c r="UIS545" s="5"/>
      <c r="UIT545" s="1"/>
      <c r="UIU545" s="5"/>
      <c r="UIV545" s="1"/>
      <c r="UIW545" s="5"/>
      <c r="UIX545" s="1"/>
      <c r="UIY545" s="5"/>
      <c r="UIZ545" s="1"/>
      <c r="UJA545" s="5"/>
      <c r="UJB545" s="1"/>
      <c r="UJC545" s="5"/>
      <c r="UJD545" s="1"/>
      <c r="UJE545" s="5"/>
      <c r="UJF545" s="1"/>
      <c r="UJG545" s="5"/>
      <c r="UJH545" s="1"/>
      <c r="UJI545" s="5"/>
      <c r="UJJ545" s="1"/>
      <c r="UJK545" s="5"/>
      <c r="UJL545" s="1"/>
      <c r="UJM545" s="5"/>
      <c r="UJN545" s="1"/>
      <c r="UJO545" s="5"/>
      <c r="UJP545" s="1"/>
      <c r="UJQ545" s="5"/>
      <c r="UJR545" s="1"/>
      <c r="UJS545" s="5"/>
      <c r="UJT545" s="1"/>
      <c r="UJU545" s="5"/>
      <c r="UJV545" s="1"/>
      <c r="UJW545" s="5"/>
      <c r="UJX545" s="1"/>
      <c r="UJY545" s="5"/>
      <c r="UJZ545" s="1"/>
      <c r="UKA545" s="5"/>
      <c r="UKB545" s="1"/>
      <c r="UKC545" s="5"/>
      <c r="UKD545" s="1"/>
      <c r="UKE545" s="5"/>
      <c r="UKF545" s="1"/>
      <c r="UKG545" s="5"/>
      <c r="UKH545" s="1"/>
      <c r="UKI545" s="5"/>
      <c r="UKJ545" s="1"/>
      <c r="UKK545" s="5"/>
      <c r="UKL545" s="1"/>
      <c r="UKM545" s="5"/>
      <c r="UKN545" s="1"/>
      <c r="UKO545" s="5"/>
      <c r="UKP545" s="1"/>
      <c r="UKQ545" s="5"/>
      <c r="UKR545" s="1"/>
      <c r="UKS545" s="5"/>
      <c r="UKT545" s="1"/>
      <c r="UKU545" s="5"/>
      <c r="UKV545" s="1"/>
      <c r="UKW545" s="5"/>
      <c r="UKX545" s="1"/>
      <c r="UKY545" s="5"/>
      <c r="UKZ545" s="1"/>
      <c r="ULA545" s="5"/>
      <c r="ULB545" s="1"/>
      <c r="ULC545" s="5"/>
      <c r="ULD545" s="1"/>
      <c r="ULE545" s="5"/>
      <c r="ULF545" s="1"/>
      <c r="ULG545" s="5"/>
      <c r="ULH545" s="1"/>
      <c r="ULI545" s="5"/>
      <c r="ULJ545" s="1"/>
      <c r="ULK545" s="5"/>
      <c r="ULL545" s="1"/>
      <c r="ULM545" s="5"/>
      <c r="ULN545" s="1"/>
      <c r="ULO545" s="5"/>
      <c r="ULP545" s="1"/>
      <c r="ULQ545" s="5"/>
      <c r="ULR545" s="1"/>
      <c r="ULS545" s="5"/>
      <c r="ULT545" s="1"/>
      <c r="ULU545" s="5"/>
      <c r="ULV545" s="1"/>
      <c r="ULW545" s="5"/>
      <c r="ULX545" s="1"/>
      <c r="ULY545" s="5"/>
      <c r="ULZ545" s="1"/>
      <c r="UMA545" s="5"/>
      <c r="UMB545" s="1"/>
      <c r="UMC545" s="5"/>
      <c r="UMD545" s="1"/>
      <c r="UME545" s="5"/>
      <c r="UMF545" s="1"/>
      <c r="UMG545" s="5"/>
      <c r="UMH545" s="1"/>
      <c r="UMI545" s="5"/>
      <c r="UMJ545" s="1"/>
      <c r="UMK545" s="5"/>
      <c r="UML545" s="1"/>
      <c r="UMM545" s="5"/>
      <c r="UMN545" s="1"/>
      <c r="UMO545" s="5"/>
      <c r="UMP545" s="1"/>
      <c r="UMQ545" s="5"/>
      <c r="UMR545" s="1"/>
      <c r="UMS545" s="5"/>
      <c r="UMT545" s="1"/>
      <c r="UMU545" s="5"/>
      <c r="UMV545" s="1"/>
      <c r="UMW545" s="5"/>
      <c r="UMX545" s="1"/>
      <c r="UMY545" s="5"/>
      <c r="UMZ545" s="1"/>
      <c r="UNA545" s="5"/>
      <c r="UNB545" s="1"/>
      <c r="UNC545" s="5"/>
      <c r="UND545" s="1"/>
      <c r="UNE545" s="5"/>
      <c r="UNF545" s="1"/>
      <c r="UNG545" s="5"/>
      <c r="UNH545" s="1"/>
      <c r="UNI545" s="5"/>
      <c r="UNJ545" s="1"/>
      <c r="UNK545" s="5"/>
      <c r="UNL545" s="1"/>
      <c r="UNM545" s="5"/>
      <c r="UNN545" s="1"/>
      <c r="UNO545" s="5"/>
      <c r="UNP545" s="1"/>
      <c r="UNQ545" s="5"/>
      <c r="UNR545" s="1"/>
      <c r="UNS545" s="5"/>
      <c r="UNT545" s="1"/>
      <c r="UNU545" s="5"/>
      <c r="UNV545" s="1"/>
      <c r="UNW545" s="5"/>
      <c r="UNX545" s="1"/>
      <c r="UNY545" s="5"/>
      <c r="UNZ545" s="1"/>
      <c r="UOA545" s="5"/>
      <c r="UOB545" s="1"/>
      <c r="UOC545" s="5"/>
      <c r="UOD545" s="1"/>
      <c r="UOE545" s="5"/>
      <c r="UOF545" s="1"/>
      <c r="UOG545" s="5"/>
      <c r="UOH545" s="1"/>
      <c r="UOI545" s="5"/>
      <c r="UOJ545" s="1"/>
      <c r="UOK545" s="5"/>
      <c r="UOL545" s="1"/>
      <c r="UOM545" s="5"/>
      <c r="UON545" s="1"/>
      <c r="UOO545" s="5"/>
      <c r="UOP545" s="1"/>
      <c r="UOQ545" s="5"/>
      <c r="UOR545" s="1"/>
      <c r="UOS545" s="5"/>
      <c r="UOT545" s="1"/>
      <c r="UOU545" s="5"/>
      <c r="UOV545" s="1"/>
      <c r="UOW545" s="5"/>
      <c r="UOX545" s="1"/>
      <c r="UOY545" s="5"/>
      <c r="UOZ545" s="1"/>
      <c r="UPA545" s="5"/>
      <c r="UPB545" s="1"/>
      <c r="UPC545" s="5"/>
      <c r="UPD545" s="1"/>
      <c r="UPE545" s="5"/>
      <c r="UPF545" s="1"/>
      <c r="UPG545" s="5"/>
      <c r="UPH545" s="1"/>
      <c r="UPI545" s="5"/>
      <c r="UPJ545" s="1"/>
      <c r="UPK545" s="5"/>
      <c r="UPL545" s="1"/>
      <c r="UPM545" s="5"/>
      <c r="UPN545" s="1"/>
      <c r="UPO545" s="5"/>
      <c r="UPP545" s="1"/>
      <c r="UPQ545" s="5"/>
      <c r="UPR545" s="1"/>
      <c r="UPS545" s="5"/>
      <c r="UPT545" s="1"/>
      <c r="UPU545" s="5"/>
      <c r="UPV545" s="1"/>
      <c r="UPW545" s="5"/>
      <c r="UPX545" s="1"/>
      <c r="UPY545" s="5"/>
      <c r="UPZ545" s="1"/>
      <c r="UQA545" s="5"/>
      <c r="UQB545" s="1"/>
      <c r="UQC545" s="5"/>
      <c r="UQD545" s="1"/>
      <c r="UQE545" s="5"/>
      <c r="UQF545" s="1"/>
      <c r="UQG545" s="5"/>
      <c r="UQH545" s="1"/>
      <c r="UQI545" s="5"/>
      <c r="UQJ545" s="1"/>
      <c r="UQK545" s="5"/>
      <c r="UQL545" s="1"/>
      <c r="UQM545" s="5"/>
      <c r="UQN545" s="1"/>
      <c r="UQO545" s="5"/>
      <c r="UQP545" s="1"/>
      <c r="UQQ545" s="5"/>
      <c r="UQR545" s="1"/>
      <c r="UQS545" s="5"/>
      <c r="UQT545" s="1"/>
      <c r="UQU545" s="5"/>
      <c r="UQV545" s="1"/>
      <c r="UQW545" s="5"/>
      <c r="UQX545" s="1"/>
      <c r="UQY545" s="5"/>
      <c r="UQZ545" s="1"/>
      <c r="URA545" s="5"/>
      <c r="URB545" s="1"/>
      <c r="URC545" s="5"/>
      <c r="URD545" s="1"/>
      <c r="URE545" s="5"/>
      <c r="URF545" s="1"/>
      <c r="URG545" s="5"/>
      <c r="URH545" s="1"/>
      <c r="URI545" s="5"/>
      <c r="URJ545" s="1"/>
      <c r="URK545" s="5"/>
      <c r="URL545" s="1"/>
      <c r="URM545" s="5"/>
      <c r="URN545" s="1"/>
      <c r="URO545" s="5"/>
      <c r="URP545" s="1"/>
      <c r="URQ545" s="5"/>
      <c r="URR545" s="1"/>
      <c r="URS545" s="5"/>
      <c r="URT545" s="1"/>
      <c r="URU545" s="5"/>
      <c r="URV545" s="1"/>
      <c r="URW545" s="5"/>
      <c r="URX545" s="1"/>
      <c r="URY545" s="5"/>
      <c r="URZ545" s="1"/>
      <c r="USA545" s="5"/>
      <c r="USB545" s="1"/>
      <c r="USC545" s="5"/>
      <c r="USD545" s="1"/>
      <c r="USE545" s="5"/>
      <c r="USF545" s="1"/>
      <c r="USG545" s="5"/>
      <c r="USH545" s="1"/>
      <c r="USI545" s="5"/>
      <c r="USJ545" s="1"/>
      <c r="USK545" s="5"/>
      <c r="USL545" s="1"/>
      <c r="USM545" s="5"/>
      <c r="USN545" s="1"/>
      <c r="USO545" s="5"/>
      <c r="USP545" s="1"/>
      <c r="USQ545" s="5"/>
      <c r="USR545" s="1"/>
      <c r="USS545" s="5"/>
      <c r="UST545" s="1"/>
      <c r="USU545" s="5"/>
      <c r="USV545" s="1"/>
      <c r="USW545" s="5"/>
      <c r="USX545" s="1"/>
      <c r="USY545" s="5"/>
      <c r="USZ545" s="1"/>
      <c r="UTA545" s="5"/>
      <c r="UTB545" s="1"/>
      <c r="UTC545" s="5"/>
      <c r="UTD545" s="1"/>
      <c r="UTE545" s="5"/>
      <c r="UTF545" s="1"/>
      <c r="UTG545" s="5"/>
      <c r="UTH545" s="1"/>
      <c r="UTI545" s="5"/>
      <c r="UTJ545" s="1"/>
      <c r="UTK545" s="5"/>
      <c r="UTL545" s="1"/>
      <c r="UTM545" s="5"/>
      <c r="UTN545" s="1"/>
      <c r="UTO545" s="5"/>
      <c r="UTP545" s="1"/>
      <c r="UTQ545" s="5"/>
      <c r="UTR545" s="1"/>
      <c r="UTS545" s="5"/>
      <c r="UTT545" s="1"/>
      <c r="UTU545" s="5"/>
      <c r="UTV545" s="1"/>
      <c r="UTW545" s="5"/>
      <c r="UTX545" s="1"/>
      <c r="UTY545" s="5"/>
      <c r="UTZ545" s="1"/>
      <c r="UUA545" s="5"/>
      <c r="UUB545" s="1"/>
      <c r="UUC545" s="5"/>
      <c r="UUD545" s="1"/>
      <c r="UUE545" s="5"/>
      <c r="UUF545" s="1"/>
      <c r="UUG545" s="5"/>
      <c r="UUH545" s="1"/>
      <c r="UUI545" s="5"/>
      <c r="UUJ545" s="1"/>
      <c r="UUK545" s="5"/>
      <c r="UUL545" s="1"/>
      <c r="UUM545" s="5"/>
      <c r="UUN545" s="1"/>
      <c r="UUO545" s="5"/>
      <c r="UUP545" s="1"/>
      <c r="UUQ545" s="5"/>
      <c r="UUR545" s="1"/>
      <c r="UUS545" s="5"/>
      <c r="UUT545" s="1"/>
      <c r="UUU545" s="5"/>
      <c r="UUV545" s="1"/>
      <c r="UUW545" s="5"/>
      <c r="UUX545" s="1"/>
      <c r="UUY545" s="5"/>
      <c r="UUZ545" s="1"/>
      <c r="UVA545" s="5"/>
      <c r="UVB545" s="1"/>
      <c r="UVC545" s="5"/>
      <c r="UVD545" s="1"/>
      <c r="UVE545" s="5"/>
      <c r="UVF545" s="1"/>
      <c r="UVG545" s="5"/>
      <c r="UVH545" s="1"/>
      <c r="UVI545" s="5"/>
      <c r="UVJ545" s="1"/>
      <c r="UVK545" s="5"/>
      <c r="UVL545" s="1"/>
      <c r="UVM545" s="5"/>
      <c r="UVN545" s="1"/>
      <c r="UVO545" s="5"/>
      <c r="UVP545" s="1"/>
      <c r="UVQ545" s="5"/>
      <c r="UVR545" s="1"/>
      <c r="UVS545" s="5"/>
      <c r="UVT545" s="1"/>
      <c r="UVU545" s="5"/>
      <c r="UVV545" s="1"/>
      <c r="UVW545" s="5"/>
      <c r="UVX545" s="1"/>
      <c r="UVY545" s="5"/>
      <c r="UVZ545" s="1"/>
      <c r="UWA545" s="5"/>
      <c r="UWB545" s="1"/>
      <c r="UWC545" s="5"/>
      <c r="UWD545" s="1"/>
      <c r="UWE545" s="5"/>
      <c r="UWF545" s="1"/>
      <c r="UWG545" s="5"/>
      <c r="UWH545" s="1"/>
      <c r="UWI545" s="5"/>
      <c r="UWJ545" s="1"/>
      <c r="UWK545" s="5"/>
      <c r="UWL545" s="1"/>
      <c r="UWM545" s="5"/>
      <c r="UWN545" s="1"/>
      <c r="UWO545" s="5"/>
      <c r="UWP545" s="1"/>
      <c r="UWQ545" s="5"/>
      <c r="UWR545" s="1"/>
      <c r="UWS545" s="5"/>
      <c r="UWT545" s="1"/>
      <c r="UWU545" s="5"/>
      <c r="UWV545" s="1"/>
      <c r="UWW545" s="5"/>
      <c r="UWX545" s="1"/>
      <c r="UWY545" s="5"/>
      <c r="UWZ545" s="1"/>
      <c r="UXA545" s="5"/>
      <c r="UXB545" s="1"/>
      <c r="UXC545" s="5"/>
      <c r="UXD545" s="1"/>
      <c r="UXE545" s="5"/>
      <c r="UXF545" s="1"/>
      <c r="UXG545" s="5"/>
      <c r="UXH545" s="1"/>
      <c r="UXI545" s="5"/>
      <c r="UXJ545" s="1"/>
      <c r="UXK545" s="5"/>
      <c r="UXL545" s="1"/>
      <c r="UXM545" s="5"/>
      <c r="UXN545" s="1"/>
      <c r="UXO545" s="5"/>
      <c r="UXP545" s="1"/>
      <c r="UXQ545" s="5"/>
      <c r="UXR545" s="1"/>
      <c r="UXS545" s="5"/>
      <c r="UXT545" s="1"/>
      <c r="UXU545" s="5"/>
      <c r="UXV545" s="1"/>
      <c r="UXW545" s="5"/>
      <c r="UXX545" s="1"/>
      <c r="UXY545" s="5"/>
      <c r="UXZ545" s="1"/>
      <c r="UYA545" s="5"/>
      <c r="UYB545" s="1"/>
      <c r="UYC545" s="5"/>
      <c r="UYD545" s="1"/>
      <c r="UYE545" s="5"/>
      <c r="UYF545" s="1"/>
      <c r="UYG545" s="5"/>
      <c r="UYH545" s="1"/>
      <c r="UYI545" s="5"/>
      <c r="UYJ545" s="1"/>
      <c r="UYK545" s="5"/>
      <c r="UYL545" s="1"/>
      <c r="UYM545" s="5"/>
      <c r="UYN545" s="1"/>
      <c r="UYO545" s="5"/>
      <c r="UYP545" s="1"/>
      <c r="UYQ545" s="5"/>
      <c r="UYR545" s="1"/>
      <c r="UYS545" s="5"/>
      <c r="UYT545" s="1"/>
      <c r="UYU545" s="5"/>
      <c r="UYV545" s="1"/>
      <c r="UYW545" s="5"/>
      <c r="UYX545" s="1"/>
      <c r="UYY545" s="5"/>
      <c r="UYZ545" s="1"/>
      <c r="UZA545" s="5"/>
      <c r="UZB545" s="1"/>
      <c r="UZC545" s="5"/>
      <c r="UZD545" s="1"/>
      <c r="UZE545" s="5"/>
      <c r="UZF545" s="1"/>
      <c r="UZG545" s="5"/>
      <c r="UZH545" s="1"/>
      <c r="UZI545" s="5"/>
      <c r="UZJ545" s="1"/>
      <c r="UZK545" s="5"/>
      <c r="UZL545" s="1"/>
      <c r="UZM545" s="5"/>
      <c r="UZN545" s="1"/>
      <c r="UZO545" s="5"/>
      <c r="UZP545" s="1"/>
      <c r="UZQ545" s="5"/>
      <c r="UZR545" s="1"/>
      <c r="UZS545" s="5"/>
      <c r="UZT545" s="1"/>
      <c r="UZU545" s="5"/>
      <c r="UZV545" s="1"/>
      <c r="UZW545" s="5"/>
      <c r="UZX545" s="1"/>
      <c r="UZY545" s="5"/>
      <c r="UZZ545" s="1"/>
      <c r="VAA545" s="5"/>
      <c r="VAB545" s="1"/>
      <c r="VAC545" s="5"/>
      <c r="VAD545" s="1"/>
      <c r="VAE545" s="5"/>
      <c r="VAF545" s="1"/>
      <c r="VAG545" s="5"/>
      <c r="VAH545" s="1"/>
      <c r="VAI545" s="5"/>
      <c r="VAJ545" s="1"/>
      <c r="VAK545" s="5"/>
      <c r="VAL545" s="1"/>
      <c r="VAM545" s="5"/>
      <c r="VAN545" s="1"/>
      <c r="VAO545" s="5"/>
      <c r="VAP545" s="1"/>
      <c r="VAQ545" s="5"/>
      <c r="VAR545" s="1"/>
      <c r="VAS545" s="5"/>
      <c r="VAT545" s="1"/>
      <c r="VAU545" s="5"/>
      <c r="VAV545" s="1"/>
      <c r="VAW545" s="5"/>
      <c r="VAX545" s="1"/>
      <c r="VAY545" s="5"/>
      <c r="VAZ545" s="1"/>
      <c r="VBA545" s="5"/>
      <c r="VBB545" s="1"/>
      <c r="VBC545" s="5"/>
      <c r="VBD545" s="1"/>
      <c r="VBE545" s="5"/>
      <c r="VBF545" s="1"/>
      <c r="VBG545" s="5"/>
      <c r="VBH545" s="1"/>
      <c r="VBI545" s="5"/>
      <c r="VBJ545" s="1"/>
      <c r="VBK545" s="5"/>
      <c r="VBL545" s="1"/>
      <c r="VBM545" s="5"/>
      <c r="VBN545" s="1"/>
      <c r="VBO545" s="5"/>
      <c r="VBP545" s="1"/>
      <c r="VBQ545" s="5"/>
      <c r="VBR545" s="1"/>
      <c r="VBS545" s="5"/>
      <c r="VBT545" s="1"/>
      <c r="VBU545" s="5"/>
      <c r="VBV545" s="1"/>
      <c r="VBW545" s="5"/>
      <c r="VBX545" s="1"/>
      <c r="VBY545" s="5"/>
      <c r="VBZ545" s="1"/>
      <c r="VCA545" s="5"/>
      <c r="VCB545" s="1"/>
      <c r="VCC545" s="5"/>
      <c r="VCD545" s="1"/>
      <c r="VCE545" s="5"/>
      <c r="VCF545" s="1"/>
      <c r="VCG545" s="5"/>
      <c r="VCH545" s="1"/>
      <c r="VCI545" s="5"/>
      <c r="VCJ545" s="1"/>
      <c r="VCK545" s="5"/>
      <c r="VCL545" s="1"/>
      <c r="VCM545" s="5"/>
      <c r="VCN545" s="1"/>
      <c r="VCO545" s="5"/>
      <c r="VCP545" s="1"/>
      <c r="VCQ545" s="5"/>
      <c r="VCR545" s="1"/>
      <c r="VCS545" s="5"/>
      <c r="VCT545" s="1"/>
      <c r="VCU545" s="5"/>
      <c r="VCV545" s="1"/>
      <c r="VCW545" s="5"/>
      <c r="VCX545" s="1"/>
      <c r="VCY545" s="5"/>
      <c r="VCZ545" s="1"/>
      <c r="VDA545" s="5"/>
      <c r="VDB545" s="1"/>
      <c r="VDC545" s="5"/>
      <c r="VDD545" s="1"/>
      <c r="VDE545" s="5"/>
      <c r="VDF545" s="1"/>
      <c r="VDG545" s="5"/>
      <c r="VDH545" s="1"/>
      <c r="VDI545" s="5"/>
      <c r="VDJ545" s="1"/>
      <c r="VDK545" s="5"/>
      <c r="VDL545" s="1"/>
      <c r="VDM545" s="5"/>
      <c r="VDN545" s="1"/>
      <c r="VDO545" s="5"/>
      <c r="VDP545" s="1"/>
      <c r="VDQ545" s="5"/>
      <c r="VDR545" s="1"/>
      <c r="VDS545" s="5"/>
      <c r="VDT545" s="1"/>
      <c r="VDU545" s="5"/>
      <c r="VDV545" s="1"/>
      <c r="VDW545" s="5"/>
      <c r="VDX545" s="1"/>
      <c r="VDY545" s="5"/>
      <c r="VDZ545" s="1"/>
      <c r="VEA545" s="5"/>
      <c r="VEB545" s="1"/>
      <c r="VEC545" s="5"/>
      <c r="VED545" s="1"/>
      <c r="VEE545" s="5"/>
      <c r="VEF545" s="1"/>
      <c r="VEG545" s="5"/>
      <c r="VEH545" s="1"/>
      <c r="VEI545" s="5"/>
      <c r="VEJ545" s="1"/>
      <c r="VEK545" s="5"/>
      <c r="VEL545" s="1"/>
      <c r="VEM545" s="5"/>
      <c r="VEN545" s="1"/>
      <c r="VEO545" s="5"/>
      <c r="VEP545" s="1"/>
      <c r="VEQ545" s="5"/>
      <c r="VER545" s="1"/>
      <c r="VES545" s="5"/>
      <c r="VET545" s="1"/>
      <c r="VEU545" s="5"/>
      <c r="VEV545" s="1"/>
      <c r="VEW545" s="5"/>
      <c r="VEX545" s="1"/>
      <c r="VEY545" s="5"/>
      <c r="VEZ545" s="1"/>
      <c r="VFA545" s="5"/>
      <c r="VFB545" s="1"/>
      <c r="VFC545" s="5"/>
      <c r="VFD545" s="1"/>
      <c r="VFE545" s="5"/>
      <c r="VFF545" s="1"/>
      <c r="VFG545" s="5"/>
      <c r="VFH545" s="1"/>
      <c r="VFI545" s="5"/>
      <c r="VFJ545" s="1"/>
      <c r="VFK545" s="5"/>
      <c r="VFL545" s="1"/>
      <c r="VFM545" s="5"/>
      <c r="VFN545" s="1"/>
      <c r="VFO545" s="5"/>
      <c r="VFP545" s="1"/>
      <c r="VFQ545" s="5"/>
      <c r="VFR545" s="1"/>
      <c r="VFS545" s="5"/>
      <c r="VFT545" s="1"/>
      <c r="VFU545" s="5"/>
      <c r="VFV545" s="1"/>
      <c r="VFW545" s="5"/>
      <c r="VFX545" s="1"/>
      <c r="VFY545" s="5"/>
      <c r="VFZ545" s="1"/>
      <c r="VGA545" s="5"/>
      <c r="VGB545" s="1"/>
      <c r="VGC545" s="5"/>
      <c r="VGD545" s="1"/>
      <c r="VGE545" s="5"/>
      <c r="VGF545" s="1"/>
      <c r="VGG545" s="5"/>
      <c r="VGH545" s="1"/>
      <c r="VGI545" s="5"/>
      <c r="VGJ545" s="1"/>
      <c r="VGK545" s="5"/>
      <c r="VGL545" s="1"/>
      <c r="VGM545" s="5"/>
      <c r="VGN545" s="1"/>
      <c r="VGO545" s="5"/>
      <c r="VGP545" s="1"/>
      <c r="VGQ545" s="5"/>
      <c r="VGR545" s="1"/>
      <c r="VGS545" s="5"/>
      <c r="VGT545" s="1"/>
      <c r="VGU545" s="5"/>
      <c r="VGV545" s="1"/>
      <c r="VGW545" s="5"/>
      <c r="VGX545" s="1"/>
      <c r="VGY545" s="5"/>
      <c r="VGZ545" s="1"/>
      <c r="VHA545" s="5"/>
      <c r="VHB545" s="1"/>
      <c r="VHC545" s="5"/>
      <c r="VHD545" s="1"/>
      <c r="VHE545" s="5"/>
      <c r="VHF545" s="1"/>
      <c r="VHG545" s="5"/>
      <c r="VHH545" s="1"/>
      <c r="VHI545" s="5"/>
      <c r="VHJ545" s="1"/>
      <c r="VHK545" s="5"/>
      <c r="VHL545" s="1"/>
      <c r="VHM545" s="5"/>
      <c r="VHN545" s="1"/>
      <c r="VHO545" s="5"/>
      <c r="VHP545" s="1"/>
      <c r="VHQ545" s="5"/>
      <c r="VHR545" s="1"/>
      <c r="VHS545" s="5"/>
      <c r="VHT545" s="1"/>
      <c r="VHU545" s="5"/>
      <c r="VHV545" s="1"/>
      <c r="VHW545" s="5"/>
      <c r="VHX545" s="1"/>
      <c r="VHY545" s="5"/>
      <c r="VHZ545" s="1"/>
      <c r="VIA545" s="5"/>
      <c r="VIB545" s="1"/>
      <c r="VIC545" s="5"/>
      <c r="VID545" s="1"/>
      <c r="VIE545" s="5"/>
      <c r="VIF545" s="1"/>
      <c r="VIG545" s="5"/>
      <c r="VIH545" s="1"/>
      <c r="VII545" s="5"/>
      <c r="VIJ545" s="1"/>
      <c r="VIK545" s="5"/>
      <c r="VIL545" s="1"/>
      <c r="VIM545" s="5"/>
      <c r="VIN545" s="1"/>
      <c r="VIO545" s="5"/>
      <c r="VIP545" s="1"/>
      <c r="VIQ545" s="5"/>
      <c r="VIR545" s="1"/>
      <c r="VIS545" s="5"/>
      <c r="VIT545" s="1"/>
      <c r="VIU545" s="5"/>
      <c r="VIV545" s="1"/>
      <c r="VIW545" s="5"/>
      <c r="VIX545" s="1"/>
      <c r="VIY545" s="5"/>
      <c r="VIZ545" s="1"/>
      <c r="VJA545" s="5"/>
      <c r="VJB545" s="1"/>
      <c r="VJC545" s="5"/>
      <c r="VJD545" s="1"/>
      <c r="VJE545" s="5"/>
      <c r="VJF545" s="1"/>
      <c r="VJG545" s="5"/>
      <c r="VJH545" s="1"/>
      <c r="VJI545" s="5"/>
      <c r="VJJ545" s="1"/>
      <c r="VJK545" s="5"/>
      <c r="VJL545" s="1"/>
      <c r="VJM545" s="5"/>
      <c r="VJN545" s="1"/>
      <c r="VJO545" s="5"/>
      <c r="VJP545" s="1"/>
      <c r="VJQ545" s="5"/>
      <c r="VJR545" s="1"/>
      <c r="VJS545" s="5"/>
      <c r="VJT545" s="1"/>
      <c r="VJU545" s="5"/>
      <c r="VJV545" s="1"/>
      <c r="VJW545" s="5"/>
      <c r="VJX545" s="1"/>
      <c r="VJY545" s="5"/>
      <c r="VJZ545" s="1"/>
      <c r="VKA545" s="5"/>
      <c r="VKB545" s="1"/>
      <c r="VKC545" s="5"/>
      <c r="VKD545" s="1"/>
      <c r="VKE545" s="5"/>
      <c r="VKF545" s="1"/>
      <c r="VKG545" s="5"/>
      <c r="VKH545" s="1"/>
      <c r="VKI545" s="5"/>
      <c r="VKJ545" s="1"/>
      <c r="VKK545" s="5"/>
      <c r="VKL545" s="1"/>
      <c r="VKM545" s="5"/>
      <c r="VKN545" s="1"/>
      <c r="VKO545" s="5"/>
      <c r="VKP545" s="1"/>
      <c r="VKQ545" s="5"/>
      <c r="VKR545" s="1"/>
      <c r="VKS545" s="5"/>
      <c r="VKT545" s="1"/>
      <c r="VKU545" s="5"/>
      <c r="VKV545" s="1"/>
      <c r="VKW545" s="5"/>
      <c r="VKX545" s="1"/>
      <c r="VKY545" s="5"/>
      <c r="VKZ545" s="1"/>
      <c r="VLA545" s="5"/>
      <c r="VLB545" s="1"/>
      <c r="VLC545" s="5"/>
      <c r="VLD545" s="1"/>
      <c r="VLE545" s="5"/>
      <c r="VLF545" s="1"/>
      <c r="VLG545" s="5"/>
      <c r="VLH545" s="1"/>
      <c r="VLI545" s="5"/>
      <c r="VLJ545" s="1"/>
      <c r="VLK545" s="5"/>
      <c r="VLL545" s="1"/>
      <c r="VLM545" s="5"/>
      <c r="VLN545" s="1"/>
      <c r="VLO545" s="5"/>
      <c r="VLP545" s="1"/>
      <c r="VLQ545" s="5"/>
      <c r="VLR545" s="1"/>
      <c r="VLS545" s="5"/>
      <c r="VLT545" s="1"/>
      <c r="VLU545" s="5"/>
      <c r="VLV545" s="1"/>
      <c r="VLW545" s="5"/>
      <c r="VLX545" s="1"/>
      <c r="VLY545" s="5"/>
      <c r="VLZ545" s="1"/>
      <c r="VMA545" s="5"/>
      <c r="VMB545" s="1"/>
      <c r="VMC545" s="5"/>
      <c r="VMD545" s="1"/>
      <c r="VME545" s="5"/>
      <c r="VMF545" s="1"/>
      <c r="VMG545" s="5"/>
      <c r="VMH545" s="1"/>
      <c r="VMI545" s="5"/>
      <c r="VMJ545" s="1"/>
      <c r="VMK545" s="5"/>
      <c r="VML545" s="1"/>
      <c r="VMM545" s="5"/>
      <c r="VMN545" s="1"/>
      <c r="VMO545" s="5"/>
      <c r="VMP545" s="1"/>
      <c r="VMQ545" s="5"/>
      <c r="VMR545" s="1"/>
      <c r="VMS545" s="5"/>
      <c r="VMT545" s="1"/>
      <c r="VMU545" s="5"/>
      <c r="VMV545" s="1"/>
      <c r="VMW545" s="5"/>
      <c r="VMX545" s="1"/>
      <c r="VMY545" s="5"/>
      <c r="VMZ545" s="1"/>
      <c r="VNA545" s="5"/>
      <c r="VNB545" s="1"/>
      <c r="VNC545" s="5"/>
      <c r="VND545" s="1"/>
      <c r="VNE545" s="5"/>
      <c r="VNF545" s="1"/>
      <c r="VNG545" s="5"/>
      <c r="VNH545" s="1"/>
      <c r="VNI545" s="5"/>
      <c r="VNJ545" s="1"/>
      <c r="VNK545" s="5"/>
      <c r="VNL545" s="1"/>
      <c r="VNM545" s="5"/>
      <c r="VNN545" s="1"/>
      <c r="VNO545" s="5"/>
      <c r="VNP545" s="1"/>
      <c r="VNQ545" s="5"/>
      <c r="VNR545" s="1"/>
      <c r="VNS545" s="5"/>
      <c r="VNT545" s="1"/>
      <c r="VNU545" s="5"/>
      <c r="VNV545" s="1"/>
      <c r="VNW545" s="5"/>
      <c r="VNX545" s="1"/>
      <c r="VNY545" s="5"/>
      <c r="VNZ545" s="1"/>
      <c r="VOA545" s="5"/>
      <c r="VOB545" s="1"/>
      <c r="VOC545" s="5"/>
      <c r="VOD545" s="1"/>
      <c r="VOE545" s="5"/>
      <c r="VOF545" s="1"/>
      <c r="VOG545" s="5"/>
      <c r="VOH545" s="1"/>
      <c r="VOI545" s="5"/>
      <c r="VOJ545" s="1"/>
      <c r="VOK545" s="5"/>
      <c r="VOL545" s="1"/>
      <c r="VOM545" s="5"/>
      <c r="VON545" s="1"/>
      <c r="VOO545" s="5"/>
      <c r="VOP545" s="1"/>
      <c r="VOQ545" s="5"/>
      <c r="VOR545" s="1"/>
      <c r="VOS545" s="5"/>
      <c r="VOT545" s="1"/>
      <c r="VOU545" s="5"/>
      <c r="VOV545" s="1"/>
      <c r="VOW545" s="5"/>
      <c r="VOX545" s="1"/>
      <c r="VOY545" s="5"/>
      <c r="VOZ545" s="1"/>
      <c r="VPA545" s="5"/>
      <c r="VPB545" s="1"/>
      <c r="VPC545" s="5"/>
      <c r="VPD545" s="1"/>
      <c r="VPE545" s="5"/>
      <c r="VPF545" s="1"/>
      <c r="VPG545" s="5"/>
      <c r="VPH545" s="1"/>
      <c r="VPI545" s="5"/>
      <c r="VPJ545" s="1"/>
      <c r="VPK545" s="5"/>
      <c r="VPL545" s="1"/>
      <c r="VPM545" s="5"/>
      <c r="VPN545" s="1"/>
      <c r="VPO545" s="5"/>
      <c r="VPP545" s="1"/>
      <c r="VPQ545" s="5"/>
      <c r="VPR545" s="1"/>
      <c r="VPS545" s="5"/>
      <c r="VPT545" s="1"/>
      <c r="VPU545" s="5"/>
      <c r="VPV545" s="1"/>
      <c r="VPW545" s="5"/>
      <c r="VPX545" s="1"/>
      <c r="VPY545" s="5"/>
      <c r="VPZ545" s="1"/>
      <c r="VQA545" s="5"/>
      <c r="VQB545" s="1"/>
      <c r="VQC545" s="5"/>
      <c r="VQD545" s="1"/>
      <c r="VQE545" s="5"/>
      <c r="VQF545" s="1"/>
      <c r="VQG545" s="5"/>
      <c r="VQH545" s="1"/>
      <c r="VQI545" s="5"/>
      <c r="VQJ545" s="1"/>
      <c r="VQK545" s="5"/>
      <c r="VQL545" s="1"/>
      <c r="VQM545" s="5"/>
      <c r="VQN545" s="1"/>
      <c r="VQO545" s="5"/>
      <c r="VQP545" s="1"/>
      <c r="VQQ545" s="5"/>
      <c r="VQR545" s="1"/>
      <c r="VQS545" s="5"/>
      <c r="VQT545" s="1"/>
      <c r="VQU545" s="5"/>
      <c r="VQV545" s="1"/>
      <c r="VQW545" s="5"/>
      <c r="VQX545" s="1"/>
      <c r="VQY545" s="5"/>
      <c r="VQZ545" s="1"/>
      <c r="VRA545" s="5"/>
      <c r="VRB545" s="1"/>
      <c r="VRC545" s="5"/>
      <c r="VRD545" s="1"/>
      <c r="VRE545" s="5"/>
      <c r="VRF545" s="1"/>
      <c r="VRG545" s="5"/>
      <c r="VRH545" s="1"/>
      <c r="VRI545" s="5"/>
      <c r="VRJ545" s="1"/>
      <c r="VRK545" s="5"/>
      <c r="VRL545" s="1"/>
      <c r="VRM545" s="5"/>
      <c r="VRN545" s="1"/>
      <c r="VRO545" s="5"/>
      <c r="VRP545" s="1"/>
      <c r="VRQ545" s="5"/>
      <c r="VRR545" s="1"/>
      <c r="VRS545" s="5"/>
      <c r="VRT545" s="1"/>
      <c r="VRU545" s="5"/>
      <c r="VRV545" s="1"/>
      <c r="VRW545" s="5"/>
      <c r="VRX545" s="1"/>
      <c r="VRY545" s="5"/>
      <c r="VRZ545" s="1"/>
      <c r="VSA545" s="5"/>
      <c r="VSB545" s="1"/>
      <c r="VSC545" s="5"/>
      <c r="VSD545" s="1"/>
      <c r="VSE545" s="5"/>
      <c r="VSF545" s="1"/>
      <c r="VSG545" s="5"/>
      <c r="VSH545" s="1"/>
      <c r="VSI545" s="5"/>
      <c r="VSJ545" s="1"/>
      <c r="VSK545" s="5"/>
      <c r="VSL545" s="1"/>
      <c r="VSM545" s="5"/>
      <c r="VSN545" s="1"/>
      <c r="VSO545" s="5"/>
      <c r="VSP545" s="1"/>
      <c r="VSQ545" s="5"/>
      <c r="VSR545" s="1"/>
      <c r="VSS545" s="5"/>
      <c r="VST545" s="1"/>
      <c r="VSU545" s="5"/>
      <c r="VSV545" s="1"/>
      <c r="VSW545" s="5"/>
      <c r="VSX545" s="1"/>
      <c r="VSY545" s="5"/>
      <c r="VSZ545" s="1"/>
      <c r="VTA545" s="5"/>
      <c r="VTB545" s="1"/>
      <c r="VTC545" s="5"/>
      <c r="VTD545" s="1"/>
      <c r="VTE545" s="5"/>
      <c r="VTF545" s="1"/>
      <c r="VTG545" s="5"/>
      <c r="VTH545" s="1"/>
      <c r="VTI545" s="5"/>
      <c r="VTJ545" s="1"/>
      <c r="VTK545" s="5"/>
      <c r="VTL545" s="1"/>
      <c r="VTM545" s="5"/>
      <c r="VTN545" s="1"/>
      <c r="VTO545" s="5"/>
      <c r="VTP545" s="1"/>
      <c r="VTQ545" s="5"/>
      <c r="VTR545" s="1"/>
      <c r="VTS545" s="5"/>
      <c r="VTT545" s="1"/>
      <c r="VTU545" s="5"/>
      <c r="VTV545" s="1"/>
      <c r="VTW545" s="5"/>
      <c r="VTX545" s="1"/>
      <c r="VTY545" s="5"/>
      <c r="VTZ545" s="1"/>
      <c r="VUA545" s="5"/>
      <c r="VUB545" s="1"/>
      <c r="VUC545" s="5"/>
      <c r="VUD545" s="1"/>
      <c r="VUE545" s="5"/>
      <c r="VUF545" s="1"/>
      <c r="VUG545" s="5"/>
      <c r="VUH545" s="1"/>
      <c r="VUI545" s="5"/>
      <c r="VUJ545" s="1"/>
      <c r="VUK545" s="5"/>
      <c r="VUL545" s="1"/>
      <c r="VUM545" s="5"/>
      <c r="VUN545" s="1"/>
      <c r="VUO545" s="5"/>
      <c r="VUP545" s="1"/>
      <c r="VUQ545" s="5"/>
      <c r="VUR545" s="1"/>
      <c r="VUS545" s="5"/>
      <c r="VUT545" s="1"/>
      <c r="VUU545" s="5"/>
      <c r="VUV545" s="1"/>
      <c r="VUW545" s="5"/>
      <c r="VUX545" s="1"/>
      <c r="VUY545" s="5"/>
      <c r="VUZ545" s="1"/>
      <c r="VVA545" s="5"/>
      <c r="VVB545" s="1"/>
      <c r="VVC545" s="5"/>
      <c r="VVD545" s="1"/>
      <c r="VVE545" s="5"/>
      <c r="VVF545" s="1"/>
      <c r="VVG545" s="5"/>
      <c r="VVH545" s="1"/>
      <c r="VVI545" s="5"/>
      <c r="VVJ545" s="1"/>
      <c r="VVK545" s="5"/>
      <c r="VVL545" s="1"/>
      <c r="VVM545" s="5"/>
      <c r="VVN545" s="1"/>
      <c r="VVO545" s="5"/>
      <c r="VVP545" s="1"/>
      <c r="VVQ545" s="5"/>
      <c r="VVR545" s="1"/>
      <c r="VVS545" s="5"/>
      <c r="VVT545" s="1"/>
      <c r="VVU545" s="5"/>
      <c r="VVV545" s="1"/>
      <c r="VVW545" s="5"/>
      <c r="VVX545" s="1"/>
      <c r="VVY545" s="5"/>
      <c r="VVZ545" s="1"/>
      <c r="VWA545" s="5"/>
      <c r="VWB545" s="1"/>
      <c r="VWC545" s="5"/>
      <c r="VWD545" s="1"/>
      <c r="VWE545" s="5"/>
      <c r="VWF545" s="1"/>
      <c r="VWG545" s="5"/>
      <c r="VWH545" s="1"/>
      <c r="VWI545" s="5"/>
      <c r="VWJ545" s="1"/>
      <c r="VWK545" s="5"/>
      <c r="VWL545" s="1"/>
      <c r="VWM545" s="5"/>
      <c r="VWN545" s="1"/>
      <c r="VWO545" s="5"/>
      <c r="VWP545" s="1"/>
      <c r="VWQ545" s="5"/>
      <c r="VWR545" s="1"/>
      <c r="VWS545" s="5"/>
      <c r="VWT545" s="1"/>
      <c r="VWU545" s="5"/>
      <c r="VWV545" s="1"/>
      <c r="VWW545" s="5"/>
      <c r="VWX545" s="1"/>
      <c r="VWY545" s="5"/>
      <c r="VWZ545" s="1"/>
      <c r="VXA545" s="5"/>
      <c r="VXB545" s="1"/>
      <c r="VXC545" s="5"/>
      <c r="VXD545" s="1"/>
      <c r="VXE545" s="5"/>
      <c r="VXF545" s="1"/>
      <c r="VXG545" s="5"/>
      <c r="VXH545" s="1"/>
      <c r="VXI545" s="5"/>
      <c r="VXJ545" s="1"/>
      <c r="VXK545" s="5"/>
      <c r="VXL545" s="1"/>
      <c r="VXM545" s="5"/>
      <c r="VXN545" s="1"/>
      <c r="VXO545" s="5"/>
      <c r="VXP545" s="1"/>
      <c r="VXQ545" s="5"/>
      <c r="VXR545" s="1"/>
      <c r="VXS545" s="5"/>
      <c r="VXT545" s="1"/>
      <c r="VXU545" s="5"/>
      <c r="VXV545" s="1"/>
      <c r="VXW545" s="5"/>
      <c r="VXX545" s="1"/>
      <c r="VXY545" s="5"/>
      <c r="VXZ545" s="1"/>
      <c r="VYA545" s="5"/>
      <c r="VYB545" s="1"/>
      <c r="VYC545" s="5"/>
      <c r="VYD545" s="1"/>
      <c r="VYE545" s="5"/>
      <c r="VYF545" s="1"/>
      <c r="VYG545" s="5"/>
      <c r="VYH545" s="1"/>
      <c r="VYI545" s="5"/>
      <c r="VYJ545" s="1"/>
      <c r="VYK545" s="5"/>
      <c r="VYL545" s="1"/>
      <c r="VYM545" s="5"/>
      <c r="VYN545" s="1"/>
      <c r="VYO545" s="5"/>
      <c r="VYP545" s="1"/>
      <c r="VYQ545" s="5"/>
      <c r="VYR545" s="1"/>
      <c r="VYS545" s="5"/>
      <c r="VYT545" s="1"/>
      <c r="VYU545" s="5"/>
      <c r="VYV545" s="1"/>
      <c r="VYW545" s="5"/>
      <c r="VYX545" s="1"/>
      <c r="VYY545" s="5"/>
      <c r="VYZ545" s="1"/>
      <c r="VZA545" s="5"/>
      <c r="VZB545" s="1"/>
      <c r="VZC545" s="5"/>
      <c r="VZD545" s="1"/>
      <c r="VZE545" s="5"/>
      <c r="VZF545" s="1"/>
      <c r="VZG545" s="5"/>
      <c r="VZH545" s="1"/>
      <c r="VZI545" s="5"/>
      <c r="VZJ545" s="1"/>
      <c r="VZK545" s="5"/>
      <c r="VZL545" s="1"/>
      <c r="VZM545" s="5"/>
      <c r="VZN545" s="1"/>
      <c r="VZO545" s="5"/>
      <c r="VZP545" s="1"/>
      <c r="VZQ545" s="5"/>
      <c r="VZR545" s="1"/>
      <c r="VZS545" s="5"/>
      <c r="VZT545" s="1"/>
      <c r="VZU545" s="5"/>
      <c r="VZV545" s="1"/>
      <c r="VZW545" s="5"/>
      <c r="VZX545" s="1"/>
      <c r="VZY545" s="5"/>
      <c r="VZZ545" s="1"/>
      <c r="WAA545" s="5"/>
      <c r="WAB545" s="1"/>
      <c r="WAC545" s="5"/>
      <c r="WAD545" s="1"/>
      <c r="WAE545" s="5"/>
      <c r="WAF545" s="1"/>
      <c r="WAG545" s="5"/>
      <c r="WAH545" s="1"/>
      <c r="WAI545" s="5"/>
      <c r="WAJ545" s="1"/>
      <c r="WAK545" s="5"/>
      <c r="WAL545" s="1"/>
      <c r="WAM545" s="5"/>
      <c r="WAN545" s="1"/>
      <c r="WAO545" s="5"/>
      <c r="WAP545" s="1"/>
      <c r="WAQ545" s="5"/>
      <c r="WAR545" s="1"/>
      <c r="WAS545" s="5"/>
      <c r="WAT545" s="1"/>
      <c r="WAU545" s="5"/>
      <c r="WAV545" s="1"/>
      <c r="WAW545" s="5"/>
      <c r="WAX545" s="1"/>
      <c r="WAY545" s="5"/>
      <c r="WAZ545" s="1"/>
      <c r="WBA545" s="5"/>
      <c r="WBB545" s="1"/>
      <c r="WBC545" s="5"/>
      <c r="WBD545" s="1"/>
      <c r="WBE545" s="5"/>
      <c r="WBF545" s="1"/>
      <c r="WBG545" s="5"/>
      <c r="WBH545" s="1"/>
      <c r="WBI545" s="5"/>
      <c r="WBJ545" s="1"/>
      <c r="WBK545" s="5"/>
      <c r="WBL545" s="1"/>
      <c r="WBM545" s="5"/>
      <c r="WBN545" s="1"/>
      <c r="WBO545" s="5"/>
      <c r="WBP545" s="1"/>
      <c r="WBQ545" s="5"/>
      <c r="WBR545" s="1"/>
      <c r="WBS545" s="5"/>
      <c r="WBT545" s="1"/>
      <c r="WBU545" s="5"/>
      <c r="WBV545" s="1"/>
      <c r="WBW545" s="5"/>
      <c r="WBX545" s="1"/>
      <c r="WBY545" s="5"/>
      <c r="WBZ545" s="1"/>
      <c r="WCA545" s="5"/>
      <c r="WCB545" s="1"/>
      <c r="WCC545" s="5"/>
      <c r="WCD545" s="1"/>
      <c r="WCE545" s="5"/>
      <c r="WCF545" s="1"/>
      <c r="WCG545" s="5"/>
      <c r="WCH545" s="1"/>
      <c r="WCI545" s="5"/>
      <c r="WCJ545" s="1"/>
      <c r="WCK545" s="5"/>
      <c r="WCL545" s="1"/>
      <c r="WCM545" s="5"/>
      <c r="WCN545" s="1"/>
      <c r="WCO545" s="5"/>
      <c r="WCP545" s="1"/>
      <c r="WCQ545" s="5"/>
      <c r="WCR545" s="1"/>
      <c r="WCS545" s="5"/>
      <c r="WCT545" s="1"/>
      <c r="WCU545" s="5"/>
      <c r="WCV545" s="1"/>
      <c r="WCW545" s="5"/>
      <c r="WCX545" s="1"/>
      <c r="WCY545" s="5"/>
      <c r="WCZ545" s="1"/>
      <c r="WDA545" s="5"/>
      <c r="WDB545" s="1"/>
      <c r="WDC545" s="5"/>
      <c r="WDD545" s="1"/>
      <c r="WDE545" s="5"/>
      <c r="WDF545" s="1"/>
      <c r="WDG545" s="5"/>
      <c r="WDH545" s="1"/>
      <c r="WDI545" s="5"/>
      <c r="WDJ545" s="1"/>
      <c r="WDK545" s="5"/>
      <c r="WDL545" s="1"/>
      <c r="WDM545" s="5"/>
      <c r="WDN545" s="1"/>
      <c r="WDO545" s="5"/>
      <c r="WDP545" s="1"/>
      <c r="WDQ545" s="5"/>
      <c r="WDR545" s="1"/>
      <c r="WDS545" s="5"/>
      <c r="WDT545" s="1"/>
      <c r="WDU545" s="5"/>
      <c r="WDV545" s="1"/>
      <c r="WDW545" s="5"/>
      <c r="WDX545" s="1"/>
      <c r="WDY545" s="5"/>
      <c r="WDZ545" s="1"/>
      <c r="WEA545" s="5"/>
      <c r="WEB545" s="1"/>
      <c r="WEC545" s="5"/>
      <c r="WED545" s="1"/>
      <c r="WEE545" s="5"/>
      <c r="WEF545" s="1"/>
      <c r="WEG545" s="5"/>
      <c r="WEH545" s="1"/>
      <c r="WEI545" s="5"/>
      <c r="WEJ545" s="1"/>
      <c r="WEK545" s="5"/>
      <c r="WEL545" s="1"/>
      <c r="WEM545" s="5"/>
      <c r="WEN545" s="1"/>
      <c r="WEO545" s="5"/>
      <c r="WEP545" s="1"/>
      <c r="WEQ545" s="5"/>
      <c r="WER545" s="1"/>
      <c r="WES545" s="5"/>
      <c r="WET545" s="1"/>
      <c r="WEU545" s="5"/>
      <c r="WEV545" s="1"/>
      <c r="WEW545" s="5"/>
      <c r="WEX545" s="1"/>
      <c r="WEY545" s="5"/>
      <c r="WEZ545" s="1"/>
      <c r="WFA545" s="5"/>
      <c r="WFB545" s="1"/>
      <c r="WFC545" s="5"/>
      <c r="WFD545" s="1"/>
      <c r="WFE545" s="5"/>
      <c r="WFF545" s="1"/>
      <c r="WFG545" s="5"/>
      <c r="WFH545" s="1"/>
      <c r="WFI545" s="5"/>
      <c r="WFJ545" s="1"/>
      <c r="WFK545" s="5"/>
      <c r="WFL545" s="1"/>
      <c r="WFM545" s="5"/>
      <c r="WFN545" s="1"/>
      <c r="WFO545" s="5"/>
      <c r="WFP545" s="1"/>
      <c r="WFQ545" s="5"/>
      <c r="WFR545" s="1"/>
      <c r="WFS545" s="5"/>
      <c r="WFT545" s="1"/>
      <c r="WFU545" s="5"/>
      <c r="WFV545" s="1"/>
      <c r="WFW545" s="5"/>
      <c r="WFX545" s="1"/>
      <c r="WFY545" s="5"/>
      <c r="WFZ545" s="1"/>
      <c r="WGA545" s="5"/>
      <c r="WGB545" s="1"/>
      <c r="WGC545" s="5"/>
      <c r="WGD545" s="1"/>
      <c r="WGE545" s="5"/>
      <c r="WGF545" s="1"/>
      <c r="WGG545" s="5"/>
      <c r="WGH545" s="1"/>
      <c r="WGI545" s="5"/>
      <c r="WGJ545" s="1"/>
      <c r="WGK545" s="5"/>
      <c r="WGL545" s="1"/>
      <c r="WGM545" s="5"/>
      <c r="WGN545" s="1"/>
      <c r="WGO545" s="5"/>
      <c r="WGP545" s="1"/>
      <c r="WGQ545" s="5"/>
      <c r="WGR545" s="1"/>
      <c r="WGS545" s="5"/>
      <c r="WGT545" s="1"/>
      <c r="WGU545" s="5"/>
      <c r="WGV545" s="1"/>
      <c r="WGW545" s="5"/>
      <c r="WGX545" s="1"/>
      <c r="WGY545" s="5"/>
      <c r="WGZ545" s="1"/>
      <c r="WHA545" s="5"/>
      <c r="WHB545" s="1"/>
      <c r="WHC545" s="5"/>
      <c r="WHD545" s="1"/>
      <c r="WHE545" s="5"/>
      <c r="WHF545" s="1"/>
      <c r="WHG545" s="5"/>
      <c r="WHH545" s="1"/>
      <c r="WHI545" s="5"/>
      <c r="WHJ545" s="1"/>
      <c r="WHK545" s="5"/>
      <c r="WHL545" s="1"/>
      <c r="WHM545" s="5"/>
      <c r="WHN545" s="1"/>
      <c r="WHO545" s="5"/>
      <c r="WHP545" s="1"/>
      <c r="WHQ545" s="5"/>
      <c r="WHR545" s="1"/>
      <c r="WHS545" s="5"/>
      <c r="WHT545" s="1"/>
      <c r="WHU545" s="5"/>
      <c r="WHV545" s="1"/>
      <c r="WHW545" s="5"/>
      <c r="WHX545" s="1"/>
      <c r="WHY545" s="5"/>
      <c r="WHZ545" s="1"/>
      <c r="WIA545" s="5"/>
      <c r="WIB545" s="1"/>
      <c r="WIC545" s="5"/>
      <c r="WID545" s="1"/>
      <c r="WIE545" s="5"/>
      <c r="WIF545" s="1"/>
      <c r="WIG545" s="5"/>
      <c r="WIH545" s="1"/>
      <c r="WII545" s="5"/>
      <c r="WIJ545" s="1"/>
      <c r="WIK545" s="5"/>
      <c r="WIL545" s="1"/>
      <c r="WIM545" s="5"/>
      <c r="WIN545" s="1"/>
      <c r="WIO545" s="5"/>
      <c r="WIP545" s="1"/>
      <c r="WIQ545" s="5"/>
      <c r="WIR545" s="1"/>
      <c r="WIS545" s="5"/>
      <c r="WIT545" s="1"/>
      <c r="WIU545" s="5"/>
      <c r="WIV545" s="1"/>
      <c r="WIW545" s="5"/>
      <c r="WIX545" s="1"/>
      <c r="WIY545" s="5"/>
      <c r="WIZ545" s="1"/>
      <c r="WJA545" s="5"/>
      <c r="WJB545" s="1"/>
      <c r="WJC545" s="5"/>
      <c r="WJD545" s="1"/>
      <c r="WJE545" s="5"/>
      <c r="WJF545" s="1"/>
      <c r="WJG545" s="5"/>
      <c r="WJH545" s="1"/>
      <c r="WJI545" s="5"/>
      <c r="WJJ545" s="1"/>
      <c r="WJK545" s="5"/>
      <c r="WJL545" s="1"/>
      <c r="WJM545" s="5"/>
      <c r="WJN545" s="1"/>
      <c r="WJO545" s="5"/>
      <c r="WJP545" s="1"/>
      <c r="WJQ545" s="5"/>
      <c r="WJR545" s="1"/>
      <c r="WJS545" s="5"/>
      <c r="WJT545" s="1"/>
      <c r="WJU545" s="5"/>
      <c r="WJV545" s="1"/>
      <c r="WJW545" s="5"/>
      <c r="WJX545" s="1"/>
      <c r="WJY545" s="5"/>
      <c r="WJZ545" s="1"/>
      <c r="WKA545" s="5"/>
      <c r="WKB545" s="1"/>
      <c r="WKC545" s="5"/>
      <c r="WKD545" s="1"/>
      <c r="WKE545" s="5"/>
      <c r="WKF545" s="1"/>
      <c r="WKG545" s="5"/>
      <c r="WKH545" s="1"/>
      <c r="WKI545" s="5"/>
      <c r="WKJ545" s="1"/>
      <c r="WKK545" s="5"/>
      <c r="WKL545" s="1"/>
      <c r="WKM545" s="5"/>
      <c r="WKN545" s="1"/>
      <c r="WKO545" s="5"/>
      <c r="WKP545" s="1"/>
      <c r="WKQ545" s="5"/>
      <c r="WKR545" s="1"/>
      <c r="WKS545" s="5"/>
      <c r="WKT545" s="1"/>
      <c r="WKU545" s="5"/>
      <c r="WKV545" s="1"/>
      <c r="WKW545" s="5"/>
      <c r="WKX545" s="1"/>
      <c r="WKY545" s="5"/>
      <c r="WKZ545" s="1"/>
      <c r="WLA545" s="5"/>
      <c r="WLB545" s="1"/>
      <c r="WLC545" s="5"/>
      <c r="WLD545" s="1"/>
      <c r="WLE545" s="5"/>
      <c r="WLF545" s="1"/>
      <c r="WLG545" s="5"/>
      <c r="WLH545" s="1"/>
      <c r="WLI545" s="5"/>
      <c r="WLJ545" s="1"/>
      <c r="WLK545" s="5"/>
      <c r="WLL545" s="1"/>
      <c r="WLM545" s="5"/>
      <c r="WLN545" s="1"/>
      <c r="WLO545" s="5"/>
      <c r="WLP545" s="1"/>
      <c r="WLQ545" s="5"/>
      <c r="WLR545" s="1"/>
      <c r="WLS545" s="5"/>
      <c r="WLT545" s="1"/>
      <c r="WLU545" s="5"/>
      <c r="WLV545" s="1"/>
      <c r="WLW545" s="5"/>
      <c r="WLX545" s="1"/>
      <c r="WLY545" s="5"/>
      <c r="WLZ545" s="1"/>
      <c r="WMA545" s="5"/>
      <c r="WMB545" s="1"/>
      <c r="WMC545" s="5"/>
      <c r="WMD545" s="1"/>
      <c r="WME545" s="5"/>
      <c r="WMF545" s="1"/>
      <c r="WMG545" s="5"/>
      <c r="WMH545" s="1"/>
      <c r="WMI545" s="5"/>
      <c r="WMJ545" s="1"/>
      <c r="WMK545" s="5"/>
      <c r="WML545" s="1"/>
      <c r="WMM545" s="5"/>
      <c r="WMN545" s="1"/>
      <c r="WMO545" s="5"/>
      <c r="WMP545" s="1"/>
      <c r="WMQ545" s="5"/>
      <c r="WMR545" s="1"/>
      <c r="WMS545" s="5"/>
      <c r="WMT545" s="1"/>
      <c r="WMU545" s="5"/>
      <c r="WMV545" s="1"/>
      <c r="WMW545" s="5"/>
      <c r="WMX545" s="1"/>
      <c r="WMY545" s="5"/>
      <c r="WMZ545" s="1"/>
      <c r="WNA545" s="5"/>
      <c r="WNB545" s="1"/>
      <c r="WNC545" s="5"/>
      <c r="WND545" s="1"/>
      <c r="WNE545" s="5"/>
      <c r="WNF545" s="1"/>
      <c r="WNG545" s="5"/>
      <c r="WNH545" s="1"/>
      <c r="WNI545" s="5"/>
      <c r="WNJ545" s="1"/>
      <c r="WNK545" s="5"/>
      <c r="WNL545" s="1"/>
      <c r="WNM545" s="5"/>
      <c r="WNN545" s="1"/>
      <c r="WNO545" s="5"/>
      <c r="WNP545" s="1"/>
      <c r="WNQ545" s="5"/>
      <c r="WNR545" s="1"/>
      <c r="WNS545" s="5"/>
      <c r="WNT545" s="1"/>
      <c r="WNU545" s="5"/>
      <c r="WNV545" s="1"/>
      <c r="WNW545" s="5"/>
      <c r="WNX545" s="1"/>
      <c r="WNY545" s="5"/>
      <c r="WNZ545" s="1"/>
      <c r="WOA545" s="5"/>
      <c r="WOB545" s="1"/>
      <c r="WOC545" s="5"/>
      <c r="WOD545" s="1"/>
      <c r="WOE545" s="5"/>
      <c r="WOF545" s="1"/>
      <c r="WOG545" s="5"/>
      <c r="WOH545" s="1"/>
      <c r="WOI545" s="5"/>
      <c r="WOJ545" s="1"/>
      <c r="WOK545" s="5"/>
      <c r="WOL545" s="1"/>
      <c r="WOM545" s="5"/>
      <c r="WON545" s="1"/>
      <c r="WOO545" s="5"/>
      <c r="WOP545" s="1"/>
      <c r="WOQ545" s="5"/>
      <c r="WOR545" s="1"/>
      <c r="WOS545" s="5"/>
      <c r="WOT545" s="1"/>
      <c r="WOU545" s="5"/>
      <c r="WOV545" s="1"/>
      <c r="WOW545" s="5"/>
      <c r="WOX545" s="1"/>
      <c r="WOY545" s="5"/>
      <c r="WOZ545" s="1"/>
      <c r="WPA545" s="5"/>
      <c r="WPB545" s="1"/>
      <c r="WPC545" s="5"/>
      <c r="WPD545" s="1"/>
      <c r="WPE545" s="5"/>
      <c r="WPF545" s="1"/>
      <c r="WPG545" s="5"/>
      <c r="WPH545" s="1"/>
      <c r="WPI545" s="5"/>
      <c r="WPJ545" s="1"/>
      <c r="WPK545" s="5"/>
      <c r="WPL545" s="1"/>
      <c r="WPM545" s="5"/>
      <c r="WPN545" s="1"/>
      <c r="WPO545" s="5"/>
      <c r="WPP545" s="1"/>
      <c r="WPQ545" s="5"/>
      <c r="WPR545" s="1"/>
      <c r="WPS545" s="5"/>
      <c r="WPT545" s="1"/>
      <c r="WPU545" s="5"/>
      <c r="WPV545" s="1"/>
      <c r="WPW545" s="5"/>
      <c r="WPX545" s="1"/>
      <c r="WPY545" s="5"/>
      <c r="WPZ545" s="1"/>
      <c r="WQA545" s="5"/>
      <c r="WQB545" s="1"/>
      <c r="WQC545" s="5"/>
      <c r="WQD545" s="1"/>
      <c r="WQE545" s="5"/>
      <c r="WQF545" s="1"/>
      <c r="WQG545" s="5"/>
      <c r="WQH545" s="1"/>
      <c r="WQI545" s="5"/>
      <c r="WQJ545" s="1"/>
      <c r="WQK545" s="5"/>
      <c r="WQL545" s="1"/>
      <c r="WQM545" s="5"/>
      <c r="WQN545" s="1"/>
      <c r="WQO545" s="5"/>
      <c r="WQP545" s="1"/>
      <c r="WQQ545" s="5"/>
      <c r="WQR545" s="1"/>
      <c r="WQS545" s="5"/>
      <c r="WQT545" s="1"/>
      <c r="WQU545" s="5"/>
      <c r="WQV545" s="1"/>
      <c r="WQW545" s="5"/>
      <c r="WQX545" s="1"/>
      <c r="WQY545" s="5"/>
      <c r="WQZ545" s="1"/>
      <c r="WRA545" s="5"/>
      <c r="WRB545" s="1"/>
      <c r="WRC545" s="5"/>
      <c r="WRD545" s="1"/>
      <c r="WRE545" s="5"/>
      <c r="WRF545" s="1"/>
      <c r="WRG545" s="5"/>
      <c r="WRH545" s="1"/>
      <c r="WRI545" s="5"/>
      <c r="WRJ545" s="1"/>
      <c r="WRK545" s="5"/>
      <c r="WRL545" s="1"/>
      <c r="WRM545" s="5"/>
      <c r="WRN545" s="1"/>
      <c r="WRO545" s="5"/>
      <c r="WRP545" s="1"/>
      <c r="WRQ545" s="5"/>
      <c r="WRR545" s="1"/>
      <c r="WRS545" s="5"/>
      <c r="WRT545" s="1"/>
      <c r="WRU545" s="5"/>
      <c r="WRV545" s="1"/>
      <c r="WRW545" s="5"/>
      <c r="WRX545" s="1"/>
      <c r="WRY545" s="5"/>
      <c r="WRZ545" s="1"/>
      <c r="WSA545" s="5"/>
      <c r="WSB545" s="1"/>
      <c r="WSC545" s="5"/>
      <c r="WSD545" s="1"/>
      <c r="WSE545" s="5"/>
      <c r="WSF545" s="1"/>
      <c r="WSG545" s="5"/>
      <c r="WSH545" s="1"/>
      <c r="WSI545" s="5"/>
      <c r="WSJ545" s="1"/>
      <c r="WSK545" s="5"/>
      <c r="WSL545" s="1"/>
      <c r="WSM545" s="5"/>
      <c r="WSN545" s="1"/>
      <c r="WSO545" s="5"/>
      <c r="WSP545" s="1"/>
      <c r="WSQ545" s="5"/>
      <c r="WSR545" s="1"/>
      <c r="WSS545" s="5"/>
      <c r="WST545" s="1"/>
      <c r="WSU545" s="5"/>
      <c r="WSV545" s="1"/>
      <c r="WSW545" s="5"/>
      <c r="WSX545" s="1"/>
      <c r="WSY545" s="5"/>
      <c r="WSZ545" s="1"/>
      <c r="WTA545" s="5"/>
      <c r="WTB545" s="1"/>
      <c r="WTC545" s="5"/>
      <c r="WTD545" s="1"/>
      <c r="WTE545" s="5"/>
      <c r="WTF545" s="1"/>
      <c r="WTG545" s="5"/>
      <c r="WTH545" s="1"/>
      <c r="WTI545" s="5"/>
      <c r="WTJ545" s="1"/>
      <c r="WTK545" s="5"/>
      <c r="WTL545" s="1"/>
      <c r="WTM545" s="5"/>
      <c r="WTN545" s="1"/>
      <c r="WTO545" s="5"/>
      <c r="WTP545" s="1"/>
      <c r="WTQ545" s="5"/>
      <c r="WTR545" s="1"/>
      <c r="WTS545" s="5"/>
      <c r="WTT545" s="1"/>
      <c r="WTU545" s="5"/>
      <c r="WTV545" s="1"/>
      <c r="WTW545" s="5"/>
      <c r="WTX545" s="1"/>
      <c r="WTY545" s="5"/>
      <c r="WTZ545" s="1"/>
      <c r="WUA545" s="5"/>
      <c r="WUB545" s="1"/>
      <c r="WUC545" s="5"/>
      <c r="WUD545" s="1"/>
      <c r="WUE545" s="5"/>
      <c r="WUF545" s="1"/>
      <c r="WUG545" s="5"/>
      <c r="WUH545" s="1"/>
      <c r="WUI545" s="5"/>
      <c r="WUJ545" s="1"/>
      <c r="WUK545" s="5"/>
      <c r="WUL545" s="1"/>
      <c r="WUM545" s="5"/>
      <c r="WUN545" s="1"/>
      <c r="WUO545" s="5"/>
      <c r="WUP545" s="1"/>
      <c r="WUQ545" s="5"/>
      <c r="WUR545" s="1"/>
      <c r="WUS545" s="5"/>
      <c r="WUT545" s="1"/>
      <c r="WUU545" s="5"/>
      <c r="WUV545" s="1"/>
      <c r="WUW545" s="5"/>
      <c r="WUX545" s="1"/>
      <c r="WUY545" s="5"/>
      <c r="WUZ545" s="1"/>
      <c r="WVA545" s="5"/>
      <c r="WVB545" s="1"/>
      <c r="WVC545" s="5"/>
      <c r="WVD545" s="1"/>
      <c r="WVE545" s="5"/>
      <c r="WVF545" s="1"/>
      <c r="WVG545" s="5"/>
      <c r="WVH545" s="1"/>
      <c r="WVI545" s="5"/>
      <c r="WVJ545" s="1"/>
      <c r="WVK545" s="5"/>
      <c r="WVL545" s="1"/>
      <c r="WVM545" s="5"/>
      <c r="WVN545" s="1"/>
      <c r="WVO545" s="5"/>
      <c r="WVP545" s="1"/>
      <c r="WVQ545" s="5"/>
      <c r="WVR545" s="1"/>
      <c r="WVS545" s="5"/>
      <c r="WVT545" s="1"/>
      <c r="WVU545" s="5"/>
      <c r="WVV545" s="1"/>
      <c r="WVW545" s="5"/>
      <c r="WVX545" s="1"/>
      <c r="WVY545" s="5"/>
      <c r="WVZ545" s="1"/>
      <c r="WWA545" s="5"/>
      <c r="WWB545" s="1"/>
      <c r="WWC545" s="5"/>
      <c r="WWD545" s="1"/>
      <c r="WWE545" s="5"/>
      <c r="WWF545" s="1"/>
      <c r="WWG545" s="5"/>
      <c r="WWH545" s="1"/>
      <c r="WWI545" s="5"/>
      <c r="WWJ545" s="1"/>
      <c r="WWK545" s="5"/>
      <c r="WWL545" s="1"/>
      <c r="WWM545" s="5"/>
      <c r="WWN545" s="1"/>
      <c r="WWO545" s="5"/>
      <c r="WWP545" s="1"/>
      <c r="WWQ545" s="5"/>
      <c r="WWR545" s="1"/>
      <c r="WWS545" s="5"/>
      <c r="WWT545" s="1"/>
      <c r="WWU545" s="5"/>
      <c r="WWV545" s="1"/>
      <c r="WWW545" s="5"/>
      <c r="WWX545" s="1"/>
      <c r="WWY545" s="5"/>
      <c r="WWZ545" s="1"/>
      <c r="WXA545" s="5"/>
      <c r="WXB545" s="1"/>
      <c r="WXC545" s="5"/>
      <c r="WXD545" s="1"/>
      <c r="WXE545" s="5"/>
      <c r="WXF545" s="1"/>
      <c r="WXG545" s="5"/>
      <c r="WXH545" s="1"/>
      <c r="WXI545" s="5"/>
      <c r="WXJ545" s="1"/>
      <c r="WXK545" s="5"/>
      <c r="WXL545" s="1"/>
      <c r="WXM545" s="5"/>
      <c r="WXN545" s="1"/>
      <c r="WXO545" s="5"/>
      <c r="WXP545" s="1"/>
      <c r="WXQ545" s="5"/>
      <c r="WXR545" s="1"/>
      <c r="WXS545" s="5"/>
      <c r="WXT545" s="1"/>
      <c r="WXU545" s="5"/>
      <c r="WXV545" s="1"/>
      <c r="WXW545" s="5"/>
      <c r="WXX545" s="1"/>
      <c r="WXY545" s="5"/>
      <c r="WXZ545" s="1"/>
      <c r="WYA545" s="5"/>
      <c r="WYB545" s="1"/>
      <c r="WYC545" s="5"/>
      <c r="WYD545" s="1"/>
      <c r="WYE545" s="5"/>
      <c r="WYF545" s="1"/>
      <c r="WYG545" s="5"/>
      <c r="WYH545" s="1"/>
      <c r="WYI545" s="5"/>
      <c r="WYJ545" s="1"/>
      <c r="WYK545" s="5"/>
      <c r="WYL545" s="1"/>
      <c r="WYM545" s="5"/>
      <c r="WYN545" s="1"/>
      <c r="WYO545" s="5"/>
      <c r="WYP545" s="1"/>
      <c r="WYQ545" s="5"/>
      <c r="WYR545" s="1"/>
      <c r="WYS545" s="5"/>
      <c r="WYT545" s="1"/>
      <c r="WYU545" s="5"/>
      <c r="WYV545" s="1"/>
      <c r="WYW545" s="5"/>
      <c r="WYX545" s="1"/>
      <c r="WYY545" s="5"/>
      <c r="WYZ545" s="1"/>
      <c r="WZA545" s="5"/>
      <c r="WZB545" s="1"/>
      <c r="WZC545" s="5"/>
      <c r="WZD545" s="1"/>
      <c r="WZE545" s="5"/>
      <c r="WZF545" s="1"/>
      <c r="WZG545" s="5"/>
      <c r="WZH545" s="1"/>
      <c r="WZI545" s="5"/>
      <c r="WZJ545" s="1"/>
      <c r="WZK545" s="5"/>
      <c r="WZL545" s="1"/>
      <c r="WZM545" s="5"/>
      <c r="WZN545" s="1"/>
      <c r="WZO545" s="5"/>
      <c r="WZP545" s="1"/>
      <c r="WZQ545" s="5"/>
      <c r="WZR545" s="1"/>
      <c r="WZS545" s="5"/>
      <c r="WZT545" s="1"/>
      <c r="WZU545" s="5"/>
      <c r="WZV545" s="1"/>
      <c r="WZW545" s="5"/>
      <c r="WZX545" s="1"/>
      <c r="WZY545" s="5"/>
      <c r="WZZ545" s="1"/>
      <c r="XAA545" s="5"/>
      <c r="XAB545" s="1"/>
      <c r="XAC545" s="5"/>
      <c r="XAD545" s="1"/>
      <c r="XAE545" s="5"/>
      <c r="XAF545" s="1"/>
      <c r="XAG545" s="5"/>
      <c r="XAH545" s="1"/>
      <c r="XAI545" s="5"/>
      <c r="XAJ545" s="1"/>
      <c r="XAK545" s="5"/>
      <c r="XAL545" s="1"/>
      <c r="XAM545" s="5"/>
      <c r="XAN545" s="1"/>
      <c r="XAO545" s="5"/>
      <c r="XAP545" s="1"/>
      <c r="XAQ545" s="5"/>
      <c r="XAR545" s="1"/>
      <c r="XAS545" s="5"/>
      <c r="XAT545" s="1"/>
      <c r="XAU545" s="5"/>
      <c r="XAV545" s="1"/>
      <c r="XAW545" s="5"/>
      <c r="XAX545" s="1"/>
      <c r="XAY545" s="5"/>
      <c r="XAZ545" s="1"/>
      <c r="XBA545" s="5"/>
      <c r="XBB545" s="1"/>
      <c r="XBC545" s="5"/>
      <c r="XBD545" s="1"/>
      <c r="XBE545" s="5"/>
      <c r="XBF545" s="1"/>
      <c r="XBG545" s="5"/>
      <c r="XBH545" s="1"/>
      <c r="XBI545" s="5"/>
      <c r="XBJ545" s="1"/>
      <c r="XBK545" s="5"/>
      <c r="XBL545" s="1"/>
      <c r="XBM545" s="5"/>
      <c r="XBN545" s="1"/>
      <c r="XBO545" s="5"/>
      <c r="XBP545" s="1"/>
      <c r="XBQ545" s="5"/>
      <c r="XBR545" s="1"/>
      <c r="XBS545" s="5"/>
      <c r="XBT545" s="1"/>
      <c r="XBU545" s="5"/>
      <c r="XBV545" s="1"/>
      <c r="XBW545" s="5"/>
      <c r="XBX545" s="1"/>
      <c r="XBY545" s="5"/>
      <c r="XBZ545" s="1"/>
      <c r="XCA545" s="5"/>
      <c r="XCB545" s="1"/>
      <c r="XCC545" s="5"/>
      <c r="XCD545" s="1"/>
      <c r="XCE545" s="5"/>
      <c r="XCF545" s="1"/>
      <c r="XCG545" s="5"/>
      <c r="XCH545" s="1"/>
      <c r="XCI545" s="5"/>
      <c r="XCJ545" s="1"/>
      <c r="XCK545" s="5"/>
      <c r="XCL545" s="1"/>
      <c r="XCM545" s="5"/>
      <c r="XCN545" s="1"/>
      <c r="XCO545" s="5"/>
      <c r="XCP545" s="1"/>
      <c r="XCQ545" s="5"/>
      <c r="XCR545" s="1"/>
      <c r="XCS545" s="5"/>
      <c r="XCT545" s="1"/>
      <c r="XCU545" s="5"/>
      <c r="XCV545" s="1"/>
      <c r="XCW545" s="5"/>
      <c r="XCX545" s="1"/>
      <c r="XCY545" s="5"/>
      <c r="XCZ545" s="1"/>
      <c r="XDA545" s="5"/>
      <c r="XDB545" s="1"/>
      <c r="XDC545" s="5"/>
      <c r="XDD545" s="1"/>
      <c r="XDE545" s="5"/>
      <c r="XDF545" s="1"/>
      <c r="XDG545" s="5"/>
      <c r="XDH545" s="1"/>
      <c r="XDI545" s="5"/>
      <c r="XDJ545" s="1"/>
      <c r="XDK545" s="5"/>
      <c r="XDL545" s="1"/>
      <c r="XDM545" s="5"/>
      <c r="XDN545" s="1"/>
      <c r="XDO545" s="5"/>
      <c r="XDP545" s="1"/>
      <c r="XDQ545" s="5"/>
      <c r="XDR545" s="1"/>
      <c r="XDS545" s="5"/>
      <c r="XDT545" s="1"/>
      <c r="XDU545" s="5"/>
      <c r="XDV545" s="1"/>
      <c r="XDW545" s="5"/>
      <c r="XDX545" s="1"/>
      <c r="XDY545" s="5"/>
      <c r="XDZ545" s="1"/>
      <c r="XEA545" s="5"/>
      <c r="XEB545" s="1"/>
      <c r="XEC545" s="5"/>
      <c r="XED545" s="1"/>
      <c r="XEE545" s="5"/>
      <c r="XEF545" s="1"/>
      <c r="XEG545" s="5"/>
      <c r="XEH545" s="1"/>
      <c r="XEI545" s="5"/>
      <c r="XEJ545" s="1"/>
      <c r="XEK545" s="5"/>
      <c r="XEL545" s="1"/>
      <c r="XEM545" s="5"/>
      <c r="XEN545" s="1"/>
      <c r="XEO545" s="5"/>
      <c r="XEP545" s="1"/>
      <c r="XEQ545" s="5"/>
      <c r="XER545" s="1"/>
      <c r="XES545" s="5"/>
      <c r="XET545" s="1"/>
      <c r="XEU545" s="5"/>
      <c r="XEV545" s="1"/>
      <c r="XEW545" s="5"/>
      <c r="XEX545" s="1"/>
      <c r="XEY545" s="5"/>
      <c r="XEZ545" s="1"/>
      <c r="XFA545" s="5"/>
      <c r="XFB545" s="1"/>
      <c r="XFC545" s="5"/>
      <c r="XFD545" s="1"/>
    </row>
    <row r="546" spans="1:16384" ht="15.95" customHeight="1" x14ac:dyDescent="0.25">
      <c r="A546" s="174" t="s">
        <v>266</v>
      </c>
      <c r="B546" s="175"/>
      <c r="C546" s="176"/>
      <c r="D546" s="39"/>
      <c r="E546" s="39"/>
      <c r="F546" s="39"/>
      <c r="G546" s="15"/>
    </row>
    <row r="547" spans="1:16384" ht="15.75" x14ac:dyDescent="0.25">
      <c r="A547" s="174"/>
      <c r="B547" s="175"/>
      <c r="C547" s="176"/>
      <c r="D547" s="39"/>
      <c r="E547" s="39"/>
      <c r="F547" s="39"/>
      <c r="G547" s="15"/>
    </row>
    <row r="548" spans="1:16384" ht="15.75" x14ac:dyDescent="0.25">
      <c r="A548" s="177"/>
      <c r="B548" s="178"/>
      <c r="C548" s="179"/>
      <c r="G548" s="15"/>
    </row>
    <row r="549" spans="1:16384" ht="15.75" x14ac:dyDescent="0.25">
      <c r="A549" s="15"/>
      <c r="B549" s="15"/>
      <c r="C549" s="15"/>
      <c r="D549" s="15"/>
      <c r="E549" s="15"/>
      <c r="F549" s="15"/>
      <c r="G549" s="15"/>
    </row>
    <row r="550" spans="1:16384" ht="15.75" x14ac:dyDescent="0.25">
      <c r="A550" s="15"/>
      <c r="B550" s="15"/>
      <c r="C550" s="15"/>
      <c r="D550" s="15"/>
      <c r="E550" s="15"/>
      <c r="F550" s="15"/>
      <c r="G550" s="15"/>
    </row>
    <row r="551" spans="1:16384" ht="15.75" x14ac:dyDescent="0.25">
      <c r="A551" s="15"/>
      <c r="B551" s="15"/>
      <c r="C551" s="15"/>
      <c r="D551" s="15"/>
      <c r="E551" s="15"/>
      <c r="F551" s="15"/>
      <c r="G551" s="15"/>
    </row>
    <row r="552" spans="1:16384" ht="15.75" x14ac:dyDescent="0.25">
      <c r="A552" s="15"/>
      <c r="B552" s="15"/>
      <c r="C552" s="15"/>
      <c r="D552" s="15"/>
      <c r="E552" s="15"/>
      <c r="F552" s="15"/>
      <c r="G552" s="15"/>
    </row>
    <row r="553" spans="1:16384" ht="15.75" x14ac:dyDescent="0.25">
      <c r="A553" s="15"/>
      <c r="B553" s="15"/>
      <c r="C553" s="15"/>
      <c r="D553" s="15"/>
      <c r="E553" s="15"/>
      <c r="F553" s="15"/>
      <c r="G553" s="15"/>
    </row>
    <row r="554" spans="1:16384" ht="15.75" x14ac:dyDescent="0.25">
      <c r="A554" s="15"/>
      <c r="B554" s="15"/>
      <c r="C554" s="15"/>
      <c r="D554" s="15"/>
      <c r="E554" s="15"/>
      <c r="F554" s="15"/>
      <c r="G554" s="15"/>
    </row>
    <row r="555" spans="1:16384" ht="15.75" x14ac:dyDescent="0.25">
      <c r="A555" s="19"/>
      <c r="B555" s="19"/>
      <c r="C555" s="19"/>
      <c r="D555" s="19"/>
      <c r="E555" s="19"/>
      <c r="F555" s="19"/>
      <c r="G555" s="15"/>
    </row>
    <row r="556" spans="1:16384" ht="15.75" x14ac:dyDescent="0.25">
      <c r="A556" s="19"/>
      <c r="B556" s="19"/>
      <c r="C556" s="19"/>
      <c r="D556" s="19"/>
      <c r="E556" s="19"/>
      <c r="F556" s="19"/>
      <c r="G556" s="15"/>
    </row>
    <row r="557" spans="1:16384" ht="15.75" x14ac:dyDescent="0.25">
      <c r="A557" s="19"/>
      <c r="B557" s="19"/>
      <c r="C557" s="19"/>
      <c r="D557" s="19"/>
      <c r="E557" s="19"/>
      <c r="F557" s="19"/>
      <c r="G557" s="15"/>
    </row>
    <row r="558" spans="1:16384" ht="15.75" x14ac:dyDescent="0.25">
      <c r="A558" s="19"/>
      <c r="B558" s="19"/>
      <c r="C558" s="19"/>
      <c r="D558" s="19"/>
      <c r="E558" s="19"/>
      <c r="F558" s="19"/>
      <c r="G558" s="15"/>
    </row>
    <row r="559" spans="1:16384" x14ac:dyDescent="0.25">
      <c r="A559" s="20"/>
      <c r="B559" s="20"/>
      <c r="C559" s="20"/>
      <c r="D559" s="20"/>
      <c r="E559" s="20"/>
      <c r="F559" s="20"/>
    </row>
    <row r="560" spans="1:16384" x14ac:dyDescent="0.25">
      <c r="A560" s="20"/>
      <c r="B560" s="20"/>
      <c r="C560" s="20"/>
      <c r="D560" s="20"/>
      <c r="E560" s="20"/>
      <c r="F560" s="20"/>
    </row>
    <row r="561" spans="1:6" x14ac:dyDescent="0.25">
      <c r="A561" s="20"/>
      <c r="B561" s="20"/>
      <c r="C561" s="20"/>
      <c r="D561" s="20"/>
      <c r="E561" s="20"/>
      <c r="F561" s="20"/>
    </row>
  </sheetData>
  <mergeCells count="4">
    <mergeCell ref="B2:B4"/>
    <mergeCell ref="A2:A4"/>
    <mergeCell ref="A545:C545"/>
    <mergeCell ref="A546:C548"/>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topLeftCell="A19" workbookViewId="0">
      <selection activeCell="A33" sqref="A33:B33"/>
    </sheetView>
  </sheetViews>
  <sheetFormatPr baseColWidth="10" defaultRowHeight="15" x14ac:dyDescent="0.25"/>
  <cols>
    <col min="1" max="1" width="22.85546875" customWidth="1"/>
    <col min="2" max="2" width="16.5703125" customWidth="1"/>
    <col min="9" max="9" width="3.42578125" customWidth="1"/>
    <col min="10" max="10" width="63.42578125" customWidth="1"/>
  </cols>
  <sheetData>
    <row r="1" spans="1:10" ht="15" customHeight="1" x14ac:dyDescent="0.25">
      <c r="A1" s="214" t="s">
        <v>408</v>
      </c>
      <c r="B1" s="214"/>
      <c r="C1" s="214"/>
      <c r="D1" s="214"/>
      <c r="E1" s="214"/>
      <c r="F1" s="214"/>
      <c r="G1" s="214"/>
      <c r="H1" s="214"/>
    </row>
    <row r="2" spans="1:10" ht="17.25" customHeight="1" x14ac:dyDescent="0.25">
      <c r="A2" s="214"/>
      <c r="B2" s="214"/>
      <c r="C2" s="214"/>
      <c r="D2" s="214"/>
      <c r="E2" s="214"/>
      <c r="F2" s="214"/>
      <c r="G2" s="214"/>
      <c r="H2" s="214"/>
    </row>
    <row r="3" spans="1:10" ht="16.5" customHeight="1" x14ac:dyDescent="0.25">
      <c r="A3" s="138" t="s">
        <v>283</v>
      </c>
      <c r="B3" s="139" t="s">
        <v>284</v>
      </c>
      <c r="C3" s="215" t="s">
        <v>285</v>
      </c>
      <c r="D3" s="215" t="s">
        <v>286</v>
      </c>
      <c r="E3" s="215" t="s">
        <v>287</v>
      </c>
      <c r="F3" s="215" t="s">
        <v>288</v>
      </c>
      <c r="G3" s="215" t="s">
        <v>289</v>
      </c>
      <c r="H3" s="215" t="s">
        <v>290</v>
      </c>
      <c r="I3" s="77"/>
    </row>
    <row r="4" spans="1:10" ht="15.75" x14ac:dyDescent="0.25">
      <c r="A4" s="138"/>
      <c r="B4" s="139"/>
      <c r="C4" s="215"/>
      <c r="D4" s="215"/>
      <c r="E4" s="215"/>
      <c r="F4" s="215"/>
      <c r="G4" s="215"/>
      <c r="H4" s="215"/>
      <c r="I4" s="77"/>
      <c r="J4" s="22"/>
    </row>
    <row r="5" spans="1:10" ht="15.75" x14ac:dyDescent="0.25">
      <c r="A5" s="138"/>
      <c r="B5" s="139"/>
      <c r="C5" s="215"/>
      <c r="D5" s="215"/>
      <c r="E5" s="215"/>
      <c r="F5" s="215"/>
      <c r="G5" s="215"/>
      <c r="H5" s="215"/>
      <c r="I5" s="77"/>
      <c r="J5" s="130" t="s">
        <v>292</v>
      </c>
    </row>
    <row r="6" spans="1:10" ht="15.75" x14ac:dyDescent="0.25">
      <c r="A6" s="79"/>
      <c r="B6" s="79" t="s">
        <v>291</v>
      </c>
      <c r="C6" s="80"/>
      <c r="D6" s="80">
        <v>660</v>
      </c>
      <c r="E6" s="80"/>
      <c r="F6" s="80"/>
      <c r="G6" s="78"/>
      <c r="H6" s="78"/>
      <c r="I6" s="78"/>
      <c r="J6" s="78" t="s">
        <v>385</v>
      </c>
    </row>
    <row r="7" spans="1:10" ht="15.75" x14ac:dyDescent="0.25">
      <c r="A7" s="79" t="s">
        <v>293</v>
      </c>
      <c r="B7" s="79" t="s">
        <v>294</v>
      </c>
      <c r="C7" s="80">
        <v>690</v>
      </c>
      <c r="D7" s="80">
        <v>708</v>
      </c>
      <c r="E7" s="80">
        <f t="shared" ref="E7:E39" si="0">D7-C7</f>
        <v>18</v>
      </c>
      <c r="F7" s="80">
        <f t="shared" ref="F7:F39" si="1">C7-D6</f>
        <v>30</v>
      </c>
      <c r="G7" s="81"/>
      <c r="H7" s="81">
        <f t="shared" ref="H7:H39" si="2">D7-D6</f>
        <v>48</v>
      </c>
      <c r="I7" s="78"/>
      <c r="J7" s="22" t="s">
        <v>295</v>
      </c>
    </row>
    <row r="8" spans="1:10" ht="15.75" x14ac:dyDescent="0.25">
      <c r="A8" s="79" t="s">
        <v>296</v>
      </c>
      <c r="B8" s="79" t="s">
        <v>297</v>
      </c>
      <c r="C8" s="80">
        <v>730</v>
      </c>
      <c r="D8" s="80">
        <v>738</v>
      </c>
      <c r="E8" s="80">
        <f t="shared" si="0"/>
        <v>8</v>
      </c>
      <c r="F8" s="80">
        <f t="shared" si="1"/>
        <v>22</v>
      </c>
      <c r="G8" s="81">
        <f t="shared" ref="G8:G39" si="3">C8-C7</f>
        <v>40</v>
      </c>
      <c r="H8" s="81">
        <f t="shared" si="2"/>
        <v>30</v>
      </c>
      <c r="I8" s="78"/>
      <c r="J8" s="23" t="s">
        <v>298</v>
      </c>
    </row>
    <row r="9" spans="1:10" ht="15.75" x14ac:dyDescent="0.25">
      <c r="A9" s="79" t="s">
        <v>299</v>
      </c>
      <c r="B9" s="79" t="s">
        <v>300</v>
      </c>
      <c r="C9" s="80">
        <v>784</v>
      </c>
      <c r="D9" s="80">
        <v>816</v>
      </c>
      <c r="E9" s="80">
        <f t="shared" si="0"/>
        <v>32</v>
      </c>
      <c r="F9" s="80">
        <f t="shared" si="1"/>
        <v>46</v>
      </c>
      <c r="G9" s="81">
        <f t="shared" si="3"/>
        <v>54</v>
      </c>
      <c r="H9" s="81">
        <f t="shared" si="2"/>
        <v>78</v>
      </c>
      <c r="I9" s="78"/>
      <c r="J9" s="23" t="s">
        <v>301</v>
      </c>
    </row>
    <row r="10" spans="1:10" ht="15.75" x14ac:dyDescent="0.25">
      <c r="A10" s="79" t="s">
        <v>302</v>
      </c>
      <c r="B10" s="79" t="s">
        <v>303</v>
      </c>
      <c r="C10" s="80">
        <v>834</v>
      </c>
      <c r="D10" s="80">
        <v>852</v>
      </c>
      <c r="E10" s="80">
        <f t="shared" si="0"/>
        <v>18</v>
      </c>
      <c r="F10" s="80">
        <f t="shared" si="1"/>
        <v>18</v>
      </c>
      <c r="G10" s="81">
        <f t="shared" si="3"/>
        <v>50</v>
      </c>
      <c r="H10" s="81">
        <f t="shared" si="2"/>
        <v>36</v>
      </c>
      <c r="I10" s="78"/>
      <c r="J10" s="23" t="s">
        <v>304</v>
      </c>
    </row>
    <row r="11" spans="1:10" ht="15.75" x14ac:dyDescent="0.25">
      <c r="A11" s="79" t="s">
        <v>305</v>
      </c>
      <c r="B11" s="79" t="s">
        <v>306</v>
      </c>
      <c r="C11" s="80">
        <v>886</v>
      </c>
      <c r="D11" s="80">
        <v>951</v>
      </c>
      <c r="E11" s="80">
        <f t="shared" si="0"/>
        <v>65</v>
      </c>
      <c r="F11" s="80">
        <f t="shared" si="1"/>
        <v>34</v>
      </c>
      <c r="G11" s="81">
        <f t="shared" si="3"/>
        <v>52</v>
      </c>
      <c r="H11" s="81">
        <f t="shared" si="2"/>
        <v>99</v>
      </c>
      <c r="I11" s="78"/>
      <c r="J11" s="23" t="s">
        <v>307</v>
      </c>
    </row>
    <row r="12" spans="1:10" ht="15.75" x14ac:dyDescent="0.25">
      <c r="A12" s="79" t="s">
        <v>308</v>
      </c>
      <c r="B12" s="79" t="s">
        <v>309</v>
      </c>
      <c r="C12" s="80">
        <v>987</v>
      </c>
      <c r="D12" s="80">
        <v>1025</v>
      </c>
      <c r="E12" s="80">
        <f t="shared" si="0"/>
        <v>38</v>
      </c>
      <c r="F12" s="80">
        <f t="shared" si="1"/>
        <v>36</v>
      </c>
      <c r="G12" s="81">
        <f t="shared" si="3"/>
        <v>101</v>
      </c>
      <c r="H12" s="81">
        <f t="shared" si="2"/>
        <v>74</v>
      </c>
      <c r="I12" s="78"/>
      <c r="J12" s="23" t="s">
        <v>310</v>
      </c>
    </row>
    <row r="13" spans="1:10" ht="15.75" x14ac:dyDescent="0.25">
      <c r="A13" s="79" t="s">
        <v>311</v>
      </c>
      <c r="B13" s="79" t="s">
        <v>312</v>
      </c>
      <c r="C13" s="80">
        <v>1047</v>
      </c>
      <c r="D13" s="80">
        <v>1060</v>
      </c>
      <c r="E13" s="80">
        <f t="shared" si="0"/>
        <v>13</v>
      </c>
      <c r="F13" s="80">
        <f t="shared" si="1"/>
        <v>22</v>
      </c>
      <c r="G13" s="81">
        <f t="shared" si="3"/>
        <v>60</v>
      </c>
      <c r="H13" s="81">
        <f t="shared" si="2"/>
        <v>35</v>
      </c>
      <c r="I13" s="78"/>
      <c r="J13" s="23" t="s">
        <v>313</v>
      </c>
    </row>
    <row r="14" spans="1:10" ht="15.75" x14ac:dyDescent="0.25">
      <c r="A14" s="79" t="s">
        <v>314</v>
      </c>
      <c r="B14" s="79" t="s">
        <v>315</v>
      </c>
      <c r="C14" s="80">
        <v>1087</v>
      </c>
      <c r="D14" s="80">
        <v>1097</v>
      </c>
      <c r="E14" s="80">
        <f t="shared" si="0"/>
        <v>10</v>
      </c>
      <c r="F14" s="80">
        <f t="shared" si="1"/>
        <v>27</v>
      </c>
      <c r="G14" s="81">
        <f t="shared" si="3"/>
        <v>40</v>
      </c>
      <c r="H14" s="81">
        <f t="shared" si="2"/>
        <v>37</v>
      </c>
      <c r="I14" s="78"/>
      <c r="J14" s="49" t="s">
        <v>316</v>
      </c>
    </row>
    <row r="15" spans="1:10" ht="15.75" x14ac:dyDescent="0.25">
      <c r="A15" s="79" t="s">
        <v>317</v>
      </c>
      <c r="B15" s="79" t="s">
        <v>318</v>
      </c>
      <c r="C15" s="80">
        <v>1117</v>
      </c>
      <c r="D15" s="80">
        <v>1134</v>
      </c>
      <c r="E15" s="80">
        <f t="shared" si="0"/>
        <v>17</v>
      </c>
      <c r="F15" s="80">
        <f t="shared" si="1"/>
        <v>20</v>
      </c>
      <c r="G15" s="81">
        <f t="shared" si="3"/>
        <v>30</v>
      </c>
      <c r="H15" s="81">
        <f t="shared" si="2"/>
        <v>37</v>
      </c>
      <c r="I15" s="78"/>
      <c r="J15" s="23" t="s">
        <v>319</v>
      </c>
    </row>
    <row r="16" spans="1:10" ht="15.75" x14ac:dyDescent="0.25">
      <c r="A16" s="79" t="s">
        <v>320</v>
      </c>
      <c r="B16" s="79" t="s">
        <v>321</v>
      </c>
      <c r="C16" s="80">
        <v>1152</v>
      </c>
      <c r="D16" s="80">
        <v>1170</v>
      </c>
      <c r="E16" s="80">
        <f t="shared" si="0"/>
        <v>18</v>
      </c>
      <c r="F16" s="80">
        <f t="shared" si="1"/>
        <v>18</v>
      </c>
      <c r="G16" s="81">
        <f t="shared" si="3"/>
        <v>35</v>
      </c>
      <c r="H16" s="81">
        <f t="shared" si="2"/>
        <v>36</v>
      </c>
      <c r="I16" s="78"/>
      <c r="J16" s="23" t="s">
        <v>322</v>
      </c>
    </row>
    <row r="17" spans="1:10" ht="15.75" x14ac:dyDescent="0.25">
      <c r="A17" s="79" t="s">
        <v>323</v>
      </c>
      <c r="B17" s="79" t="s">
        <v>324</v>
      </c>
      <c r="C17" s="80">
        <v>1194</v>
      </c>
      <c r="D17" s="80">
        <v>1212</v>
      </c>
      <c r="E17" s="80">
        <f t="shared" si="0"/>
        <v>18</v>
      </c>
      <c r="F17" s="80">
        <f t="shared" si="1"/>
        <v>24</v>
      </c>
      <c r="G17" s="81">
        <f t="shared" si="3"/>
        <v>42</v>
      </c>
      <c r="H17" s="81">
        <f t="shared" si="2"/>
        <v>42</v>
      </c>
      <c r="I17" s="78"/>
      <c r="J17" s="49" t="s">
        <v>325</v>
      </c>
    </row>
    <row r="18" spans="1:10" ht="15.75" x14ac:dyDescent="0.25">
      <c r="A18" s="79" t="s">
        <v>326</v>
      </c>
      <c r="B18" s="79" t="s">
        <v>327</v>
      </c>
      <c r="C18" s="80">
        <v>1233</v>
      </c>
      <c r="D18" s="80">
        <v>1256</v>
      </c>
      <c r="E18" s="80">
        <f t="shared" si="0"/>
        <v>23</v>
      </c>
      <c r="F18" s="80">
        <f t="shared" si="1"/>
        <v>21</v>
      </c>
      <c r="G18" s="81">
        <f t="shared" si="3"/>
        <v>39</v>
      </c>
      <c r="H18" s="81">
        <f t="shared" si="2"/>
        <v>44</v>
      </c>
      <c r="I18" s="78"/>
      <c r="J18" s="78" t="s">
        <v>328</v>
      </c>
    </row>
    <row r="19" spans="1:10" ht="15.75" x14ac:dyDescent="0.25">
      <c r="A19" s="79" t="s">
        <v>329</v>
      </c>
      <c r="B19" s="79" t="s">
        <v>330</v>
      </c>
      <c r="C19" s="80">
        <v>1289</v>
      </c>
      <c r="D19" s="80">
        <v>1302</v>
      </c>
      <c r="E19" s="80">
        <f t="shared" si="0"/>
        <v>13</v>
      </c>
      <c r="F19" s="80">
        <f t="shared" si="1"/>
        <v>33</v>
      </c>
      <c r="G19" s="81">
        <f t="shared" si="3"/>
        <v>56</v>
      </c>
      <c r="H19" s="81">
        <f t="shared" si="2"/>
        <v>46</v>
      </c>
      <c r="I19" s="78"/>
      <c r="J19" s="78" t="s">
        <v>331</v>
      </c>
    </row>
    <row r="20" spans="1:10" ht="15.75" x14ac:dyDescent="0.25">
      <c r="A20" s="79" t="s">
        <v>332</v>
      </c>
      <c r="B20" s="79" t="s">
        <v>333</v>
      </c>
      <c r="C20" s="80">
        <v>1321</v>
      </c>
      <c r="D20" s="80">
        <v>1345</v>
      </c>
      <c r="E20" s="80">
        <f t="shared" si="0"/>
        <v>24</v>
      </c>
      <c r="F20" s="80">
        <f t="shared" si="1"/>
        <v>19</v>
      </c>
      <c r="G20" s="81">
        <f t="shared" si="3"/>
        <v>32</v>
      </c>
      <c r="H20" s="81">
        <f t="shared" si="2"/>
        <v>43</v>
      </c>
      <c r="I20" s="78"/>
      <c r="J20" s="49" t="s">
        <v>334</v>
      </c>
    </row>
    <row r="21" spans="1:10" ht="15.75" x14ac:dyDescent="0.25">
      <c r="A21" s="79" t="s">
        <v>335</v>
      </c>
      <c r="B21" s="79" t="s">
        <v>336</v>
      </c>
      <c r="C21" s="80">
        <v>1357</v>
      </c>
      <c r="D21" s="80">
        <v>1380</v>
      </c>
      <c r="E21" s="80">
        <f t="shared" si="0"/>
        <v>23</v>
      </c>
      <c r="F21" s="80">
        <f t="shared" si="1"/>
        <v>12</v>
      </c>
      <c r="G21" s="81">
        <f t="shared" si="3"/>
        <v>36</v>
      </c>
      <c r="H21" s="81">
        <f t="shared" si="2"/>
        <v>35</v>
      </c>
      <c r="I21" s="78"/>
      <c r="J21" s="49" t="s">
        <v>337</v>
      </c>
    </row>
    <row r="22" spans="1:10" ht="15.75" x14ac:dyDescent="0.25">
      <c r="A22" s="79" t="s">
        <v>338</v>
      </c>
      <c r="B22" s="79" t="s">
        <v>339</v>
      </c>
      <c r="C22" s="80">
        <v>1424</v>
      </c>
      <c r="D22" s="80">
        <v>1431</v>
      </c>
      <c r="E22" s="80">
        <f t="shared" si="0"/>
        <v>7</v>
      </c>
      <c r="F22" s="80">
        <f t="shared" si="1"/>
        <v>44</v>
      </c>
      <c r="G22" s="81">
        <f t="shared" si="3"/>
        <v>67</v>
      </c>
      <c r="H22" s="81">
        <f t="shared" si="2"/>
        <v>51</v>
      </c>
      <c r="I22" s="78"/>
      <c r="J22" s="49" t="s">
        <v>340</v>
      </c>
    </row>
    <row r="23" spans="1:10" ht="15.75" x14ac:dyDescent="0.25">
      <c r="A23" s="79" t="s">
        <v>341</v>
      </c>
      <c r="B23" s="79" t="s">
        <v>342</v>
      </c>
      <c r="C23" s="80">
        <v>1441</v>
      </c>
      <c r="D23" s="80">
        <v>1459</v>
      </c>
      <c r="E23" s="80">
        <f t="shared" si="0"/>
        <v>18</v>
      </c>
      <c r="F23" s="80">
        <f t="shared" si="1"/>
        <v>10</v>
      </c>
      <c r="G23" s="81">
        <f t="shared" si="3"/>
        <v>17</v>
      </c>
      <c r="H23" s="81">
        <f t="shared" si="2"/>
        <v>28</v>
      </c>
      <c r="I23" s="78"/>
      <c r="J23" s="49" t="s">
        <v>343</v>
      </c>
    </row>
    <row r="24" spans="1:10" ht="15.75" x14ac:dyDescent="0.25">
      <c r="A24" s="79" t="s">
        <v>344</v>
      </c>
      <c r="B24" s="79" t="s">
        <v>345</v>
      </c>
      <c r="C24" s="80">
        <v>1481</v>
      </c>
      <c r="D24" s="80">
        <v>1495</v>
      </c>
      <c r="E24" s="80">
        <f t="shared" si="0"/>
        <v>14</v>
      </c>
      <c r="F24" s="80">
        <f t="shared" si="1"/>
        <v>22</v>
      </c>
      <c r="G24" s="81">
        <f t="shared" si="3"/>
        <v>40</v>
      </c>
      <c r="H24" s="81">
        <f t="shared" si="2"/>
        <v>36</v>
      </c>
      <c r="I24" s="78"/>
      <c r="J24" s="49" t="s">
        <v>346</v>
      </c>
    </row>
    <row r="25" spans="1:10" ht="15.75" x14ac:dyDescent="0.25">
      <c r="A25" s="79" t="s">
        <v>347</v>
      </c>
      <c r="B25" s="79" t="s">
        <v>348</v>
      </c>
      <c r="C25" s="80">
        <v>1522</v>
      </c>
      <c r="D25" s="80">
        <v>1535</v>
      </c>
      <c r="E25" s="80">
        <f t="shared" si="0"/>
        <v>13</v>
      </c>
      <c r="F25" s="80">
        <f t="shared" si="1"/>
        <v>27</v>
      </c>
      <c r="G25" s="81">
        <f t="shared" si="3"/>
        <v>41</v>
      </c>
      <c r="H25" s="81">
        <f t="shared" si="2"/>
        <v>40</v>
      </c>
      <c r="I25" s="78"/>
      <c r="J25" s="49" t="s">
        <v>349</v>
      </c>
    </row>
    <row r="26" spans="1:10" ht="15.75" x14ac:dyDescent="0.25">
      <c r="A26" s="79" t="s">
        <v>350</v>
      </c>
      <c r="B26" s="79" t="s">
        <v>351</v>
      </c>
      <c r="C26" s="80">
        <v>1556</v>
      </c>
      <c r="D26" s="80">
        <v>1599</v>
      </c>
      <c r="E26" s="82">
        <f t="shared" si="0"/>
        <v>43</v>
      </c>
      <c r="F26" s="80">
        <f t="shared" si="1"/>
        <v>21</v>
      </c>
      <c r="G26" s="81">
        <f t="shared" si="3"/>
        <v>34</v>
      </c>
      <c r="H26" s="81">
        <f t="shared" si="2"/>
        <v>64</v>
      </c>
      <c r="I26" s="78"/>
      <c r="J26" s="49" t="s">
        <v>352</v>
      </c>
    </row>
    <row r="27" spans="1:10" ht="15.75" x14ac:dyDescent="0.25">
      <c r="A27" s="79" t="s">
        <v>353</v>
      </c>
      <c r="B27" s="79" t="s">
        <v>354</v>
      </c>
      <c r="C27" s="80">
        <v>1649</v>
      </c>
      <c r="D27" s="80">
        <v>1662</v>
      </c>
      <c r="E27" s="82">
        <f t="shared" si="0"/>
        <v>13</v>
      </c>
      <c r="F27" s="80">
        <f t="shared" si="1"/>
        <v>50</v>
      </c>
      <c r="G27" s="81">
        <f t="shared" si="3"/>
        <v>93</v>
      </c>
      <c r="H27" s="81">
        <f t="shared" si="2"/>
        <v>63</v>
      </c>
      <c r="I27" s="78"/>
      <c r="J27" s="49" t="s">
        <v>355</v>
      </c>
    </row>
    <row r="28" spans="1:10" ht="15.75" x14ac:dyDescent="0.25">
      <c r="A28" s="79" t="s">
        <v>356</v>
      </c>
      <c r="B28" s="79" t="s">
        <v>357</v>
      </c>
      <c r="C28" s="80">
        <v>1742</v>
      </c>
      <c r="D28" s="80">
        <v>1750</v>
      </c>
      <c r="E28" s="82">
        <f t="shared" si="0"/>
        <v>8</v>
      </c>
      <c r="F28" s="80">
        <f t="shared" si="1"/>
        <v>80</v>
      </c>
      <c r="G28" s="81">
        <f t="shared" si="3"/>
        <v>93</v>
      </c>
      <c r="H28" s="81">
        <f t="shared" si="2"/>
        <v>88</v>
      </c>
      <c r="I28" s="78"/>
      <c r="J28" s="49"/>
    </row>
    <row r="29" spans="1:10" ht="15.75" x14ac:dyDescent="0.25">
      <c r="A29" s="79" t="s">
        <v>358</v>
      </c>
      <c r="B29" s="79" t="s">
        <v>359</v>
      </c>
      <c r="C29" s="80">
        <v>1787</v>
      </c>
      <c r="D29" s="80">
        <v>1798</v>
      </c>
      <c r="E29" s="82">
        <f t="shared" si="0"/>
        <v>11</v>
      </c>
      <c r="F29" s="80">
        <f t="shared" si="1"/>
        <v>37</v>
      </c>
      <c r="G29" s="81">
        <f t="shared" si="3"/>
        <v>45</v>
      </c>
      <c r="H29" s="81">
        <f t="shared" si="2"/>
        <v>48</v>
      </c>
      <c r="I29" s="78"/>
      <c r="J29" s="49"/>
    </row>
    <row r="30" spans="1:10" ht="15.75" x14ac:dyDescent="0.25">
      <c r="A30" s="79" t="s">
        <v>360</v>
      </c>
      <c r="B30" s="79" t="s">
        <v>361</v>
      </c>
      <c r="C30" s="80">
        <v>1843</v>
      </c>
      <c r="D30" s="80">
        <v>1853</v>
      </c>
      <c r="E30" s="82">
        <f t="shared" si="0"/>
        <v>10</v>
      </c>
      <c r="F30" s="80">
        <f t="shared" si="1"/>
        <v>45</v>
      </c>
      <c r="G30" s="81">
        <f t="shared" si="3"/>
        <v>56</v>
      </c>
      <c r="H30" s="81">
        <f t="shared" si="2"/>
        <v>55</v>
      </c>
      <c r="I30" s="78"/>
      <c r="J30" s="49"/>
    </row>
    <row r="31" spans="1:10" ht="15.75" x14ac:dyDescent="0.25">
      <c r="A31" s="79" t="s">
        <v>362</v>
      </c>
      <c r="B31" s="79" t="s">
        <v>363</v>
      </c>
      <c r="C31" s="80">
        <v>1892</v>
      </c>
      <c r="D31" s="80">
        <v>1900</v>
      </c>
      <c r="E31" s="82">
        <f t="shared" si="0"/>
        <v>8</v>
      </c>
      <c r="F31" s="80">
        <f t="shared" si="1"/>
        <v>39</v>
      </c>
      <c r="G31" s="81">
        <f t="shared" si="3"/>
        <v>49</v>
      </c>
      <c r="H31" s="81">
        <f t="shared" si="2"/>
        <v>47</v>
      </c>
      <c r="I31" s="78"/>
      <c r="J31" s="49"/>
    </row>
    <row r="32" spans="1:10" ht="15.75" x14ac:dyDescent="0.25">
      <c r="A32" s="79" t="s">
        <v>364</v>
      </c>
      <c r="B32" s="79" t="s">
        <v>365</v>
      </c>
      <c r="C32" s="80">
        <v>1924</v>
      </c>
      <c r="D32" s="80">
        <v>1934</v>
      </c>
      <c r="E32" s="82">
        <f t="shared" si="0"/>
        <v>10</v>
      </c>
      <c r="F32" s="80">
        <f t="shared" si="1"/>
        <v>24</v>
      </c>
      <c r="G32" s="81">
        <f t="shared" si="3"/>
        <v>32</v>
      </c>
      <c r="H32" s="81">
        <f t="shared" si="2"/>
        <v>34</v>
      </c>
      <c r="I32" s="78"/>
      <c r="J32" s="49"/>
    </row>
    <row r="33" spans="1:10" ht="15.75" x14ac:dyDescent="0.25">
      <c r="A33" s="79" t="s">
        <v>366</v>
      </c>
      <c r="B33" s="79" t="s">
        <v>367</v>
      </c>
      <c r="C33" s="80">
        <v>2040</v>
      </c>
      <c r="D33" s="80">
        <v>2051</v>
      </c>
      <c r="E33" s="82">
        <f t="shared" si="0"/>
        <v>11</v>
      </c>
      <c r="F33" s="80">
        <f t="shared" si="1"/>
        <v>106</v>
      </c>
      <c r="G33" s="81">
        <f t="shared" si="3"/>
        <v>116</v>
      </c>
      <c r="H33" s="81">
        <f t="shared" si="2"/>
        <v>117</v>
      </c>
      <c r="I33" s="78"/>
      <c r="J33" s="78"/>
    </row>
    <row r="34" spans="1:10" ht="15.75" x14ac:dyDescent="0.25">
      <c r="A34" s="79" t="s">
        <v>368</v>
      </c>
      <c r="B34" s="79" t="s">
        <v>369</v>
      </c>
      <c r="C34" s="80">
        <v>2087</v>
      </c>
      <c r="D34" s="80">
        <v>2103</v>
      </c>
      <c r="E34" s="82">
        <f t="shared" si="0"/>
        <v>16</v>
      </c>
      <c r="F34" s="80">
        <f t="shared" si="1"/>
        <v>36</v>
      </c>
      <c r="G34" s="81">
        <f t="shared" si="3"/>
        <v>47</v>
      </c>
      <c r="H34" s="81">
        <f t="shared" si="2"/>
        <v>52</v>
      </c>
      <c r="I34" s="78"/>
      <c r="J34" s="78"/>
    </row>
    <row r="35" spans="1:10" ht="15.75" x14ac:dyDescent="0.25">
      <c r="A35" s="79" t="s">
        <v>370</v>
      </c>
      <c r="B35" s="79" t="s">
        <v>371</v>
      </c>
      <c r="C35" s="80">
        <v>2161</v>
      </c>
      <c r="D35" s="80">
        <v>2167</v>
      </c>
      <c r="E35" s="82">
        <f t="shared" si="0"/>
        <v>6</v>
      </c>
      <c r="F35" s="80">
        <f t="shared" si="1"/>
        <v>58</v>
      </c>
      <c r="G35" s="81">
        <f t="shared" si="3"/>
        <v>74</v>
      </c>
      <c r="H35" s="81">
        <f t="shared" si="2"/>
        <v>64</v>
      </c>
      <c r="I35" s="78"/>
      <c r="J35" s="78"/>
    </row>
    <row r="36" spans="1:10" ht="15.75" x14ac:dyDescent="0.25">
      <c r="A36" s="79" t="s">
        <v>372</v>
      </c>
      <c r="B36" s="79" t="s">
        <v>373</v>
      </c>
      <c r="C36" s="80">
        <v>2179</v>
      </c>
      <c r="D36" s="80">
        <v>2195</v>
      </c>
      <c r="E36" s="82">
        <f t="shared" si="0"/>
        <v>16</v>
      </c>
      <c r="F36" s="80">
        <f t="shared" si="1"/>
        <v>12</v>
      </c>
      <c r="G36" s="81">
        <f t="shared" si="3"/>
        <v>18</v>
      </c>
      <c r="H36" s="81">
        <f t="shared" si="2"/>
        <v>28</v>
      </c>
      <c r="I36" s="78"/>
      <c r="J36" s="78"/>
    </row>
    <row r="37" spans="1:10" ht="15.75" x14ac:dyDescent="0.25">
      <c r="A37" s="79" t="s">
        <v>374</v>
      </c>
      <c r="B37" s="79" t="s">
        <v>375</v>
      </c>
      <c r="C37" s="80">
        <v>2287</v>
      </c>
      <c r="D37" s="80">
        <v>2295</v>
      </c>
      <c r="E37" s="82">
        <f t="shared" si="0"/>
        <v>8</v>
      </c>
      <c r="F37" s="80">
        <f t="shared" si="1"/>
        <v>92</v>
      </c>
      <c r="G37" s="81">
        <f t="shared" si="3"/>
        <v>108</v>
      </c>
      <c r="H37" s="81">
        <f t="shared" si="2"/>
        <v>100</v>
      </c>
      <c r="I37" s="78"/>
      <c r="J37" s="78"/>
    </row>
    <row r="38" spans="1:10" ht="15.75" x14ac:dyDescent="0.25">
      <c r="A38" s="79" t="s">
        <v>376</v>
      </c>
      <c r="B38" s="79" t="s">
        <v>377</v>
      </c>
      <c r="C38" s="80">
        <v>2415</v>
      </c>
      <c r="D38" s="80">
        <v>2423</v>
      </c>
      <c r="E38" s="82">
        <f t="shared" si="0"/>
        <v>8</v>
      </c>
      <c r="F38" s="80">
        <f t="shared" si="1"/>
        <v>120</v>
      </c>
      <c r="G38" s="81">
        <f t="shared" si="3"/>
        <v>128</v>
      </c>
      <c r="H38" s="81">
        <f t="shared" si="2"/>
        <v>128</v>
      </c>
      <c r="I38" s="78"/>
      <c r="J38" s="78"/>
    </row>
    <row r="39" spans="1:10" ht="18" customHeight="1" x14ac:dyDescent="0.25">
      <c r="A39" s="79" t="s">
        <v>378</v>
      </c>
      <c r="B39" s="79" t="s">
        <v>379</v>
      </c>
      <c r="C39" s="80">
        <v>2496</v>
      </c>
      <c r="D39" s="80">
        <v>2514</v>
      </c>
      <c r="E39" s="82">
        <f t="shared" si="0"/>
        <v>18</v>
      </c>
      <c r="F39" s="80">
        <f t="shared" si="1"/>
        <v>73</v>
      </c>
      <c r="G39" s="81">
        <f t="shared" si="3"/>
        <v>81</v>
      </c>
      <c r="H39" s="81">
        <f t="shared" si="2"/>
        <v>91</v>
      </c>
      <c r="I39" s="78"/>
      <c r="J39" s="78"/>
    </row>
    <row r="40" spans="1:10" ht="15.75" x14ac:dyDescent="0.25">
      <c r="A40" s="83"/>
      <c r="B40" s="83"/>
      <c r="C40" s="80"/>
      <c r="D40" s="80"/>
      <c r="E40" s="80"/>
      <c r="F40" s="80"/>
      <c r="G40" s="78"/>
      <c r="H40" s="78"/>
      <c r="I40" s="78"/>
      <c r="J40" s="78"/>
    </row>
    <row r="41" spans="1:10" ht="15.75" x14ac:dyDescent="0.25">
      <c r="A41" s="140" t="s">
        <v>380</v>
      </c>
      <c r="B41" s="140"/>
      <c r="C41" s="80"/>
      <c r="D41" s="80"/>
      <c r="E41" s="84">
        <f>AVERAGE(E7:E39)</f>
        <v>17.454545454545453</v>
      </c>
      <c r="F41" s="84">
        <f>AVERAGE(F7:F39)</f>
        <v>38.727272727272727</v>
      </c>
      <c r="G41" s="84">
        <f>AVERAGE(G7:G39)</f>
        <v>56.4375</v>
      </c>
      <c r="H41" s="84">
        <f>AVERAGE(H7:H39)</f>
        <v>56.18181818181818</v>
      </c>
      <c r="I41" s="78"/>
      <c r="J41" s="78"/>
    </row>
    <row r="42" spans="1:10" ht="18" customHeight="1" x14ac:dyDescent="0.25">
      <c r="A42" s="140" t="s">
        <v>381</v>
      </c>
      <c r="B42" s="140"/>
      <c r="C42" s="80"/>
      <c r="D42" s="80"/>
      <c r="E42" s="84">
        <f>AVERAGE(E7:E22)</f>
        <v>21.5625</v>
      </c>
      <c r="F42" s="84">
        <f>AVERAGE(F7:F22)</f>
        <v>26.625</v>
      </c>
      <c r="G42" s="84">
        <f>AVERAGE(G7:G22)</f>
        <v>48.93333333333333</v>
      </c>
      <c r="H42" s="84">
        <f>AVERAGE(H7:H22)</f>
        <v>48.1875</v>
      </c>
      <c r="I42" s="78"/>
      <c r="J42" s="78"/>
    </row>
    <row r="43" spans="1:10" ht="15.75" x14ac:dyDescent="0.25">
      <c r="A43" s="140" t="s">
        <v>382</v>
      </c>
      <c r="B43" s="140"/>
      <c r="C43" s="80"/>
      <c r="D43" s="80"/>
      <c r="E43" s="84">
        <f>AVERAGE(E23:E28)</f>
        <v>18.166666666666668</v>
      </c>
      <c r="F43" s="84">
        <f>AVERAGE(F23:F28)</f>
        <v>35</v>
      </c>
      <c r="G43" s="84">
        <f>AVERAGE(G23:G28)</f>
        <v>53</v>
      </c>
      <c r="H43" s="84">
        <f>AVERAGE(H23:H28)</f>
        <v>53.166666666666664</v>
      </c>
      <c r="I43" s="78"/>
      <c r="J43" s="78"/>
    </row>
    <row r="44" spans="1:10" ht="15.75" x14ac:dyDescent="0.25">
      <c r="A44" s="140" t="s">
        <v>383</v>
      </c>
      <c r="B44" s="140"/>
      <c r="C44" s="80"/>
      <c r="D44" s="80"/>
      <c r="E44" s="84">
        <f>AVERAGE(E29:E39)</f>
        <v>11.090909090909092</v>
      </c>
      <c r="F44" s="84">
        <f>AVERAGE(F29:F39)</f>
        <v>58.363636363636367</v>
      </c>
      <c r="G44" s="84">
        <f>AVERAGE(G29:G39)</f>
        <v>68.545454545454547</v>
      </c>
      <c r="H44" s="84">
        <f>AVERAGE(H29:H39)</f>
        <v>69.454545454545453</v>
      </c>
      <c r="I44" s="78"/>
      <c r="J44" s="78"/>
    </row>
    <row r="45" spans="1:10" ht="15.75" x14ac:dyDescent="0.25">
      <c r="A45" s="83"/>
      <c r="B45" s="83"/>
      <c r="C45" s="80"/>
      <c r="D45" s="80"/>
      <c r="E45" s="80"/>
      <c r="F45" s="80"/>
      <c r="G45" s="78"/>
      <c r="H45" s="78"/>
      <c r="I45" s="78"/>
      <c r="J45" s="78"/>
    </row>
    <row r="46" spans="1:10" ht="15.75" x14ac:dyDescent="0.25">
      <c r="A46" s="79" t="s">
        <v>384</v>
      </c>
      <c r="B46" s="83"/>
      <c r="C46" s="80"/>
      <c r="D46" s="80"/>
      <c r="E46" s="80"/>
      <c r="F46" s="80"/>
      <c r="G46" s="78"/>
      <c r="H46" s="78"/>
      <c r="I46" s="78"/>
      <c r="J46" s="78"/>
    </row>
    <row r="56" ht="15" customHeight="1" x14ac:dyDescent="0.25"/>
  </sheetData>
  <mergeCells count="7">
    <mergeCell ref="A1:H2"/>
    <mergeCell ref="C3:C5"/>
    <mergeCell ref="D3:D5"/>
    <mergeCell ref="E3:E5"/>
    <mergeCell ref="F3:F5"/>
    <mergeCell ref="G3:G5"/>
    <mergeCell ref="H3:H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EU Pob</vt:lpstr>
      <vt:lpstr>EU PIB</vt:lpstr>
      <vt:lpstr>EU INF A</vt:lpstr>
      <vt:lpstr>EU INF M</vt:lpstr>
      <vt:lpstr>EU tasas</vt:lpstr>
      <vt:lpstr>EU Desempleo</vt:lpstr>
      <vt:lpstr>EU PIB Tri</vt:lpstr>
      <vt:lpstr>EU Bal Fis</vt:lpstr>
      <vt:lpstr>Plata-Oro</vt:lpstr>
      <vt:lpstr>UK Pet</vt:lpstr>
      <vt:lpstr>US $ Pet</vt:lpstr>
      <vt:lpstr>Ciclos</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 Martin</dc:creator>
  <cp:lastModifiedBy>Sergio</cp:lastModifiedBy>
  <dcterms:created xsi:type="dcterms:W3CDTF">2017-01-26T15:48:09Z</dcterms:created>
  <dcterms:modified xsi:type="dcterms:W3CDTF">2024-09-08T16:26:11Z</dcterms:modified>
</cp:coreProperties>
</file>