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BBDH\"/>
    </mc:Choice>
  </mc:AlternateContent>
  <bookViews>
    <workbookView xWindow="0" yWindow="465" windowWidth="25605" windowHeight="14520" tabRatio="638" activeTab="3"/>
  </bookViews>
  <sheets>
    <sheet name="GobFed" sheetId="3" r:id="rId1"/>
    <sheet name=" Sector Pub" sheetId="22" r:id="rId2"/>
    <sheet name="Gob Fed 1934-1982" sheetId="21" r:id="rId3"/>
    <sheet name="Deuda Ext" sheetId="11" r:id="rId4"/>
    <sheet name="Presupuesto" sheetId="10" r:id="rId5"/>
    <sheet name="Fomento Gob" sheetId="23" r:id="rId6"/>
    <sheet name="Reparto tierra" sheetId="24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\A" localSheetId="1">#REF!</definedName>
    <definedName name="\A">#REF!</definedName>
    <definedName name="\g" localSheetId="1">#REF!</definedName>
    <definedName name="\g">#REF!</definedName>
    <definedName name="\S" localSheetId="1">#REF!</definedName>
    <definedName name="\S">#REF!</definedName>
    <definedName name="__123Graph_A" localSheetId="1" hidden="1">#REF!</definedName>
    <definedName name="__123Graph_A" hidden="1">#REF!</definedName>
    <definedName name="__123Graph_AIMPORTS" localSheetId="1" hidden="1">'[1]CA input'!#REF!</definedName>
    <definedName name="__123Graph_AIMPORTS" hidden="1">'[1]CA input'!#REF!</definedName>
    <definedName name="__123Graph_B" localSheetId="1" hidden="1">[2]TOC!#REF!</definedName>
    <definedName name="__123Graph_B" hidden="1">[2]TOC!#REF!</definedName>
    <definedName name="__123Graph_BIMPORTS" localSheetId="1" hidden="1">'[1]CA input'!#REF!</definedName>
    <definedName name="__123Graph_BIMPORTS" hidden="1">'[1]CA input'!#REF!</definedName>
    <definedName name="__123Graph_C" localSheetId="1" hidden="1">[2]TOC!#REF!</definedName>
    <definedName name="__123Graph_C" hidden="1">[2]TOC!#REF!</definedName>
    <definedName name="__123Graph_CIMPORTS" localSheetId="1" hidden="1">#REF!</definedName>
    <definedName name="__123Graph_CIMPORTS" hidden="1">#REF!</definedName>
    <definedName name="__123Graph_D" localSheetId="1" hidden="1">[2]TOC!#REF!</definedName>
    <definedName name="__123Graph_D" hidden="1">[2]TOC!#REF!</definedName>
    <definedName name="__123Graph_E" localSheetId="1" hidden="1">[2]TOC!#REF!</definedName>
    <definedName name="__123Graph_E" hidden="1">[2]TOC!#REF!</definedName>
    <definedName name="__123Graph_F" localSheetId="1" hidden="1">[2]TOC!#REF!</definedName>
    <definedName name="__123Graph_F" hidden="1">[2]TOC!#REF!</definedName>
    <definedName name="__123Graph_X" localSheetId="1" hidden="1">#REF!</definedName>
    <definedName name="__123Graph_X" hidden="1">#REF!</definedName>
    <definedName name="__123Graph_XIMPORTS" localSheetId="1" hidden="1">'[1]CA input'!#REF!</definedName>
    <definedName name="__123Graph_XIMPORTS" hidden="1">'[1]CA input'!#REF!</definedName>
    <definedName name="_1__123Graph_AFIG_D" localSheetId="1" hidden="1">#REF!</definedName>
    <definedName name="_1__123Graph_AFIG_D" hidden="1">#REF!</definedName>
    <definedName name="_124Graph_A" localSheetId="1" hidden="1">#REF!</definedName>
    <definedName name="_124Graph_A" hidden="1">#REF!</definedName>
    <definedName name="_124Graph_H" localSheetId="1" hidden="1">[2]TOC!#REF!</definedName>
    <definedName name="_124Graph_H" hidden="1">[2]TOC!#REF!</definedName>
    <definedName name="_2__123Graph_AGROWTH_CPI" localSheetId="1" hidden="1">[3]Data!#REF!</definedName>
    <definedName name="_2__123Graph_AGROWTH_CPI" hidden="1">[3]Data!#REF!</definedName>
    <definedName name="_3__123Graph_ATERMS_OF_TRADE" localSheetId="1" hidden="1">#REF!</definedName>
    <definedName name="_3__123Graph_ATERMS_OF_TRADE" hidden="1">#REF!</definedName>
    <definedName name="_345" localSheetId="1" hidden="1">[2]TOC!#REF!</definedName>
    <definedName name="_345" hidden="1">[2]TOC!#REF!</definedName>
    <definedName name="_4__123Graph_BTERMS_OF_TRADE" localSheetId="1" hidden="1">#REF!</definedName>
    <definedName name="_4__123Graph_BTERMS_OF_TRADE" hidden="1">#REF!</definedName>
    <definedName name="_5__123Graph_DGROWTH_CPI" localSheetId="1" hidden="1">[3]Data!#REF!</definedName>
    <definedName name="_5__123Graph_DGROWTH_CPI" hidden="1">[3]Data!#REF!</definedName>
    <definedName name="_6__123Graph_XFIG_D" localSheetId="1" hidden="1">#REF!</definedName>
    <definedName name="_6__123Graph_XFIG_D" hidden="1">#REF!</definedName>
    <definedName name="_7__123Graph_XTERMS_OF_TRADE" localSheetId="1" hidden="1">#REF!</definedName>
    <definedName name="_7__123Graph_XTERMS_OF_TRADE" hidden="1">#REF!</definedName>
    <definedName name="_Fill" localSheetId="1" hidden="1">#REF!</definedName>
    <definedName name="_Fill" localSheetId="0" hidden="1">#REF!</definedName>
    <definedName name="_Fill" hidden="1">#REF!</definedName>
    <definedName name="_xlnm._FilterDatabase" hidden="1">[4]C!$P$428:$T$428</definedName>
    <definedName name="_Order1" hidden="1">255</definedName>
    <definedName name="_Order2" hidden="1">0</definedName>
    <definedName name="_Parse_Out" localSheetId="1" hidden="1">#REF!</definedName>
    <definedName name="_Parse_Out" hidden="1">#REF!</definedName>
    <definedName name="_Regression_Int" hidden="1">1</definedName>
    <definedName name="_Regression_Out" hidden="1">[4]C!$AK$18:$AK$18</definedName>
    <definedName name="_Regression_X" localSheetId="1" hidden="1">#REF!</definedName>
    <definedName name="_Regression_X" hidden="1">#REF!</definedName>
    <definedName name="_Regression_Y" localSheetId="1" hidden="1">#REF!</definedName>
    <definedName name="_Regression_Y" hidden="1">#REF!</definedName>
    <definedName name="ACTIVATE" localSheetId="1">#REF!</definedName>
    <definedName name="ACTIVATE">#REF!</definedName>
    <definedName name="_xlnm.Print_Area" localSheetId="1">' Sector Pub'!$B$3:$B$31</definedName>
    <definedName name="_xlnm.Print_Area" localSheetId="2">'Gob Fed 1934-1982'!$B$3:$K$56</definedName>
    <definedName name="_xlnm.Print_Area" localSheetId="0">GobFed!#REF!</definedName>
    <definedName name="_xlnm.Print_Area">#REF!</definedName>
    <definedName name="ASSUMPT" localSheetId="1">#REF!</definedName>
    <definedName name="ASSUMPT">#REF!</definedName>
    <definedName name="ASSUMPTIONS" localSheetId="1">#REF!</definedName>
    <definedName name="ASSUMPTIONS">#REF!</definedName>
    <definedName name="basicdata1" localSheetId="1">#REF!</definedName>
    <definedName name="basicdata1">#REF!</definedName>
    <definedName name="basicdata2" localSheetId="1">#REF!</definedName>
    <definedName name="basicdata2">#REF!</definedName>
    <definedName name="BCA_NGDP">[5]Q6!$E$10:$AH$10</definedName>
    <definedName name="BMG">[5]Q6!$E$27:$AH$27</definedName>
    <definedName name="BOP" localSheetId="1">#REF!</definedName>
    <definedName name="BOP">#REF!</definedName>
    <definedName name="BXG">[5]Q6!$E$19:$AH$19</definedName>
    <definedName name="CAPITAL" localSheetId="1">#REF!</definedName>
    <definedName name="CAPITAL">#REF!</definedName>
    <definedName name="CARGO_BY_TYPE" localSheetId="1">'[6]Table No.18-Exports goods+servi'!#REF!</definedName>
    <definedName name="CARGO_BY_TYPE">'[6]Table No.18-Exports goods+servi'!#REF!</definedName>
    <definedName name="CCode">[7]Codes!$A$2</definedName>
    <definedName name="CENTRALG" localSheetId="1">#REF!</definedName>
    <definedName name="CENTRALG">#REF!</definedName>
    <definedName name="CFLOW" localSheetId="1">#REF!</definedName>
    <definedName name="CFLOW">#REF!</definedName>
    <definedName name="chart1" localSheetId="1">#REF!</definedName>
    <definedName name="chart1">#REF!</definedName>
    <definedName name="Chart11" localSheetId="1">#REF!</definedName>
    <definedName name="Chart11">#REF!</definedName>
    <definedName name="chart2" localSheetId="1">#REF!</definedName>
    <definedName name="chart2">#REF!</definedName>
    <definedName name="Chart22" localSheetId="1">#REF!</definedName>
    <definedName name="Chart22">#REF!</definedName>
    <definedName name="COUNTER" localSheetId="1">#REF!</definedName>
    <definedName name="COUNTER">#REF!</definedName>
    <definedName name="CurrVintage">[8]Current!$D$66</definedName>
    <definedName name="Date">[7]Current!$D$67</definedName>
    <definedName name="DEBT" localSheetId="1">#REF!</definedName>
    <definedName name="DEBT">#REF!</definedName>
    <definedName name="Discount_NC" localSheetId="1">[9]NPV_base!#REF!</definedName>
    <definedName name="Discount_NC">[9]NPV_base!#REF!</definedName>
    <definedName name="DiscountRate" localSheetId="1">#REF!</definedName>
    <definedName name="DiscountRate">#REF!</definedName>
    <definedName name="empty" localSheetId="1">[1]Micro!#REF!</definedName>
    <definedName name="empty">[1]Micro!#REF!</definedName>
    <definedName name="ergferger" hidden="1">{"Main Economic Indicators",#N/A,FALSE,"C"}</definedName>
    <definedName name="EX_IMP" localSheetId="1">#REF!</definedName>
    <definedName name="EX_IMP">#REF!</definedName>
    <definedName name="GCB_NGDP">[5]Q4!$E$19:$AH$19</definedName>
    <definedName name="GGB_NGDP">[5]Q4!$E$41:$AH$41</definedName>
    <definedName name="Grace_NC" localSheetId="1">[9]NPV_base!#REF!</definedName>
    <definedName name="Grace_NC">[9]NPV_base!#REF!</definedName>
    <definedName name="IMPORT" localSheetId="1">#REF!</definedName>
    <definedName name="IMPORT">#REF!</definedName>
    <definedName name="IN_OUT" localSheetId="1">#REF!</definedName>
    <definedName name="IN_OUT">#REF!</definedName>
    <definedName name="IN1_" localSheetId="1">#REF!</definedName>
    <definedName name="IN1_">#REF!</definedName>
    <definedName name="Interest_NC" localSheetId="1">[9]NPV_base!#REF!</definedName>
    <definedName name="Interest_NC">[9]NPV_base!#REF!</definedName>
    <definedName name="InterestRate" localSheetId="1">#REF!</definedName>
    <definedName name="InterestRate">#REF!</definedName>
    <definedName name="LUR">[5]Q3!$E$16:$AH$16</definedName>
    <definedName name="MACRO" localSheetId="1">#REF!</definedName>
    <definedName name="MACRO">#REF!</definedName>
    <definedName name="Maturity_NC" localSheetId="1">[9]NPV_base!#REF!</definedName>
    <definedName name="Maturity_NC">[9]NPV_base!#REF!</definedName>
    <definedName name="MCV">[10]Q2!$E$101:$AH$101</definedName>
    <definedName name="MIDDLE" localSheetId="1">#REF!</definedName>
    <definedName name="MIDDLE">#REF!</definedName>
    <definedName name="NGDP">[10]Q2!$E$54:$AH$54</definedName>
    <definedName name="NGDP_RG">[5]Q1!$E$51:$AH$51</definedName>
    <definedName name="OnShow" localSheetId="1">#N/A</definedName>
    <definedName name="OnShow">' Sector Pub'!OnShow</definedName>
    <definedName name="PCPIG">[5]Q3!$E$26:$AH$26</definedName>
    <definedName name="PRICES" localSheetId="1">#REF!</definedName>
    <definedName name="PRICES">#REF!</definedName>
    <definedName name="PSECTOR" localSheetId="1">#REF!</definedName>
    <definedName name="PSECTOR">#REF!</definedName>
    <definedName name="REDB1" localSheetId="1">#REF!</definedName>
    <definedName name="REDB1">#REF!</definedName>
    <definedName name="REDB2" localSheetId="1">#REF!</definedName>
    <definedName name="REDB2">#REF!</definedName>
    <definedName name="REDB3" localSheetId="1">#REF!</definedName>
    <definedName name="REDB3">#REF!</definedName>
    <definedName name="REDB4" localSheetId="1">#REF!</definedName>
    <definedName name="REDB4">#REF!</definedName>
    <definedName name="REDB5" localSheetId="1">#REF!</definedName>
    <definedName name="REDB5">#REF!</definedName>
    <definedName name="REDB6" localSheetId="1">#REF!</definedName>
    <definedName name="REDB6">#REF!</definedName>
    <definedName name="REDB7" localSheetId="1">#REF!</definedName>
    <definedName name="REDB7">#REF!</definedName>
    <definedName name="REDB8" localSheetId="1">#REF!</definedName>
    <definedName name="REDB8">#REF!</definedName>
    <definedName name="REDB9" localSheetId="1">#REF!</definedName>
    <definedName name="REDB9">#REF!</definedName>
    <definedName name="REDF1" localSheetId="1">#REF!</definedName>
    <definedName name="REDF1">#REF!</definedName>
    <definedName name="REDF2" localSheetId="1">#REF!</definedName>
    <definedName name="REDF2">#REF!</definedName>
    <definedName name="REDF3" localSheetId="1">#REF!</definedName>
    <definedName name="REDF3">#REF!</definedName>
    <definedName name="REDF4" localSheetId="1">#REF!</definedName>
    <definedName name="REDF4">#REF!</definedName>
    <definedName name="REDF5" localSheetId="1">#REF!</definedName>
    <definedName name="REDF5">#REF!</definedName>
    <definedName name="REDF6" localSheetId="1">#REF!</definedName>
    <definedName name="REDF6">#REF!</definedName>
    <definedName name="REDF7" localSheetId="1">#REF!</definedName>
    <definedName name="REDF7">#REF!</definedName>
    <definedName name="rtre" hidden="1">{"Main Economic Indicators",#N/A,FALSE,"C"}</definedName>
    <definedName name="SELECT" localSheetId="1">#REF!</definedName>
    <definedName name="SELECT">#REF!</definedName>
    <definedName name="SERV" localSheetId="1">#REF!</definedName>
    <definedName name="SERV">#REF!</definedName>
    <definedName name="STOP" localSheetId="1">#REF!</definedName>
    <definedName name="STOP">#REF!</definedName>
    <definedName name="Table1" localSheetId="1">#REF!</definedName>
    <definedName name="Table1">#REF!</definedName>
    <definedName name="table19" localSheetId="1">#REF!</definedName>
    <definedName name="table19">#REF!</definedName>
    <definedName name="table2" localSheetId="1">#REF!</definedName>
    <definedName name="table2">#REF!</definedName>
    <definedName name="Table20" localSheetId="1">#REF!</definedName>
    <definedName name="Table20">#REF!</definedName>
    <definedName name="Table21" localSheetId="1">#REF!</definedName>
    <definedName name="Table21">#REF!</definedName>
    <definedName name="Table22" localSheetId="1">#REF!</definedName>
    <definedName name="Table22">#REF!</definedName>
    <definedName name="Table222" localSheetId="1">#REF!</definedName>
    <definedName name="Table222">#REF!</definedName>
    <definedName name="Table23a" localSheetId="1">#REF!</definedName>
    <definedName name="Table23a">#REF!</definedName>
    <definedName name="Table23b" localSheetId="1">#REF!</definedName>
    <definedName name="Table23b">#REF!</definedName>
    <definedName name="Table25" localSheetId="1">#REF!</definedName>
    <definedName name="Table25">#REF!</definedName>
    <definedName name="Table25a" localSheetId="1">#REF!</definedName>
    <definedName name="Table25a">#REF!</definedName>
    <definedName name="Table25b" localSheetId="1">#REF!</definedName>
    <definedName name="Table25b">#REF!</definedName>
    <definedName name="Table26a" localSheetId="1">#REF!</definedName>
    <definedName name="Table26a">#REF!</definedName>
    <definedName name="Table26b" localSheetId="1">#REF!</definedName>
    <definedName name="Table26b">#REF!</definedName>
    <definedName name="table3" localSheetId="1">#REF!</definedName>
    <definedName name="table3">#REF!</definedName>
    <definedName name="table333" localSheetId="1">#REF!</definedName>
    <definedName name="table333">#REF!</definedName>
    <definedName name="table4" localSheetId="1">#REF!</definedName>
    <definedName name="table4">#REF!</definedName>
    <definedName name="table444" localSheetId="1">#REF!</definedName>
    <definedName name="table444">#REF!</definedName>
    <definedName name="table5" localSheetId="1">#REF!</definedName>
    <definedName name="table5">#REF!</definedName>
    <definedName name="table555" localSheetId="1">#REF!</definedName>
    <definedName name="table555">#REF!</definedName>
    <definedName name="_xlnm.Print_Titles">[11]Q5!$A$1:$C$65536,[11]Q5!$A$1:$IV$7</definedName>
    <definedName name="TMG_RPCH">[5]Q5!$E$40:$AH$40</definedName>
    <definedName name="TRISM" localSheetId="1">#REF!</definedName>
    <definedName name="TRISM">#REF!</definedName>
    <definedName name="TXG_RPCH">[5]Q5!$E$32:$AH$32</definedName>
    <definedName name="wrn.Main._.Economic._.Indicators." hidden="1">{"Main Economic Indicators",#N/A,FALSE,"C"}</definedName>
    <definedName name="XGS" localSheetId="1">#REF!</definedName>
    <definedName name="XGS">#REF!</definedName>
    <definedName name="xxWRS_1" localSheetId="1">#REF!</definedName>
    <definedName name="xxWRS_1">#REF!</definedName>
    <definedName name="xxWRS_2" localSheetId="1">#REF!</definedName>
    <definedName name="xxWRS_2">#REF!</definedName>
    <definedName name="xxWRS_3" localSheetId="1">#REF!</definedName>
    <definedName name="xxWRS_3">#REF!</definedName>
    <definedName name="xxWRS_4" localSheetId="1">#REF!</definedName>
    <definedName name="xxWRS_4">#REF!</definedName>
    <definedName name="xxWRS_5" localSheetId="1">#REF!</definedName>
    <definedName name="xxWRS_5">#REF!</definedName>
    <definedName name="xxWRS_6" localSheetId="1">#REF!</definedName>
    <definedName name="xxWRS_6">#REF!</definedName>
    <definedName name="xxWRS_7" localSheetId="1">#REF!</definedName>
    <definedName name="xxWRS_7">#REF!</definedName>
    <definedName name="Year" localSheetId="1">#REF!</definedName>
    <definedName name="Year">#REF!</definedName>
    <definedName name="Z_1A8C061B_2301_11D3_BFD1_000039E37209_.wvu.Cols" localSheetId="1" hidden="1">#REF!,#REF!,#REF!</definedName>
    <definedName name="Z_1A8C061B_2301_11D3_BFD1_000039E37209_.wvu.Cols" hidden="1">#REF!,#REF!,#REF!</definedName>
    <definedName name="Z_1A8C061B_2301_11D3_BFD1_000039E37209_.wvu.Rows" localSheetId="1" hidden="1">#REF!,#REF!,#REF!</definedName>
    <definedName name="Z_1A8C061B_2301_11D3_BFD1_000039E37209_.wvu.Rows" hidden="1">#REF!,#REF!,#REF!</definedName>
    <definedName name="Z_1A8C061C_2301_11D3_BFD1_000039E37209_.wvu.Cols" localSheetId="1" hidden="1">#REF!,#REF!,#REF!</definedName>
    <definedName name="Z_1A8C061C_2301_11D3_BFD1_000039E37209_.wvu.Cols" hidden="1">#REF!,#REF!,#REF!</definedName>
    <definedName name="Z_1A8C061C_2301_11D3_BFD1_000039E37209_.wvu.Rows" localSheetId="1" hidden="1">#REF!,#REF!,#REF!</definedName>
    <definedName name="Z_1A8C061C_2301_11D3_BFD1_000039E37209_.wvu.Rows" hidden="1">#REF!,#REF!,#REF!</definedName>
    <definedName name="Z_1A8C061E_2301_11D3_BFD1_000039E37209_.wvu.Cols" localSheetId="1" hidden="1">#REF!,#REF!,#REF!</definedName>
    <definedName name="Z_1A8C061E_2301_11D3_BFD1_000039E37209_.wvu.Cols" hidden="1">#REF!,#REF!,#REF!</definedName>
    <definedName name="Z_1A8C061E_2301_11D3_BFD1_000039E37209_.wvu.Rows" localSheetId="1" hidden="1">#REF!,#REF!,#REF!</definedName>
    <definedName name="Z_1A8C061E_2301_11D3_BFD1_000039E37209_.wvu.Rows" hidden="1">#REF!,#REF!,#REF!</definedName>
    <definedName name="Z_1A8C061F_2301_11D3_BFD1_000039E37209_.wvu.Cols" localSheetId="1" hidden="1">#REF!,#REF!,#REF!</definedName>
    <definedName name="Z_1A8C061F_2301_11D3_BFD1_000039E37209_.wvu.Cols" hidden="1">#REF!,#REF!,#REF!</definedName>
    <definedName name="Z_1A8C061F_2301_11D3_BFD1_000039E37209_.wvu.Rows" localSheetId="1" hidden="1">#REF!,#REF!,#REF!</definedName>
    <definedName name="Z_1A8C061F_2301_11D3_BFD1_000039E37209_.wvu.Rows" hidden="1">#REF!,#REF!,#REF!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4" i="24" l="1"/>
  <c r="G14" i="24"/>
  <c r="F14" i="24"/>
  <c r="E14" i="24"/>
  <c r="D14" i="24"/>
  <c r="C14" i="24"/>
  <c r="B14" i="24"/>
  <c r="U64" i="23" l="1"/>
  <c r="U65" i="23"/>
  <c r="U66" i="23"/>
  <c r="S57" i="23"/>
  <c r="T57" i="23"/>
  <c r="S58" i="23"/>
  <c r="T58" i="23"/>
  <c r="S59" i="23"/>
  <c r="T59" i="23"/>
  <c r="S60" i="23"/>
  <c r="T60" i="23"/>
  <c r="S61" i="23"/>
  <c r="T61" i="23"/>
  <c r="S62" i="23"/>
  <c r="T62" i="23"/>
  <c r="S63" i="23"/>
  <c r="T63" i="23"/>
  <c r="S64" i="23"/>
  <c r="T64" i="23"/>
  <c r="S65" i="23"/>
  <c r="T65" i="23"/>
  <c r="S66" i="23"/>
  <c r="T66" i="23"/>
  <c r="S67" i="23"/>
  <c r="T67" i="23"/>
  <c r="T56" i="23"/>
  <c r="Q10" i="23"/>
  <c r="R10" i="23"/>
  <c r="Q11" i="23"/>
  <c r="R11" i="23"/>
  <c r="Q12" i="23"/>
  <c r="R12" i="23"/>
  <c r="Q13" i="23"/>
  <c r="R13" i="23"/>
  <c r="Q14" i="23"/>
  <c r="R14" i="23"/>
  <c r="Q15" i="23"/>
  <c r="R15" i="23"/>
  <c r="Q16" i="23"/>
  <c r="R16" i="23"/>
  <c r="Q17" i="23"/>
  <c r="R17" i="23"/>
  <c r="Q18" i="23"/>
  <c r="R18" i="23"/>
  <c r="Q19" i="23"/>
  <c r="R19" i="23"/>
  <c r="Q20" i="23"/>
  <c r="R20" i="23"/>
  <c r="Q21" i="23"/>
  <c r="R21" i="23"/>
  <c r="Q22" i="23"/>
  <c r="R22" i="23"/>
  <c r="O25" i="23"/>
  <c r="P25" i="23"/>
  <c r="Q25" i="23"/>
  <c r="R25" i="23"/>
  <c r="S25" i="23"/>
  <c r="O26" i="23"/>
  <c r="P26" i="23"/>
  <c r="Q26" i="23"/>
  <c r="R26" i="23"/>
  <c r="S26" i="23"/>
  <c r="O27" i="23"/>
  <c r="P27" i="23"/>
  <c r="Q27" i="23"/>
  <c r="R27" i="23"/>
  <c r="S27" i="23"/>
  <c r="O28" i="23"/>
  <c r="P28" i="23"/>
  <c r="Q28" i="23"/>
  <c r="R28" i="23"/>
  <c r="S28" i="23"/>
  <c r="O29" i="23"/>
  <c r="P29" i="23"/>
  <c r="Q29" i="23"/>
  <c r="R29" i="23"/>
  <c r="S29" i="23"/>
  <c r="O30" i="23"/>
  <c r="P30" i="23"/>
  <c r="Q30" i="23"/>
  <c r="R30" i="23"/>
  <c r="S30" i="23"/>
  <c r="O31" i="23"/>
  <c r="P31" i="23"/>
  <c r="Q31" i="23"/>
  <c r="R31" i="23"/>
  <c r="S31" i="23"/>
  <c r="O32" i="23"/>
  <c r="P32" i="23"/>
  <c r="Q32" i="23"/>
  <c r="R32" i="23"/>
  <c r="S32" i="23"/>
  <c r="O33" i="23"/>
  <c r="P33" i="23"/>
  <c r="Q33" i="23"/>
  <c r="R33" i="23"/>
  <c r="S33" i="23"/>
  <c r="O34" i="23"/>
  <c r="P34" i="23"/>
  <c r="Q34" i="23"/>
  <c r="R34" i="23"/>
  <c r="S34" i="23"/>
  <c r="O35" i="23"/>
  <c r="P35" i="23"/>
  <c r="Q35" i="23"/>
  <c r="R35" i="23"/>
  <c r="S35" i="23"/>
  <c r="O36" i="23"/>
  <c r="P36" i="23"/>
  <c r="Q36" i="23"/>
  <c r="R36" i="23"/>
  <c r="S36" i="23"/>
  <c r="O37" i="23"/>
  <c r="P37" i="23"/>
  <c r="Q37" i="23"/>
  <c r="R37" i="23"/>
  <c r="S37" i="23"/>
  <c r="O38" i="23"/>
  <c r="P38" i="23"/>
  <c r="Q38" i="23"/>
  <c r="R38" i="23"/>
  <c r="S38" i="23"/>
  <c r="O39" i="23"/>
  <c r="P39" i="23"/>
  <c r="Q39" i="23"/>
  <c r="R39" i="23"/>
  <c r="S39" i="23"/>
  <c r="O40" i="23"/>
  <c r="P40" i="23"/>
  <c r="Q40" i="23"/>
  <c r="R40" i="23"/>
  <c r="S40" i="23"/>
  <c r="O41" i="23"/>
  <c r="P41" i="23"/>
  <c r="Q41" i="23"/>
  <c r="R41" i="23"/>
  <c r="S41" i="23"/>
  <c r="O42" i="23"/>
  <c r="P42" i="23"/>
  <c r="Q42" i="23"/>
  <c r="R42" i="23"/>
  <c r="S42" i="23"/>
  <c r="O43" i="23"/>
  <c r="P43" i="23"/>
  <c r="Q43" i="23"/>
  <c r="R43" i="23"/>
  <c r="S43" i="23"/>
  <c r="O44" i="23"/>
  <c r="P44" i="23"/>
  <c r="Q44" i="23"/>
  <c r="R44" i="23"/>
  <c r="S44" i="23"/>
  <c r="O45" i="23"/>
  <c r="P45" i="23"/>
  <c r="Q45" i="23"/>
  <c r="R45" i="23"/>
  <c r="S45" i="23"/>
  <c r="O46" i="23"/>
  <c r="P46" i="23"/>
  <c r="Q46" i="23"/>
  <c r="R46" i="23"/>
  <c r="S46" i="23"/>
  <c r="O47" i="23"/>
  <c r="P47" i="23"/>
  <c r="Q47" i="23"/>
  <c r="R47" i="23"/>
  <c r="S47" i="23"/>
  <c r="O48" i="23"/>
  <c r="P48" i="23"/>
  <c r="Q48" i="23"/>
  <c r="R48" i="23"/>
  <c r="S48" i="23"/>
  <c r="O49" i="23"/>
  <c r="P49" i="23"/>
  <c r="Q49" i="23"/>
  <c r="R49" i="23"/>
  <c r="S49" i="23"/>
  <c r="O50" i="23"/>
  <c r="P50" i="23"/>
  <c r="Q50" i="23"/>
  <c r="R50" i="23"/>
  <c r="S50" i="23"/>
  <c r="O51" i="23"/>
  <c r="P51" i="23"/>
  <c r="Q51" i="23"/>
  <c r="R51" i="23"/>
  <c r="S51" i="23"/>
  <c r="O52" i="23"/>
  <c r="P52" i="23"/>
  <c r="Q52" i="23"/>
  <c r="R52" i="23"/>
  <c r="S52" i="23"/>
  <c r="O53" i="23"/>
  <c r="P53" i="23"/>
  <c r="Q53" i="23"/>
  <c r="R53" i="23"/>
  <c r="S53" i="23"/>
  <c r="O54" i="23"/>
  <c r="P54" i="23"/>
  <c r="Q54" i="23"/>
  <c r="R54" i="23"/>
  <c r="S54" i="23"/>
  <c r="O55" i="23"/>
  <c r="P55" i="23"/>
  <c r="Q55" i="23"/>
  <c r="R55" i="23"/>
  <c r="S55" i="23"/>
  <c r="O56" i="23"/>
  <c r="P56" i="23"/>
  <c r="Q56" i="23"/>
  <c r="R56" i="23"/>
  <c r="S56" i="23"/>
  <c r="O57" i="23"/>
  <c r="P57" i="23"/>
  <c r="Q57" i="23"/>
  <c r="R57" i="23"/>
  <c r="O58" i="23"/>
  <c r="P58" i="23"/>
  <c r="Q58" i="23"/>
  <c r="R58" i="23"/>
  <c r="O59" i="23"/>
  <c r="P59" i="23"/>
  <c r="Q59" i="23"/>
  <c r="R59" i="23"/>
  <c r="O60" i="23"/>
  <c r="P60" i="23"/>
  <c r="Q60" i="23"/>
  <c r="R60" i="23"/>
  <c r="O61" i="23"/>
  <c r="P61" i="23"/>
  <c r="Q61" i="23"/>
  <c r="R61" i="23"/>
  <c r="O62" i="23"/>
  <c r="P62" i="23"/>
  <c r="Q62" i="23"/>
  <c r="R62" i="23"/>
  <c r="O63" i="23"/>
  <c r="P63" i="23"/>
  <c r="Q63" i="23"/>
  <c r="R63" i="23"/>
  <c r="O64" i="23"/>
  <c r="P64" i="23"/>
  <c r="Q64" i="23"/>
  <c r="R64" i="23"/>
  <c r="O65" i="23"/>
  <c r="P65" i="23"/>
  <c r="Q65" i="23"/>
  <c r="R65" i="23"/>
  <c r="O66" i="23"/>
  <c r="P66" i="23"/>
  <c r="Q66" i="23"/>
  <c r="R66" i="23"/>
  <c r="O67" i="23"/>
  <c r="P67" i="23"/>
  <c r="Q67" i="23"/>
  <c r="R67" i="23"/>
  <c r="S24" i="23"/>
  <c r="O24" i="23"/>
  <c r="P24" i="23"/>
  <c r="Q24" i="23"/>
  <c r="R24" i="23"/>
  <c r="P23" i="23"/>
  <c r="Q23" i="23"/>
  <c r="R23" i="23"/>
  <c r="O12" i="23"/>
  <c r="O13" i="23"/>
  <c r="O14" i="23"/>
  <c r="O15" i="23"/>
  <c r="O16" i="23"/>
  <c r="O17" i="23"/>
  <c r="O18" i="23"/>
  <c r="O19" i="23"/>
  <c r="O20" i="23"/>
  <c r="O21" i="23"/>
  <c r="O22" i="23"/>
  <c r="O23" i="23"/>
  <c r="O11" i="23"/>
  <c r="M11" i="23"/>
  <c r="M12" i="23"/>
  <c r="M13" i="23"/>
  <c r="M14" i="23"/>
  <c r="M15" i="23"/>
  <c r="M16" i="23"/>
  <c r="M17" i="23"/>
  <c r="M18" i="23"/>
  <c r="M19" i="23"/>
  <c r="M20" i="23"/>
  <c r="M21" i="23"/>
  <c r="M22" i="23"/>
  <c r="M23" i="23"/>
  <c r="M24" i="23"/>
  <c r="M25" i="23"/>
  <c r="M26" i="23"/>
  <c r="M27" i="23"/>
  <c r="M28" i="23"/>
  <c r="M29" i="23"/>
  <c r="M30" i="23"/>
  <c r="M31" i="23"/>
  <c r="M32" i="23"/>
  <c r="M33" i="23"/>
  <c r="M34" i="23"/>
  <c r="M35" i="23"/>
  <c r="M36" i="23"/>
  <c r="M37" i="23"/>
  <c r="M38" i="23"/>
  <c r="M39" i="23"/>
  <c r="M40" i="23"/>
  <c r="M41" i="23"/>
  <c r="M42" i="23"/>
  <c r="M43" i="23"/>
  <c r="M44" i="23"/>
  <c r="M45" i="23"/>
  <c r="M46" i="23"/>
  <c r="M47" i="23"/>
  <c r="M48" i="23"/>
  <c r="M49" i="23"/>
  <c r="M50" i="23"/>
  <c r="M51" i="23"/>
  <c r="M52" i="23"/>
  <c r="M53" i="23"/>
  <c r="M54" i="23"/>
  <c r="M55" i="23"/>
  <c r="M56" i="23"/>
  <c r="M57" i="23"/>
  <c r="M58" i="23"/>
  <c r="M59" i="23"/>
  <c r="M60" i="23"/>
  <c r="M61" i="23"/>
  <c r="M62" i="23"/>
  <c r="M63" i="23"/>
  <c r="M64" i="23"/>
  <c r="M65" i="23"/>
  <c r="M66" i="23"/>
  <c r="M67" i="23"/>
  <c r="M10" i="23"/>
  <c r="AO66" i="3" l="1"/>
  <c r="AO59" i="3"/>
  <c r="CC20" i="3" l="1"/>
  <c r="CC21" i="3"/>
  <c r="CC22" i="3"/>
  <c r="CC23" i="3"/>
  <c r="CC24" i="3"/>
  <c r="CC25" i="3"/>
  <c r="CC26" i="3"/>
  <c r="CC27" i="3"/>
  <c r="CC28" i="3"/>
  <c r="CC29" i="3"/>
  <c r="CC30" i="3"/>
  <c r="CC31" i="3"/>
  <c r="CC32" i="3"/>
  <c r="CC33" i="3"/>
  <c r="CC34" i="3"/>
  <c r="CC35" i="3"/>
  <c r="CC36" i="3"/>
  <c r="CC37" i="3"/>
  <c r="CC38" i="3"/>
  <c r="CC39" i="3"/>
  <c r="CC40" i="3"/>
  <c r="CC41" i="3"/>
  <c r="CC42" i="3"/>
  <c r="CC43" i="3"/>
  <c r="CC44" i="3"/>
  <c r="CC45" i="3"/>
  <c r="CC46" i="3"/>
  <c r="CC47" i="3"/>
  <c r="CC48" i="3"/>
  <c r="CC49" i="3"/>
  <c r="CC50" i="3"/>
  <c r="CC51" i="3"/>
  <c r="CC52" i="3"/>
  <c r="CC53" i="3"/>
  <c r="CC54" i="3"/>
  <c r="CC55" i="3"/>
  <c r="CC56" i="3"/>
  <c r="CC57" i="3"/>
  <c r="CC58" i="3"/>
  <c r="CC59" i="3"/>
  <c r="CC60" i="3"/>
  <c r="CC61" i="3"/>
  <c r="CC62" i="3"/>
  <c r="CC63" i="3"/>
  <c r="CC64" i="3"/>
  <c r="CC65" i="3"/>
  <c r="CC66" i="3"/>
  <c r="CC67" i="3"/>
  <c r="CC19" i="3"/>
  <c r="CB20" i="3"/>
  <c r="CB21" i="3"/>
  <c r="CB22" i="3"/>
  <c r="CB23" i="3"/>
  <c r="CB24" i="3"/>
  <c r="CB25" i="3"/>
  <c r="CB26" i="3"/>
  <c r="CB27" i="3"/>
  <c r="CB28" i="3"/>
  <c r="CB29" i="3"/>
  <c r="CB30" i="3"/>
  <c r="CB31" i="3"/>
  <c r="CB32" i="3"/>
  <c r="CB33" i="3"/>
  <c r="CB34" i="3"/>
  <c r="CB35" i="3"/>
  <c r="CB36" i="3"/>
  <c r="CB37" i="3"/>
  <c r="CB38" i="3"/>
  <c r="CB39" i="3"/>
  <c r="CB40" i="3"/>
  <c r="CB41" i="3"/>
  <c r="CB42" i="3"/>
  <c r="CB43" i="3"/>
  <c r="CB44" i="3"/>
  <c r="CB45" i="3"/>
  <c r="CB46" i="3"/>
  <c r="CB47" i="3"/>
  <c r="CB48" i="3"/>
  <c r="CB49" i="3"/>
  <c r="CB50" i="3"/>
  <c r="CB51" i="3"/>
  <c r="CB52" i="3"/>
  <c r="CB53" i="3"/>
  <c r="CB54" i="3"/>
  <c r="CB55" i="3"/>
  <c r="CB56" i="3"/>
  <c r="CB57" i="3"/>
  <c r="CB58" i="3"/>
  <c r="CB59" i="3"/>
  <c r="CB60" i="3"/>
  <c r="CB61" i="3"/>
  <c r="CB62" i="3"/>
  <c r="CB63" i="3"/>
  <c r="CB64" i="3"/>
  <c r="CB65" i="3"/>
  <c r="CB66" i="3"/>
  <c r="CB67" i="3"/>
  <c r="CB19" i="3"/>
  <c r="BZ20" i="3"/>
  <c r="BZ21" i="3"/>
  <c r="BZ22" i="3"/>
  <c r="BZ23" i="3"/>
  <c r="BZ24" i="3"/>
  <c r="BZ25" i="3"/>
  <c r="BZ26" i="3"/>
  <c r="BZ27" i="3"/>
  <c r="BZ28" i="3"/>
  <c r="BZ29" i="3"/>
  <c r="BZ30" i="3"/>
  <c r="BZ31" i="3"/>
  <c r="BZ32" i="3"/>
  <c r="BZ33" i="3"/>
  <c r="BZ34" i="3"/>
  <c r="BZ35" i="3"/>
  <c r="BZ36" i="3"/>
  <c r="BZ37" i="3"/>
  <c r="BZ38" i="3"/>
  <c r="BZ39" i="3"/>
  <c r="BZ40" i="3"/>
  <c r="BZ41" i="3"/>
  <c r="BZ42" i="3"/>
  <c r="BZ43" i="3"/>
  <c r="BZ44" i="3"/>
  <c r="BZ45" i="3"/>
  <c r="BZ46" i="3"/>
  <c r="BZ47" i="3"/>
  <c r="BZ48" i="3"/>
  <c r="BZ49" i="3"/>
  <c r="BZ50" i="3"/>
  <c r="BZ51" i="3"/>
  <c r="BZ52" i="3"/>
  <c r="BZ53" i="3"/>
  <c r="BZ54" i="3"/>
  <c r="BZ55" i="3"/>
  <c r="BZ56" i="3"/>
  <c r="BZ57" i="3"/>
  <c r="BZ58" i="3"/>
  <c r="BZ59" i="3"/>
  <c r="BZ60" i="3"/>
  <c r="BZ61" i="3"/>
  <c r="BZ62" i="3"/>
  <c r="BZ63" i="3"/>
  <c r="BZ64" i="3"/>
  <c r="BZ65" i="3"/>
  <c r="BZ66" i="3"/>
  <c r="BZ67" i="3"/>
  <c r="BZ19" i="3"/>
  <c r="BY20" i="3"/>
  <c r="BY21" i="3"/>
  <c r="BY22" i="3"/>
  <c r="BY23" i="3"/>
  <c r="BY24" i="3"/>
  <c r="BY25" i="3"/>
  <c r="BY26" i="3"/>
  <c r="BY27" i="3"/>
  <c r="BY28" i="3"/>
  <c r="BY29" i="3"/>
  <c r="BY30" i="3"/>
  <c r="BY31" i="3"/>
  <c r="BY32" i="3"/>
  <c r="BY33" i="3"/>
  <c r="BY34" i="3"/>
  <c r="BY35" i="3"/>
  <c r="BY36" i="3"/>
  <c r="BY37" i="3"/>
  <c r="BY38" i="3"/>
  <c r="BY39" i="3"/>
  <c r="BY40" i="3"/>
  <c r="BY41" i="3"/>
  <c r="BY42" i="3"/>
  <c r="BY43" i="3"/>
  <c r="BY44" i="3"/>
  <c r="BY45" i="3"/>
  <c r="BY46" i="3"/>
  <c r="BY47" i="3"/>
  <c r="BY48" i="3"/>
  <c r="BY49" i="3"/>
  <c r="BY50" i="3"/>
  <c r="BY51" i="3"/>
  <c r="BY52" i="3"/>
  <c r="BY53" i="3"/>
  <c r="BY54" i="3"/>
  <c r="BY55" i="3"/>
  <c r="BY56" i="3"/>
  <c r="BY57" i="3"/>
  <c r="BY58" i="3"/>
  <c r="BY59" i="3"/>
  <c r="BY60" i="3"/>
  <c r="BY61" i="3"/>
  <c r="BY62" i="3"/>
  <c r="BY63" i="3"/>
  <c r="BY64" i="3"/>
  <c r="BY65" i="3"/>
  <c r="BY66" i="3"/>
  <c r="BY67" i="3"/>
  <c r="BY19" i="3"/>
  <c r="A6" i="11" l="1"/>
  <c r="A7" i="11"/>
  <c r="D7" i="11" s="1"/>
  <c r="K7" i="11" s="1"/>
  <c r="A8" i="11"/>
  <c r="D8" i="11" s="1"/>
  <c r="K8" i="11" s="1"/>
  <c r="A9" i="11"/>
  <c r="D9" i="11" s="1"/>
  <c r="K9" i="11" s="1"/>
  <c r="A10" i="11"/>
  <c r="A11" i="11"/>
  <c r="A12" i="11"/>
  <c r="D12" i="11" s="1"/>
  <c r="K12" i="11" s="1"/>
  <c r="A13" i="11"/>
  <c r="D13" i="11" s="1"/>
  <c r="K13" i="11" s="1"/>
  <c r="A14" i="11"/>
  <c r="D14" i="11" s="1"/>
  <c r="K14" i="11" s="1"/>
  <c r="A15" i="11"/>
  <c r="D15" i="11" s="1"/>
  <c r="K15" i="11" s="1"/>
  <c r="A16" i="11"/>
  <c r="D16" i="11" s="1"/>
  <c r="K16" i="11" s="1"/>
  <c r="A17" i="11"/>
  <c r="D17" i="11" s="1"/>
  <c r="K17" i="11" s="1"/>
  <c r="A18" i="11"/>
  <c r="D6" i="11"/>
  <c r="K6" i="11" s="1"/>
  <c r="D10" i="11"/>
  <c r="K10" i="11" s="1"/>
  <c r="D11" i="11"/>
  <c r="K11" i="11" s="1"/>
  <c r="D18" i="11"/>
  <c r="K18" i="11" s="1"/>
  <c r="K36" i="11" l="1"/>
  <c r="A20" i="11" l="1"/>
  <c r="A21" i="11"/>
  <c r="A22" i="11"/>
  <c r="A23" i="11"/>
  <c r="A24" i="11"/>
  <c r="A25" i="11"/>
  <c r="A26" i="11"/>
  <c r="A27" i="11"/>
  <c r="A28" i="11"/>
  <c r="A29" i="11"/>
  <c r="A30" i="11"/>
  <c r="A31" i="11"/>
  <c r="A32" i="11"/>
  <c r="A33" i="11"/>
  <c r="A34" i="11"/>
  <c r="A35" i="11"/>
  <c r="A36" i="11"/>
  <c r="A37" i="11"/>
  <c r="A38" i="11"/>
  <c r="A39" i="11"/>
  <c r="A40" i="11"/>
  <c r="A41" i="11"/>
  <c r="A42" i="11"/>
  <c r="A43" i="11"/>
  <c r="A44" i="11"/>
  <c r="A45" i="11"/>
  <c r="A46" i="11"/>
  <c r="A47" i="11"/>
  <c r="A48" i="11"/>
  <c r="A49" i="11"/>
  <c r="A50" i="11"/>
  <c r="A51" i="11"/>
  <c r="A52" i="11"/>
  <c r="A53" i="11"/>
  <c r="A54" i="11"/>
  <c r="A55" i="11"/>
  <c r="A56" i="11"/>
  <c r="A57" i="11"/>
  <c r="A58" i="11"/>
  <c r="A59" i="11"/>
  <c r="A60" i="11"/>
  <c r="A61" i="11"/>
  <c r="A62" i="11"/>
  <c r="A63" i="11"/>
  <c r="A64" i="11"/>
  <c r="A65" i="11"/>
  <c r="A66" i="11"/>
  <c r="A67" i="11"/>
  <c r="A19" i="11"/>
  <c r="I52" i="22" l="1"/>
  <c r="I53" i="22"/>
  <c r="I54" i="22"/>
  <c r="I55" i="22"/>
  <c r="I56" i="22"/>
  <c r="I57" i="22"/>
  <c r="I58" i="22"/>
  <c r="I59" i="22"/>
  <c r="I60" i="22"/>
  <c r="I61" i="22"/>
  <c r="I62" i="22"/>
  <c r="I63" i="22"/>
  <c r="I64" i="22"/>
  <c r="I65" i="22"/>
  <c r="I66" i="22"/>
  <c r="I67" i="22"/>
  <c r="I51" i="22"/>
  <c r="I46" i="22"/>
  <c r="I47" i="22"/>
  <c r="I48" i="22"/>
  <c r="I49" i="22"/>
  <c r="I50" i="22"/>
  <c r="I45" i="22"/>
  <c r="I44" i="22"/>
  <c r="AO78" i="3" l="1"/>
  <c r="AO79" i="3"/>
  <c r="AO80" i="3"/>
  <c r="AO81" i="3"/>
  <c r="AO82" i="3"/>
  <c r="AO83" i="3"/>
  <c r="AO84" i="3"/>
  <c r="AO85" i="3"/>
  <c r="AO86" i="3"/>
  <c r="AO87" i="3"/>
  <c r="AO88" i="3"/>
  <c r="AO89" i="3"/>
  <c r="AO90" i="3"/>
  <c r="AO91" i="3"/>
  <c r="AO92" i="3"/>
  <c r="AO93" i="3"/>
  <c r="AO94" i="3"/>
  <c r="AO95" i="3"/>
  <c r="AO96" i="3"/>
  <c r="AO97" i="3"/>
  <c r="AO98" i="3"/>
  <c r="AO99" i="3"/>
  <c r="AO100" i="3"/>
  <c r="AO101" i="3"/>
  <c r="AO102" i="3"/>
  <c r="AO103" i="3"/>
  <c r="AO104" i="3"/>
  <c r="AO105" i="3"/>
  <c r="AO106" i="3"/>
  <c r="AO107" i="3"/>
  <c r="AO108" i="3"/>
  <c r="AO109" i="3"/>
  <c r="AO110" i="3"/>
  <c r="AO111" i="3"/>
  <c r="AO112" i="3"/>
  <c r="AO113" i="3"/>
  <c r="AO114" i="3"/>
  <c r="AO115" i="3"/>
  <c r="AO116" i="3"/>
  <c r="AO117" i="3"/>
  <c r="AO118" i="3"/>
  <c r="AO119" i="3"/>
  <c r="AO120" i="3"/>
  <c r="AO121" i="3"/>
  <c r="AO122" i="3"/>
  <c r="AO123" i="3"/>
  <c r="AO124" i="3"/>
  <c r="AO125" i="3"/>
  <c r="AO126" i="3"/>
  <c r="AO127" i="3"/>
  <c r="AO128" i="3"/>
  <c r="AO129" i="3"/>
  <c r="AO130" i="3"/>
  <c r="AO131" i="3"/>
  <c r="AO132" i="3"/>
  <c r="AO133" i="3"/>
  <c r="AO134" i="3"/>
  <c r="AO135" i="3"/>
  <c r="AO136" i="3"/>
  <c r="AO77" i="3"/>
  <c r="AO9" i="3"/>
  <c r="AO10" i="3"/>
  <c r="AO11" i="3"/>
  <c r="AO12" i="3"/>
  <c r="AO13" i="3"/>
  <c r="AO14" i="3"/>
  <c r="AO15" i="3"/>
  <c r="AO16" i="3"/>
  <c r="AO17" i="3"/>
  <c r="AO18" i="3"/>
  <c r="AO19" i="3"/>
  <c r="AO20" i="3"/>
  <c r="AO21" i="3"/>
  <c r="AO22" i="3"/>
  <c r="AO23" i="3"/>
  <c r="AO24" i="3"/>
  <c r="AO25" i="3"/>
  <c r="AO26" i="3"/>
  <c r="AO27" i="3"/>
  <c r="AO28" i="3"/>
  <c r="AO29" i="3"/>
  <c r="AO30" i="3"/>
  <c r="AO31" i="3"/>
  <c r="AO32" i="3"/>
  <c r="AO33" i="3"/>
  <c r="AO34" i="3"/>
  <c r="AO35" i="3"/>
  <c r="AO36" i="3"/>
  <c r="AO37" i="3"/>
  <c r="AO38" i="3"/>
  <c r="AO39" i="3"/>
  <c r="AO40" i="3"/>
  <c r="AO41" i="3"/>
  <c r="AO42" i="3"/>
  <c r="AO43" i="3"/>
  <c r="AO44" i="3"/>
  <c r="AO45" i="3"/>
  <c r="AO46" i="3"/>
  <c r="AO47" i="3"/>
  <c r="AO48" i="3"/>
  <c r="AO49" i="3"/>
  <c r="AO50" i="3"/>
  <c r="AO51" i="3"/>
  <c r="AO52" i="3"/>
  <c r="AO53" i="3"/>
  <c r="AO54" i="3"/>
  <c r="AO55" i="3"/>
  <c r="AO56" i="3"/>
  <c r="AO57" i="3"/>
  <c r="AO58" i="3"/>
  <c r="AO60" i="3"/>
  <c r="AO61" i="3"/>
  <c r="AO62" i="3"/>
  <c r="AO63" i="3"/>
  <c r="AO64" i="3"/>
  <c r="AO65" i="3"/>
  <c r="AO67" i="3"/>
  <c r="AO8" i="3"/>
  <c r="BG89" i="3"/>
  <c r="BG90" i="3"/>
  <c r="BG91" i="3"/>
  <c r="BG92" i="3"/>
  <c r="BG93" i="3"/>
  <c r="BG94" i="3"/>
  <c r="BG95" i="3"/>
  <c r="BG96" i="3"/>
  <c r="BG97" i="3"/>
  <c r="BG98" i="3"/>
  <c r="BG99" i="3"/>
  <c r="BG100" i="3"/>
  <c r="BG101" i="3"/>
  <c r="BG102" i="3"/>
  <c r="BG103" i="3"/>
  <c r="BG104" i="3"/>
  <c r="BG105" i="3"/>
  <c r="BG106" i="3"/>
  <c r="BG107" i="3"/>
  <c r="BG108" i="3"/>
  <c r="BG109" i="3"/>
  <c r="BG110" i="3"/>
  <c r="BG111" i="3"/>
  <c r="BG112" i="3"/>
  <c r="BG113" i="3"/>
  <c r="BG114" i="3"/>
  <c r="BG115" i="3"/>
  <c r="BG116" i="3"/>
  <c r="BG117" i="3"/>
  <c r="BG118" i="3"/>
  <c r="BG119" i="3"/>
  <c r="BG120" i="3"/>
  <c r="BG121" i="3"/>
  <c r="BG122" i="3"/>
  <c r="BG123" i="3"/>
  <c r="BG124" i="3"/>
  <c r="BG125" i="3"/>
  <c r="BG126" i="3"/>
  <c r="BG127" i="3"/>
  <c r="BG128" i="3"/>
  <c r="BG129" i="3"/>
  <c r="BG130" i="3"/>
  <c r="BG131" i="3"/>
  <c r="BG132" i="3"/>
  <c r="BG133" i="3"/>
  <c r="BG134" i="3"/>
  <c r="BG135" i="3"/>
  <c r="BG136" i="3"/>
  <c r="BG77" i="3"/>
  <c r="BG78" i="3"/>
  <c r="BG79" i="3"/>
  <c r="BG80" i="3"/>
  <c r="BG81" i="3"/>
  <c r="BG82" i="3"/>
  <c r="BG83" i="3"/>
  <c r="BG84" i="3"/>
  <c r="BG85" i="3"/>
  <c r="BG86" i="3"/>
  <c r="BG87" i="3"/>
  <c r="BG88" i="3"/>
  <c r="BG56" i="3"/>
  <c r="BG57" i="3"/>
  <c r="BG58" i="3"/>
  <c r="BG59" i="3"/>
  <c r="BG60" i="3"/>
  <c r="BG61" i="3"/>
  <c r="BG62" i="3"/>
  <c r="BG63" i="3"/>
  <c r="BG64" i="3"/>
  <c r="BG65" i="3"/>
  <c r="BG66" i="3"/>
  <c r="BG67" i="3"/>
  <c r="BG55" i="3"/>
  <c r="BG45" i="3"/>
  <c r="BG46" i="3"/>
  <c r="BG47" i="3"/>
  <c r="BG48" i="3"/>
  <c r="BG49" i="3"/>
  <c r="BG50" i="3"/>
  <c r="BG51" i="3"/>
  <c r="BG52" i="3"/>
  <c r="BG53" i="3"/>
  <c r="BG54" i="3"/>
  <c r="BG44" i="3"/>
  <c r="BG20" i="3"/>
  <c r="BG21" i="3"/>
  <c r="BG22" i="3"/>
  <c r="BG23" i="3"/>
  <c r="BG24" i="3"/>
  <c r="BG25" i="3"/>
  <c r="BG26" i="3"/>
  <c r="BG27" i="3"/>
  <c r="BG28" i="3"/>
  <c r="BG29" i="3"/>
  <c r="BG30" i="3"/>
  <c r="BG31" i="3"/>
  <c r="BG32" i="3"/>
  <c r="BG33" i="3"/>
  <c r="BG34" i="3"/>
  <c r="BG35" i="3"/>
  <c r="BG36" i="3"/>
  <c r="BG37" i="3"/>
  <c r="BG38" i="3"/>
  <c r="BG39" i="3"/>
  <c r="BG40" i="3"/>
  <c r="BG41" i="3"/>
  <c r="BG42" i="3"/>
  <c r="BG43" i="3"/>
  <c r="BG19" i="3"/>
  <c r="BG9" i="3"/>
  <c r="BG10" i="3"/>
  <c r="BG11" i="3"/>
  <c r="BG12" i="3"/>
  <c r="BG13" i="3"/>
  <c r="BG14" i="3"/>
  <c r="BG15" i="3"/>
  <c r="BG16" i="3"/>
  <c r="BG17" i="3"/>
  <c r="BG18" i="3"/>
  <c r="BG8" i="3"/>
  <c r="X78" i="3"/>
  <c r="X81" i="3"/>
  <c r="X82" i="3"/>
  <c r="X85" i="3"/>
  <c r="X86" i="3"/>
  <c r="X113" i="3"/>
  <c r="X127" i="3"/>
  <c r="X131" i="3"/>
  <c r="X135" i="3"/>
  <c r="X56" i="3"/>
  <c r="X125" i="3" s="1"/>
  <c r="X57" i="3"/>
  <c r="X58" i="3"/>
  <c r="X59" i="3"/>
  <c r="X128" i="3" s="1"/>
  <c r="X60" i="3"/>
  <c r="X129" i="3" s="1"/>
  <c r="X61" i="3"/>
  <c r="X130" i="3" s="1"/>
  <c r="X62" i="3"/>
  <c r="X63" i="3"/>
  <c r="X132" i="3" s="1"/>
  <c r="X64" i="3"/>
  <c r="X133" i="3" s="1"/>
  <c r="X65" i="3"/>
  <c r="X66" i="3"/>
  <c r="X67" i="3"/>
  <c r="X136" i="3" s="1"/>
  <c r="X55" i="3"/>
  <c r="X124" i="3" s="1"/>
  <c r="X45" i="3"/>
  <c r="X46" i="3"/>
  <c r="X47" i="3"/>
  <c r="X48" i="3"/>
  <c r="X117" i="3" s="1"/>
  <c r="X49" i="3"/>
  <c r="X50" i="3"/>
  <c r="X51" i="3"/>
  <c r="X52" i="3"/>
  <c r="X53" i="3"/>
  <c r="X54" i="3"/>
  <c r="X44" i="3"/>
  <c r="X9" i="3"/>
  <c r="X10" i="3"/>
  <c r="X11" i="3"/>
  <c r="X12" i="3"/>
  <c r="X13" i="3"/>
  <c r="X14" i="3"/>
  <c r="X15" i="3"/>
  <c r="X16" i="3"/>
  <c r="X17" i="3"/>
  <c r="X18" i="3"/>
  <c r="X19" i="3"/>
  <c r="X8" i="3"/>
  <c r="X77" i="3" s="1"/>
  <c r="AB35" i="21"/>
  <c r="AB36" i="21"/>
  <c r="AB37" i="21"/>
  <c r="AB38" i="21"/>
  <c r="AB39" i="21"/>
  <c r="AB40" i="21"/>
  <c r="AB41" i="21"/>
  <c r="AB42" i="21"/>
  <c r="AB43" i="21"/>
  <c r="AB44" i="21"/>
  <c r="AB45" i="21"/>
  <c r="AB46" i="21"/>
  <c r="AB47" i="21"/>
  <c r="AB48" i="21"/>
  <c r="AB49" i="21"/>
  <c r="AB50" i="21"/>
  <c r="AB51" i="21"/>
  <c r="AB52" i="21"/>
  <c r="AB53" i="21"/>
  <c r="AB54" i="21"/>
  <c r="AB34" i="21"/>
  <c r="AC34" i="21"/>
  <c r="AD34" i="21"/>
  <c r="AC35" i="21"/>
  <c r="AD35" i="21"/>
  <c r="AC36" i="21"/>
  <c r="AD36" i="21"/>
  <c r="AC37" i="21"/>
  <c r="AD37" i="21"/>
  <c r="AC38" i="21"/>
  <c r="AD38" i="21"/>
  <c r="AC39" i="21"/>
  <c r="AD39" i="21"/>
  <c r="AC40" i="21"/>
  <c r="AD40" i="21"/>
  <c r="AC41" i="21"/>
  <c r="AD41" i="21"/>
  <c r="AC42" i="21"/>
  <c r="AD42" i="21"/>
  <c r="AC43" i="21"/>
  <c r="AD43" i="21"/>
  <c r="AC44" i="21"/>
  <c r="AD44" i="21"/>
  <c r="AC45" i="21"/>
  <c r="AD45" i="21"/>
  <c r="AC46" i="21"/>
  <c r="AD46" i="21"/>
  <c r="AC47" i="21"/>
  <c r="AD47" i="21"/>
  <c r="AC48" i="21"/>
  <c r="AD48" i="21"/>
  <c r="AC49" i="21"/>
  <c r="AD49" i="21"/>
  <c r="AC50" i="21"/>
  <c r="AD50" i="21"/>
  <c r="AC51" i="21"/>
  <c r="AD51" i="21"/>
  <c r="AC52" i="21"/>
  <c r="AD52" i="21"/>
  <c r="AC53" i="21"/>
  <c r="AD53" i="21"/>
  <c r="AC54" i="21"/>
  <c r="AD54" i="21"/>
  <c r="W31" i="21"/>
  <c r="X31" i="21"/>
  <c r="Y31" i="21"/>
  <c r="AA31" i="21"/>
  <c r="W32" i="21"/>
  <c r="X32" i="21"/>
  <c r="Y32" i="21"/>
  <c r="AA32" i="21"/>
  <c r="W33" i="21"/>
  <c r="X33" i="21"/>
  <c r="Y33" i="21"/>
  <c r="AA33" i="21"/>
  <c r="W34" i="21"/>
  <c r="X34" i="21"/>
  <c r="Y34" i="21"/>
  <c r="AA34" i="21"/>
  <c r="W35" i="21"/>
  <c r="X35" i="21"/>
  <c r="Y35" i="21"/>
  <c r="AA35" i="21"/>
  <c r="W36" i="21"/>
  <c r="X36" i="21"/>
  <c r="Y36" i="21"/>
  <c r="AA36" i="21"/>
  <c r="W37" i="21"/>
  <c r="X37" i="21"/>
  <c r="Y37" i="21"/>
  <c r="AA37" i="21"/>
  <c r="W38" i="21"/>
  <c r="X38" i="21"/>
  <c r="Y38" i="21"/>
  <c r="AA38" i="21"/>
  <c r="W39" i="21"/>
  <c r="X39" i="21"/>
  <c r="Y39" i="21"/>
  <c r="AA39" i="21"/>
  <c r="W40" i="21"/>
  <c r="X40" i="21"/>
  <c r="Y40" i="21"/>
  <c r="AA40" i="21"/>
  <c r="W41" i="21"/>
  <c r="X41" i="21"/>
  <c r="Y41" i="21"/>
  <c r="AA41" i="21"/>
  <c r="W42" i="21"/>
  <c r="X42" i="21"/>
  <c r="Y42" i="21"/>
  <c r="AA42" i="21"/>
  <c r="W43" i="21"/>
  <c r="X43" i="21"/>
  <c r="Y43" i="21"/>
  <c r="AA43" i="21"/>
  <c r="W44" i="21"/>
  <c r="X44" i="21"/>
  <c r="Y44" i="21"/>
  <c r="AA44" i="21"/>
  <c r="W45" i="21"/>
  <c r="X45" i="21"/>
  <c r="Y45" i="21"/>
  <c r="AA45" i="21"/>
  <c r="W46" i="21"/>
  <c r="X46" i="21"/>
  <c r="Y46" i="21"/>
  <c r="AA46" i="21"/>
  <c r="W47" i="21"/>
  <c r="X47" i="21"/>
  <c r="Y47" i="21"/>
  <c r="AA47" i="21"/>
  <c r="W48" i="21"/>
  <c r="X48" i="21"/>
  <c r="Y48" i="21"/>
  <c r="AA48" i="21"/>
  <c r="W49" i="21"/>
  <c r="X49" i="21"/>
  <c r="Y49" i="21"/>
  <c r="AA49" i="21"/>
  <c r="W50" i="21"/>
  <c r="X50" i="21"/>
  <c r="Y50" i="21"/>
  <c r="AA50" i="21"/>
  <c r="W51" i="21"/>
  <c r="X51" i="21"/>
  <c r="Y51" i="21"/>
  <c r="Z51" i="21"/>
  <c r="AA51" i="21"/>
  <c r="W52" i="21"/>
  <c r="X52" i="21"/>
  <c r="Y52" i="21"/>
  <c r="Z52" i="21"/>
  <c r="AA52" i="21"/>
  <c r="W53" i="21"/>
  <c r="X53" i="21"/>
  <c r="Y53" i="21"/>
  <c r="Z53" i="21"/>
  <c r="AA53" i="21"/>
  <c r="W54" i="21"/>
  <c r="X54" i="21"/>
  <c r="Y54" i="21"/>
  <c r="Z54" i="21"/>
  <c r="AA54" i="21"/>
  <c r="M31" i="21"/>
  <c r="N31" i="21"/>
  <c r="O31" i="21"/>
  <c r="M32" i="21"/>
  <c r="N32" i="21"/>
  <c r="O32" i="21"/>
  <c r="M33" i="21"/>
  <c r="N33" i="21"/>
  <c r="O33" i="21"/>
  <c r="M34" i="21"/>
  <c r="N34" i="21"/>
  <c r="O34" i="21"/>
  <c r="M35" i="21"/>
  <c r="N35" i="21"/>
  <c r="O35" i="21"/>
  <c r="M36" i="21"/>
  <c r="N36" i="21"/>
  <c r="O36" i="21"/>
  <c r="M37" i="21"/>
  <c r="N37" i="21"/>
  <c r="O37" i="21"/>
  <c r="M38" i="21"/>
  <c r="N38" i="21"/>
  <c r="O38" i="21"/>
  <c r="M39" i="21"/>
  <c r="N39" i="21"/>
  <c r="O39" i="21"/>
  <c r="M40" i="21"/>
  <c r="N40" i="21"/>
  <c r="O40" i="21"/>
  <c r="M41" i="21"/>
  <c r="N41" i="21"/>
  <c r="O41" i="21"/>
  <c r="M42" i="21"/>
  <c r="N42" i="21"/>
  <c r="O42" i="21"/>
  <c r="M43" i="21"/>
  <c r="N43" i="21"/>
  <c r="O43" i="21"/>
  <c r="M44" i="21"/>
  <c r="N44" i="21"/>
  <c r="O44" i="21"/>
  <c r="M45" i="21"/>
  <c r="N45" i="21"/>
  <c r="O45" i="21"/>
  <c r="M46" i="21"/>
  <c r="N46" i="21"/>
  <c r="O46" i="21"/>
  <c r="M47" i="21"/>
  <c r="N47" i="21"/>
  <c r="O47" i="21"/>
  <c r="M48" i="21"/>
  <c r="N48" i="21"/>
  <c r="O48" i="21"/>
  <c r="M49" i="21"/>
  <c r="N49" i="21"/>
  <c r="O49" i="21"/>
  <c r="M50" i="21"/>
  <c r="N50" i="21"/>
  <c r="O50" i="21"/>
  <c r="P50" i="21"/>
  <c r="M51" i="21"/>
  <c r="N51" i="21"/>
  <c r="O51" i="21"/>
  <c r="P51" i="21"/>
  <c r="M52" i="21"/>
  <c r="N52" i="21"/>
  <c r="O52" i="21"/>
  <c r="P52" i="21"/>
  <c r="M53" i="21"/>
  <c r="N53" i="21"/>
  <c r="O53" i="21"/>
  <c r="P53" i="21"/>
  <c r="M54" i="21"/>
  <c r="N54" i="21"/>
  <c r="O54" i="21"/>
  <c r="P54" i="21"/>
  <c r="J34" i="21"/>
  <c r="J35" i="21"/>
  <c r="J36" i="21"/>
  <c r="J37" i="21"/>
  <c r="J38" i="21"/>
  <c r="J39" i="21"/>
  <c r="J40" i="21"/>
  <c r="J41" i="21"/>
  <c r="J42" i="21"/>
  <c r="J43" i="21"/>
  <c r="J44" i="21"/>
  <c r="J45" i="21"/>
  <c r="J46" i="21"/>
  <c r="J47" i="21"/>
  <c r="J48" i="21"/>
  <c r="J49" i="21"/>
  <c r="J50" i="21"/>
  <c r="J51" i="21"/>
  <c r="G33" i="21"/>
  <c r="H34" i="21"/>
  <c r="AH114" i="3"/>
  <c r="I32" i="21" s="1"/>
  <c r="AH115" i="3"/>
  <c r="I33" i="21" s="1"/>
  <c r="AG115" i="3"/>
  <c r="R33" i="21" s="1"/>
  <c r="AG114" i="3"/>
  <c r="R32" i="21" s="1"/>
  <c r="H35" i="21"/>
  <c r="H36" i="21"/>
  <c r="H37" i="21"/>
  <c r="H38" i="21"/>
  <c r="H39" i="21"/>
  <c r="H40" i="21"/>
  <c r="H41" i="21"/>
  <c r="H42" i="21"/>
  <c r="H43" i="21"/>
  <c r="H44" i="21"/>
  <c r="H45" i="21"/>
  <c r="H46" i="21"/>
  <c r="H47" i="21"/>
  <c r="H48" i="21"/>
  <c r="H49" i="21"/>
  <c r="H50" i="21"/>
  <c r="H51" i="21"/>
  <c r="G34" i="21"/>
  <c r="G35" i="21"/>
  <c r="G36" i="21"/>
  <c r="G37" i="21"/>
  <c r="G38" i="21"/>
  <c r="G39" i="21"/>
  <c r="G40" i="21"/>
  <c r="G41" i="21"/>
  <c r="G42" i="21"/>
  <c r="G43" i="21"/>
  <c r="G44" i="21"/>
  <c r="G45" i="21"/>
  <c r="G46" i="21"/>
  <c r="G47" i="21"/>
  <c r="G48" i="21"/>
  <c r="G49" i="21"/>
  <c r="G50" i="21"/>
  <c r="G51" i="21"/>
  <c r="D31" i="21"/>
  <c r="E31" i="21"/>
  <c r="D32" i="21"/>
  <c r="E32" i="21"/>
  <c r="D33" i="21"/>
  <c r="E33" i="21"/>
  <c r="D34" i="21"/>
  <c r="E34" i="21"/>
  <c r="D35" i="21"/>
  <c r="E35" i="21"/>
  <c r="D36" i="21"/>
  <c r="E36" i="21"/>
  <c r="D37" i="21"/>
  <c r="E37" i="21"/>
  <c r="D38" i="21"/>
  <c r="E38" i="21"/>
  <c r="D39" i="21"/>
  <c r="E39" i="21"/>
  <c r="D40" i="21"/>
  <c r="E40" i="21"/>
  <c r="D41" i="21"/>
  <c r="E41" i="21"/>
  <c r="D42" i="21"/>
  <c r="E42" i="21"/>
  <c r="D43" i="21"/>
  <c r="E43" i="21"/>
  <c r="D44" i="21"/>
  <c r="E44" i="21"/>
  <c r="D45" i="21"/>
  <c r="E45" i="21"/>
  <c r="D46" i="21"/>
  <c r="E46" i="21"/>
  <c r="D47" i="21"/>
  <c r="E47" i="21"/>
  <c r="D48" i="21"/>
  <c r="E48" i="21"/>
  <c r="D49" i="21"/>
  <c r="E49" i="21"/>
  <c r="D50" i="21"/>
  <c r="E50" i="21"/>
  <c r="D51" i="21"/>
  <c r="E51" i="21"/>
  <c r="C31" i="21"/>
  <c r="C32" i="21"/>
  <c r="C33" i="21"/>
  <c r="C34" i="21"/>
  <c r="C35" i="21"/>
  <c r="C36" i="21"/>
  <c r="C37" i="21"/>
  <c r="C38" i="21"/>
  <c r="C39" i="21"/>
  <c r="C40" i="21"/>
  <c r="C41" i="21"/>
  <c r="C42" i="21"/>
  <c r="C43" i="21"/>
  <c r="C44" i="21"/>
  <c r="C45" i="21"/>
  <c r="C46" i="21"/>
  <c r="C47" i="21"/>
  <c r="C48" i="21"/>
  <c r="C49" i="21"/>
  <c r="C50" i="21"/>
  <c r="C51" i="21"/>
  <c r="AS29" i="21"/>
  <c r="AS30" i="21"/>
  <c r="AL29" i="21"/>
  <c r="AN29" i="21" s="1"/>
  <c r="AL30" i="21"/>
  <c r="AN30" i="21" s="1"/>
  <c r="H44" i="22"/>
  <c r="H52" i="22"/>
  <c r="H53" i="22"/>
  <c r="H54" i="22"/>
  <c r="H55" i="22"/>
  <c r="H56" i="22"/>
  <c r="H57" i="22"/>
  <c r="H58" i="22"/>
  <c r="H59" i="22"/>
  <c r="H60" i="22"/>
  <c r="H61" i="22"/>
  <c r="H62" i="22"/>
  <c r="H63" i="22"/>
  <c r="H64" i="22"/>
  <c r="H65" i="22"/>
  <c r="H66" i="22"/>
  <c r="H67" i="22"/>
  <c r="H51" i="22"/>
  <c r="H50" i="22"/>
  <c r="H49" i="22"/>
  <c r="H48" i="22"/>
  <c r="H47" i="22"/>
  <c r="H46" i="22"/>
  <c r="H45" i="22"/>
  <c r="X134" i="3" l="1"/>
  <c r="X126" i="3"/>
  <c r="S32" i="21"/>
  <c r="X88" i="3"/>
  <c r="X84" i="3"/>
  <c r="X80" i="3"/>
  <c r="X87" i="3"/>
  <c r="X83" i="3"/>
  <c r="X79" i="3"/>
  <c r="X121" i="3"/>
  <c r="X120" i="3"/>
  <c r="X116" i="3"/>
  <c r="X123" i="3"/>
  <c r="X119" i="3"/>
  <c r="X115" i="3"/>
  <c r="X122" i="3"/>
  <c r="X118" i="3"/>
  <c r="X114" i="3"/>
  <c r="H33" i="21"/>
  <c r="H32" i="21"/>
  <c r="S33" i="21"/>
  <c r="AU25" i="3" l="1"/>
  <c r="BM25" i="3" s="1"/>
  <c r="R25" i="3"/>
  <c r="L25" i="3" s="1"/>
  <c r="X25" i="3" s="1"/>
  <c r="AI25" i="3"/>
  <c r="AC25" i="3" s="1"/>
  <c r="AR25" i="3"/>
  <c r="AS25" i="3"/>
  <c r="BK25" i="3" s="1"/>
  <c r="AV25" i="3"/>
  <c r="AW25" i="3"/>
  <c r="AX25" i="3"/>
  <c r="AY25" i="3"/>
  <c r="BQ25" i="3" s="1"/>
  <c r="BB25" i="3"/>
  <c r="BT25" i="3" s="1"/>
  <c r="BD25" i="3"/>
  <c r="BV25" i="3" s="1"/>
  <c r="BE25" i="3"/>
  <c r="BW25" i="3" s="1"/>
  <c r="BJ25" i="3"/>
  <c r="BN25" i="3"/>
  <c r="BO25" i="3"/>
  <c r="BP25" i="3"/>
  <c r="X94" i="3" l="1"/>
  <c r="AZ25" i="3"/>
  <c r="AT25" i="3" s="1"/>
  <c r="BL25" i="3" s="1"/>
  <c r="AS7" i="21" l="1"/>
  <c r="AS8" i="21"/>
  <c r="AS9" i="21"/>
  <c r="AS10" i="21"/>
  <c r="AS11" i="21"/>
  <c r="AS12" i="21"/>
  <c r="AS13" i="21"/>
  <c r="AS14" i="21"/>
  <c r="AS15" i="21"/>
  <c r="AS16" i="21"/>
  <c r="AS17" i="21"/>
  <c r="AS18" i="21"/>
  <c r="AS19" i="21"/>
  <c r="AS20" i="21"/>
  <c r="AS21" i="21"/>
  <c r="AS22" i="21"/>
  <c r="AS23" i="21"/>
  <c r="AS24" i="21"/>
  <c r="AS25" i="21"/>
  <c r="AS26" i="21"/>
  <c r="AS27" i="21"/>
  <c r="AS28" i="21"/>
  <c r="AS6" i="21"/>
  <c r="AL8" i="21"/>
  <c r="AL9" i="21"/>
  <c r="AL10" i="21"/>
  <c r="AL11" i="21"/>
  <c r="AL12" i="21"/>
  <c r="AL13" i="21"/>
  <c r="AL14" i="21"/>
  <c r="AL15" i="21"/>
  <c r="AL16" i="21"/>
  <c r="AL17" i="21"/>
  <c r="AL18" i="21"/>
  <c r="AL19" i="21"/>
  <c r="AL20" i="21"/>
  <c r="AL21" i="21"/>
  <c r="AL22" i="21"/>
  <c r="AL23" i="21"/>
  <c r="AL24" i="21"/>
  <c r="AL25" i="21"/>
  <c r="AL26" i="21"/>
  <c r="AL27" i="21"/>
  <c r="AL28" i="21"/>
  <c r="AL6" i="21"/>
  <c r="AN6" i="21" s="1"/>
  <c r="AL7" i="21"/>
  <c r="AK12" i="21"/>
  <c r="AM97" i="3" l="1"/>
  <c r="AM98" i="3"/>
  <c r="AM99" i="3"/>
  <c r="BL94" i="3" l="1"/>
  <c r="BE94" i="3" l="1"/>
  <c r="BD94" i="3"/>
  <c r="BB94" i="3"/>
  <c r="AY94" i="3"/>
  <c r="AC12" i="21" s="1"/>
  <c r="AX94" i="3"/>
  <c r="AB12" i="21" s="1"/>
  <c r="AV94" i="3"/>
  <c r="AA12" i="21" s="1"/>
  <c r="AS94" i="3"/>
  <c r="X12" i="21" s="1"/>
  <c r="AR94" i="3"/>
  <c r="W12" i="21" s="1"/>
  <c r="AN93" i="3"/>
  <c r="AN94" i="3"/>
  <c r="AN95" i="3"/>
  <c r="AN96" i="3"/>
  <c r="AN97" i="3"/>
  <c r="AN98" i="3"/>
  <c r="AN99" i="3"/>
  <c r="AN100" i="3"/>
  <c r="AN101" i="3"/>
  <c r="AN102" i="3"/>
  <c r="AN103" i="3"/>
  <c r="AN104" i="3"/>
  <c r="AN105" i="3"/>
  <c r="AN106" i="3"/>
  <c r="AN107" i="3"/>
  <c r="AN108" i="3"/>
  <c r="AN109" i="3"/>
  <c r="AN110" i="3"/>
  <c r="AN92" i="3"/>
  <c r="AM89" i="3"/>
  <c r="AM90" i="3"/>
  <c r="AM91" i="3"/>
  <c r="AM92" i="3"/>
  <c r="AM93" i="3"/>
  <c r="AM94" i="3"/>
  <c r="AM95" i="3"/>
  <c r="AM96" i="3"/>
  <c r="AK92" i="3"/>
  <c r="AK93" i="3"/>
  <c r="AK94" i="3"/>
  <c r="AK95" i="3"/>
  <c r="AK96" i="3"/>
  <c r="AK97" i="3"/>
  <c r="AK98" i="3"/>
  <c r="AK99" i="3"/>
  <c r="AK100" i="3"/>
  <c r="AK91" i="3"/>
  <c r="AL123" i="3"/>
  <c r="AL124" i="3"/>
  <c r="AJ124" i="3"/>
  <c r="AJ125" i="3"/>
  <c r="AJ126" i="3"/>
  <c r="AJ127" i="3"/>
  <c r="AJ128" i="3"/>
  <c r="AJ129" i="3"/>
  <c r="AJ130" i="3"/>
  <c r="AJ131" i="3"/>
  <c r="AJ132" i="3"/>
  <c r="AJ133" i="3"/>
  <c r="AJ134" i="3"/>
  <c r="AL114" i="3"/>
  <c r="AL115" i="3"/>
  <c r="AL116" i="3"/>
  <c r="AL117" i="3"/>
  <c r="AL118" i="3"/>
  <c r="AL119" i="3"/>
  <c r="AL120" i="3"/>
  <c r="AL121" i="3"/>
  <c r="AL122" i="3"/>
  <c r="AL113" i="3"/>
  <c r="AI94" i="3"/>
  <c r="AH89" i="3"/>
  <c r="AH90" i="3"/>
  <c r="AH91" i="3"/>
  <c r="AH92" i="3"/>
  <c r="AH93" i="3"/>
  <c r="AH94" i="3"/>
  <c r="AH95" i="3"/>
  <c r="AH96" i="3"/>
  <c r="AH97" i="3"/>
  <c r="AH98" i="3"/>
  <c r="AH99" i="3"/>
  <c r="AH100" i="3"/>
  <c r="AH101" i="3"/>
  <c r="AH102" i="3"/>
  <c r="AH103" i="3"/>
  <c r="AH104" i="3"/>
  <c r="AH105" i="3"/>
  <c r="AH106" i="3"/>
  <c r="AH107" i="3"/>
  <c r="AH108" i="3"/>
  <c r="AH109" i="3"/>
  <c r="AH110" i="3"/>
  <c r="AH111" i="3"/>
  <c r="AH112" i="3"/>
  <c r="AH113" i="3"/>
  <c r="AG89" i="3"/>
  <c r="AG90" i="3"/>
  <c r="AG91" i="3"/>
  <c r="AG92" i="3"/>
  <c r="AG93" i="3"/>
  <c r="AG94" i="3"/>
  <c r="AG95" i="3"/>
  <c r="AG96" i="3"/>
  <c r="AG97" i="3"/>
  <c r="AG98" i="3"/>
  <c r="AG99" i="3"/>
  <c r="AG100" i="3"/>
  <c r="AG101" i="3"/>
  <c r="AG102" i="3"/>
  <c r="AG103" i="3"/>
  <c r="AG104" i="3"/>
  <c r="AG105" i="3"/>
  <c r="AG106" i="3"/>
  <c r="AG107" i="3"/>
  <c r="AG108" i="3"/>
  <c r="AG109" i="3"/>
  <c r="AG110" i="3"/>
  <c r="AG111" i="3"/>
  <c r="AG112" i="3"/>
  <c r="AG113" i="3"/>
  <c r="AF103" i="3"/>
  <c r="AF104" i="3"/>
  <c r="AF105" i="3"/>
  <c r="AF106" i="3"/>
  <c r="AF107" i="3"/>
  <c r="AF108" i="3"/>
  <c r="AF109" i="3"/>
  <c r="AF110" i="3"/>
  <c r="AF111" i="3"/>
  <c r="AF112" i="3"/>
  <c r="AF113" i="3"/>
  <c r="AF114" i="3"/>
  <c r="AF86" i="3"/>
  <c r="AF87" i="3"/>
  <c r="AF88" i="3"/>
  <c r="AF89" i="3"/>
  <c r="AF90" i="3"/>
  <c r="AF91" i="3"/>
  <c r="AF92" i="3"/>
  <c r="AE80" i="3"/>
  <c r="AE81" i="3"/>
  <c r="AE82" i="3"/>
  <c r="AE83" i="3"/>
  <c r="AE84" i="3"/>
  <c r="AE85" i="3"/>
  <c r="AE86" i="3"/>
  <c r="AE87" i="3"/>
  <c r="AE88" i="3"/>
  <c r="AE89" i="3"/>
  <c r="Q7" i="21" s="1"/>
  <c r="AE90" i="3"/>
  <c r="Q8" i="21" s="1"/>
  <c r="AE91" i="3"/>
  <c r="Q9" i="21" s="1"/>
  <c r="AE92" i="3"/>
  <c r="Q10" i="21" s="1"/>
  <c r="AE93" i="3"/>
  <c r="Q11" i="21" s="1"/>
  <c r="AE94" i="3"/>
  <c r="Q12" i="21" s="1"/>
  <c r="AE95" i="3"/>
  <c r="Q13" i="21" s="1"/>
  <c r="AE96" i="3"/>
  <c r="Q14" i="21" s="1"/>
  <c r="AE97" i="3"/>
  <c r="Q15" i="21" s="1"/>
  <c r="AE98" i="3"/>
  <c r="Q16" i="21" s="1"/>
  <c r="AE99" i="3"/>
  <c r="Q17" i="21" s="1"/>
  <c r="AE100" i="3"/>
  <c r="Q18" i="21" s="1"/>
  <c r="AE101" i="3"/>
  <c r="Q19" i="21" s="1"/>
  <c r="AE102" i="3"/>
  <c r="Q20" i="21" s="1"/>
  <c r="AE103" i="3"/>
  <c r="Q21" i="21" s="1"/>
  <c r="AE104" i="3"/>
  <c r="Q22" i="21" s="1"/>
  <c r="AE105" i="3"/>
  <c r="Q23" i="21" s="1"/>
  <c r="AE106" i="3"/>
  <c r="Q24" i="21" s="1"/>
  <c r="AE107" i="3"/>
  <c r="Q25" i="21" s="1"/>
  <c r="AE108" i="3"/>
  <c r="Q26" i="21" s="1"/>
  <c r="AE109" i="3"/>
  <c r="Q27" i="21" s="1"/>
  <c r="AE110" i="3"/>
  <c r="Q28" i="21" s="1"/>
  <c r="AE111" i="3"/>
  <c r="Q29" i="21" s="1"/>
  <c r="AE112" i="3"/>
  <c r="Q30" i="21" s="1"/>
  <c r="AE113" i="3"/>
  <c r="Q31" i="21" s="1"/>
  <c r="AE114" i="3"/>
  <c r="Q32" i="21" s="1"/>
  <c r="AE79" i="3"/>
  <c r="AD131" i="3"/>
  <c r="P49" i="21" s="1"/>
  <c r="AD78" i="3"/>
  <c r="AD79" i="3"/>
  <c r="AD80" i="3"/>
  <c r="AD81" i="3"/>
  <c r="AD82" i="3"/>
  <c r="AD83" i="3"/>
  <c r="AD84" i="3"/>
  <c r="AD85" i="3"/>
  <c r="AD86" i="3"/>
  <c r="AD87" i="3"/>
  <c r="AD88" i="3"/>
  <c r="P6" i="21" s="1"/>
  <c r="AD89" i="3"/>
  <c r="P7" i="21" s="1"/>
  <c r="AD90" i="3"/>
  <c r="P8" i="21" s="1"/>
  <c r="AD91" i="3"/>
  <c r="P9" i="21" s="1"/>
  <c r="AD92" i="3"/>
  <c r="P10" i="21" s="1"/>
  <c r="AD93" i="3"/>
  <c r="P11" i="21" s="1"/>
  <c r="AD94" i="3"/>
  <c r="P12" i="21" s="1"/>
  <c r="AD95" i="3"/>
  <c r="P13" i="21" s="1"/>
  <c r="AD96" i="3"/>
  <c r="P14" i="21" s="1"/>
  <c r="AD97" i="3"/>
  <c r="P15" i="21" s="1"/>
  <c r="AD98" i="3"/>
  <c r="P16" i="21" s="1"/>
  <c r="AD99" i="3"/>
  <c r="P17" i="21" s="1"/>
  <c r="AD100" i="3"/>
  <c r="P18" i="21" s="1"/>
  <c r="AD101" i="3"/>
  <c r="P19" i="21" s="1"/>
  <c r="AD102" i="3"/>
  <c r="P20" i="21" s="1"/>
  <c r="AD103" i="3"/>
  <c r="P21" i="21" s="1"/>
  <c r="AD104" i="3"/>
  <c r="P22" i="21" s="1"/>
  <c r="AD105" i="3"/>
  <c r="P23" i="21" s="1"/>
  <c r="AD106" i="3"/>
  <c r="P24" i="21" s="1"/>
  <c r="AD107" i="3"/>
  <c r="P25" i="21" s="1"/>
  <c r="AD108" i="3"/>
  <c r="P26" i="21" s="1"/>
  <c r="AD109" i="3"/>
  <c r="P27" i="21" s="1"/>
  <c r="AD110" i="3"/>
  <c r="P28" i="21" s="1"/>
  <c r="AD111" i="3"/>
  <c r="P29" i="21" s="1"/>
  <c r="AD112" i="3"/>
  <c r="P30" i="21" s="1"/>
  <c r="AD113" i="3"/>
  <c r="P31" i="21" s="1"/>
  <c r="AD114" i="3"/>
  <c r="P32" i="21" s="1"/>
  <c r="AD115" i="3"/>
  <c r="P33" i="21" s="1"/>
  <c r="AD116" i="3"/>
  <c r="P34" i="21" s="1"/>
  <c r="AD117" i="3"/>
  <c r="P35" i="21" s="1"/>
  <c r="AD118" i="3"/>
  <c r="P36" i="21" s="1"/>
  <c r="AD119" i="3"/>
  <c r="P37" i="21" s="1"/>
  <c r="AD120" i="3"/>
  <c r="P38" i="21" s="1"/>
  <c r="AD121" i="3"/>
  <c r="P39" i="21" s="1"/>
  <c r="AD122" i="3"/>
  <c r="P40" i="21" s="1"/>
  <c r="AD123" i="3"/>
  <c r="P41" i="21" s="1"/>
  <c r="AD124" i="3"/>
  <c r="P42" i="21" s="1"/>
  <c r="AD125" i="3"/>
  <c r="P43" i="21" s="1"/>
  <c r="AD126" i="3"/>
  <c r="P44" i="21" s="1"/>
  <c r="AD127" i="3"/>
  <c r="P45" i="21" s="1"/>
  <c r="AD128" i="3"/>
  <c r="P46" i="21" s="1"/>
  <c r="AD129" i="3"/>
  <c r="P47" i="21" s="1"/>
  <c r="AD130" i="3"/>
  <c r="P48" i="21" s="1"/>
  <c r="AD77" i="3"/>
  <c r="AC94" i="3"/>
  <c r="O12" i="21" s="1"/>
  <c r="AA89" i="3"/>
  <c r="M7" i="21" s="1"/>
  <c r="AB89" i="3"/>
  <c r="N7" i="21" s="1"/>
  <c r="AA90" i="3"/>
  <c r="M8" i="21" s="1"/>
  <c r="AB90" i="3"/>
  <c r="N8" i="21" s="1"/>
  <c r="AA91" i="3"/>
  <c r="M9" i="21" s="1"/>
  <c r="AB91" i="3"/>
  <c r="N9" i="21" s="1"/>
  <c r="AA92" i="3"/>
  <c r="M10" i="21" s="1"/>
  <c r="AB92" i="3"/>
  <c r="N10" i="21" s="1"/>
  <c r="AA93" i="3"/>
  <c r="M11" i="21" s="1"/>
  <c r="AB93" i="3"/>
  <c r="N11" i="21" s="1"/>
  <c r="AA94" i="3"/>
  <c r="M12" i="21" s="1"/>
  <c r="AB94" i="3"/>
  <c r="N12" i="21" s="1"/>
  <c r="AA95" i="3"/>
  <c r="M13" i="21" s="1"/>
  <c r="AB95" i="3"/>
  <c r="N13" i="21" s="1"/>
  <c r="AA96" i="3"/>
  <c r="M14" i="21" s="1"/>
  <c r="AB96" i="3"/>
  <c r="N14" i="21" s="1"/>
  <c r="AA97" i="3"/>
  <c r="M15" i="21" s="1"/>
  <c r="AB97" i="3"/>
  <c r="N15" i="21" s="1"/>
  <c r="AA98" i="3"/>
  <c r="M16" i="21" s="1"/>
  <c r="AB98" i="3"/>
  <c r="N16" i="21" s="1"/>
  <c r="AA99" i="3"/>
  <c r="M17" i="21" s="1"/>
  <c r="AB99" i="3"/>
  <c r="N17" i="21" s="1"/>
  <c r="AA100" i="3"/>
  <c r="M18" i="21" s="1"/>
  <c r="AB100" i="3"/>
  <c r="N18" i="21" s="1"/>
  <c r="AA101" i="3"/>
  <c r="M19" i="21" s="1"/>
  <c r="AB101" i="3"/>
  <c r="N19" i="21" s="1"/>
  <c r="AA102" i="3"/>
  <c r="M20" i="21" s="1"/>
  <c r="AB102" i="3"/>
  <c r="N20" i="21" s="1"/>
  <c r="AA103" i="3"/>
  <c r="M21" i="21" s="1"/>
  <c r="AB103" i="3"/>
  <c r="N21" i="21" s="1"/>
  <c r="AA104" i="3"/>
  <c r="M22" i="21" s="1"/>
  <c r="AB104" i="3"/>
  <c r="N22" i="21" s="1"/>
  <c r="AA105" i="3"/>
  <c r="M23" i="21" s="1"/>
  <c r="AB105" i="3"/>
  <c r="N23" i="21" s="1"/>
  <c r="AA106" i="3"/>
  <c r="M24" i="21" s="1"/>
  <c r="AB106" i="3"/>
  <c r="N24" i="21" s="1"/>
  <c r="AA107" i="3"/>
  <c r="M25" i="21" s="1"/>
  <c r="AB107" i="3"/>
  <c r="N25" i="21" s="1"/>
  <c r="AA108" i="3"/>
  <c r="M26" i="21" s="1"/>
  <c r="AB108" i="3"/>
  <c r="N26" i="21" s="1"/>
  <c r="AA109" i="3"/>
  <c r="M27" i="21" s="1"/>
  <c r="AB109" i="3"/>
  <c r="N27" i="21" s="1"/>
  <c r="AA110" i="3"/>
  <c r="M28" i="21" s="1"/>
  <c r="AB110" i="3"/>
  <c r="N28" i="21" s="1"/>
  <c r="AA111" i="3"/>
  <c r="M29" i="21" s="1"/>
  <c r="AB111" i="3"/>
  <c r="N29" i="21" s="1"/>
  <c r="AA112" i="3"/>
  <c r="M30" i="21" s="1"/>
  <c r="AB112" i="3"/>
  <c r="N30" i="21" s="1"/>
  <c r="AB88" i="3"/>
  <c r="N6" i="21" s="1"/>
  <c r="AA88" i="3"/>
  <c r="M6" i="21" s="1"/>
  <c r="L94" i="3"/>
  <c r="E12" i="21" s="1"/>
  <c r="R31" i="21" l="1"/>
  <c r="H31" i="21"/>
  <c r="R30" i="21"/>
  <c r="H30" i="21"/>
  <c r="I31" i="21"/>
  <c r="S31" i="21"/>
  <c r="R29" i="21"/>
  <c r="H29" i="21"/>
  <c r="S30" i="21"/>
  <c r="I30" i="21"/>
  <c r="S29" i="21"/>
  <c r="I29" i="21"/>
  <c r="R28" i="21"/>
  <c r="H28" i="21"/>
  <c r="R24" i="21"/>
  <c r="H24" i="21"/>
  <c r="R20" i="21"/>
  <c r="H20" i="21"/>
  <c r="R16" i="21"/>
  <c r="H16" i="21"/>
  <c r="R12" i="21"/>
  <c r="H12" i="21"/>
  <c r="R8" i="21"/>
  <c r="H8" i="21"/>
  <c r="S25" i="21"/>
  <c r="I25" i="21"/>
  <c r="S21" i="21"/>
  <c r="I21" i="21"/>
  <c r="S17" i="21"/>
  <c r="I17" i="21"/>
  <c r="S13" i="21"/>
  <c r="I13" i="21"/>
  <c r="S9" i="21"/>
  <c r="I9" i="21"/>
  <c r="R27" i="21"/>
  <c r="H27" i="21"/>
  <c r="R23" i="21"/>
  <c r="H23" i="21"/>
  <c r="R19" i="21"/>
  <c r="H19" i="21"/>
  <c r="R15" i="21"/>
  <c r="H15" i="21"/>
  <c r="R11" i="21"/>
  <c r="H11" i="21"/>
  <c r="R7" i="21"/>
  <c r="H7" i="21"/>
  <c r="S28" i="21"/>
  <c r="I28" i="21"/>
  <c r="S24" i="21"/>
  <c r="I24" i="21"/>
  <c r="S20" i="21"/>
  <c r="I20" i="21"/>
  <c r="S16" i="21"/>
  <c r="I16" i="21"/>
  <c r="S12" i="21"/>
  <c r="I12" i="21"/>
  <c r="S8" i="21"/>
  <c r="I8" i="21"/>
  <c r="H26" i="21"/>
  <c r="R26" i="21"/>
  <c r="H22" i="21"/>
  <c r="R22" i="21"/>
  <c r="H18" i="21"/>
  <c r="R18" i="21"/>
  <c r="H14" i="21"/>
  <c r="R14" i="21"/>
  <c r="H10" i="21"/>
  <c r="R10" i="21"/>
  <c r="I27" i="21"/>
  <c r="S27" i="21"/>
  <c r="I23" i="21"/>
  <c r="S23" i="21"/>
  <c r="I19" i="21"/>
  <c r="S19" i="21"/>
  <c r="I15" i="21"/>
  <c r="S15" i="21"/>
  <c r="I11" i="21"/>
  <c r="S11" i="21"/>
  <c r="I7" i="21"/>
  <c r="S7" i="21"/>
  <c r="R25" i="21"/>
  <c r="H25" i="21"/>
  <c r="R21" i="21"/>
  <c r="H21" i="21"/>
  <c r="R17" i="21"/>
  <c r="H17" i="21"/>
  <c r="R13" i="21"/>
  <c r="H13" i="21"/>
  <c r="R9" i="21"/>
  <c r="H9" i="21"/>
  <c r="S26" i="21"/>
  <c r="I26" i="21"/>
  <c r="S22" i="21"/>
  <c r="I22" i="21"/>
  <c r="S18" i="21"/>
  <c r="I18" i="21"/>
  <c r="S14" i="21"/>
  <c r="I14" i="21"/>
  <c r="S10" i="21"/>
  <c r="I10" i="21"/>
  <c r="T12" i="21"/>
  <c r="J12" i="21"/>
  <c r="BK94" i="3"/>
  <c r="BN94" i="3"/>
  <c r="BO94" i="3"/>
  <c r="BP94" i="3"/>
  <c r="BQ94" i="3"/>
  <c r="BT94" i="3"/>
  <c r="BV94" i="3"/>
  <c r="BW94" i="3"/>
  <c r="BJ94" i="3"/>
  <c r="BF88" i="3"/>
  <c r="BF89" i="3"/>
  <c r="BF90" i="3"/>
  <c r="BF91" i="3"/>
  <c r="BF92" i="3"/>
  <c r="BF93" i="3"/>
  <c r="BF94" i="3"/>
  <c r="BF95" i="3"/>
  <c r="BF96" i="3"/>
  <c r="BF97" i="3"/>
  <c r="BF98" i="3"/>
  <c r="BF99" i="3"/>
  <c r="BF100" i="3"/>
  <c r="BF101" i="3"/>
  <c r="BF102" i="3"/>
  <c r="BF103" i="3"/>
  <c r="BF104" i="3"/>
  <c r="BF105" i="3"/>
  <c r="BF106" i="3"/>
  <c r="BF107" i="3"/>
  <c r="BF108" i="3"/>
  <c r="BF109" i="3"/>
  <c r="BF110" i="3"/>
  <c r="BF111" i="3"/>
  <c r="BF112" i="3"/>
  <c r="AV10" i="3"/>
  <c r="AV79" i="3" s="1"/>
  <c r="AV11" i="3"/>
  <c r="AV80" i="3" s="1"/>
  <c r="AV12" i="3"/>
  <c r="AV81" i="3" s="1"/>
  <c r="AV13" i="3"/>
  <c r="AV82" i="3" s="1"/>
  <c r="AV14" i="3"/>
  <c r="AV83" i="3" s="1"/>
  <c r="AV15" i="3"/>
  <c r="AV84" i="3" s="1"/>
  <c r="AV16" i="3"/>
  <c r="AV85" i="3" s="1"/>
  <c r="AV17" i="3"/>
  <c r="AV86" i="3" s="1"/>
  <c r="AW17" i="3"/>
  <c r="AV18" i="3"/>
  <c r="AV87" i="3" s="1"/>
  <c r="AW18" i="3"/>
  <c r="AW87" i="3" s="1"/>
  <c r="AS19" i="3"/>
  <c r="AS88" i="3" s="1"/>
  <c r="X6" i="21" s="1"/>
  <c r="AV19" i="3"/>
  <c r="AV88" i="3" s="1"/>
  <c r="AA6" i="21" s="1"/>
  <c r="AW19" i="3"/>
  <c r="AW88" i="3" s="1"/>
  <c r="BD19" i="3"/>
  <c r="BD88" i="3" s="1"/>
  <c r="AS20" i="3"/>
  <c r="AV20" i="3"/>
  <c r="AV89" i="3" s="1"/>
  <c r="AA7" i="21" s="1"/>
  <c r="AW20" i="3"/>
  <c r="AW89" i="3" s="1"/>
  <c r="AX20" i="3"/>
  <c r="AX89" i="3" s="1"/>
  <c r="AB7" i="21" s="1"/>
  <c r="AY20" i="3"/>
  <c r="AY89" i="3" s="1"/>
  <c r="AC7" i="21" s="1"/>
  <c r="BD20" i="3"/>
  <c r="BD89" i="3" s="1"/>
  <c r="AS21" i="3"/>
  <c r="AV21" i="3"/>
  <c r="AW21" i="3"/>
  <c r="AX21" i="3"/>
  <c r="AY21" i="3"/>
  <c r="BD21" i="3"/>
  <c r="AS22" i="3"/>
  <c r="AV22" i="3"/>
  <c r="AW22" i="3"/>
  <c r="AX22" i="3"/>
  <c r="AY22" i="3"/>
  <c r="BD22" i="3"/>
  <c r="AS23" i="3"/>
  <c r="AV23" i="3"/>
  <c r="AW23" i="3"/>
  <c r="AX23" i="3"/>
  <c r="AY23" i="3"/>
  <c r="BD23" i="3"/>
  <c r="BE23" i="3"/>
  <c r="AS24" i="3"/>
  <c r="AV24" i="3"/>
  <c r="AW24" i="3"/>
  <c r="BO24" i="3" s="1"/>
  <c r="BO93" i="3" s="1"/>
  <c r="AX24" i="3"/>
  <c r="AY24" i="3"/>
  <c r="BD24" i="3"/>
  <c r="BE24" i="3"/>
  <c r="AS26" i="3"/>
  <c r="AV26" i="3"/>
  <c r="AX26" i="3"/>
  <c r="AY26" i="3"/>
  <c r="BB26" i="3"/>
  <c r="BD26" i="3"/>
  <c r="BE26" i="3"/>
  <c r="AS27" i="3"/>
  <c r="AV27" i="3"/>
  <c r="AX27" i="3"/>
  <c r="AY27" i="3"/>
  <c r="BB27" i="3"/>
  <c r="BD27" i="3"/>
  <c r="BE27" i="3"/>
  <c r="AS28" i="3"/>
  <c r="AV28" i="3"/>
  <c r="AX28" i="3"/>
  <c r="AY28" i="3"/>
  <c r="BB28" i="3"/>
  <c r="BD28" i="3"/>
  <c r="BE28" i="3"/>
  <c r="AS29" i="3"/>
  <c r="AV29" i="3"/>
  <c r="AX29" i="3"/>
  <c r="AY29" i="3"/>
  <c r="BB29" i="3"/>
  <c r="BD29" i="3"/>
  <c r="BE29" i="3"/>
  <c r="AS30" i="3"/>
  <c r="AV30" i="3"/>
  <c r="AX30" i="3"/>
  <c r="AY30" i="3"/>
  <c r="BB30" i="3"/>
  <c r="BD30" i="3"/>
  <c r="BE30" i="3"/>
  <c r="AS31" i="3"/>
  <c r="AV31" i="3"/>
  <c r="AX31" i="3"/>
  <c r="AY31" i="3"/>
  <c r="BB31" i="3"/>
  <c r="BE31" i="3"/>
  <c r="AS32" i="3"/>
  <c r="AV32" i="3"/>
  <c r="AX32" i="3"/>
  <c r="AY32" i="3"/>
  <c r="BB32" i="3"/>
  <c r="BE32" i="3"/>
  <c r="AS33" i="3"/>
  <c r="AV33" i="3"/>
  <c r="AX33" i="3"/>
  <c r="AY33" i="3"/>
  <c r="BB33" i="3"/>
  <c r="BE33" i="3"/>
  <c r="AS34" i="3"/>
  <c r="AV34" i="3"/>
  <c r="AW34" i="3"/>
  <c r="AX34" i="3"/>
  <c r="AY34" i="3"/>
  <c r="BB34" i="3"/>
  <c r="BE34" i="3"/>
  <c r="AS35" i="3"/>
  <c r="AV35" i="3"/>
  <c r="AX35" i="3"/>
  <c r="AY35" i="3"/>
  <c r="BE35" i="3"/>
  <c r="AS36" i="3"/>
  <c r="AV36" i="3"/>
  <c r="AX36" i="3"/>
  <c r="AY36" i="3"/>
  <c r="BE36" i="3"/>
  <c r="AS37" i="3"/>
  <c r="AV37" i="3"/>
  <c r="AX37" i="3"/>
  <c r="AY37" i="3"/>
  <c r="BE37" i="3"/>
  <c r="AS38" i="3"/>
  <c r="AV38" i="3"/>
  <c r="AX38" i="3"/>
  <c r="AY38" i="3"/>
  <c r="BE38" i="3"/>
  <c r="AS39" i="3"/>
  <c r="AV39" i="3"/>
  <c r="AX39" i="3"/>
  <c r="AY39" i="3"/>
  <c r="BE39" i="3"/>
  <c r="AS40" i="3"/>
  <c r="AV40" i="3"/>
  <c r="AV109" i="3" s="1"/>
  <c r="AA27" i="21" s="1"/>
  <c r="AX40" i="3"/>
  <c r="AX109" i="3" s="1"/>
  <c r="AB27" i="21" s="1"/>
  <c r="AY40" i="3"/>
  <c r="BE40" i="3"/>
  <c r="BE109" i="3" s="1"/>
  <c r="AS41" i="3"/>
  <c r="AS110" i="3" s="1"/>
  <c r="X28" i="21" s="1"/>
  <c r="AV41" i="3"/>
  <c r="AX41" i="3"/>
  <c r="AY41" i="3"/>
  <c r="AY110" i="3" s="1"/>
  <c r="AC28" i="21" s="1"/>
  <c r="BE41" i="3"/>
  <c r="AS42" i="3"/>
  <c r="AV42" i="3"/>
  <c r="AV111" i="3" s="1"/>
  <c r="AA29" i="21" s="1"/>
  <c r="AX42" i="3"/>
  <c r="AX111" i="3" s="1"/>
  <c r="AB29" i="21" s="1"/>
  <c r="AY42" i="3"/>
  <c r="BE42" i="3"/>
  <c r="BE111" i="3" s="1"/>
  <c r="AS43" i="3"/>
  <c r="AV43" i="3"/>
  <c r="AX43" i="3"/>
  <c r="AY43" i="3"/>
  <c r="AY112" i="3" s="1"/>
  <c r="AC30" i="21" s="1"/>
  <c r="BE43" i="3"/>
  <c r="AV44" i="3"/>
  <c r="AW44" i="3"/>
  <c r="AX44" i="3"/>
  <c r="AY44" i="3"/>
  <c r="BC44" i="3"/>
  <c r="AV45" i="3"/>
  <c r="AW45" i="3"/>
  <c r="AX45" i="3"/>
  <c r="AY45" i="3"/>
  <c r="BC45" i="3"/>
  <c r="AW46" i="3"/>
  <c r="AX46" i="3"/>
  <c r="AY46" i="3"/>
  <c r="BC46" i="3"/>
  <c r="AW47" i="3"/>
  <c r="BC47" i="3"/>
  <c r="BC48" i="3"/>
  <c r="BC49" i="3"/>
  <c r="BC50" i="3"/>
  <c r="BC51" i="3"/>
  <c r="BC52" i="3"/>
  <c r="BC53" i="3"/>
  <c r="BC54" i="3"/>
  <c r="BA55" i="3"/>
  <c r="BC55" i="3"/>
  <c r="BA56" i="3"/>
  <c r="BA57" i="3"/>
  <c r="BA58" i="3"/>
  <c r="BA59" i="3"/>
  <c r="BA60" i="3"/>
  <c r="BA61" i="3"/>
  <c r="BA62" i="3"/>
  <c r="BA63" i="3"/>
  <c r="BA64" i="3"/>
  <c r="BA65" i="3"/>
  <c r="BA66" i="3"/>
  <c r="BA67" i="3"/>
  <c r="AR19" i="3"/>
  <c r="AR88" i="3" s="1"/>
  <c r="W6" i="21" s="1"/>
  <c r="AR20" i="3"/>
  <c r="AR21" i="3"/>
  <c r="AR22" i="3"/>
  <c r="AR23" i="3"/>
  <c r="AR24" i="3"/>
  <c r="AR26" i="3"/>
  <c r="AR27" i="3"/>
  <c r="AR28" i="3"/>
  <c r="AR29" i="3"/>
  <c r="AR30" i="3"/>
  <c r="AR31" i="3"/>
  <c r="AR32" i="3"/>
  <c r="AR33" i="3"/>
  <c r="AR34" i="3"/>
  <c r="AR35" i="3"/>
  <c r="AR36" i="3"/>
  <c r="AR37" i="3"/>
  <c r="AR38" i="3"/>
  <c r="AR39" i="3"/>
  <c r="AR40" i="3"/>
  <c r="AR109" i="3" s="1"/>
  <c r="W27" i="21" s="1"/>
  <c r="AR41" i="3"/>
  <c r="AR42" i="3"/>
  <c r="AR43" i="3"/>
  <c r="AI21" i="3"/>
  <c r="AI22" i="3"/>
  <c r="AI23" i="3"/>
  <c r="AI24" i="3"/>
  <c r="AI26" i="3"/>
  <c r="AI27" i="3"/>
  <c r="AI28" i="3"/>
  <c r="AI29" i="3"/>
  <c r="AI30" i="3"/>
  <c r="AI31" i="3"/>
  <c r="AI32" i="3"/>
  <c r="AI33" i="3"/>
  <c r="AI34" i="3"/>
  <c r="AI35" i="3"/>
  <c r="AI36" i="3"/>
  <c r="AI37" i="3"/>
  <c r="AI38" i="3"/>
  <c r="AI39" i="3"/>
  <c r="AI40" i="3"/>
  <c r="AI41" i="3"/>
  <c r="AI42" i="3"/>
  <c r="AI43" i="3"/>
  <c r="AI44" i="3"/>
  <c r="AI113" i="3" s="1"/>
  <c r="AI45" i="3"/>
  <c r="AI114" i="3" s="1"/>
  <c r="AI46" i="3"/>
  <c r="AI115" i="3" s="1"/>
  <c r="AI20" i="3"/>
  <c r="R21" i="3"/>
  <c r="R22" i="3"/>
  <c r="R23" i="3"/>
  <c r="R24" i="3"/>
  <c r="R26" i="3"/>
  <c r="L26" i="3" s="1"/>
  <c r="R27" i="3"/>
  <c r="R28" i="3"/>
  <c r="R29" i="3"/>
  <c r="L29" i="3" s="1"/>
  <c r="R30" i="3"/>
  <c r="L30" i="3" s="1"/>
  <c r="R31" i="3"/>
  <c r="R32" i="3"/>
  <c r="R33" i="3"/>
  <c r="R34" i="3"/>
  <c r="R35" i="3"/>
  <c r="L35" i="3" s="1"/>
  <c r="R36" i="3"/>
  <c r="L36" i="3" s="1"/>
  <c r="R37" i="3"/>
  <c r="L37" i="3" s="1"/>
  <c r="R38" i="3"/>
  <c r="L38" i="3" s="1"/>
  <c r="R39" i="3"/>
  <c r="R40" i="3"/>
  <c r="R41" i="3"/>
  <c r="R42" i="3"/>
  <c r="R43" i="3"/>
  <c r="R44" i="3"/>
  <c r="R113" i="3" s="1"/>
  <c r="R45" i="3"/>
  <c r="R114" i="3" s="1"/>
  <c r="R46" i="3"/>
  <c r="R115" i="3" s="1"/>
  <c r="R20" i="3"/>
  <c r="P90" i="3"/>
  <c r="P91" i="3"/>
  <c r="P92" i="3"/>
  <c r="P93" i="3"/>
  <c r="P94" i="3"/>
  <c r="P95" i="3"/>
  <c r="P96" i="3"/>
  <c r="P97" i="3"/>
  <c r="P98" i="3"/>
  <c r="P99" i="3"/>
  <c r="P100" i="3"/>
  <c r="P101" i="3"/>
  <c r="P102" i="3"/>
  <c r="P103" i="3"/>
  <c r="P104" i="3"/>
  <c r="P105" i="3"/>
  <c r="P106" i="3"/>
  <c r="P107" i="3"/>
  <c r="P108" i="3"/>
  <c r="P109" i="3"/>
  <c r="P110" i="3"/>
  <c r="P111" i="3"/>
  <c r="P112" i="3"/>
  <c r="P113" i="3"/>
  <c r="P114" i="3"/>
  <c r="P115" i="3"/>
  <c r="P89" i="3"/>
  <c r="V88" i="3"/>
  <c r="V89" i="3"/>
  <c r="V90" i="3"/>
  <c r="V91" i="3"/>
  <c r="V92" i="3"/>
  <c r="W92" i="3"/>
  <c r="V93" i="3"/>
  <c r="W93" i="3"/>
  <c r="T94" i="3"/>
  <c r="V94" i="3"/>
  <c r="W94" i="3"/>
  <c r="T95" i="3"/>
  <c r="V95" i="3"/>
  <c r="W95" i="3"/>
  <c r="T96" i="3"/>
  <c r="V96" i="3"/>
  <c r="W96" i="3"/>
  <c r="T97" i="3"/>
  <c r="V97" i="3"/>
  <c r="W97" i="3"/>
  <c r="T98" i="3"/>
  <c r="V98" i="3"/>
  <c r="W98" i="3"/>
  <c r="T99" i="3"/>
  <c r="V99" i="3"/>
  <c r="W99" i="3"/>
  <c r="T100" i="3"/>
  <c r="W100" i="3"/>
  <c r="T101" i="3"/>
  <c r="W101" i="3"/>
  <c r="T102" i="3"/>
  <c r="W102" i="3"/>
  <c r="T103" i="3"/>
  <c r="W103" i="3"/>
  <c r="W104" i="3"/>
  <c r="W105" i="3"/>
  <c r="W106" i="3"/>
  <c r="W107" i="3"/>
  <c r="W108" i="3"/>
  <c r="W109" i="3"/>
  <c r="W110" i="3"/>
  <c r="W111" i="3"/>
  <c r="W112" i="3"/>
  <c r="U113" i="3"/>
  <c r="U114" i="3"/>
  <c r="U115" i="3"/>
  <c r="U116" i="3"/>
  <c r="U117" i="3"/>
  <c r="U118" i="3"/>
  <c r="U119" i="3"/>
  <c r="U120" i="3"/>
  <c r="U121" i="3"/>
  <c r="U122" i="3"/>
  <c r="U123" i="3"/>
  <c r="S124" i="3"/>
  <c r="U124" i="3"/>
  <c r="S125" i="3"/>
  <c r="S126" i="3"/>
  <c r="S127" i="3"/>
  <c r="S128" i="3"/>
  <c r="S129" i="3"/>
  <c r="S130" i="3"/>
  <c r="S131" i="3"/>
  <c r="S132" i="3"/>
  <c r="S133" i="3"/>
  <c r="S134" i="3"/>
  <c r="S135" i="3"/>
  <c r="S136" i="3"/>
  <c r="Q89" i="3"/>
  <c r="Q90" i="3"/>
  <c r="Q91" i="3"/>
  <c r="Q92" i="3"/>
  <c r="Q93" i="3"/>
  <c r="Q94" i="3"/>
  <c r="Q95" i="3"/>
  <c r="Q96" i="3"/>
  <c r="Q97" i="3"/>
  <c r="Q98" i="3"/>
  <c r="Q99" i="3"/>
  <c r="Q100" i="3"/>
  <c r="Q101" i="3"/>
  <c r="Q102" i="3"/>
  <c r="Q103" i="3"/>
  <c r="Q104" i="3"/>
  <c r="Q105" i="3"/>
  <c r="Q106" i="3"/>
  <c r="Q107" i="3"/>
  <c r="Q108" i="3"/>
  <c r="Q109" i="3"/>
  <c r="Q110" i="3"/>
  <c r="Q111" i="3"/>
  <c r="Q112" i="3"/>
  <c r="Q113" i="3"/>
  <c r="Q114" i="3"/>
  <c r="Q115" i="3"/>
  <c r="O86" i="3"/>
  <c r="O87" i="3"/>
  <c r="O88" i="3"/>
  <c r="O89" i="3"/>
  <c r="O90" i="3"/>
  <c r="O91" i="3"/>
  <c r="O92" i="3"/>
  <c r="O93" i="3"/>
  <c r="O94" i="3"/>
  <c r="O103" i="3"/>
  <c r="O113" i="3"/>
  <c r="O115" i="3"/>
  <c r="O116" i="3"/>
  <c r="O114" i="3"/>
  <c r="N79" i="3"/>
  <c r="N80" i="3"/>
  <c r="N81" i="3"/>
  <c r="N82" i="3"/>
  <c r="N83" i="3"/>
  <c r="N84" i="3"/>
  <c r="N85" i="3"/>
  <c r="N86" i="3"/>
  <c r="N87" i="3"/>
  <c r="N88" i="3"/>
  <c r="N89" i="3"/>
  <c r="G7" i="21" s="1"/>
  <c r="N90" i="3"/>
  <c r="G8" i="21" s="1"/>
  <c r="N91" i="3"/>
  <c r="G9" i="21" s="1"/>
  <c r="N92" i="3"/>
  <c r="G10" i="21" s="1"/>
  <c r="N93" i="3"/>
  <c r="G11" i="21" s="1"/>
  <c r="N94" i="3"/>
  <c r="G12" i="21" s="1"/>
  <c r="N95" i="3"/>
  <c r="G13" i="21" s="1"/>
  <c r="N96" i="3"/>
  <c r="G14" i="21" s="1"/>
  <c r="N97" i="3"/>
  <c r="G15" i="21" s="1"/>
  <c r="N98" i="3"/>
  <c r="G16" i="21" s="1"/>
  <c r="N99" i="3"/>
  <c r="G17" i="21" s="1"/>
  <c r="N100" i="3"/>
  <c r="G18" i="21" s="1"/>
  <c r="N101" i="3"/>
  <c r="G19" i="21" s="1"/>
  <c r="N102" i="3"/>
  <c r="G20" i="21" s="1"/>
  <c r="N103" i="3"/>
  <c r="G21" i="21" s="1"/>
  <c r="N104" i="3"/>
  <c r="G22" i="21" s="1"/>
  <c r="N105" i="3"/>
  <c r="G23" i="21" s="1"/>
  <c r="N106" i="3"/>
  <c r="G24" i="21" s="1"/>
  <c r="N107" i="3"/>
  <c r="G25" i="21" s="1"/>
  <c r="N108" i="3"/>
  <c r="G26" i="21" s="1"/>
  <c r="N109" i="3"/>
  <c r="G27" i="21" s="1"/>
  <c r="N110" i="3"/>
  <c r="G28" i="21" s="1"/>
  <c r="N111" i="3"/>
  <c r="G29" i="21" s="1"/>
  <c r="N112" i="3"/>
  <c r="G30" i="21" s="1"/>
  <c r="N113" i="3"/>
  <c r="G31" i="21" s="1"/>
  <c r="N114" i="3"/>
  <c r="G32" i="21" s="1"/>
  <c r="K89" i="3"/>
  <c r="D7" i="21" s="1"/>
  <c r="K90" i="3"/>
  <c r="D8" i="21" s="1"/>
  <c r="K91" i="3"/>
  <c r="D9" i="21" s="1"/>
  <c r="K92" i="3"/>
  <c r="D10" i="21" s="1"/>
  <c r="K93" i="3"/>
  <c r="D11" i="21" s="1"/>
  <c r="K94" i="3"/>
  <c r="D12" i="21" s="1"/>
  <c r="K95" i="3"/>
  <c r="D13" i="21" s="1"/>
  <c r="K96" i="3"/>
  <c r="D14" i="21" s="1"/>
  <c r="K97" i="3"/>
  <c r="D15" i="21" s="1"/>
  <c r="K98" i="3"/>
  <c r="D16" i="21" s="1"/>
  <c r="K99" i="3"/>
  <c r="D17" i="21" s="1"/>
  <c r="K100" i="3"/>
  <c r="D18" i="21" s="1"/>
  <c r="K101" i="3"/>
  <c r="D19" i="21" s="1"/>
  <c r="K102" i="3"/>
  <c r="D20" i="21" s="1"/>
  <c r="K103" i="3"/>
  <c r="D21" i="21" s="1"/>
  <c r="K104" i="3"/>
  <c r="D22" i="21" s="1"/>
  <c r="K105" i="3"/>
  <c r="D23" i="21" s="1"/>
  <c r="K106" i="3"/>
  <c r="D24" i="21" s="1"/>
  <c r="K107" i="3"/>
  <c r="D25" i="21" s="1"/>
  <c r="K108" i="3"/>
  <c r="D26" i="21" s="1"/>
  <c r="K109" i="3"/>
  <c r="D27" i="21" s="1"/>
  <c r="K110" i="3"/>
  <c r="D28" i="21" s="1"/>
  <c r="K111" i="3"/>
  <c r="D29" i="21" s="1"/>
  <c r="K112" i="3"/>
  <c r="D30" i="21" s="1"/>
  <c r="K88" i="3"/>
  <c r="D6" i="21" s="1"/>
  <c r="J88" i="3"/>
  <c r="C6" i="21" s="1"/>
  <c r="J89" i="3"/>
  <c r="C7" i="21" s="1"/>
  <c r="J90" i="3"/>
  <c r="C8" i="21" s="1"/>
  <c r="J91" i="3"/>
  <c r="C9" i="21" s="1"/>
  <c r="J92" i="3"/>
  <c r="C10" i="21" s="1"/>
  <c r="J93" i="3"/>
  <c r="C11" i="21" s="1"/>
  <c r="J94" i="3"/>
  <c r="C12" i="21" s="1"/>
  <c r="J95" i="3"/>
  <c r="C13" i="21" s="1"/>
  <c r="J96" i="3"/>
  <c r="C14" i="21" s="1"/>
  <c r="J97" i="3"/>
  <c r="C15" i="21" s="1"/>
  <c r="J98" i="3"/>
  <c r="C16" i="21" s="1"/>
  <c r="J99" i="3"/>
  <c r="C17" i="21" s="1"/>
  <c r="J100" i="3"/>
  <c r="C18" i="21" s="1"/>
  <c r="J101" i="3"/>
  <c r="C19" i="21" s="1"/>
  <c r="J102" i="3"/>
  <c r="C20" i="21" s="1"/>
  <c r="J103" i="3"/>
  <c r="C21" i="21" s="1"/>
  <c r="J104" i="3"/>
  <c r="C22" i="21" s="1"/>
  <c r="J105" i="3"/>
  <c r="C23" i="21" s="1"/>
  <c r="J106" i="3"/>
  <c r="C24" i="21" s="1"/>
  <c r="J107" i="3"/>
  <c r="C25" i="21" s="1"/>
  <c r="J108" i="3"/>
  <c r="C26" i="21" s="1"/>
  <c r="J109" i="3"/>
  <c r="C27" i="21" s="1"/>
  <c r="J110" i="3"/>
  <c r="C28" i="21" s="1"/>
  <c r="J111" i="3"/>
  <c r="C29" i="21" s="1"/>
  <c r="J112" i="3"/>
  <c r="C30" i="21" s="1"/>
  <c r="BJ42" i="3" l="1"/>
  <c r="BJ111" i="3" s="1"/>
  <c r="AR111" i="3"/>
  <c r="W29" i="21" s="1"/>
  <c r="L106" i="3"/>
  <c r="E24" i="21" s="1"/>
  <c r="X37" i="3"/>
  <c r="L98" i="3"/>
  <c r="E16" i="21" s="1"/>
  <c r="X29" i="3"/>
  <c r="BK42" i="3"/>
  <c r="BK111" i="3" s="1"/>
  <c r="AS111" i="3"/>
  <c r="X29" i="21" s="1"/>
  <c r="AU29" i="21"/>
  <c r="AE29" i="21"/>
  <c r="L107" i="3"/>
  <c r="E25" i="21" s="1"/>
  <c r="X38" i="3"/>
  <c r="L95" i="3"/>
  <c r="E13" i="21" s="1"/>
  <c r="X26" i="3"/>
  <c r="BK43" i="3"/>
  <c r="BK112" i="3" s="1"/>
  <c r="AS112" i="3"/>
  <c r="X30" i="21" s="1"/>
  <c r="AE30" i="21"/>
  <c r="AU30" i="21"/>
  <c r="L105" i="3"/>
  <c r="E23" i="21" s="1"/>
  <c r="X36" i="3"/>
  <c r="AZ23" i="3"/>
  <c r="AT23" i="3" s="1"/>
  <c r="J33" i="21"/>
  <c r="T33" i="21"/>
  <c r="L99" i="3"/>
  <c r="E17" i="21" s="1"/>
  <c r="X30" i="3"/>
  <c r="L104" i="3"/>
  <c r="E22" i="21" s="1"/>
  <c r="X35" i="3"/>
  <c r="J32" i="21"/>
  <c r="T32" i="21"/>
  <c r="BJ43" i="3"/>
  <c r="BJ112" i="3" s="1"/>
  <c r="AR112" i="3"/>
  <c r="W30" i="21" s="1"/>
  <c r="J31" i="21"/>
  <c r="T31" i="21"/>
  <c r="R110" i="3"/>
  <c r="L41" i="3"/>
  <c r="R102" i="3"/>
  <c r="L33" i="3"/>
  <c r="R93" i="3"/>
  <c r="L24" i="3"/>
  <c r="AI89" i="3"/>
  <c r="AC20" i="3"/>
  <c r="AC89" i="3" s="1"/>
  <c r="O7" i="21" s="1"/>
  <c r="AC43" i="3"/>
  <c r="AC112" i="3" s="1"/>
  <c r="O30" i="21" s="1"/>
  <c r="AI112" i="3"/>
  <c r="AI108" i="3"/>
  <c r="AC39" i="3"/>
  <c r="AC108" i="3" s="1"/>
  <c r="O26" i="21" s="1"/>
  <c r="AI104" i="3"/>
  <c r="AC35" i="3"/>
  <c r="AC104" i="3" s="1"/>
  <c r="O22" i="21" s="1"/>
  <c r="AC31" i="3"/>
  <c r="AC100" i="3" s="1"/>
  <c r="O18" i="21" s="1"/>
  <c r="AI100" i="3"/>
  <c r="AI96" i="3"/>
  <c r="AC27" i="3"/>
  <c r="AC96" i="3" s="1"/>
  <c r="O14" i="21" s="1"/>
  <c r="AC22" i="3"/>
  <c r="AC91" i="3" s="1"/>
  <c r="O9" i="21" s="1"/>
  <c r="AI91" i="3"/>
  <c r="AR110" i="3"/>
  <c r="W28" i="21" s="1"/>
  <c r="BJ41" i="3"/>
  <c r="BJ110" i="3" s="1"/>
  <c r="AR106" i="3"/>
  <c r="W24" i="21" s="1"/>
  <c r="BJ37" i="3"/>
  <c r="BJ106" i="3" s="1"/>
  <c r="AR102" i="3"/>
  <c r="W20" i="21" s="1"/>
  <c r="BJ33" i="3"/>
  <c r="BJ102" i="3" s="1"/>
  <c r="AR98" i="3"/>
  <c r="W16" i="21" s="1"/>
  <c r="BJ29" i="3"/>
  <c r="BJ98" i="3" s="1"/>
  <c r="AR93" i="3"/>
  <c r="W11" i="21" s="1"/>
  <c r="BJ24" i="3"/>
  <c r="BJ93" i="3" s="1"/>
  <c r="AR89" i="3"/>
  <c r="W7" i="21" s="1"/>
  <c r="BJ20" i="3"/>
  <c r="BJ89" i="3" s="1"/>
  <c r="BA134" i="3"/>
  <c r="BA130" i="3"/>
  <c r="BA126" i="3"/>
  <c r="BC123" i="3"/>
  <c r="BC119" i="3"/>
  <c r="AW116" i="3"/>
  <c r="AW115" i="3"/>
  <c r="AW114" i="3"/>
  <c r="AX113" i="3"/>
  <c r="AB31" i="21" s="1"/>
  <c r="AV110" i="3"/>
  <c r="AA28" i="21" s="1"/>
  <c r="BN41" i="3"/>
  <c r="BN110" i="3" s="1"/>
  <c r="AY108" i="3"/>
  <c r="AC26" i="21" s="1"/>
  <c r="BQ39" i="3"/>
  <c r="BQ108" i="3" s="1"/>
  <c r="BE107" i="3"/>
  <c r="BW38" i="3"/>
  <c r="BW107" i="3" s="1"/>
  <c r="AS107" i="3"/>
  <c r="X25" i="21" s="1"/>
  <c r="BK38" i="3"/>
  <c r="BK107" i="3" s="1"/>
  <c r="AV106" i="3"/>
  <c r="AA24" i="21" s="1"/>
  <c r="BN37" i="3"/>
  <c r="BN106" i="3" s="1"/>
  <c r="AX105" i="3"/>
  <c r="AB23" i="21" s="1"/>
  <c r="BP36" i="3"/>
  <c r="BP105" i="3" s="1"/>
  <c r="AY104" i="3"/>
  <c r="AC22" i="21" s="1"/>
  <c r="BQ35" i="3"/>
  <c r="BQ104" i="3" s="1"/>
  <c r="BE103" i="3"/>
  <c r="BW34" i="3"/>
  <c r="BW103" i="3" s="1"/>
  <c r="AW103" i="3"/>
  <c r="BO34" i="3"/>
  <c r="BO103" i="3" s="1"/>
  <c r="BB102" i="3"/>
  <c r="BT33" i="3"/>
  <c r="BT102" i="3" s="1"/>
  <c r="AS102" i="3"/>
  <c r="X20" i="21" s="1"/>
  <c r="BK33" i="3"/>
  <c r="BK102" i="3" s="1"/>
  <c r="AX101" i="3"/>
  <c r="AB19" i="21" s="1"/>
  <c r="BP32" i="3"/>
  <c r="BP101" i="3" s="1"/>
  <c r="BB100" i="3"/>
  <c r="BT31" i="3"/>
  <c r="BT100" i="3" s="1"/>
  <c r="AS100" i="3"/>
  <c r="X18" i="21" s="1"/>
  <c r="BK31" i="3"/>
  <c r="BK100" i="3" s="1"/>
  <c r="AY99" i="3"/>
  <c r="AC17" i="21" s="1"/>
  <c r="BQ30" i="3"/>
  <c r="BQ99" i="3" s="1"/>
  <c r="BE98" i="3"/>
  <c r="BW29" i="3"/>
  <c r="BW98" i="3" s="1"/>
  <c r="AX98" i="3"/>
  <c r="AB16" i="21" s="1"/>
  <c r="BP29" i="3"/>
  <c r="BP98" i="3" s="1"/>
  <c r="BD97" i="3"/>
  <c r="BV28" i="3"/>
  <c r="BV97" i="3" s="1"/>
  <c r="AV97" i="3"/>
  <c r="AA15" i="21" s="1"/>
  <c r="BN28" i="3"/>
  <c r="BN97" i="3" s="1"/>
  <c r="BB96" i="3"/>
  <c r="BT27" i="3"/>
  <c r="BT96" i="3" s="1"/>
  <c r="AS96" i="3"/>
  <c r="X14" i="21" s="1"/>
  <c r="BK27" i="3"/>
  <c r="BK96" i="3" s="1"/>
  <c r="AY95" i="3"/>
  <c r="AC13" i="21" s="1"/>
  <c r="BQ26" i="3"/>
  <c r="BQ95" i="3" s="1"/>
  <c r="BE93" i="3"/>
  <c r="BW24" i="3"/>
  <c r="BW93" i="3" s="1"/>
  <c r="BD92" i="3"/>
  <c r="BV23" i="3"/>
  <c r="BV92" i="3" s="1"/>
  <c r="AV92" i="3"/>
  <c r="AA10" i="21" s="1"/>
  <c r="BN23" i="3"/>
  <c r="BN92" i="3" s="1"/>
  <c r="AX91" i="3"/>
  <c r="AB9" i="21" s="1"/>
  <c r="BP22" i="3"/>
  <c r="BP91" i="3" s="1"/>
  <c r="BD90" i="3"/>
  <c r="BV21" i="3"/>
  <c r="BV90" i="3" s="1"/>
  <c r="AV90" i="3"/>
  <c r="AA8" i="21" s="1"/>
  <c r="BN21" i="3"/>
  <c r="BN90" i="3" s="1"/>
  <c r="BQ43" i="3"/>
  <c r="BQ112" i="3" s="1"/>
  <c r="BP42" i="3"/>
  <c r="BP111" i="3" s="1"/>
  <c r="BN40" i="3"/>
  <c r="BN109" i="3" s="1"/>
  <c r="R109" i="3"/>
  <c r="L40" i="3"/>
  <c r="R101" i="3"/>
  <c r="L32" i="3"/>
  <c r="R97" i="3"/>
  <c r="L28" i="3"/>
  <c r="R92" i="3"/>
  <c r="AZ92" i="3"/>
  <c r="AD10" i="21" s="1"/>
  <c r="L23" i="3"/>
  <c r="AI111" i="3"/>
  <c r="AC42" i="3"/>
  <c r="AC111" i="3" s="1"/>
  <c r="O29" i="21" s="1"/>
  <c r="AI107" i="3"/>
  <c r="AC38" i="3"/>
  <c r="AC107" i="3" s="1"/>
  <c r="O25" i="21" s="1"/>
  <c r="AI103" i="3"/>
  <c r="AC34" i="3"/>
  <c r="AC103" i="3" s="1"/>
  <c r="O21" i="21" s="1"/>
  <c r="AI99" i="3"/>
  <c r="AC30" i="3"/>
  <c r="AC99" i="3" s="1"/>
  <c r="O17" i="21" s="1"/>
  <c r="AI95" i="3"/>
  <c r="AC26" i="3"/>
  <c r="AC95" i="3" s="1"/>
  <c r="O13" i="21" s="1"/>
  <c r="AI90" i="3"/>
  <c r="AC21" i="3"/>
  <c r="AC90" i="3" s="1"/>
  <c r="O8" i="21" s="1"/>
  <c r="AR105" i="3"/>
  <c r="W23" i="21" s="1"/>
  <c r="BJ36" i="3"/>
  <c r="BJ105" i="3" s="1"/>
  <c r="AR101" i="3"/>
  <c r="W19" i="21" s="1"/>
  <c r="BJ32" i="3"/>
  <c r="BJ101" i="3" s="1"/>
  <c r="AR97" i="3"/>
  <c r="W15" i="21" s="1"/>
  <c r="BJ28" i="3"/>
  <c r="BJ97" i="3" s="1"/>
  <c r="AR92" i="3"/>
  <c r="W10" i="21" s="1"/>
  <c r="BJ23" i="3"/>
  <c r="BJ92" i="3" s="1"/>
  <c r="BA133" i="3"/>
  <c r="BA129" i="3"/>
  <c r="BA125" i="3"/>
  <c r="BC122" i="3"/>
  <c r="BC118" i="3"/>
  <c r="BC115" i="3"/>
  <c r="BC114" i="3"/>
  <c r="AW113" i="3"/>
  <c r="AX112" i="3"/>
  <c r="AB30" i="21" s="1"/>
  <c r="BP43" i="3"/>
  <c r="BP112" i="3" s="1"/>
  <c r="AY111" i="3"/>
  <c r="AC29" i="21" s="1"/>
  <c r="BQ42" i="3"/>
  <c r="BQ111" i="3" s="1"/>
  <c r="BE110" i="3"/>
  <c r="BW41" i="3"/>
  <c r="BW110" i="3" s="1"/>
  <c r="AX108" i="3"/>
  <c r="AB26" i="21" s="1"/>
  <c r="BP39" i="3"/>
  <c r="BP108" i="3" s="1"/>
  <c r="AY107" i="3"/>
  <c r="AC25" i="21" s="1"/>
  <c r="BQ38" i="3"/>
  <c r="BQ107" i="3" s="1"/>
  <c r="BE106" i="3"/>
  <c r="BW37" i="3"/>
  <c r="BW106" i="3" s="1"/>
  <c r="AS106" i="3"/>
  <c r="X24" i="21" s="1"/>
  <c r="BK37" i="3"/>
  <c r="BK106" i="3" s="1"/>
  <c r="AV105" i="3"/>
  <c r="AA23" i="21" s="1"/>
  <c r="BN36" i="3"/>
  <c r="BN105" i="3" s="1"/>
  <c r="AX104" i="3"/>
  <c r="AB22" i="21" s="1"/>
  <c r="BP35" i="3"/>
  <c r="BP104" i="3" s="1"/>
  <c r="BB103" i="3"/>
  <c r="BT34" i="3"/>
  <c r="BT103" i="3" s="1"/>
  <c r="AV103" i="3"/>
  <c r="AA21" i="21" s="1"/>
  <c r="BN34" i="3"/>
  <c r="BN103" i="3" s="1"/>
  <c r="AY102" i="3"/>
  <c r="AC20" i="21" s="1"/>
  <c r="BQ33" i="3"/>
  <c r="BQ102" i="3" s="1"/>
  <c r="BE101" i="3"/>
  <c r="BW32" i="3"/>
  <c r="BW101" i="3" s="1"/>
  <c r="AV101" i="3"/>
  <c r="AA19" i="21" s="1"/>
  <c r="BN32" i="3"/>
  <c r="BN101" i="3" s="1"/>
  <c r="AY100" i="3"/>
  <c r="AC18" i="21" s="1"/>
  <c r="BQ31" i="3"/>
  <c r="BQ100" i="3" s="1"/>
  <c r="BE99" i="3"/>
  <c r="BW30" i="3"/>
  <c r="BW99" i="3" s="1"/>
  <c r="AX99" i="3"/>
  <c r="AB17" i="21" s="1"/>
  <c r="BP30" i="3"/>
  <c r="BP99" i="3" s="1"/>
  <c r="BD98" i="3"/>
  <c r="BV29" i="3"/>
  <c r="BV98" i="3" s="1"/>
  <c r="AV98" i="3"/>
  <c r="AA16" i="21" s="1"/>
  <c r="BN29" i="3"/>
  <c r="BN98" i="3" s="1"/>
  <c r="BB97" i="3"/>
  <c r="BT28" i="3"/>
  <c r="BT97" i="3" s="1"/>
  <c r="AS97" i="3"/>
  <c r="X15" i="21" s="1"/>
  <c r="BK28" i="3"/>
  <c r="BK97" i="3" s="1"/>
  <c r="AY96" i="3"/>
  <c r="AC14" i="21" s="1"/>
  <c r="BQ27" i="3"/>
  <c r="BQ96" i="3" s="1"/>
  <c r="BE95" i="3"/>
  <c r="BW26" i="3"/>
  <c r="BW95" i="3" s="1"/>
  <c r="AX95" i="3"/>
  <c r="AB13" i="21" s="1"/>
  <c r="BP26" i="3"/>
  <c r="BP95" i="3" s="1"/>
  <c r="BD93" i="3"/>
  <c r="BV24" i="3"/>
  <c r="BV93" i="3" s="1"/>
  <c r="AV93" i="3"/>
  <c r="AA11" i="21" s="1"/>
  <c r="BN24" i="3"/>
  <c r="BN93" i="3" s="1"/>
  <c r="AY92" i="3"/>
  <c r="AC10" i="21" s="1"/>
  <c r="BQ23" i="3"/>
  <c r="BQ92" i="3" s="1"/>
  <c r="AS92" i="3"/>
  <c r="X10" i="21" s="1"/>
  <c r="BK23" i="3"/>
  <c r="BK92" i="3" s="1"/>
  <c r="AW91" i="3"/>
  <c r="BO22" i="3"/>
  <c r="BO91" i="3" s="1"/>
  <c r="AY90" i="3"/>
  <c r="AC8" i="21" s="1"/>
  <c r="BQ21" i="3"/>
  <c r="BQ90" i="3" s="1"/>
  <c r="AS90" i="3"/>
  <c r="X8" i="21" s="1"/>
  <c r="BK21" i="3"/>
  <c r="BK90" i="3" s="1"/>
  <c r="AU28" i="21"/>
  <c r="AE28" i="21"/>
  <c r="AU24" i="21"/>
  <c r="AE24" i="21"/>
  <c r="AU20" i="21"/>
  <c r="AE20" i="21"/>
  <c r="AU16" i="21"/>
  <c r="AE16" i="21"/>
  <c r="AU12" i="21"/>
  <c r="AE12" i="21"/>
  <c r="AU8" i="21"/>
  <c r="AE8" i="21"/>
  <c r="BN42" i="3"/>
  <c r="BN111" i="3" s="1"/>
  <c r="BK41" i="3"/>
  <c r="BK110" i="3" s="1"/>
  <c r="BJ40" i="3"/>
  <c r="BJ109" i="3" s="1"/>
  <c r="R89" i="3"/>
  <c r="L20" i="3"/>
  <c r="R112" i="3"/>
  <c r="L43" i="3"/>
  <c r="R108" i="3"/>
  <c r="L39" i="3"/>
  <c r="R100" i="3"/>
  <c r="L31" i="3"/>
  <c r="R96" i="3"/>
  <c r="L27" i="3"/>
  <c r="R91" i="3"/>
  <c r="L22" i="3"/>
  <c r="AI110" i="3"/>
  <c r="AC41" i="3"/>
  <c r="AC110" i="3" s="1"/>
  <c r="O28" i="21" s="1"/>
  <c r="AI106" i="3"/>
  <c r="AC37" i="3"/>
  <c r="AC106" i="3" s="1"/>
  <c r="O24" i="21" s="1"/>
  <c r="AI102" i="3"/>
  <c r="AC33" i="3"/>
  <c r="AC102" i="3" s="1"/>
  <c r="O20" i="21" s="1"/>
  <c r="AI98" i="3"/>
  <c r="AC29" i="3"/>
  <c r="AC98" i="3" s="1"/>
  <c r="O16" i="21" s="1"/>
  <c r="AI93" i="3"/>
  <c r="AC24" i="3"/>
  <c r="AC93" i="3" s="1"/>
  <c r="O11" i="21" s="1"/>
  <c r="AR108" i="3"/>
  <c r="W26" i="21" s="1"/>
  <c r="BJ39" i="3"/>
  <c r="BJ108" i="3" s="1"/>
  <c r="AR104" i="3"/>
  <c r="W22" i="21" s="1"/>
  <c r="BJ35" i="3"/>
  <c r="BJ104" i="3" s="1"/>
  <c r="AR100" i="3"/>
  <c r="W18" i="21" s="1"/>
  <c r="BJ31" i="3"/>
  <c r="BJ100" i="3" s="1"/>
  <c r="AR96" i="3"/>
  <c r="W14" i="21" s="1"/>
  <c r="BJ27" i="3"/>
  <c r="BJ96" i="3" s="1"/>
  <c r="AR91" i="3"/>
  <c r="W9" i="21" s="1"/>
  <c r="BJ22" i="3"/>
  <c r="BJ91" i="3" s="1"/>
  <c r="BA132" i="3"/>
  <c r="BA128" i="3"/>
  <c r="BC124" i="3"/>
  <c r="BC121" i="3"/>
  <c r="BC117" i="3"/>
  <c r="AY115" i="3"/>
  <c r="AC33" i="21" s="1"/>
  <c r="AY114" i="3"/>
  <c r="AC32" i="21" s="1"/>
  <c r="BC113" i="3"/>
  <c r="AV112" i="3"/>
  <c r="AA30" i="21" s="1"/>
  <c r="BN43" i="3"/>
  <c r="BN112" i="3" s="1"/>
  <c r="AS109" i="3"/>
  <c r="X27" i="21" s="1"/>
  <c r="BK40" i="3"/>
  <c r="BK109" i="3" s="1"/>
  <c r="AV108" i="3"/>
  <c r="AA26" i="21" s="1"/>
  <c r="BN39" i="3"/>
  <c r="BN108" i="3" s="1"/>
  <c r="AX107" i="3"/>
  <c r="AB25" i="21" s="1"/>
  <c r="BP38" i="3"/>
  <c r="BP107" i="3" s="1"/>
  <c r="AY106" i="3"/>
  <c r="AC24" i="21" s="1"/>
  <c r="BQ37" i="3"/>
  <c r="BQ106" i="3" s="1"/>
  <c r="BE105" i="3"/>
  <c r="BW36" i="3"/>
  <c r="BW105" i="3" s="1"/>
  <c r="AS105" i="3"/>
  <c r="X23" i="21" s="1"/>
  <c r="BK36" i="3"/>
  <c r="BK105" i="3" s="1"/>
  <c r="AV104" i="3"/>
  <c r="AA22" i="21" s="1"/>
  <c r="BN35" i="3"/>
  <c r="BN104" i="3" s="1"/>
  <c r="AY103" i="3"/>
  <c r="AC21" i="21" s="1"/>
  <c r="BQ34" i="3"/>
  <c r="BQ103" i="3" s="1"/>
  <c r="AS103" i="3"/>
  <c r="X21" i="21" s="1"/>
  <c r="BK34" i="3"/>
  <c r="BK103" i="3" s="1"/>
  <c r="AX102" i="3"/>
  <c r="AB20" i="21" s="1"/>
  <c r="BP33" i="3"/>
  <c r="BP102" i="3" s="1"/>
  <c r="BB101" i="3"/>
  <c r="BT32" i="3"/>
  <c r="BT101" i="3" s="1"/>
  <c r="AS101" i="3"/>
  <c r="X19" i="21" s="1"/>
  <c r="BK32" i="3"/>
  <c r="BK101" i="3" s="1"/>
  <c r="AX100" i="3"/>
  <c r="AB18" i="21" s="1"/>
  <c r="BP31" i="3"/>
  <c r="BP100" i="3" s="1"/>
  <c r="BD99" i="3"/>
  <c r="BV30" i="3"/>
  <c r="BV99" i="3" s="1"/>
  <c r="AV99" i="3"/>
  <c r="AA17" i="21" s="1"/>
  <c r="BN30" i="3"/>
  <c r="BN99" i="3" s="1"/>
  <c r="BB98" i="3"/>
  <c r="BT29" i="3"/>
  <c r="BT98" i="3" s="1"/>
  <c r="AS98" i="3"/>
  <c r="X16" i="21" s="1"/>
  <c r="BK29" i="3"/>
  <c r="BK98" i="3" s="1"/>
  <c r="AY97" i="3"/>
  <c r="AC15" i="21" s="1"/>
  <c r="BQ28" i="3"/>
  <c r="BQ97" i="3" s="1"/>
  <c r="BE96" i="3"/>
  <c r="BW27" i="3"/>
  <c r="BW96" i="3" s="1"/>
  <c r="AX96" i="3"/>
  <c r="AB14" i="21" s="1"/>
  <c r="BP27" i="3"/>
  <c r="BP96" i="3" s="1"/>
  <c r="BD95" i="3"/>
  <c r="BV26" i="3"/>
  <c r="BV95" i="3" s="1"/>
  <c r="AV95" i="3"/>
  <c r="AA13" i="21" s="1"/>
  <c r="BN26" i="3"/>
  <c r="BN95" i="3" s="1"/>
  <c r="AY93" i="3"/>
  <c r="AC11" i="21" s="1"/>
  <c r="BQ24" i="3"/>
  <c r="BQ93" i="3" s="1"/>
  <c r="AS93" i="3"/>
  <c r="X11" i="21" s="1"/>
  <c r="BK24" i="3"/>
  <c r="BK93" i="3" s="1"/>
  <c r="AX92" i="3"/>
  <c r="AB10" i="21" s="1"/>
  <c r="BP23" i="3"/>
  <c r="BP92" i="3" s="1"/>
  <c r="BD91" i="3"/>
  <c r="BV22" i="3"/>
  <c r="BV91" i="3" s="1"/>
  <c r="AV91" i="3"/>
  <c r="AA9" i="21" s="1"/>
  <c r="BN22" i="3"/>
  <c r="BN91" i="3" s="1"/>
  <c r="AX90" i="3"/>
  <c r="AB8" i="21" s="1"/>
  <c r="BP21" i="3"/>
  <c r="BP90" i="3" s="1"/>
  <c r="AU27" i="21"/>
  <c r="AE27" i="21"/>
  <c r="BW40" i="3"/>
  <c r="BW109" i="3" s="1"/>
  <c r="R111" i="3"/>
  <c r="L42" i="3"/>
  <c r="R103" i="3"/>
  <c r="L34" i="3"/>
  <c r="R90" i="3"/>
  <c r="L21" i="3"/>
  <c r="AC40" i="3"/>
  <c r="AC109" i="3" s="1"/>
  <c r="O27" i="21" s="1"/>
  <c r="AI109" i="3"/>
  <c r="AC36" i="3"/>
  <c r="AC105" i="3" s="1"/>
  <c r="O23" i="21" s="1"/>
  <c r="AI105" i="3"/>
  <c r="AC32" i="3"/>
  <c r="AC101" i="3" s="1"/>
  <c r="O19" i="21" s="1"/>
  <c r="AI101" i="3"/>
  <c r="AC28" i="3"/>
  <c r="AC97" i="3" s="1"/>
  <c r="O15" i="21" s="1"/>
  <c r="AI97" i="3"/>
  <c r="AC23" i="3"/>
  <c r="AC92" i="3" s="1"/>
  <c r="O10" i="21" s="1"/>
  <c r="AI92" i="3"/>
  <c r="AR107" i="3"/>
  <c r="W25" i="21" s="1"/>
  <c r="BJ38" i="3"/>
  <c r="BJ107" i="3" s="1"/>
  <c r="AR103" i="3"/>
  <c r="W21" i="21" s="1"/>
  <c r="BJ34" i="3"/>
  <c r="BJ103" i="3" s="1"/>
  <c r="AR99" i="3"/>
  <c r="W17" i="21" s="1"/>
  <c r="BJ30" i="3"/>
  <c r="BJ99" i="3" s="1"/>
  <c r="AR95" i="3"/>
  <c r="W13" i="21" s="1"/>
  <c r="BJ26" i="3"/>
  <c r="BJ95" i="3" s="1"/>
  <c r="AR90" i="3"/>
  <c r="W8" i="21" s="1"/>
  <c r="BJ21" i="3"/>
  <c r="BJ90" i="3" s="1"/>
  <c r="BA131" i="3"/>
  <c r="BA127" i="3"/>
  <c r="BA124" i="3"/>
  <c r="BC120" i="3"/>
  <c r="BC116" i="3"/>
  <c r="AX115" i="3"/>
  <c r="AB33" i="21" s="1"/>
  <c r="AX114" i="3"/>
  <c r="AB32" i="21" s="1"/>
  <c r="AY113" i="3"/>
  <c r="AC31" i="21" s="1"/>
  <c r="BE112" i="3"/>
  <c r="BW43" i="3"/>
  <c r="BW112" i="3" s="1"/>
  <c r="AX110" i="3"/>
  <c r="AB28" i="21" s="1"/>
  <c r="BP41" i="3"/>
  <c r="BP110" i="3" s="1"/>
  <c r="AY109" i="3"/>
  <c r="AC27" i="21" s="1"/>
  <c r="BQ40" i="3"/>
  <c r="BQ109" i="3" s="1"/>
  <c r="BE108" i="3"/>
  <c r="BW39" i="3"/>
  <c r="BW108" i="3" s="1"/>
  <c r="AS108" i="3"/>
  <c r="X26" i="21" s="1"/>
  <c r="BK39" i="3"/>
  <c r="BK108" i="3" s="1"/>
  <c r="AV107" i="3"/>
  <c r="AA25" i="21" s="1"/>
  <c r="BN38" i="3"/>
  <c r="BN107" i="3" s="1"/>
  <c r="AX106" i="3"/>
  <c r="AB24" i="21" s="1"/>
  <c r="BP37" i="3"/>
  <c r="BP106" i="3" s="1"/>
  <c r="AY105" i="3"/>
  <c r="AC23" i="21" s="1"/>
  <c r="BQ36" i="3"/>
  <c r="BQ105" i="3" s="1"/>
  <c r="BE104" i="3"/>
  <c r="BW35" i="3"/>
  <c r="BW104" i="3" s="1"/>
  <c r="AS104" i="3"/>
  <c r="X22" i="21" s="1"/>
  <c r="BK35" i="3"/>
  <c r="BK104" i="3" s="1"/>
  <c r="AX103" i="3"/>
  <c r="AB21" i="21" s="1"/>
  <c r="BP34" i="3"/>
  <c r="BP103" i="3" s="1"/>
  <c r="BE102" i="3"/>
  <c r="BW33" i="3"/>
  <c r="BW102" i="3" s="1"/>
  <c r="AV102" i="3"/>
  <c r="AA20" i="21" s="1"/>
  <c r="BN33" i="3"/>
  <c r="BN102" i="3" s="1"/>
  <c r="AY101" i="3"/>
  <c r="AC19" i="21" s="1"/>
  <c r="BQ32" i="3"/>
  <c r="BQ101" i="3" s="1"/>
  <c r="BE100" i="3"/>
  <c r="BW31" i="3"/>
  <c r="BW100" i="3" s="1"/>
  <c r="AV100" i="3"/>
  <c r="AA18" i="21" s="1"/>
  <c r="BN31" i="3"/>
  <c r="BN100" i="3" s="1"/>
  <c r="BB99" i="3"/>
  <c r="BT30" i="3"/>
  <c r="BT99" i="3" s="1"/>
  <c r="AS99" i="3"/>
  <c r="X17" i="21" s="1"/>
  <c r="BK30" i="3"/>
  <c r="BK99" i="3" s="1"/>
  <c r="AY98" i="3"/>
  <c r="AC16" i="21" s="1"/>
  <c r="BQ29" i="3"/>
  <c r="BQ98" i="3" s="1"/>
  <c r="BE97" i="3"/>
  <c r="BW28" i="3"/>
  <c r="BW97" i="3" s="1"/>
  <c r="AX97" i="3"/>
  <c r="AB15" i="21" s="1"/>
  <c r="BP28" i="3"/>
  <c r="BP97" i="3" s="1"/>
  <c r="BD96" i="3"/>
  <c r="BV27" i="3"/>
  <c r="BV96" i="3" s="1"/>
  <c r="AV96" i="3"/>
  <c r="AA14" i="21" s="1"/>
  <c r="BN27" i="3"/>
  <c r="BN96" i="3" s="1"/>
  <c r="BB95" i="3"/>
  <c r="BT26" i="3"/>
  <c r="BT95" i="3" s="1"/>
  <c r="AS95" i="3"/>
  <c r="X13" i="21" s="1"/>
  <c r="BK26" i="3"/>
  <c r="BK95" i="3" s="1"/>
  <c r="AX93" i="3"/>
  <c r="AB11" i="21" s="1"/>
  <c r="BP24" i="3"/>
  <c r="BP93" i="3" s="1"/>
  <c r="BE92" i="3"/>
  <c r="BW23" i="3"/>
  <c r="BW92" i="3" s="1"/>
  <c r="AW92" i="3"/>
  <c r="BO23" i="3"/>
  <c r="BO92" i="3" s="1"/>
  <c r="AY91" i="3"/>
  <c r="AC9" i="21" s="1"/>
  <c r="BQ22" i="3"/>
  <c r="BQ91" i="3" s="1"/>
  <c r="AS91" i="3"/>
  <c r="X9" i="21" s="1"/>
  <c r="BK22" i="3"/>
  <c r="BK91" i="3" s="1"/>
  <c r="AW90" i="3"/>
  <c r="BO21" i="3"/>
  <c r="BO90" i="3" s="1"/>
  <c r="AS89" i="3"/>
  <c r="X7" i="21" s="1"/>
  <c r="AU26" i="21"/>
  <c r="AE26" i="21"/>
  <c r="AU22" i="21"/>
  <c r="AE22" i="21"/>
  <c r="AU18" i="21"/>
  <c r="AE18" i="21"/>
  <c r="AU14" i="21"/>
  <c r="AE14" i="21"/>
  <c r="AU10" i="21"/>
  <c r="AE10" i="21"/>
  <c r="BJ19" i="3"/>
  <c r="BJ88" i="3" s="1"/>
  <c r="BW42" i="3"/>
  <c r="BW111" i="3" s="1"/>
  <c r="BQ41" i="3"/>
  <c r="BQ110" i="3" s="1"/>
  <c r="BP40" i="3"/>
  <c r="BP109" i="3" s="1"/>
  <c r="AU23" i="21"/>
  <c r="AE23" i="21"/>
  <c r="AU19" i="21"/>
  <c r="AE19" i="21"/>
  <c r="AU15" i="21"/>
  <c r="AE15" i="21"/>
  <c r="AU11" i="21"/>
  <c r="AE11" i="21"/>
  <c r="AU7" i="21"/>
  <c r="AE7" i="21"/>
  <c r="AU25" i="21"/>
  <c r="AE25" i="21"/>
  <c r="AU21" i="21"/>
  <c r="AE21" i="21"/>
  <c r="AU17" i="21"/>
  <c r="AE17" i="21"/>
  <c r="AU13" i="21"/>
  <c r="AE13" i="21"/>
  <c r="AU9" i="21"/>
  <c r="AE9" i="21"/>
  <c r="AU6" i="21"/>
  <c r="AE6" i="21"/>
  <c r="BO20" i="3"/>
  <c r="BO89" i="3" s="1"/>
  <c r="BV20" i="3"/>
  <c r="BV89" i="3" s="1"/>
  <c r="BN20" i="3"/>
  <c r="BN89" i="3" s="1"/>
  <c r="BN19" i="3"/>
  <c r="BV19" i="3"/>
  <c r="BV88" i="3" s="1"/>
  <c r="BK19" i="3"/>
  <c r="BQ20" i="3"/>
  <c r="BQ89" i="3" s="1"/>
  <c r="BO19" i="3"/>
  <c r="BP20" i="3"/>
  <c r="BP89" i="3" s="1"/>
  <c r="BK20" i="3"/>
  <c r="BK89" i="3" s="1"/>
  <c r="R98" i="3"/>
  <c r="AZ29" i="3"/>
  <c r="R107" i="3"/>
  <c r="AZ38" i="3"/>
  <c r="R99" i="3"/>
  <c r="AZ30" i="3"/>
  <c r="R95" i="3"/>
  <c r="AZ26" i="3"/>
  <c r="AZ45" i="3"/>
  <c r="AZ114" i="3" s="1"/>
  <c r="AD32" i="21" s="1"/>
  <c r="AZ34" i="3"/>
  <c r="AZ28" i="3"/>
  <c r="AZ21" i="3"/>
  <c r="AZ33" i="3"/>
  <c r="AZ32" i="3"/>
  <c r="AZ31" i="3"/>
  <c r="AZ27" i="3"/>
  <c r="AZ24" i="3"/>
  <c r="AZ22" i="3"/>
  <c r="R106" i="3"/>
  <c r="AZ37" i="3"/>
  <c r="R105" i="3"/>
  <c r="AZ36" i="3"/>
  <c r="AZ46" i="3"/>
  <c r="AZ115" i="3" s="1"/>
  <c r="AD33" i="21" s="1"/>
  <c r="AZ43" i="3"/>
  <c r="AZ42" i="3"/>
  <c r="BR42" i="3" s="1"/>
  <c r="AZ41" i="3"/>
  <c r="AZ40" i="3"/>
  <c r="AZ39" i="3"/>
  <c r="R94" i="3"/>
  <c r="R104" i="3"/>
  <c r="AZ35" i="3"/>
  <c r="AZ44" i="3"/>
  <c r="AZ113" i="3" s="1"/>
  <c r="AD31" i="21" s="1"/>
  <c r="AZ20" i="3"/>
  <c r="AZ89" i="3" s="1"/>
  <c r="AD7" i="21" s="1"/>
  <c r="L91" i="3" l="1"/>
  <c r="E9" i="21" s="1"/>
  <c r="X22" i="3"/>
  <c r="L100" i="3"/>
  <c r="E18" i="21" s="1"/>
  <c r="X31" i="3"/>
  <c r="L112" i="3"/>
  <c r="E30" i="21" s="1"/>
  <c r="X43" i="3"/>
  <c r="L97" i="3"/>
  <c r="E15" i="21" s="1"/>
  <c r="X28" i="3"/>
  <c r="L109" i="3"/>
  <c r="E27" i="21" s="1"/>
  <c r="X40" i="3"/>
  <c r="X105" i="3"/>
  <c r="X107" i="3"/>
  <c r="X106" i="3"/>
  <c r="L90" i="3"/>
  <c r="E8" i="21" s="1"/>
  <c r="X21" i="3"/>
  <c r="L111" i="3"/>
  <c r="E29" i="21" s="1"/>
  <c r="X42" i="3"/>
  <c r="L92" i="3"/>
  <c r="E10" i="21" s="1"/>
  <c r="X23" i="3"/>
  <c r="L93" i="3"/>
  <c r="E11" i="21" s="1"/>
  <c r="X24" i="3"/>
  <c r="L110" i="3"/>
  <c r="E28" i="21" s="1"/>
  <c r="X41" i="3"/>
  <c r="X104" i="3"/>
  <c r="L96" i="3"/>
  <c r="E14" i="21" s="1"/>
  <c r="X27" i="3"/>
  <c r="L108" i="3"/>
  <c r="E26" i="21" s="1"/>
  <c r="X39" i="3"/>
  <c r="L89" i="3"/>
  <c r="E7" i="21" s="1"/>
  <c r="X20" i="3"/>
  <c r="L101" i="3"/>
  <c r="E19" i="21" s="1"/>
  <c r="X32" i="3"/>
  <c r="X95" i="3"/>
  <c r="X98" i="3"/>
  <c r="L103" i="3"/>
  <c r="E21" i="21" s="1"/>
  <c r="X34" i="3"/>
  <c r="L102" i="3"/>
  <c r="E20" i="21" s="1"/>
  <c r="X33" i="3"/>
  <c r="X99" i="3"/>
  <c r="T30" i="21"/>
  <c r="J30" i="21"/>
  <c r="T29" i="21"/>
  <c r="J29" i="21"/>
  <c r="T10" i="21"/>
  <c r="J10" i="21"/>
  <c r="J19" i="21"/>
  <c r="T19" i="21"/>
  <c r="J27" i="21"/>
  <c r="T27" i="21"/>
  <c r="J11" i="21"/>
  <c r="T11" i="21"/>
  <c r="T20" i="21"/>
  <c r="J20" i="21"/>
  <c r="T28" i="21"/>
  <c r="J28" i="21"/>
  <c r="T8" i="21"/>
  <c r="J8" i="21"/>
  <c r="T17" i="21"/>
  <c r="J17" i="21"/>
  <c r="T25" i="21"/>
  <c r="J25" i="21"/>
  <c r="T9" i="21"/>
  <c r="J9" i="21"/>
  <c r="T18" i="21"/>
  <c r="J18" i="21"/>
  <c r="T26" i="21"/>
  <c r="J26" i="21"/>
  <c r="T7" i="21"/>
  <c r="J7" i="21"/>
  <c r="AT20" i="3"/>
  <c r="J15" i="21"/>
  <c r="T15" i="21"/>
  <c r="J23" i="21"/>
  <c r="T23" i="21"/>
  <c r="T16" i="21"/>
  <c r="J16" i="21"/>
  <c r="T24" i="21"/>
  <c r="J24" i="21"/>
  <c r="T13" i="21"/>
  <c r="J13" i="21"/>
  <c r="T21" i="21"/>
  <c r="J21" i="21"/>
  <c r="AK10" i="21"/>
  <c r="BL23" i="3"/>
  <c r="BL92" i="3" s="1"/>
  <c r="AT92" i="3"/>
  <c r="T14" i="21"/>
  <c r="J14" i="21"/>
  <c r="T22" i="21"/>
  <c r="J22" i="21"/>
  <c r="AZ111" i="3"/>
  <c r="AD29" i="21" s="1"/>
  <c r="AT42" i="3"/>
  <c r="AT24" i="3"/>
  <c r="AZ93" i="3"/>
  <c r="AD11" i="21" s="1"/>
  <c r="AT33" i="3"/>
  <c r="AZ102" i="3"/>
  <c r="AD20" i="21" s="1"/>
  <c r="AT35" i="3"/>
  <c r="AZ104" i="3"/>
  <c r="AD22" i="21" s="1"/>
  <c r="AT39" i="3"/>
  <c r="AZ108" i="3"/>
  <c r="AD26" i="21" s="1"/>
  <c r="AT43" i="3"/>
  <c r="AZ112" i="3"/>
  <c r="AD30" i="21" s="1"/>
  <c r="AT37" i="3"/>
  <c r="AZ106" i="3"/>
  <c r="AD24" i="21" s="1"/>
  <c r="AT27" i="3"/>
  <c r="AZ96" i="3"/>
  <c r="AD14" i="21" s="1"/>
  <c r="AZ90" i="3"/>
  <c r="AD8" i="21" s="1"/>
  <c r="AT21" i="3"/>
  <c r="AZ95" i="3"/>
  <c r="AD13" i="21" s="1"/>
  <c r="AT26" i="3"/>
  <c r="AZ107" i="3"/>
  <c r="AD25" i="21" s="1"/>
  <c r="AT38" i="3"/>
  <c r="AT40" i="3"/>
  <c r="AZ109" i="3"/>
  <c r="AD27" i="21" s="1"/>
  <c r="AT31" i="3"/>
  <c r="AZ100" i="3"/>
  <c r="AD18" i="21" s="1"/>
  <c r="AT28" i="3"/>
  <c r="AZ97" i="3"/>
  <c r="AD15" i="21" s="1"/>
  <c r="AT94" i="3"/>
  <c r="AZ94" i="3"/>
  <c r="AD12" i="21" s="1"/>
  <c r="AT41" i="3"/>
  <c r="AZ110" i="3"/>
  <c r="AD28" i="21" s="1"/>
  <c r="AT36" i="3"/>
  <c r="AZ105" i="3"/>
  <c r="AD23" i="21" s="1"/>
  <c r="AZ91" i="3"/>
  <c r="AD9" i="21" s="1"/>
  <c r="AT22" i="3"/>
  <c r="AT32" i="3"/>
  <c r="AZ101" i="3"/>
  <c r="AD19" i="21" s="1"/>
  <c r="AZ103" i="3"/>
  <c r="AD21" i="21" s="1"/>
  <c r="AT34" i="3"/>
  <c r="AZ99" i="3"/>
  <c r="AD17" i="21" s="1"/>
  <c r="AT30" i="3"/>
  <c r="AT29" i="3"/>
  <c r="AZ98" i="3"/>
  <c r="AD16" i="21" s="1"/>
  <c r="AU19" i="3"/>
  <c r="BM19" i="3" s="1"/>
  <c r="X102" i="3" l="1"/>
  <c r="X101" i="3"/>
  <c r="X108" i="3"/>
  <c r="X93" i="3"/>
  <c r="X111" i="3"/>
  <c r="X97" i="3"/>
  <c r="X100" i="3"/>
  <c r="BL43" i="3"/>
  <c r="BL112" i="3" s="1"/>
  <c r="AK30" i="21"/>
  <c r="AT112" i="3"/>
  <c r="BL42" i="3"/>
  <c r="BL111" i="3" s="1"/>
  <c r="AT111" i="3"/>
  <c r="AK29" i="21"/>
  <c r="X103" i="3"/>
  <c r="X89" i="3"/>
  <c r="X96" i="3"/>
  <c r="X110" i="3"/>
  <c r="X92" i="3"/>
  <c r="X90" i="3"/>
  <c r="X109" i="3"/>
  <c r="X112" i="3"/>
  <c r="X91" i="3"/>
  <c r="AT98" i="3"/>
  <c r="AK16" i="21"/>
  <c r="BL29" i="3"/>
  <c r="BL98" i="3" s="1"/>
  <c r="AT99" i="3"/>
  <c r="AK17" i="21"/>
  <c r="BL30" i="3"/>
  <c r="BL99" i="3" s="1"/>
  <c r="AT107" i="3"/>
  <c r="AK25" i="21"/>
  <c r="BL38" i="3"/>
  <c r="BL107" i="3" s="1"/>
  <c r="AT90" i="3"/>
  <c r="AK8" i="21"/>
  <c r="BL21" i="3"/>
  <c r="BL90" i="3" s="1"/>
  <c r="AK7" i="21"/>
  <c r="BL20" i="3"/>
  <c r="BL89" i="3" s="1"/>
  <c r="AT89" i="3"/>
  <c r="AT101" i="3"/>
  <c r="AK19" i="21"/>
  <c r="BL32" i="3"/>
  <c r="BL101" i="3" s="1"/>
  <c r="AT105" i="3"/>
  <c r="AK23" i="21"/>
  <c r="BL36" i="3"/>
  <c r="BL105" i="3" s="1"/>
  <c r="AM12" i="21"/>
  <c r="Y12" i="21"/>
  <c r="AT100" i="3"/>
  <c r="AK18" i="21"/>
  <c r="BL31" i="3"/>
  <c r="BL100" i="3" s="1"/>
  <c r="AT106" i="3"/>
  <c r="AK24" i="21"/>
  <c r="BL37" i="3"/>
  <c r="BL106" i="3" s="1"/>
  <c r="AT108" i="3"/>
  <c r="AK26" i="21"/>
  <c r="BL39" i="3"/>
  <c r="BL108" i="3" s="1"/>
  <c r="AT102" i="3"/>
  <c r="AK20" i="21"/>
  <c r="BL33" i="3"/>
  <c r="BL102" i="3" s="1"/>
  <c r="AT103" i="3"/>
  <c r="AK21" i="21"/>
  <c r="BL34" i="3"/>
  <c r="BL103" i="3" s="1"/>
  <c r="AT91" i="3"/>
  <c r="AK9" i="21"/>
  <c r="BL22" i="3"/>
  <c r="BL91" i="3" s="1"/>
  <c r="AT95" i="3"/>
  <c r="AK13" i="21"/>
  <c r="BL26" i="3"/>
  <c r="BL95" i="3" s="1"/>
  <c r="AM10" i="21"/>
  <c r="Y10" i="21"/>
  <c r="AT110" i="3"/>
  <c r="AK28" i="21"/>
  <c r="BL41" i="3"/>
  <c r="BL110" i="3" s="1"/>
  <c r="AT97" i="3"/>
  <c r="AK15" i="21"/>
  <c r="BL28" i="3"/>
  <c r="BL97" i="3" s="1"/>
  <c r="AT109" i="3"/>
  <c r="AK27" i="21"/>
  <c r="BL40" i="3"/>
  <c r="BL109" i="3" s="1"/>
  <c r="AT96" i="3"/>
  <c r="AK14" i="21"/>
  <c r="BL27" i="3"/>
  <c r="BL96" i="3" s="1"/>
  <c r="AT104" i="3"/>
  <c r="AK22" i="21"/>
  <c r="BL35" i="3"/>
  <c r="BL104" i="3" s="1"/>
  <c r="AT93" i="3"/>
  <c r="AK11" i="21"/>
  <c r="BL24" i="3"/>
  <c r="BL93" i="3" s="1"/>
  <c r="AU88" i="3"/>
  <c r="AR6" i="21"/>
  <c r="M88" i="3"/>
  <c r="F6" i="21" s="1"/>
  <c r="AM29" i="21" l="1"/>
  <c r="Y29" i="21"/>
  <c r="AM30" i="21"/>
  <c r="Y30" i="21"/>
  <c r="AM11" i="21"/>
  <c r="Y11" i="21"/>
  <c r="AM27" i="21"/>
  <c r="Y27" i="21"/>
  <c r="AM14" i="21"/>
  <c r="Y14" i="21"/>
  <c r="AM21" i="21"/>
  <c r="Y21" i="21"/>
  <c r="AM18" i="21"/>
  <c r="Y18" i="21"/>
  <c r="AM19" i="21"/>
  <c r="Y19" i="21"/>
  <c r="AM17" i="21"/>
  <c r="Y17" i="21"/>
  <c r="AM22" i="21"/>
  <c r="Y22" i="21"/>
  <c r="AM28" i="21"/>
  <c r="Y28" i="21"/>
  <c r="AM9" i="21"/>
  <c r="Y9" i="21"/>
  <c r="AM24" i="21"/>
  <c r="Y24" i="21"/>
  <c r="AM23" i="21"/>
  <c r="Y23" i="21"/>
  <c r="AM7" i="21"/>
  <c r="Y7" i="21"/>
  <c r="AM25" i="21"/>
  <c r="Y25" i="21"/>
  <c r="AM15" i="21"/>
  <c r="Y15" i="21"/>
  <c r="AM13" i="21"/>
  <c r="Y13" i="21"/>
  <c r="AM26" i="21"/>
  <c r="Y26" i="21"/>
  <c r="AM8" i="21"/>
  <c r="Y8" i="21"/>
  <c r="AM20" i="21"/>
  <c r="Y20" i="21"/>
  <c r="AM16" i="21"/>
  <c r="Y16" i="21"/>
  <c r="AT6" i="21"/>
  <c r="Z6" i="21"/>
  <c r="AV6" i="21" l="1"/>
  <c r="AN7" i="21" l="1"/>
  <c r="AN8" i="21" l="1"/>
  <c r="AN12" i="21"/>
  <c r="AN15" i="21"/>
  <c r="AN13" i="21"/>
  <c r="AN10" i="21"/>
  <c r="AN25" i="21"/>
  <c r="AN20" i="21"/>
  <c r="AN11" i="21"/>
  <c r="AN21" i="21"/>
  <c r="AN26" i="21"/>
  <c r="AN19" i="21"/>
  <c r="AN28" i="21"/>
  <c r="AN14" i="21"/>
  <c r="AN24" i="21"/>
  <c r="AN9" i="21"/>
  <c r="AN16" i="21"/>
  <c r="AN22" i="21"/>
  <c r="AN23" i="21"/>
  <c r="AN27" i="21"/>
  <c r="AN17" i="21"/>
  <c r="AN18" i="21"/>
  <c r="K57" i="11" l="1"/>
  <c r="K58" i="11"/>
  <c r="K59" i="11"/>
  <c r="K60" i="11"/>
  <c r="K61" i="11"/>
  <c r="K62" i="11"/>
  <c r="K63" i="11"/>
  <c r="K64" i="11"/>
  <c r="K65" i="11"/>
  <c r="K66" i="11"/>
  <c r="K67" i="11"/>
  <c r="K56" i="11"/>
  <c r="K51" i="11"/>
  <c r="K52" i="11"/>
  <c r="K53" i="11"/>
  <c r="K54" i="11"/>
  <c r="K55" i="11"/>
  <c r="K50" i="11"/>
  <c r="K45" i="11"/>
  <c r="K46" i="11"/>
  <c r="K47" i="11"/>
  <c r="K48" i="11"/>
  <c r="K49" i="11"/>
  <c r="K44" i="11"/>
  <c r="K43" i="11"/>
  <c r="D49" i="11" l="1"/>
  <c r="D50" i="11"/>
  <c r="D51" i="11"/>
  <c r="D52" i="11"/>
  <c r="D53" i="11"/>
  <c r="D54" i="11"/>
  <c r="D55" i="11"/>
  <c r="D56" i="11"/>
  <c r="D57" i="11"/>
  <c r="D58" i="11"/>
  <c r="D59" i="11"/>
  <c r="D60" i="11"/>
  <c r="D61" i="11"/>
  <c r="D62" i="11"/>
  <c r="D63" i="11"/>
  <c r="D64" i="11"/>
  <c r="J51" i="11" l="1"/>
  <c r="J52" i="11"/>
  <c r="J53" i="11"/>
  <c r="J54" i="11"/>
  <c r="J55" i="11"/>
  <c r="J56" i="11"/>
  <c r="J57" i="11"/>
  <c r="J58" i="11"/>
  <c r="J59" i="11"/>
  <c r="J60" i="11"/>
  <c r="J61" i="11"/>
  <c r="J62" i="11"/>
  <c r="J63" i="11"/>
  <c r="J64" i="11"/>
  <c r="J65" i="11"/>
  <c r="J66" i="11"/>
  <c r="J67" i="11"/>
  <c r="J50" i="11"/>
  <c r="D19" i="11" l="1"/>
  <c r="K19" i="11" s="1"/>
  <c r="D20" i="11"/>
  <c r="K20" i="11" s="1"/>
  <c r="D21" i="11"/>
  <c r="K21" i="11" s="1"/>
  <c r="D22" i="11"/>
  <c r="K22" i="11" s="1"/>
  <c r="D23" i="11"/>
  <c r="K23" i="11" s="1"/>
  <c r="D24" i="11"/>
  <c r="K24" i="11" s="1"/>
  <c r="D25" i="11"/>
  <c r="K25" i="11" s="1"/>
  <c r="D26" i="11"/>
  <c r="K26" i="11" s="1"/>
  <c r="D27" i="11"/>
  <c r="K27" i="11" s="1"/>
  <c r="D28" i="11"/>
  <c r="K28" i="11" s="1"/>
  <c r="D29" i="11"/>
  <c r="K29" i="11" s="1"/>
  <c r="D30" i="11"/>
  <c r="K30" i="11" s="1"/>
  <c r="D31" i="11"/>
  <c r="K31" i="11" s="1"/>
  <c r="D32" i="11"/>
  <c r="K32" i="11" s="1"/>
  <c r="D33" i="11"/>
  <c r="D34" i="11"/>
  <c r="D35" i="11"/>
  <c r="D36" i="11"/>
  <c r="D37" i="11"/>
  <c r="D38" i="11"/>
  <c r="D39" i="11"/>
  <c r="D40" i="11"/>
  <c r="D41" i="11"/>
  <c r="D42" i="11"/>
  <c r="D43" i="11"/>
  <c r="D45" i="11"/>
  <c r="D46" i="11"/>
  <c r="D47" i="11"/>
  <c r="D48" i="11"/>
  <c r="D44" i="11"/>
  <c r="AU14" i="3" l="1"/>
  <c r="AU83" i="3" s="1"/>
  <c r="AU18" i="3"/>
  <c r="AU87" i="3" s="1"/>
  <c r="AU44" i="3"/>
  <c r="AU45" i="3"/>
  <c r="AU46" i="3"/>
  <c r="AU47" i="3"/>
  <c r="AU48" i="3"/>
  <c r="AU49" i="3"/>
  <c r="AU64" i="3"/>
  <c r="AR51" i="21" s="1"/>
  <c r="AU56" i="3"/>
  <c r="AU50" i="3"/>
  <c r="AU51" i="3"/>
  <c r="AU52" i="3"/>
  <c r="AU53" i="3"/>
  <c r="AU54" i="3"/>
  <c r="AU55" i="3"/>
  <c r="AU57" i="3"/>
  <c r="AU58" i="3"/>
  <c r="AU59" i="3"/>
  <c r="AU60" i="3"/>
  <c r="AU61" i="3"/>
  <c r="AU62" i="3"/>
  <c r="AU63" i="3"/>
  <c r="O36" i="3"/>
  <c r="O37" i="3"/>
  <c r="AW37" i="3" s="1"/>
  <c r="O38" i="3"/>
  <c r="AW38" i="3" s="1"/>
  <c r="O39" i="3"/>
  <c r="O40" i="3"/>
  <c r="O41" i="3"/>
  <c r="O42" i="3"/>
  <c r="O43" i="3"/>
  <c r="AW43" i="3" s="1"/>
  <c r="O35" i="3"/>
  <c r="AU123" i="3" l="1"/>
  <c r="Z41" i="21" s="1"/>
  <c r="AR41" i="21"/>
  <c r="AU117" i="3"/>
  <c r="Z35" i="21" s="1"/>
  <c r="AR35" i="21"/>
  <c r="AU113" i="3"/>
  <c r="Z31" i="21" s="1"/>
  <c r="AR31" i="21"/>
  <c r="AU130" i="3"/>
  <c r="Z48" i="21" s="1"/>
  <c r="AR48" i="21"/>
  <c r="AU126" i="3"/>
  <c r="Z44" i="21" s="1"/>
  <c r="AR44" i="21"/>
  <c r="AU121" i="3"/>
  <c r="Z39" i="21" s="1"/>
  <c r="AR39" i="21"/>
  <c r="AU115" i="3"/>
  <c r="Z33" i="21" s="1"/>
  <c r="AR33" i="21"/>
  <c r="AU132" i="3"/>
  <c r="Z50" i="21" s="1"/>
  <c r="AR50" i="21"/>
  <c r="AU119" i="3"/>
  <c r="Z37" i="21" s="1"/>
  <c r="AR37" i="21"/>
  <c r="AU129" i="3"/>
  <c r="Z47" i="21" s="1"/>
  <c r="AR47" i="21"/>
  <c r="AU124" i="3"/>
  <c r="Z42" i="21" s="1"/>
  <c r="AR42" i="21"/>
  <c r="AU120" i="3"/>
  <c r="Z38" i="21" s="1"/>
  <c r="AR38" i="21"/>
  <c r="AU118" i="3"/>
  <c r="Z36" i="21" s="1"/>
  <c r="AR36" i="21"/>
  <c r="AU114" i="3"/>
  <c r="Z32" i="21" s="1"/>
  <c r="AR32" i="21"/>
  <c r="AU128" i="3"/>
  <c r="Z46" i="21" s="1"/>
  <c r="AR46" i="21"/>
  <c r="AU131" i="3"/>
  <c r="Z49" i="21" s="1"/>
  <c r="AR49" i="21"/>
  <c r="AU127" i="3"/>
  <c r="Z45" i="21" s="1"/>
  <c r="AR45" i="21"/>
  <c r="AU122" i="3"/>
  <c r="Z40" i="21" s="1"/>
  <c r="AR40" i="21"/>
  <c r="AU125" i="3"/>
  <c r="Z43" i="21" s="1"/>
  <c r="AR43" i="21"/>
  <c r="AU116" i="3"/>
  <c r="Z34" i="21" s="1"/>
  <c r="AR34" i="21"/>
  <c r="AW107" i="3"/>
  <c r="BO38" i="3"/>
  <c r="BO107" i="3" s="1"/>
  <c r="AW106" i="3"/>
  <c r="BO37" i="3"/>
  <c r="BO106" i="3" s="1"/>
  <c r="AW112" i="3"/>
  <c r="BO43" i="3"/>
  <c r="BO112" i="3" s="1"/>
  <c r="M79" i="3"/>
  <c r="AU10" i="3"/>
  <c r="AU79" i="3" s="1"/>
  <c r="M107" i="3"/>
  <c r="F25" i="21" s="1"/>
  <c r="AU38" i="3"/>
  <c r="O111" i="3"/>
  <c r="AW42" i="3"/>
  <c r="M104" i="3"/>
  <c r="F22" i="21" s="1"/>
  <c r="AU35" i="3"/>
  <c r="M108" i="3"/>
  <c r="F26" i="21" s="1"/>
  <c r="AU39" i="3"/>
  <c r="M112" i="3"/>
  <c r="F30" i="21" s="1"/>
  <c r="AU43" i="3"/>
  <c r="M95" i="3"/>
  <c r="F13" i="21" s="1"/>
  <c r="AU26" i="3"/>
  <c r="M98" i="3"/>
  <c r="F16" i="21" s="1"/>
  <c r="AU29" i="3"/>
  <c r="M92" i="3"/>
  <c r="F10" i="21" s="1"/>
  <c r="AU23" i="3"/>
  <c r="M86" i="3"/>
  <c r="AU17" i="3"/>
  <c r="AU86" i="3" s="1"/>
  <c r="M82" i="3"/>
  <c r="AU13" i="3"/>
  <c r="AU82" i="3" s="1"/>
  <c r="M78" i="3"/>
  <c r="AU9" i="3"/>
  <c r="AU78" i="3" s="1"/>
  <c r="M111" i="3"/>
  <c r="F29" i="21" s="1"/>
  <c r="AU42" i="3"/>
  <c r="O110" i="3"/>
  <c r="AW41" i="3"/>
  <c r="M105" i="3"/>
  <c r="F23" i="21" s="1"/>
  <c r="AU36" i="3"/>
  <c r="M109" i="3"/>
  <c r="F27" i="21" s="1"/>
  <c r="AU40" i="3"/>
  <c r="M97" i="3"/>
  <c r="F15" i="21" s="1"/>
  <c r="AU28" i="3"/>
  <c r="M100" i="3"/>
  <c r="F18" i="21" s="1"/>
  <c r="AU31" i="3"/>
  <c r="M103" i="3"/>
  <c r="F21" i="21" s="1"/>
  <c r="AU34" i="3"/>
  <c r="M91" i="3"/>
  <c r="F9" i="21" s="1"/>
  <c r="AU22" i="3"/>
  <c r="M85" i="3"/>
  <c r="AU16" i="3"/>
  <c r="AU85" i="3" s="1"/>
  <c r="M81" i="3"/>
  <c r="AU12" i="3"/>
  <c r="AU81" i="3" s="1"/>
  <c r="O108" i="3"/>
  <c r="AW39" i="3"/>
  <c r="M99" i="3"/>
  <c r="F17" i="21" s="1"/>
  <c r="AU30" i="3"/>
  <c r="M102" i="3"/>
  <c r="F20" i="21" s="1"/>
  <c r="AU33" i="3"/>
  <c r="M93" i="3"/>
  <c r="F11" i="21" s="1"/>
  <c r="AU24" i="3"/>
  <c r="M89" i="3"/>
  <c r="F7" i="21" s="1"/>
  <c r="AU20" i="3"/>
  <c r="O104" i="3"/>
  <c r="AW35" i="3"/>
  <c r="O109" i="3"/>
  <c r="AW40" i="3"/>
  <c r="O105" i="3"/>
  <c r="AW36" i="3"/>
  <c r="M106" i="3"/>
  <c r="F24" i="21" s="1"/>
  <c r="AU37" i="3"/>
  <c r="M110" i="3"/>
  <c r="F28" i="21" s="1"/>
  <c r="AU41" i="3"/>
  <c r="M101" i="3"/>
  <c r="F19" i="21" s="1"/>
  <c r="AU32" i="3"/>
  <c r="M96" i="3"/>
  <c r="F14" i="21" s="1"/>
  <c r="AU27" i="3"/>
  <c r="M94" i="3"/>
  <c r="F12" i="21" s="1"/>
  <c r="M90" i="3"/>
  <c r="F8" i="21" s="1"/>
  <c r="AU21" i="3"/>
  <c r="M77" i="3"/>
  <c r="AU8" i="3"/>
  <c r="AU77" i="3" s="1"/>
  <c r="M84" i="3"/>
  <c r="AU15" i="3"/>
  <c r="AU84" i="3" s="1"/>
  <c r="M80" i="3"/>
  <c r="AU11" i="3"/>
  <c r="AU80" i="3" s="1"/>
  <c r="O107" i="3"/>
  <c r="O106" i="3"/>
  <c r="O112" i="3"/>
  <c r="M114" i="3"/>
  <c r="F32" i="21" s="1"/>
  <c r="M132" i="3"/>
  <c r="F50" i="21" s="1"/>
  <c r="M128" i="3"/>
  <c r="F46" i="21" s="1"/>
  <c r="M123" i="3"/>
  <c r="F41" i="21" s="1"/>
  <c r="M119" i="3"/>
  <c r="F37" i="21" s="1"/>
  <c r="M117" i="3"/>
  <c r="F35" i="21" s="1"/>
  <c r="M113" i="3"/>
  <c r="F31" i="21" s="1"/>
  <c r="M129" i="3"/>
  <c r="F47" i="21" s="1"/>
  <c r="M120" i="3"/>
  <c r="F38" i="21" s="1"/>
  <c r="M131" i="3"/>
  <c r="F49" i="21" s="1"/>
  <c r="M127" i="3"/>
  <c r="F45" i="21" s="1"/>
  <c r="M122" i="3"/>
  <c r="F40" i="21" s="1"/>
  <c r="M125" i="3"/>
  <c r="F43" i="21" s="1"/>
  <c r="M116" i="3"/>
  <c r="F34" i="21" s="1"/>
  <c r="M124" i="3"/>
  <c r="F42" i="21" s="1"/>
  <c r="M118" i="3"/>
  <c r="F36" i="21" s="1"/>
  <c r="M87" i="3"/>
  <c r="M83" i="3"/>
  <c r="M130" i="3"/>
  <c r="F48" i="21" s="1"/>
  <c r="M126" i="3"/>
  <c r="F44" i="21" s="1"/>
  <c r="M121" i="3"/>
  <c r="F39" i="21" s="1"/>
  <c r="M133" i="3"/>
  <c r="F51" i="21" s="1"/>
  <c r="M115" i="3"/>
  <c r="F33" i="21" s="1"/>
  <c r="AU112" i="3" l="1"/>
  <c r="AT30" i="21" s="1"/>
  <c r="AV30" i="21" s="1"/>
  <c r="AR30" i="21"/>
  <c r="AU111" i="3"/>
  <c r="AT29" i="21" s="1"/>
  <c r="AV29" i="21" s="1"/>
  <c r="AR29" i="21"/>
  <c r="Z30" i="21"/>
  <c r="AW105" i="3"/>
  <c r="BO36" i="3"/>
  <c r="BO105" i="3" s="1"/>
  <c r="AW104" i="3"/>
  <c r="BO35" i="3"/>
  <c r="BO104" i="3" s="1"/>
  <c r="AW110" i="3"/>
  <c r="BO41" i="3"/>
  <c r="BO110" i="3" s="1"/>
  <c r="AW109" i="3"/>
  <c r="BO40" i="3"/>
  <c r="BO109" i="3" s="1"/>
  <c r="AW108" i="3"/>
  <c r="BO39" i="3"/>
  <c r="BO108" i="3" s="1"/>
  <c r="AW111" i="3"/>
  <c r="BO42" i="3"/>
  <c r="BO111" i="3" s="1"/>
  <c r="AU94" i="3"/>
  <c r="AR12" i="21"/>
  <c r="AU101" i="3"/>
  <c r="AR19" i="21"/>
  <c r="AU106" i="3"/>
  <c r="AR24" i="21"/>
  <c r="AU89" i="3"/>
  <c r="AR7" i="21"/>
  <c r="AU102" i="3"/>
  <c r="AR20" i="21"/>
  <c r="AU103" i="3"/>
  <c r="AR21" i="21"/>
  <c r="AU97" i="3"/>
  <c r="AR15" i="21"/>
  <c r="AU105" i="3"/>
  <c r="AR23" i="21"/>
  <c r="AU92" i="3"/>
  <c r="AR10" i="21"/>
  <c r="AU95" i="3"/>
  <c r="AR13" i="21"/>
  <c r="AU108" i="3"/>
  <c r="AR26" i="21"/>
  <c r="AU90" i="3"/>
  <c r="AR8" i="21"/>
  <c r="AU96" i="3"/>
  <c r="AR14" i="21"/>
  <c r="AU110" i="3"/>
  <c r="AR28" i="21"/>
  <c r="AU93" i="3"/>
  <c r="AR11" i="21"/>
  <c r="AU99" i="3"/>
  <c r="AR17" i="21"/>
  <c r="AU91" i="3"/>
  <c r="AR9" i="21"/>
  <c r="AU100" i="3"/>
  <c r="AR18" i="21"/>
  <c r="AU109" i="3"/>
  <c r="AR27" i="21"/>
  <c r="AU98" i="3"/>
  <c r="AR16" i="21"/>
  <c r="AU104" i="3"/>
  <c r="AR22" i="21"/>
  <c r="AU107" i="3"/>
  <c r="AR25" i="21"/>
  <c r="BM32" i="3"/>
  <c r="BM101" i="3" s="1"/>
  <c r="BM20" i="3"/>
  <c r="BM89" i="3" s="1"/>
  <c r="BM28" i="3"/>
  <c r="BM97" i="3" s="1"/>
  <c r="BM26" i="3"/>
  <c r="BM95" i="3" s="1"/>
  <c r="BM94" i="3"/>
  <c r="BM21" i="3"/>
  <c r="BM90" i="3" s="1"/>
  <c r="BM27" i="3"/>
  <c r="BM96" i="3" s="1"/>
  <c r="BM41" i="3"/>
  <c r="BM110" i="3" s="1"/>
  <c r="BM24" i="3"/>
  <c r="BM93" i="3" s="1"/>
  <c r="BM30" i="3"/>
  <c r="BM99" i="3" s="1"/>
  <c r="BM22" i="3"/>
  <c r="BM91" i="3" s="1"/>
  <c r="BM31" i="3"/>
  <c r="BM100" i="3" s="1"/>
  <c r="BM40" i="3"/>
  <c r="BM109" i="3" s="1"/>
  <c r="BM29" i="3"/>
  <c r="BM98" i="3" s="1"/>
  <c r="BM43" i="3"/>
  <c r="BM112" i="3" s="1"/>
  <c r="BM35" i="3"/>
  <c r="BM104" i="3" s="1"/>
  <c r="BM38" i="3"/>
  <c r="BM107" i="3" s="1"/>
  <c r="BM37" i="3"/>
  <c r="BM106" i="3" s="1"/>
  <c r="BM33" i="3"/>
  <c r="BM102" i="3" s="1"/>
  <c r="BM34" i="3"/>
  <c r="BM103" i="3" s="1"/>
  <c r="BM36" i="3"/>
  <c r="BM105" i="3" s="1"/>
  <c r="BM42" i="3"/>
  <c r="BM111" i="3" s="1"/>
  <c r="BM23" i="3"/>
  <c r="BM92" i="3" s="1"/>
  <c r="BM39" i="3"/>
  <c r="BM108" i="3" s="1"/>
  <c r="Z29" i="21" l="1"/>
  <c r="AT22" i="21"/>
  <c r="AV22" i="21" s="1"/>
  <c r="Z22" i="21"/>
  <c r="AT27" i="21"/>
  <c r="AV27" i="21" s="1"/>
  <c r="Z27" i="21"/>
  <c r="AT9" i="21"/>
  <c r="AV9" i="21" s="1"/>
  <c r="Z9" i="21"/>
  <c r="AT11" i="21"/>
  <c r="AV11" i="21" s="1"/>
  <c r="Z11" i="21"/>
  <c r="AT14" i="21"/>
  <c r="AV14" i="21" s="1"/>
  <c r="Z14" i="21"/>
  <c r="AT13" i="21"/>
  <c r="AV13" i="21" s="1"/>
  <c r="Z13" i="21"/>
  <c r="AT23" i="21"/>
  <c r="AV23" i="21" s="1"/>
  <c r="Z23" i="21"/>
  <c r="AT21" i="21"/>
  <c r="AV21" i="21" s="1"/>
  <c r="Z21" i="21"/>
  <c r="AT7" i="21"/>
  <c r="Z7" i="21"/>
  <c r="AT19" i="21"/>
  <c r="AV19" i="21" s="1"/>
  <c r="Z19" i="21"/>
  <c r="AT25" i="21"/>
  <c r="AV25" i="21" s="1"/>
  <c r="Z25" i="21"/>
  <c r="AT16" i="21"/>
  <c r="AV16" i="21" s="1"/>
  <c r="Z16" i="21"/>
  <c r="AT18" i="21"/>
  <c r="AV18" i="21" s="1"/>
  <c r="Z18" i="21"/>
  <c r="AT17" i="21"/>
  <c r="AV17" i="21" s="1"/>
  <c r="Z17" i="21"/>
  <c r="AT28" i="21"/>
  <c r="AV28" i="21" s="1"/>
  <c r="Z28" i="21"/>
  <c r="AT8" i="21"/>
  <c r="AV8" i="21" s="1"/>
  <c r="Z8" i="21"/>
  <c r="AT26" i="21"/>
  <c r="AV26" i="21" s="1"/>
  <c r="Z26" i="21"/>
  <c r="AT10" i="21"/>
  <c r="AV10" i="21" s="1"/>
  <c r="Z10" i="21"/>
  <c r="AT15" i="21"/>
  <c r="Z15" i="21"/>
  <c r="AT20" i="21"/>
  <c r="AV20" i="21" s="1"/>
  <c r="Z20" i="21"/>
  <c r="AT24" i="21"/>
  <c r="AV24" i="21" s="1"/>
  <c r="Z24" i="21"/>
  <c r="AT12" i="21"/>
  <c r="AV12" i="21" s="1"/>
  <c r="Z12" i="21"/>
  <c r="AV15" i="21" l="1"/>
  <c r="AV7" i="21" l="1"/>
</calcChain>
</file>

<file path=xl/sharedStrings.xml><?xml version="1.0" encoding="utf-8"?>
<sst xmlns="http://schemas.openxmlformats.org/spreadsheetml/2006/main" count="6195" uniqueCount="214">
  <si>
    <t>INEGI (2015)</t>
  </si>
  <si>
    <t>Año</t>
  </si>
  <si>
    <t>1912-1913</t>
  </si>
  <si>
    <t>Periodo</t>
  </si>
  <si>
    <t>Presidente</t>
  </si>
  <si>
    <t>Total</t>
  </si>
  <si>
    <t>Económicos</t>
  </si>
  <si>
    <t>Sociales</t>
  </si>
  <si>
    <t>Administrativos</t>
  </si>
  <si>
    <t>Porfirio Díaz</t>
  </si>
  <si>
    <t>1911-1912</t>
  </si>
  <si>
    <t>Francisco I. Madero</t>
  </si>
  <si>
    <t>Victoriano Huerta</t>
  </si>
  <si>
    <t>1917-1919</t>
  </si>
  <si>
    <t>Venustiano Carranza</t>
  </si>
  <si>
    <t>Adolfo de la Huerta</t>
  </si>
  <si>
    <t>1921-1924</t>
  </si>
  <si>
    <t>Álvaro Obregón</t>
  </si>
  <si>
    <t>1925-1928</t>
  </si>
  <si>
    <t>Plutarco Elías Calles</t>
  </si>
  <si>
    <t>Emilio Portes Gil</t>
  </si>
  <si>
    <t>1930-1932</t>
  </si>
  <si>
    <t>Pascual Ortiz Rubio</t>
  </si>
  <si>
    <t>1933-1934</t>
  </si>
  <si>
    <t>Abelardo L. Rodríguez</t>
  </si>
  <si>
    <t>1935-1940</t>
  </si>
  <si>
    <t>Lázaro Cárdenas</t>
  </si>
  <si>
    <t>1941-1946</t>
  </si>
  <si>
    <t>Manuel Ávila Camacho</t>
  </si>
  <si>
    <t>1947-1952</t>
  </si>
  <si>
    <t>Miguel Alemán Valdés</t>
  </si>
  <si>
    <t>1953-1958</t>
  </si>
  <si>
    <t>Adolfo Ruiz Cortines</t>
  </si>
  <si>
    <t>1959-1964</t>
  </si>
  <si>
    <t>Adolfo López Mateos</t>
  </si>
  <si>
    <t>1965-1970</t>
  </si>
  <si>
    <t>Gustavo Díaz Ordaz</t>
  </si>
  <si>
    <t>1971-1976</t>
  </si>
  <si>
    <t>Luis Echeverría Álvarez</t>
  </si>
  <si>
    <t>1977-1982</t>
  </si>
  <si>
    <t>José López Portillo</t>
  </si>
  <si>
    <t>1983-1988</t>
  </si>
  <si>
    <t>Miguel de la Madrid Hurtado</t>
  </si>
  <si>
    <t>Carlos Salinas de Gortari</t>
  </si>
  <si>
    <t>Ernesto Zedillo Ponce de León</t>
  </si>
  <si>
    <t>2001-2006</t>
  </si>
  <si>
    <t>Vicente Fox Quezada</t>
  </si>
  <si>
    <t>2007-2012</t>
  </si>
  <si>
    <t>Felipe Calderón Hinojosa</t>
  </si>
  <si>
    <t xml:space="preserve">             Para 1965 a 1983: SHCP. Cuenta de la Hacienda Pública Federal.</t>
  </si>
  <si>
    <t>Deuda interna</t>
  </si>
  <si>
    <t>PIB Nominal</t>
  </si>
  <si>
    <t>-</t>
  </si>
  <si>
    <t>Nota:</t>
  </si>
  <si>
    <t>Porcentaje promedio de los gastos del presupuesto federal según clasificación funcional Años seleccionados de 1900 a 2012</t>
  </si>
  <si>
    <r>
      <t xml:space="preserve">1900-1911 </t>
    </r>
    <r>
      <rPr>
        <b/>
        <vertAlign val="superscript"/>
        <sz val="12"/>
        <rFont val="Times New Roman"/>
        <family val="1"/>
      </rPr>
      <t>b</t>
    </r>
  </si>
  <si>
    <r>
      <t xml:space="preserve">1989-1994 </t>
    </r>
    <r>
      <rPr>
        <b/>
        <vertAlign val="superscript"/>
        <sz val="12"/>
        <rFont val="Times New Roman"/>
        <family val="1"/>
      </rPr>
      <t>c</t>
    </r>
  </si>
  <si>
    <r>
      <t xml:space="preserve">1995-2000 </t>
    </r>
    <r>
      <rPr>
        <b/>
        <vertAlign val="superscript"/>
        <sz val="12"/>
        <rFont val="Times New Roman"/>
        <family val="1"/>
      </rPr>
      <t>d</t>
    </r>
  </si>
  <si>
    <r>
      <t xml:space="preserve">Porcentaje del presupuesto federal </t>
    </r>
    <r>
      <rPr>
        <b/>
        <vertAlign val="superscript"/>
        <sz val="12"/>
        <rFont val="Times New Roman"/>
        <family val="1"/>
      </rPr>
      <t>a</t>
    </r>
  </si>
  <si>
    <t xml:space="preserve">  Agricultura y Recursos Hidráulicos, Industria y Comercio, Pesca, Patrimonio y Fomento industrial, Turismo, Inversiones, Erogaciones Adicionales y Promoción Regional.</t>
  </si>
  <si>
    <t xml:space="preserve">  Gastos sociales: Comunicaciones y Transportes, Educación Pública,  Salubridad y Asistencia, Trabajo y Previsión Social, Reforma Agraria, Asentamientos Humanos y Obras Públicas y Aportaciones a Seguridad Social.</t>
  </si>
  <si>
    <t xml:space="preserve">  Gastos administrativos: Legislativo, Presidencia de la República, Judicial, Gobernación, Relaciones Exteriores, Hacienda y Crédito Público, Defensa Nacional, Marina, Procuraduría General de la República, Industria Militar, Programación y Presupuesto y Contraloría General de la Federación. No incluye lo correspondiente a Deuda Pública.</t>
  </si>
  <si>
    <t xml:space="preserve">  Gastos económicos: Agricultura, Ganadería y Desarrollo Rural, Comunicaciones y Transportes, Comercio y Fomento Industrial, Reforma Agraria, Medio Ambiente, Recursos Naturales y Pesca, Energía, Turismo, Provisiones Salariales y Económicas, Erogaciones para Saneamiento Financiero y Tribunales Agrarios.</t>
  </si>
  <si>
    <t xml:space="preserve">  Gastos  Sociales: Educación Pública,  Salud, Trabajo y Previsión Social, Aportaciones a Seguridad Social, Aportaciones para Educación Básica en los Estados, Desarrollo Social y Solidaridad y Desarrollo Regional.</t>
  </si>
  <si>
    <t xml:space="preserve">  Gastos Administrativos: Legislativo, Presidencia de la República, Judicial, Gobernación, Relaciones Exteriores, Hacienda y Crédito Público, Defensa Nacional, Marina, Procuraduría General de la República, Contraloría y Desarrollo Administrativo, Órganos Electorales y Tribunal Fiscal de la Federación. No incluye lo correspondiente a la deuda pública.</t>
  </si>
  <si>
    <r>
      <t>a</t>
    </r>
    <r>
      <rPr>
        <sz val="12"/>
        <rFont val="Times New Roman"/>
        <family val="1"/>
      </rPr>
      <t xml:space="preserve"> Los porcentajes fueron estimados a partir de los egresos brutos de la federación de acuerdo a la siguiente agrupación: Gastos económicos:</t>
    </r>
  </si>
  <si>
    <r>
      <t>b</t>
    </r>
    <r>
      <rPr>
        <sz val="12"/>
        <rFont val="Times New Roman"/>
        <family val="1"/>
      </rPr>
      <t xml:space="preserve"> 1900-1901 y 1910-1911.</t>
    </r>
  </si>
  <si>
    <r>
      <t>c</t>
    </r>
    <r>
      <rPr>
        <sz val="12"/>
        <rFont val="Times New Roman"/>
        <family val="1"/>
      </rPr>
      <t xml:space="preserve"> A partir de 1989, los porcentajes fueron estimados del gasto neto del Gobierno Federal según clasificación administrativa de acuerdo con la siguiente agrupación:</t>
    </r>
  </si>
  <si>
    <r>
      <t xml:space="preserve">             Roger D. Hansen: </t>
    </r>
    <r>
      <rPr>
        <i/>
        <sz val="12"/>
        <rFont val="Times New Roman"/>
        <family val="1"/>
      </rPr>
      <t>La política del Desarrollo Mexicano</t>
    </r>
    <r>
      <rPr>
        <sz val="12"/>
        <rFont val="Times New Roman"/>
        <family val="1"/>
      </rPr>
      <t>, Edit., Siglo XXI p. 92.</t>
    </r>
  </si>
  <si>
    <r>
      <t xml:space="preserve">             Para 1984 a 1988: INEGI. </t>
    </r>
    <r>
      <rPr>
        <i/>
        <sz val="12"/>
        <rFont val="Times New Roman"/>
        <family val="1"/>
      </rPr>
      <t>El ingreso y el Gasto Público en México, 1992.</t>
    </r>
  </si>
  <si>
    <r>
      <t xml:space="preserve">             Para 1989 a 1996: INEGI. </t>
    </r>
    <r>
      <rPr>
        <i/>
        <sz val="12"/>
        <rFont val="Times New Roman"/>
        <family val="1"/>
      </rPr>
      <t>El ingreso y el Gasto Público en México, 1995 y 1997.</t>
    </r>
  </si>
  <si>
    <r>
      <t xml:space="preserve">             Para 1995 a 2008:</t>
    </r>
    <r>
      <rPr>
        <b/>
        <sz val="12"/>
        <rFont val="Times New Roman"/>
        <family val="1"/>
      </rPr>
      <t xml:space="preserve"> </t>
    </r>
    <r>
      <rPr>
        <sz val="12"/>
        <rFont val="Times New Roman"/>
        <family val="1"/>
      </rPr>
      <t>SHCP.</t>
    </r>
    <r>
      <rPr>
        <b/>
        <sz val="12"/>
        <rFont val="Times New Roman"/>
        <family val="1"/>
      </rPr>
      <t xml:space="preserve"> </t>
    </r>
    <r>
      <rPr>
        <sz val="12"/>
        <rFont val="Times New Roman"/>
        <family val="1"/>
      </rPr>
      <t>Cuenta de la Hacienda Pública Federal, 1996 a 2008.</t>
    </r>
  </si>
  <si>
    <r>
      <t xml:space="preserve">             Para 2007 a 2012: INEGI. </t>
    </r>
    <r>
      <rPr>
        <i/>
        <sz val="12"/>
        <rFont val="Times New Roman"/>
        <family val="1"/>
      </rPr>
      <t>El ingreso y el gasto público en México, 2013.</t>
    </r>
  </si>
  <si>
    <r>
      <t>d</t>
    </r>
    <r>
      <rPr>
        <sz val="12"/>
        <rFont val="Times New Roman"/>
        <family val="1"/>
      </rPr>
      <t xml:space="preserve"> A partir de 1995, los Gastos de Desarrollo Social consideran: Educación, Salud, Seguridad Social, Urbanización, Vivienda y Desarrollo Regional, Agua Potable y Alcantarillado, y Asistencia Social.</t>
    </r>
  </si>
  <si>
    <t xml:space="preserve">  Gastos Económicos: Energía, Comunicaciones y Transportes, Desarrollo Agropecuario y Forestal, Temas Laborales, Temas Empresariales, Servicios Financieros, Turismo, Ciencia y Tecnología, Temas Agrarios, y Desarrollo Sustentable.</t>
  </si>
  <si>
    <t xml:space="preserve">  Gasto de Gobierno: Legislación, Soberanía, Relaciones Exteriores, Hacienda, Gobernación, Orden, Seguridad y Justicia,  Administración Pública, y Otros Bienes y Servicios Públicos.</t>
  </si>
  <si>
    <r>
      <t xml:space="preserve">Fuente: Para 1900 a 1964: James W. Wilkie, </t>
    </r>
    <r>
      <rPr>
        <i/>
        <sz val="12"/>
        <rFont val="Times New Roman"/>
        <family val="1"/>
      </rPr>
      <t>The Mexican Revolution: Federal Expediture and social change since 1910</t>
    </r>
    <r>
      <rPr>
        <sz val="12"/>
        <rFont val="Times New Roman"/>
        <family val="1"/>
      </rPr>
      <t>, Berkeley and Angeles of California University Press, 1967.</t>
    </r>
  </si>
  <si>
    <t>nd</t>
  </si>
  <si>
    <t>Santillan y Rosas (1962)</t>
  </si>
  <si>
    <t>Cárdenas (1994)</t>
  </si>
  <si>
    <t>Cárdenas (2015)</t>
  </si>
  <si>
    <t>Izquierdo (1995)</t>
  </si>
  <si>
    <t>De Beers (1953)</t>
  </si>
  <si>
    <t>Tipo de cambio fin</t>
  </si>
  <si>
    <t>NAFIN 1984 y1986</t>
  </si>
  <si>
    <t>Déficit primario</t>
  </si>
  <si>
    <t>Banco de México</t>
  </si>
  <si>
    <t>DGPH</t>
  </si>
  <si>
    <t>Cuadro 1: Ingresos del Gobierno Federal por diversas fuentes primarias y secundarias</t>
  </si>
  <si>
    <t>Cuadro 2: Egresos del Gobierno Federal por diversas fuentes primarias y secundarias</t>
  </si>
  <si>
    <t>CHPF revisada</t>
  </si>
  <si>
    <t>Unidades: millones de pesos (mp) y porcentaje del PIB (% PIB)</t>
  </si>
  <si>
    <t>PIB nominal (mp)</t>
  </si>
  <si>
    <t>Unidades: En porcentaje del PIB</t>
  </si>
  <si>
    <t>Cuadro 3: Balance del Gobierno Federal por diversas fuentes primarias y secundarias en porcentaje del PIB</t>
  </si>
  <si>
    <t>SyR (1962) Neta</t>
  </si>
  <si>
    <t>Cuadro 4: Balance del Gobierno Federal por CHPF revisada neta y BMIA</t>
  </si>
  <si>
    <t>SyR (1962) Bruta</t>
  </si>
  <si>
    <t>Inicial CHPF bruta</t>
  </si>
  <si>
    <t>Revisada CHPF Bruta</t>
  </si>
  <si>
    <t>Revisada CHPF Neta</t>
  </si>
  <si>
    <t>Revisada CHPF Neta (mp)</t>
  </si>
  <si>
    <t>Cuadro 5: Balance del Gobierno Federal por EH y BMIA</t>
  </si>
  <si>
    <t>Rubro financiero Ingresos (SyR)</t>
  </si>
  <si>
    <t>PIB nominal (mp)*</t>
  </si>
  <si>
    <t>Revisada CHPF Neta**</t>
  </si>
  <si>
    <t>* Variables informativas* *En porcentaje del PIB</t>
  </si>
  <si>
    <t>Inflación promedio (%)*</t>
  </si>
  <si>
    <t>Fuentes: Vease Cuadro 1</t>
  </si>
  <si>
    <t xml:space="preserve">Fuentes: Vease Cuadro 1; INEGI (2020), inflación y PIB. </t>
  </si>
  <si>
    <t>Índice del PIB potencial *</t>
  </si>
  <si>
    <t>Fuentes: Vease Cuadro 1; INEGI (2020), inflación y PIB; Estimación propia,PIB potencial.</t>
  </si>
  <si>
    <t>Ingresos del Gobierno Federal de diversas fuentes</t>
  </si>
  <si>
    <t>CHPF inicial</t>
  </si>
  <si>
    <t>Aguilar (1947) Texto</t>
  </si>
  <si>
    <t>Santillan y Rosas (1962) Netos</t>
  </si>
  <si>
    <t>Santillan y Rosas (1962) Brutos</t>
  </si>
  <si>
    <t>Egresos del Gobierno Federal de diversas fuentes</t>
  </si>
  <si>
    <t>Santillan y Rosas (1962) Margen financiero</t>
  </si>
  <si>
    <t>Balances del Gobierno Federal de diversas fuentes</t>
  </si>
  <si>
    <t>BdeM Vía financiamiento</t>
  </si>
  <si>
    <t>Balances del GF VS BdeM financiamiento</t>
  </si>
  <si>
    <t>CHPF revisada ajustada por margen</t>
  </si>
  <si>
    <t>Estadísticas históricas</t>
  </si>
  <si>
    <t>Fuentes: Secretaría de Hacienda (varios años), Cuenta de la Hacienda Pública Federal, inicial, revisada, neta y bruta; INEGI (2020), Estadísticas Históricas; Cárdenas (1994); Santillán y Rosas (1962), bruta y neta; y el Rubro financiero se estima con base en Santillán y Rosas (1962).</t>
  </si>
  <si>
    <t>Fuentes: Vease Cuadro 1; y Banco de México, Informe Anual (varios años).</t>
  </si>
  <si>
    <t>Banco de México**</t>
  </si>
  <si>
    <t>Banco de México (mp)</t>
  </si>
  <si>
    <t>Estadística históricas (mp)</t>
  </si>
  <si>
    <t>Estadísticas históricas*</t>
  </si>
  <si>
    <t>Diferencia***</t>
  </si>
  <si>
    <t>* En porcentaje del PIB. *** La diferencia se expresa en términos absolutos.</t>
  </si>
  <si>
    <t>Balance SP</t>
  </si>
  <si>
    <t>Izquierdo (1995) (% del PIB)</t>
  </si>
  <si>
    <t>Aspe (1993) (% del PIB)</t>
  </si>
  <si>
    <t>Gil y Ramos (1988) (% del PIB)</t>
  </si>
  <si>
    <t>Gil y Ramos Pago de intereses (% del PIB)</t>
  </si>
  <si>
    <t>Gil y Ramos Déficit primario (% del PIB)</t>
  </si>
  <si>
    <t>Izquierdo (1995), NAFINSA (1984 y 1986);  Ingresos (% del PIB)</t>
  </si>
  <si>
    <t>Por diferencia Egresos (% del PIB)</t>
  </si>
  <si>
    <t>Ingresos y egresos del SP</t>
  </si>
  <si>
    <t>Ingresos GF Fusión</t>
  </si>
  <si>
    <t>Egresos GF Fusión</t>
  </si>
  <si>
    <t>Balance GF Fusión</t>
  </si>
  <si>
    <t>PIB real</t>
  </si>
  <si>
    <t>Deflactor del PIB</t>
  </si>
  <si>
    <t>Inflación promedio</t>
  </si>
  <si>
    <t>PIB potencial</t>
  </si>
  <si>
    <t>Tipo de cambio</t>
  </si>
  <si>
    <t>Inversión GF</t>
  </si>
  <si>
    <t>Ahorro del GF</t>
  </si>
  <si>
    <t>Ingresos</t>
  </si>
  <si>
    <t>del GF</t>
  </si>
  <si>
    <t>Egresos total GF</t>
  </si>
  <si>
    <t>Egreso corriente GF</t>
  </si>
  <si>
    <t>RFSP fusión</t>
  </si>
  <si>
    <t>Requerimientos financieros del Sector Público (RFSP)</t>
  </si>
  <si>
    <t>Destino de la inversión pública federal realizada</t>
  </si>
  <si>
    <t>Fomento agropecuario</t>
  </si>
  <si>
    <t>Fomento industrial</t>
  </si>
  <si>
    <t>Comunicaciones y transportes</t>
  </si>
  <si>
    <t>Beneficio social</t>
  </si>
  <si>
    <t>Administración y defensa</t>
  </si>
  <si>
    <t>Comercio y turismo</t>
  </si>
  <si>
    <t>Otros</t>
  </si>
  <si>
    <t>Fomento</t>
  </si>
  <si>
    <t>Beneficio</t>
  </si>
  <si>
    <t>Administra-</t>
  </si>
  <si>
    <t>Comercio</t>
  </si>
  <si>
    <t xml:space="preserve">         Convenios</t>
  </si>
  <si>
    <r>
      <t>agropecuario</t>
    </r>
    <r>
      <rPr>
        <sz val="12"/>
        <rFont val="Times New Roman"/>
        <family val="1"/>
      </rPr>
      <t xml:space="preserve"> </t>
    </r>
    <r>
      <rPr>
        <vertAlign val="superscript"/>
        <sz val="12"/>
        <rFont val="Times New Roman"/>
        <family val="1"/>
      </rPr>
      <t>a</t>
    </r>
  </si>
  <si>
    <r>
      <t xml:space="preserve">social </t>
    </r>
    <r>
      <rPr>
        <vertAlign val="superscript"/>
        <sz val="12"/>
        <rFont val="Times New Roman"/>
        <family val="1"/>
      </rPr>
      <t>d</t>
    </r>
  </si>
  <si>
    <r>
      <t>ción y defensa</t>
    </r>
    <r>
      <rPr>
        <sz val="12"/>
        <rFont val="Times New Roman"/>
        <family val="1"/>
      </rPr>
      <t xml:space="preserve"> </t>
    </r>
    <r>
      <rPr>
        <vertAlign val="superscript"/>
        <sz val="12"/>
        <rFont val="Times New Roman"/>
        <family val="1"/>
      </rPr>
      <t>e</t>
    </r>
  </si>
  <si>
    <t>y turismo</t>
  </si>
  <si>
    <t xml:space="preserve">         de coor-</t>
  </si>
  <si>
    <t>f</t>
  </si>
  <si>
    <t>g</t>
  </si>
  <si>
    <t>h</t>
  </si>
  <si>
    <t>i</t>
  </si>
  <si>
    <r>
      <t>a</t>
    </r>
    <r>
      <rPr>
        <sz val="12"/>
        <rFont val="Times New Roman"/>
        <family val="1"/>
      </rPr>
      <t xml:space="preserve"> Comprende: agricultura (grande y  pequeña  irrigación y otras  inversiones  agrícolas); ganadería, forestal, almacenes, rastros y pesca.</t>
    </r>
  </si>
  <si>
    <r>
      <t>b</t>
    </r>
    <r>
      <rPr>
        <sz val="12"/>
        <rFont val="Times New Roman"/>
        <family val="1"/>
      </rPr>
      <t xml:space="preserve"> Comprende: energía y  combustibles (electricidad, petróleo y gas), siderurgia  (hierro, acero, carbón y coque); minería y otras industrias.</t>
    </r>
  </si>
  <si>
    <r>
      <t>c</t>
    </r>
    <r>
      <rPr>
        <sz val="12"/>
        <rFont val="Times New Roman"/>
        <family val="1"/>
      </rPr>
      <t xml:space="preserve"> Comprende:  terrestres (carreteras, ferrocarriles y ductos);  marítimas, aéreas y tele comunicaciones.</t>
    </r>
  </si>
  <si>
    <r>
      <t>d</t>
    </r>
    <r>
      <rPr>
        <sz val="12"/>
        <rFont val="Times New Roman"/>
        <family val="1"/>
      </rPr>
      <t xml:space="preserve"> Comprende: servicios  públicos, urbanos y rurales; hospitales y centros  asistenciales; educación e investigación y habitación.</t>
    </r>
  </si>
  <si>
    <r>
      <t>e</t>
    </r>
    <r>
      <rPr>
        <sz val="12"/>
        <rFont val="Times New Roman"/>
        <family val="1"/>
      </rPr>
      <t xml:space="preserve"> Comprende: defensa y edificios públicos.</t>
    </r>
  </si>
  <si>
    <r>
      <t>f</t>
    </r>
    <r>
      <rPr>
        <sz val="12"/>
        <rFont val="Times New Roman"/>
        <family val="1"/>
      </rPr>
      <t xml:space="preserve">  Incluye 9 mil 596 millones pesos de Coplamar.</t>
    </r>
  </si>
  <si>
    <r>
      <t>g</t>
    </r>
    <r>
      <rPr>
        <sz val="12"/>
        <rFont val="Times New Roman"/>
        <family val="1"/>
      </rPr>
      <t xml:space="preserve">  Incluye 58 mil 399 millones de pesos de Promoción Regional.</t>
    </r>
  </si>
  <si>
    <r>
      <t xml:space="preserve">h </t>
    </r>
    <r>
      <rPr>
        <sz val="12"/>
        <rFont val="Times New Roman"/>
        <family val="1"/>
      </rPr>
      <t xml:space="preserve"> Incluye 125 mil 058 millones de pesos de Desarrollo Regional y Ecología.</t>
    </r>
  </si>
  <si>
    <r>
      <t>i</t>
    </r>
    <r>
      <rPr>
        <sz val="12"/>
        <rFont val="Times New Roman"/>
        <family val="1"/>
      </rPr>
      <t xml:space="preserve">   Incluye 258 mil 832 millones de pesos de Desarrollo Regional y Ecología.</t>
    </r>
  </si>
  <si>
    <t>Fuente: Para 1925 a 1970: Secretaría de la Presidencia. Dirección de Inversiones Públicas.</t>
  </si>
  <si>
    <r>
      <t xml:space="preserve">             Para 1971 a 1984: Presidencia de la República, </t>
    </r>
    <r>
      <rPr>
        <i/>
        <sz val="12"/>
        <rFont val="Times New Roman"/>
        <family val="1"/>
      </rPr>
      <t>II Informe de Gobierno de Miguel de La Madrid.</t>
    </r>
  </si>
  <si>
    <t>Destino de la inversión pública federal realizada en % del PIB</t>
  </si>
  <si>
    <t>Riego</t>
  </si>
  <si>
    <t>Temporal</t>
  </si>
  <si>
    <t>Agostadero</t>
  </si>
  <si>
    <t>Monte</t>
  </si>
  <si>
    <t>Desértica</t>
  </si>
  <si>
    <t>Indefinida</t>
  </si>
  <si>
    <t>1900-1914</t>
  </si>
  <si>
    <t>1915-1934</t>
  </si>
  <si>
    <t>Suma</t>
  </si>
  <si>
    <t>Fuente: Secretaría de la Reforma Agraria, Dirección General de Información y Documentación Agraria.</t>
  </si>
  <si>
    <t>Variables a actualizar manualmente si hay cambios en la BDH</t>
  </si>
  <si>
    <t xml:space="preserve">Dotación de tierras según tipo de tierra </t>
  </si>
  <si>
    <t>Versión 05</t>
  </si>
  <si>
    <t>Deuda Pública del Gobierno Federal</t>
  </si>
  <si>
    <t>Externa INEGI (2015) en m/p</t>
  </si>
  <si>
    <t>Deuda externa del GF INEGI (2015) en m/d</t>
  </si>
  <si>
    <t>Deuda externa Raúl Ortiz Mena (1998) en m/d</t>
  </si>
  <si>
    <t>Deuda externa Antonio Ortiz Mena (1998) en m/d</t>
  </si>
  <si>
    <t>Deuda externa del SP Total NAFINSA (1986) en m/d</t>
  </si>
  <si>
    <t>Deuda externa SP Total Gurría (1993) en m/d</t>
  </si>
  <si>
    <t>Deuda externa SP Gurría (1993) LP en m/d</t>
  </si>
  <si>
    <t>Deuda externa SP Gurría (1993) CP en m/d</t>
  </si>
  <si>
    <t>Deuda externa fusión em m/d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</si>
</sst>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64" formatCode="_-* #,##0.00_-;\-* #,##0.00_-;_-* &quot;-&quot;??_-;_-@_-"/>
    <numFmt numFmtId="165" formatCode="0.0"/>
    <numFmt numFmtId="166" formatCode="#,##0.0"/>
    <numFmt numFmtId="167" formatCode="0.000"/>
    <numFmt numFmtId="168" formatCode="#####"/>
    <numFmt numFmtId="169" formatCode="###\ ###\ ###\ ###"/>
    <numFmt numFmtId="170" formatCode="_-* #,##0_-;\-* #,##0_-;_-* &quot;-&quot;??_-;_-@_-"/>
    <numFmt numFmtId="171" formatCode="_-* #,##0.0_-;\-* #,##0.0_-;_-* &quot;-&quot;??_-;_-@_-"/>
    <numFmt numFmtId="172" formatCode="######"/>
    <numFmt numFmtId="173" formatCode="###\ ###\ ###\ ##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sz val="12"/>
      <color theme="1"/>
      <name val="Calibri"/>
      <family val="2"/>
      <scheme val="minor"/>
    </font>
    <font>
      <sz val="10"/>
      <name val="Helv"/>
    </font>
    <font>
      <sz val="10"/>
      <name val="Arial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name val="Times New Roman"/>
      <family val="1"/>
    </font>
    <font>
      <b/>
      <sz val="12"/>
      <name val="Times New Roman"/>
      <family val="1"/>
    </font>
    <font>
      <b/>
      <vertAlign val="superscript"/>
      <sz val="12"/>
      <name val="Times New Roman"/>
      <family val="1"/>
    </font>
    <font>
      <i/>
      <sz val="12"/>
      <name val="Times New Roman"/>
      <family val="1"/>
    </font>
    <font>
      <vertAlign val="superscript"/>
      <sz val="12"/>
      <name val="Arial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theme="1"/>
      <name val="Times New Roman"/>
      <family val="2"/>
    </font>
    <font>
      <sz val="12"/>
      <color rgb="FFFF0000"/>
      <name val="Times New Roman"/>
      <family val="1"/>
    </font>
    <font>
      <sz val="10"/>
      <name val="Arial"/>
      <family val="2"/>
    </font>
    <font>
      <sz val="10"/>
      <name val="MS Sans Serif"/>
      <family val="2"/>
    </font>
  </fonts>
  <fills count="10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7E6E6"/>
        <bgColor rgb="FF000000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3" fillId="0" borderId="0"/>
    <xf numFmtId="0" fontId="4" fillId="0" borderId="0"/>
    <xf numFmtId="164" fontId="15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9" fillId="0" borderId="0"/>
    <xf numFmtId="164" fontId="1" fillId="0" borderId="0" applyFont="0" applyFill="0" applyBorder="0" applyAlignment="0" applyProtection="0"/>
    <xf numFmtId="0" fontId="21" fillId="0" borderId="0"/>
    <xf numFmtId="0" fontId="3" fillId="0" borderId="0"/>
    <xf numFmtId="0" fontId="22" fillId="0" borderId="0"/>
  </cellStyleXfs>
  <cellXfs count="244">
    <xf numFmtId="0" fontId="0" fillId="0" borderId="0" xfId="0"/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3" fontId="6" fillId="0" borderId="0" xfId="0" applyNumberFormat="1" applyFont="1" applyFill="1" applyBorder="1" applyAlignment="1">
      <alignment horizontal="center"/>
    </xf>
    <xf numFmtId="167" fontId="6" fillId="0" borderId="0" xfId="0" applyNumberFormat="1" applyFont="1" applyFill="1" applyBorder="1" applyAlignment="1">
      <alignment horizontal="center"/>
    </xf>
    <xf numFmtId="3" fontId="7" fillId="0" borderId="0" xfId="1" applyNumberFormat="1" applyFont="1" applyFill="1" applyBorder="1" applyAlignment="1">
      <alignment horizontal="center" vertical="center"/>
    </xf>
    <xf numFmtId="166" fontId="6" fillId="0" borderId="0" xfId="0" applyNumberFormat="1" applyFont="1" applyFill="1" applyBorder="1" applyAlignment="1">
      <alignment horizontal="center"/>
    </xf>
    <xf numFmtId="0" fontId="6" fillId="0" borderId="0" xfId="0" applyFont="1"/>
    <xf numFmtId="0" fontId="6" fillId="2" borderId="0" xfId="0" applyFont="1" applyFill="1" applyBorder="1"/>
    <xf numFmtId="0" fontId="6" fillId="2" borderId="1" xfId="0" applyFont="1" applyFill="1" applyBorder="1"/>
    <xf numFmtId="165" fontId="7" fillId="0" borderId="0" xfId="2" applyNumberFormat="1" applyFont="1" applyFill="1" applyAlignment="1">
      <alignment horizontal="center" vertical="center"/>
    </xf>
    <xf numFmtId="165" fontId="7" fillId="0" borderId="0" xfId="2" applyNumberFormat="1" applyFont="1" applyFill="1" applyBorder="1" applyAlignment="1">
      <alignment horizontal="center" vertical="center"/>
    </xf>
    <xf numFmtId="168" fontId="10" fillId="0" borderId="0" xfId="2" applyNumberFormat="1" applyFont="1" applyFill="1" applyAlignment="1">
      <alignment horizontal="center" vertical="center"/>
    </xf>
    <xf numFmtId="168" fontId="10" fillId="0" borderId="0" xfId="2" applyNumberFormat="1" applyFont="1" applyFill="1" applyBorder="1" applyAlignment="1">
      <alignment horizontal="center" vertical="center"/>
    </xf>
    <xf numFmtId="169" fontId="10" fillId="2" borderId="4" xfId="2" applyNumberFormat="1" applyFont="1" applyFill="1" applyBorder="1" applyAlignment="1">
      <alignment horizontal="center" vertical="center"/>
    </xf>
    <xf numFmtId="168" fontId="10" fillId="2" borderId="5" xfId="2" applyNumberFormat="1" applyFont="1" applyFill="1" applyBorder="1" applyAlignment="1">
      <alignment horizontal="left" vertical="center"/>
    </xf>
    <xf numFmtId="169" fontId="7" fillId="2" borderId="2" xfId="2" applyNumberFormat="1" applyFont="1" applyFill="1" applyBorder="1" applyAlignment="1">
      <alignment horizontal="center" vertical="center"/>
    </xf>
    <xf numFmtId="165" fontId="7" fillId="2" borderId="2" xfId="2" applyNumberFormat="1" applyFont="1" applyFill="1" applyBorder="1" applyAlignment="1">
      <alignment horizontal="center" vertical="center"/>
    </xf>
    <xf numFmtId="165" fontId="7" fillId="2" borderId="6" xfId="2" applyNumberFormat="1" applyFont="1" applyFill="1" applyBorder="1" applyAlignment="1">
      <alignment horizontal="center" vertical="center"/>
    </xf>
    <xf numFmtId="168" fontId="9" fillId="2" borderId="7" xfId="2" applyNumberFormat="1" applyFont="1" applyFill="1" applyBorder="1" applyAlignment="1">
      <alignment horizontal="left" vertical="center"/>
    </xf>
    <xf numFmtId="0" fontId="2" fillId="2" borderId="0" xfId="0" applyFont="1" applyFill="1" applyBorder="1"/>
    <xf numFmtId="0" fontId="2" fillId="2" borderId="8" xfId="0" applyFont="1" applyFill="1" applyBorder="1"/>
    <xf numFmtId="168" fontId="7" fillId="2" borderId="7" xfId="2" applyNumberFormat="1" applyFont="1" applyFill="1" applyBorder="1" applyAlignment="1">
      <alignment horizontal="left" vertical="center"/>
    </xf>
    <xf numFmtId="168" fontId="7" fillId="2" borderId="9" xfId="2" applyNumberFormat="1" applyFont="1" applyFill="1" applyBorder="1" applyAlignment="1">
      <alignment horizontal="left"/>
    </xf>
    <xf numFmtId="0" fontId="2" fillId="2" borderId="1" xfId="0" applyFont="1" applyFill="1" applyBorder="1"/>
    <xf numFmtId="0" fontId="2" fillId="2" borderId="10" xfId="0" applyFont="1" applyFill="1" applyBorder="1"/>
    <xf numFmtId="169" fontId="7" fillId="0" borderId="0" xfId="2" applyNumberFormat="1" applyFont="1" applyFill="1" applyAlignment="1">
      <alignment horizontal="left" vertical="center"/>
    </xf>
    <xf numFmtId="169" fontId="7" fillId="0" borderId="0" xfId="2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166" fontId="6" fillId="0" borderId="0" xfId="3" applyNumberFormat="1" applyFont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0" xfId="0" applyFont="1" applyFill="1" applyBorder="1"/>
    <xf numFmtId="0" fontId="6" fillId="0" borderId="0" xfId="0" applyFont="1" applyAlignment="1">
      <alignment horizontal="center"/>
    </xf>
    <xf numFmtId="0" fontId="6" fillId="0" borderId="1" xfId="0" applyFont="1" applyBorder="1"/>
    <xf numFmtId="0" fontId="6" fillId="0" borderId="0" xfId="0" applyFont="1" applyBorder="1"/>
    <xf numFmtId="166" fontId="6" fillId="0" borderId="0" xfId="0" applyNumberFormat="1" applyFont="1" applyAlignment="1">
      <alignment horizontal="right"/>
    </xf>
    <xf numFmtId="166" fontId="8" fillId="0" borderId="0" xfId="0" applyNumberFormat="1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165" fontId="6" fillId="0" borderId="0" xfId="0" applyNumberFormat="1" applyFont="1"/>
    <xf numFmtId="167" fontId="6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3" fontId="6" fillId="0" borderId="1" xfId="0" applyNumberFormat="1" applyFont="1" applyFill="1" applyBorder="1" applyAlignment="1">
      <alignment horizontal="center"/>
    </xf>
    <xf numFmtId="170" fontId="6" fillId="0" borderId="0" xfId="3" applyNumberFormat="1" applyFont="1" applyFill="1" applyBorder="1" applyAlignment="1">
      <alignment horizontal="center"/>
    </xf>
    <xf numFmtId="170" fontId="6" fillId="0" borderId="1" xfId="3" applyNumberFormat="1" applyFont="1" applyFill="1" applyBorder="1" applyAlignment="1">
      <alignment horizontal="center"/>
    </xf>
    <xf numFmtId="0" fontId="6" fillId="0" borderId="0" xfId="0" applyFont="1" applyFill="1"/>
    <xf numFmtId="166" fontId="20" fillId="0" borderId="0" xfId="0" applyNumberFormat="1" applyFont="1" applyFill="1" applyBorder="1" applyAlignment="1">
      <alignment horizontal="center"/>
    </xf>
    <xf numFmtId="3" fontId="6" fillId="5" borderId="0" xfId="0" applyNumberFormat="1" applyFont="1" applyFill="1" applyBorder="1" applyAlignment="1">
      <alignment horizontal="center"/>
    </xf>
    <xf numFmtId="3" fontId="6" fillId="6" borderId="0" xfId="0" applyNumberFormat="1" applyFont="1" applyFill="1" applyBorder="1" applyAlignment="1">
      <alignment horizontal="center"/>
    </xf>
    <xf numFmtId="165" fontId="6" fillId="0" borderId="1" xfId="0" applyNumberFormat="1" applyFont="1" applyBorder="1"/>
    <xf numFmtId="166" fontId="8" fillId="0" borderId="1" xfId="0" applyNumberFormat="1" applyFont="1" applyFill="1" applyBorder="1" applyAlignment="1">
      <alignment horizontal="center"/>
    </xf>
    <xf numFmtId="168" fontId="10" fillId="0" borderId="0" xfId="2" applyNumberFormat="1" applyFont="1" applyAlignment="1">
      <alignment horizontal="center" vertical="center"/>
    </xf>
    <xf numFmtId="168" fontId="10" fillId="0" borderId="0" xfId="2" applyNumberFormat="1" applyFont="1" applyBorder="1" applyAlignment="1">
      <alignment horizontal="center" vertical="center"/>
    </xf>
    <xf numFmtId="0" fontId="10" fillId="0" borderId="0" xfId="2" applyNumberFormat="1" applyFont="1" applyAlignment="1">
      <alignment horizontal="center" vertical="center"/>
    </xf>
    <xf numFmtId="0" fontId="10" fillId="0" borderId="0" xfId="2" applyNumberFormat="1" applyFont="1" applyBorder="1" applyAlignment="1">
      <alignment horizontal="center" vertical="center"/>
    </xf>
    <xf numFmtId="0" fontId="10" fillId="0" borderId="1" xfId="2" applyNumberFormat="1" applyFont="1" applyBorder="1" applyAlignment="1">
      <alignment horizontal="center" vertical="center"/>
    </xf>
    <xf numFmtId="166" fontId="8" fillId="7" borderId="0" xfId="0" applyNumberFormat="1" applyFont="1" applyFill="1" applyBorder="1" applyAlignment="1">
      <alignment horizontal="center"/>
    </xf>
    <xf numFmtId="165" fontId="6" fillId="0" borderId="0" xfId="0" applyNumberFormat="1" applyFont="1" applyFill="1"/>
    <xf numFmtId="168" fontId="9" fillId="0" borderId="0" xfId="2" applyNumberFormat="1" applyFont="1" applyFill="1" applyBorder="1" applyAlignment="1">
      <alignment horizontal="left" vertical="center" wrapText="1"/>
    </xf>
    <xf numFmtId="168" fontId="7" fillId="0" borderId="0" xfId="2" applyNumberFormat="1" applyFont="1" applyFill="1" applyBorder="1" applyAlignment="1">
      <alignment horizontal="left" vertical="center" wrapText="1"/>
    </xf>
    <xf numFmtId="170" fontId="6" fillId="5" borderId="0" xfId="3" applyNumberFormat="1" applyFont="1" applyFill="1" applyBorder="1" applyAlignment="1">
      <alignment horizontal="center"/>
    </xf>
    <xf numFmtId="167" fontId="6" fillId="5" borderId="0" xfId="0" applyNumberFormat="1" applyFont="1" applyFill="1" applyBorder="1" applyAlignment="1">
      <alignment horizontal="center"/>
    </xf>
    <xf numFmtId="0" fontId="5" fillId="5" borderId="0" xfId="0" applyFont="1" applyFill="1" applyBorder="1" applyAlignment="1">
      <alignment horizontal="center"/>
    </xf>
    <xf numFmtId="166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 wrapText="1"/>
    </xf>
    <xf numFmtId="0" fontId="0" fillId="0" borderId="0" xfId="0" applyBorder="1"/>
    <xf numFmtId="166" fontId="0" fillId="0" borderId="0" xfId="0" applyNumberFormat="1" applyBorder="1"/>
    <xf numFmtId="166" fontId="0" fillId="0" borderId="0" xfId="0" applyNumberFormat="1" applyFill="1" applyBorder="1"/>
    <xf numFmtId="0" fontId="0" fillId="0" borderId="0" xfId="0" applyFill="1" applyBorder="1"/>
    <xf numFmtId="165" fontId="0" fillId="0" borderId="0" xfId="0" applyNumberFormat="1"/>
    <xf numFmtId="166" fontId="0" fillId="0" borderId="0" xfId="0" applyNumberFormat="1" applyFill="1" applyBorder="1" applyAlignment="1">
      <alignment horizontal="right"/>
    </xf>
    <xf numFmtId="165" fontId="0" fillId="0" borderId="0" xfId="0" applyNumberFormat="1" applyBorder="1"/>
    <xf numFmtId="165" fontId="0" fillId="0" borderId="0" xfId="0" applyNumberFormat="1" applyFill="1" applyBorder="1"/>
    <xf numFmtId="0" fontId="6" fillId="0" borderId="1" xfId="0" applyFont="1" applyBorder="1" applyAlignment="1">
      <alignment horizont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/>
    </xf>
    <xf numFmtId="166" fontId="6" fillId="0" borderId="0" xfId="0" applyNumberFormat="1" applyFont="1" applyFill="1" applyAlignment="1">
      <alignment horizontal="right"/>
    </xf>
    <xf numFmtId="3" fontId="5" fillId="0" borderId="0" xfId="0" applyNumberFormat="1" applyFont="1" applyFill="1" applyBorder="1" applyAlignment="1">
      <alignment horizontal="center"/>
    </xf>
    <xf numFmtId="166" fontId="6" fillId="0" borderId="0" xfId="3" applyNumberFormat="1" applyFont="1" applyFill="1" applyBorder="1" applyAlignment="1">
      <alignment horizontal="center"/>
    </xf>
    <xf numFmtId="165" fontId="6" fillId="0" borderId="0" xfId="0" applyNumberFormat="1" applyFont="1" applyAlignment="1">
      <alignment horizontal="center"/>
    </xf>
    <xf numFmtId="0" fontId="6" fillId="0" borderId="0" xfId="0" applyFont="1" applyBorder="1" applyAlignment="1">
      <alignment horizontal="right" wrapText="1"/>
    </xf>
    <xf numFmtId="171" fontId="6" fillId="0" borderId="0" xfId="3" applyNumberFormat="1" applyFont="1" applyFill="1" applyBorder="1" applyAlignment="1">
      <alignment horizontal="center"/>
    </xf>
    <xf numFmtId="166" fontId="6" fillId="0" borderId="0" xfId="0" applyNumberFormat="1" applyFont="1" applyFill="1"/>
    <xf numFmtId="166" fontId="6" fillId="0" borderId="0" xfId="0" applyNumberFormat="1" applyFont="1" applyBorder="1" applyAlignment="1">
      <alignment horizontal="right"/>
    </xf>
    <xf numFmtId="166" fontId="6" fillId="6" borderId="0" xfId="0" applyNumberFormat="1" applyFont="1" applyFill="1" applyBorder="1" applyAlignment="1">
      <alignment horizontal="center"/>
    </xf>
    <xf numFmtId="165" fontId="6" fillId="8" borderId="0" xfId="0" applyNumberFormat="1" applyFont="1" applyFill="1"/>
    <xf numFmtId="165" fontId="6" fillId="0" borderId="1" xfId="0" applyNumberFormat="1" applyFont="1" applyBorder="1" applyAlignment="1">
      <alignment horizontal="center"/>
    </xf>
    <xf numFmtId="3" fontId="5" fillId="0" borderId="1" xfId="0" applyNumberFormat="1" applyFont="1" applyFill="1" applyBorder="1" applyAlignment="1">
      <alignment horizontal="center"/>
    </xf>
    <xf numFmtId="166" fontId="6" fillId="0" borderId="1" xfId="3" applyNumberFormat="1" applyFont="1" applyFill="1" applyBorder="1" applyAlignment="1">
      <alignment horizontal="center"/>
    </xf>
    <xf numFmtId="166" fontId="6" fillId="0" borderId="0" xfId="3" applyNumberFormat="1" applyFont="1"/>
    <xf numFmtId="166" fontId="6" fillId="0" borderId="0" xfId="0" applyNumberFormat="1" applyFont="1" applyFill="1" applyBorder="1" applyAlignment="1">
      <alignment horizontal="right"/>
    </xf>
    <xf numFmtId="165" fontId="6" fillId="0" borderId="0" xfId="0" applyNumberFormat="1" applyFont="1" applyFill="1" applyAlignment="1">
      <alignment horizontal="center"/>
    </xf>
    <xf numFmtId="166" fontId="6" fillId="0" borderId="0" xfId="3" applyNumberFormat="1" applyFont="1" applyFill="1" applyBorder="1" applyAlignment="1" applyProtection="1">
      <alignment horizontal="center"/>
      <protection locked="0"/>
    </xf>
    <xf numFmtId="0" fontId="0" fillId="0" borderId="0" xfId="0" applyAlignment="1"/>
    <xf numFmtId="0" fontId="5" fillId="2" borderId="2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wrapText="1"/>
    </xf>
    <xf numFmtId="166" fontId="6" fillId="4" borderId="0" xfId="0" applyNumberFormat="1" applyFont="1" applyFill="1" applyBorder="1" applyAlignment="1">
      <alignment horizontal="center"/>
    </xf>
    <xf numFmtId="166" fontId="6" fillId="4" borderId="1" xfId="0" applyNumberFormat="1" applyFont="1" applyFill="1" applyBorder="1" applyAlignment="1">
      <alignment horizontal="center"/>
    </xf>
    <xf numFmtId="0" fontId="18" fillId="0" borderId="1" xfId="0" applyFont="1" applyFill="1" applyBorder="1" applyAlignment="1">
      <alignment horizontal="center"/>
    </xf>
    <xf numFmtId="0" fontId="0" fillId="6" borderId="1" xfId="0" applyFill="1" applyBorder="1" applyAlignment="1"/>
    <xf numFmtId="165" fontId="6" fillId="0" borderId="0" xfId="0" applyNumberFormat="1" applyFont="1" applyFill="1" applyBorder="1" applyAlignment="1">
      <alignment horizontal="right" wrapText="1"/>
    </xf>
    <xf numFmtId="166" fontId="7" fillId="0" borderId="0" xfId="0" applyNumberFormat="1" applyFont="1" applyFill="1" applyAlignment="1">
      <alignment horizontal="right"/>
    </xf>
    <xf numFmtId="0" fontId="6" fillId="5" borderId="0" xfId="0" applyFont="1" applyFill="1" applyBorder="1" applyAlignment="1">
      <alignment horizontal="left"/>
    </xf>
    <xf numFmtId="3" fontId="6" fillId="5" borderId="1" xfId="0" applyNumberFormat="1" applyFont="1" applyFill="1" applyBorder="1" applyAlignment="1">
      <alignment horizontal="center"/>
    </xf>
    <xf numFmtId="166" fontId="6" fillId="4" borderId="0" xfId="0" applyNumberFormat="1" applyFont="1" applyFill="1" applyAlignment="1">
      <alignment horizontal="right"/>
    </xf>
    <xf numFmtId="3" fontId="6" fillId="4" borderId="0" xfId="0" applyNumberFormat="1" applyFont="1" applyFill="1" applyBorder="1" applyAlignment="1">
      <alignment horizontal="center"/>
    </xf>
    <xf numFmtId="3" fontId="6" fillId="7" borderId="0" xfId="0" applyNumberFormat="1" applyFont="1" applyFill="1" applyBorder="1" applyAlignment="1">
      <alignment horizontal="center"/>
    </xf>
    <xf numFmtId="166" fontId="6" fillId="7" borderId="0" xfId="0" applyNumberFormat="1" applyFont="1" applyFill="1" applyAlignment="1">
      <alignment horizontal="center"/>
    </xf>
    <xf numFmtId="166" fontId="6" fillId="7" borderId="0" xfId="3" applyNumberFormat="1" applyFont="1" applyFill="1" applyBorder="1" applyAlignment="1">
      <alignment horizontal="center"/>
    </xf>
    <xf numFmtId="166" fontId="6" fillId="5" borderId="0" xfId="3" applyNumberFormat="1" applyFont="1" applyFill="1" applyAlignment="1">
      <alignment horizontal="center"/>
    </xf>
    <xf numFmtId="166" fontId="6" fillId="5" borderId="0" xfId="3" applyNumberFormat="1" applyFont="1" applyFill="1" applyBorder="1" applyAlignment="1">
      <alignment horizontal="center"/>
    </xf>
    <xf numFmtId="166" fontId="6" fillId="6" borderId="0" xfId="3" applyNumberFormat="1" applyFont="1" applyFill="1" applyBorder="1" applyAlignment="1">
      <alignment horizontal="center"/>
    </xf>
    <xf numFmtId="166" fontId="6" fillId="4" borderId="0" xfId="3" applyNumberFormat="1" applyFont="1" applyFill="1" applyBorder="1" applyAlignment="1">
      <alignment horizontal="center"/>
    </xf>
    <xf numFmtId="166" fontId="6" fillId="4" borderId="1" xfId="3" applyNumberFormat="1" applyFont="1" applyFill="1" applyBorder="1" applyAlignment="1">
      <alignment horizontal="center"/>
    </xf>
    <xf numFmtId="165" fontId="6" fillId="0" borderId="1" xfId="0" applyNumberFormat="1" applyFont="1" applyFill="1" applyBorder="1"/>
    <xf numFmtId="0" fontId="5" fillId="2" borderId="2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166" fontId="6" fillId="5" borderId="0" xfId="0" applyNumberFormat="1" applyFont="1" applyFill="1" applyBorder="1" applyAlignment="1">
      <alignment horizontal="center"/>
    </xf>
    <xf numFmtId="166" fontId="6" fillId="7" borderId="0" xfId="0" applyNumberFormat="1" applyFont="1" applyFill="1"/>
    <xf numFmtId="166" fontId="6" fillId="9" borderId="0" xfId="0" applyNumberFormat="1" applyFont="1" applyFill="1"/>
    <xf numFmtId="166" fontId="6" fillId="9" borderId="1" xfId="0" applyNumberFormat="1" applyFont="1" applyFill="1" applyBorder="1"/>
    <xf numFmtId="166" fontId="8" fillId="9" borderId="0" xfId="0" applyNumberFormat="1" applyFont="1" applyFill="1" applyBorder="1" applyAlignment="1">
      <alignment horizontal="center"/>
    </xf>
    <xf numFmtId="166" fontId="8" fillId="9" borderId="1" xfId="0" applyNumberFormat="1" applyFont="1" applyFill="1" applyBorder="1" applyAlignment="1">
      <alignment horizontal="center"/>
    </xf>
    <xf numFmtId="166" fontId="6" fillId="5" borderId="0" xfId="0" applyNumberFormat="1" applyFont="1" applyFill="1"/>
    <xf numFmtId="166" fontId="6" fillId="6" borderId="0" xfId="0" applyNumberFormat="1" applyFont="1" applyFill="1"/>
    <xf numFmtId="0" fontId="6" fillId="0" borderId="0" xfId="0" applyFont="1" applyBorder="1" applyAlignment="1"/>
    <xf numFmtId="0" fontId="5" fillId="0" borderId="0" xfId="0" applyFont="1" applyFill="1" applyBorder="1"/>
    <xf numFmtId="168" fontId="9" fillId="0" borderId="0" xfId="2" applyNumberFormat="1" applyFont="1" applyFill="1" applyBorder="1" applyAlignment="1">
      <alignment horizontal="left" vertical="center"/>
    </xf>
    <xf numFmtId="168" fontId="7" fillId="0" borderId="0" xfId="2" applyNumberFormat="1" applyFont="1" applyFill="1" applyBorder="1" applyAlignment="1">
      <alignment horizontal="left" vertical="center"/>
    </xf>
    <xf numFmtId="168" fontId="9" fillId="0" borderId="0" xfId="2" applyNumberFormat="1" applyFont="1" applyFill="1" applyBorder="1" applyAlignment="1">
      <alignment vertical="center" wrapText="1"/>
    </xf>
    <xf numFmtId="168" fontId="7" fillId="0" borderId="0" xfId="2" applyNumberFormat="1" applyFont="1" applyFill="1" applyBorder="1" applyAlignment="1">
      <alignment vertical="center" wrapText="1"/>
    </xf>
    <xf numFmtId="166" fontId="6" fillId="0" borderId="0" xfId="0" applyNumberFormat="1" applyFont="1"/>
    <xf numFmtId="166" fontId="6" fillId="0" borderId="1" xfId="0" applyNumberFormat="1" applyFont="1" applyBorder="1"/>
    <xf numFmtId="166" fontId="8" fillId="5" borderId="0" xfId="0" applyNumberFormat="1" applyFont="1" applyFill="1" applyBorder="1" applyAlignment="1">
      <alignment horizontal="center"/>
    </xf>
    <xf numFmtId="166" fontId="8" fillId="4" borderId="0" xfId="0" applyNumberFormat="1" applyFont="1" applyFill="1" applyBorder="1" applyAlignment="1">
      <alignment horizontal="center"/>
    </xf>
    <xf numFmtId="166" fontId="8" fillId="4" borderId="1" xfId="0" applyNumberFormat="1" applyFont="1" applyFill="1" applyBorder="1" applyAlignment="1">
      <alignment horizontal="center"/>
    </xf>
    <xf numFmtId="0" fontId="0" fillId="5" borderId="0" xfId="0" applyFill="1"/>
    <xf numFmtId="172" fontId="10" fillId="0" borderId="0" xfId="9" applyNumberFormat="1" applyFont="1" applyFill="1" applyBorder="1" applyAlignment="1">
      <alignment horizontal="left" vertical="center"/>
    </xf>
    <xf numFmtId="172" fontId="7" fillId="0" borderId="0" xfId="9" applyNumberFormat="1" applyFont="1" applyFill="1" applyBorder="1" applyAlignment="1">
      <alignment horizontal="left" vertical="center"/>
    </xf>
    <xf numFmtId="173" fontId="7" fillId="0" borderId="0" xfId="9" applyNumberFormat="1" applyFont="1" applyFill="1" applyBorder="1" applyAlignment="1">
      <alignment horizontal="right" vertical="center"/>
    </xf>
    <xf numFmtId="173" fontId="7" fillId="0" borderId="0" xfId="9" applyNumberFormat="1" applyFont="1" applyFill="1" applyBorder="1" applyAlignment="1">
      <alignment horizontal="left" vertical="center"/>
    </xf>
    <xf numFmtId="0" fontId="7" fillId="0" borderId="0" xfId="9" applyFont="1" applyFill="1" applyBorder="1" applyAlignment="1">
      <alignment vertical="center"/>
    </xf>
    <xf numFmtId="172" fontId="10" fillId="0" borderId="0" xfId="9" applyNumberFormat="1" applyFont="1" applyFill="1" applyBorder="1" applyAlignment="1">
      <alignment horizontal="right" vertical="center"/>
    </xf>
    <xf numFmtId="0" fontId="7" fillId="0" borderId="0" xfId="9" applyFont="1" applyFill="1" applyBorder="1" applyAlignment="1">
      <alignment horizontal="right" vertical="center"/>
    </xf>
    <xf numFmtId="172" fontId="10" fillId="0" borderId="1" xfId="9" applyNumberFormat="1" applyFont="1" applyFill="1" applyBorder="1" applyAlignment="1">
      <alignment horizontal="right" vertical="center"/>
    </xf>
    <xf numFmtId="173" fontId="7" fillId="0" borderId="1" xfId="9" applyNumberFormat="1" applyFont="1" applyFill="1" applyBorder="1" applyAlignment="1">
      <alignment horizontal="right" vertical="center"/>
    </xf>
    <xf numFmtId="166" fontId="7" fillId="0" borderId="0" xfId="9" applyNumberFormat="1" applyFont="1" applyFill="1" applyBorder="1" applyAlignment="1">
      <alignment horizontal="right" vertical="center"/>
    </xf>
    <xf numFmtId="166" fontId="7" fillId="0" borderId="0" xfId="9" applyNumberFormat="1" applyFont="1" applyFill="1" applyBorder="1" applyAlignment="1">
      <alignment horizontal="left" vertical="center"/>
    </xf>
    <xf numFmtId="0" fontId="7" fillId="0" borderId="0" xfId="9" applyFont="1" applyFill="1" applyBorder="1"/>
    <xf numFmtId="165" fontId="7" fillId="0" borderId="0" xfId="9" applyNumberFormat="1" applyFont="1" applyFill="1" applyBorder="1" applyAlignment="1">
      <alignment horizontal="right" vertical="center"/>
    </xf>
    <xf numFmtId="165" fontId="7" fillId="0" borderId="1" xfId="9" applyNumberFormat="1" applyFont="1" applyFill="1" applyBorder="1" applyAlignment="1">
      <alignment horizontal="right" vertical="center"/>
    </xf>
    <xf numFmtId="173" fontId="7" fillId="0" borderId="0" xfId="10" applyNumberFormat="1" applyFont="1" applyFill="1" applyBorder="1" applyAlignment="1">
      <alignment horizontal="right"/>
    </xf>
    <xf numFmtId="0" fontId="18" fillId="0" borderId="11" xfId="0" applyFont="1" applyFill="1" applyBorder="1" applyAlignment="1">
      <alignment horizontal="center" vertical="center" wrapText="1"/>
    </xf>
    <xf numFmtId="172" fontId="7" fillId="0" borderId="0" xfId="10" applyNumberFormat="1" applyFont="1" applyFill="1" applyBorder="1" applyAlignment="1">
      <alignment horizontal="left"/>
    </xf>
    <xf numFmtId="3" fontId="7" fillId="0" borderId="0" xfId="10" applyNumberFormat="1" applyFont="1" applyFill="1" applyBorder="1" applyAlignment="1">
      <alignment horizontal="right"/>
    </xf>
    <xf numFmtId="172" fontId="7" fillId="0" borderId="11" xfId="10" applyNumberFormat="1" applyFont="1" applyFill="1" applyBorder="1" applyAlignment="1">
      <alignment horizontal="left"/>
    </xf>
    <xf numFmtId="3" fontId="7" fillId="0" borderId="11" xfId="10" applyNumberFormat="1" applyFont="1" applyFill="1" applyBorder="1" applyAlignment="1">
      <alignment horizontal="right"/>
    </xf>
    <xf numFmtId="0" fontId="5" fillId="0" borderId="1" xfId="0" applyFont="1" applyFill="1" applyBorder="1" applyAlignment="1"/>
    <xf numFmtId="0" fontId="6" fillId="0" borderId="0" xfId="0" applyFont="1" applyAlignment="1">
      <alignment horizontal="right"/>
    </xf>
    <xf numFmtId="0" fontId="6" fillId="0" borderId="0" xfId="0" applyFont="1" applyFill="1" applyBorder="1" applyAlignment="1">
      <alignment horizontal="right"/>
    </xf>
    <xf numFmtId="170" fontId="6" fillId="0" borderId="0" xfId="3" applyNumberFormat="1" applyFont="1" applyFill="1" applyBorder="1" applyAlignment="1">
      <alignment horizontal="right" vertical="center" wrapText="1"/>
    </xf>
    <xf numFmtId="165" fontId="6" fillId="0" borderId="0" xfId="0" applyNumberFormat="1" applyFont="1" applyAlignment="1">
      <alignment horizontal="right"/>
    </xf>
    <xf numFmtId="170" fontId="6" fillId="0" borderId="0" xfId="3" applyNumberFormat="1" applyFont="1" applyFill="1" applyBorder="1" applyAlignment="1">
      <alignment horizontal="right"/>
    </xf>
    <xf numFmtId="166" fontId="6" fillId="0" borderId="0" xfId="3" applyNumberFormat="1" applyFont="1" applyFill="1" applyBorder="1" applyAlignment="1">
      <alignment horizontal="right"/>
    </xf>
    <xf numFmtId="170" fontId="6" fillId="5" borderId="0" xfId="3" applyNumberFormat="1" applyFont="1" applyFill="1" applyBorder="1" applyAlignment="1">
      <alignment horizontal="right"/>
    </xf>
    <xf numFmtId="166" fontId="6" fillId="5" borderId="0" xfId="3" applyNumberFormat="1" applyFont="1" applyFill="1" applyBorder="1" applyAlignment="1">
      <alignment horizontal="right"/>
    </xf>
    <xf numFmtId="170" fontId="7" fillId="0" borderId="0" xfId="3" applyNumberFormat="1" applyFont="1" applyFill="1" applyBorder="1" applyAlignment="1">
      <alignment horizontal="right"/>
    </xf>
    <xf numFmtId="170" fontId="6" fillId="0" borderId="1" xfId="3" applyNumberFormat="1" applyFont="1" applyFill="1" applyBorder="1" applyAlignment="1">
      <alignment horizontal="right"/>
    </xf>
    <xf numFmtId="166" fontId="6" fillId="0" borderId="1" xfId="3" applyNumberFormat="1" applyFont="1" applyFill="1" applyBorder="1" applyAlignment="1">
      <alignment horizontal="right"/>
    </xf>
    <xf numFmtId="170" fontId="7" fillId="0" borderId="1" xfId="3" applyNumberFormat="1" applyFont="1" applyFill="1" applyBorder="1" applyAlignment="1">
      <alignment horizontal="right"/>
    </xf>
    <xf numFmtId="165" fontId="6" fillId="0" borderId="1" xfId="0" applyNumberFormat="1" applyFont="1" applyBorder="1" applyAlignment="1">
      <alignment horizontal="right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/>
    <xf numFmtId="0" fontId="6" fillId="0" borderId="0" xfId="0" applyFont="1" applyFill="1" applyBorder="1" applyAlignment="1">
      <alignment horizontal="center" wrapText="1"/>
    </xf>
    <xf numFmtId="0" fontId="6" fillId="0" borderId="2" xfId="0" applyFont="1" applyBorder="1"/>
    <xf numFmtId="1" fontId="5" fillId="0" borderId="0" xfId="0" applyNumberFormat="1" applyFont="1" applyFill="1"/>
    <xf numFmtId="0" fontId="6" fillId="0" borderId="0" xfId="0" applyFont="1" applyFill="1" applyBorder="1" applyAlignment="1">
      <alignment horizontal="right" wrapText="1"/>
    </xf>
    <xf numFmtId="3" fontId="6" fillId="0" borderId="0" xfId="0" applyNumberFormat="1" applyFont="1" applyFill="1" applyBorder="1" applyAlignment="1">
      <alignment horizontal="right"/>
    </xf>
    <xf numFmtId="166" fontId="6" fillId="0" borderId="0" xfId="0" applyNumberFormat="1" applyFont="1" applyFill="1" applyBorder="1" applyAlignment="1">
      <alignment horizontal="center" wrapText="1"/>
    </xf>
    <xf numFmtId="166" fontId="6" fillId="0" borderId="0" xfId="0" applyNumberFormat="1" applyFont="1" applyFill="1" applyBorder="1"/>
    <xf numFmtId="1" fontId="5" fillId="0" borderId="0" xfId="0" applyNumberFormat="1" applyFont="1" applyFill="1" applyBorder="1"/>
    <xf numFmtId="165" fontId="6" fillId="0" borderId="0" xfId="0" applyNumberFormat="1" applyFont="1" applyBorder="1"/>
    <xf numFmtId="166" fontId="6" fillId="0" borderId="0" xfId="0" applyNumberFormat="1" applyFont="1" applyFill="1" applyAlignment="1">
      <alignment horizontal="center"/>
    </xf>
    <xf numFmtId="1" fontId="5" fillId="0" borderId="1" xfId="0" applyNumberFormat="1" applyFont="1" applyFill="1" applyBorder="1"/>
    <xf numFmtId="166" fontId="6" fillId="0" borderId="1" xfId="0" applyNumberFormat="1" applyFont="1" applyFill="1" applyBorder="1" applyAlignment="1">
      <alignment horizontal="center"/>
    </xf>
    <xf numFmtId="3" fontId="6" fillId="0" borderId="1" xfId="0" applyNumberFormat="1" applyFont="1" applyFill="1" applyBorder="1" applyAlignment="1">
      <alignment horizontal="right"/>
    </xf>
    <xf numFmtId="0" fontId="6" fillId="0" borderId="0" xfId="0" applyFont="1" applyBorder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 applyFill="1" applyAlignment="1"/>
    <xf numFmtId="165" fontId="6" fillId="0" borderId="0" xfId="0" applyNumberFormat="1" applyFont="1" applyFill="1" applyBorder="1"/>
    <xf numFmtId="0" fontId="6" fillId="0" borderId="0" xfId="0" applyFont="1" applyAlignment="1"/>
    <xf numFmtId="4" fontId="6" fillId="0" borderId="0" xfId="0" applyNumberFormat="1" applyFont="1" applyFill="1" applyBorder="1"/>
    <xf numFmtId="166" fontId="6" fillId="0" borderId="0" xfId="0" applyNumberFormat="1" applyFont="1" applyBorder="1"/>
    <xf numFmtId="0" fontId="6" fillId="0" borderId="0" xfId="0" applyFont="1" applyBorder="1" applyAlignment="1">
      <alignment horizontal="center"/>
    </xf>
    <xf numFmtId="166" fontId="6" fillId="0" borderId="0" xfId="0" applyNumberFormat="1" applyFont="1" applyFill="1" applyBorder="1" applyAlignment="1">
      <alignment horizontal="right" wrapText="1"/>
    </xf>
    <xf numFmtId="1" fontId="6" fillId="0" borderId="0" xfId="0" applyNumberFormat="1" applyFont="1" applyFill="1" applyBorder="1"/>
    <xf numFmtId="173" fontId="7" fillId="0" borderId="0" xfId="9" applyNumberFormat="1" applyFont="1" applyFill="1" applyBorder="1" applyAlignment="1">
      <alignment horizontal="center" vertical="center"/>
    </xf>
    <xf numFmtId="173" fontId="7" fillId="0" borderId="1" xfId="9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center" vertical="center" wrapText="1"/>
    </xf>
    <xf numFmtId="0" fontId="18" fillId="3" borderId="2" xfId="0" applyFont="1" applyFill="1" applyBorder="1" applyAlignment="1">
      <alignment horizontal="center" vertical="center" wrapText="1"/>
    </xf>
    <xf numFmtId="0" fontId="18" fillId="3" borderId="0" xfId="0" applyFont="1" applyFill="1" applyBorder="1" applyAlignment="1">
      <alignment horizontal="center" vertical="center" wrapText="1"/>
    </xf>
    <xf numFmtId="0" fontId="18" fillId="3" borderId="3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0" fontId="0" fillId="4" borderId="1" xfId="0" applyFill="1" applyBorder="1" applyAlignment="1">
      <alignment horizontal="left"/>
    </xf>
    <xf numFmtId="0" fontId="0" fillId="5" borderId="1" xfId="0" applyFill="1" applyBorder="1" applyAlignment="1">
      <alignment horizontal="left"/>
    </xf>
    <xf numFmtId="0" fontId="6" fillId="0" borderId="11" xfId="0" applyFont="1" applyBorder="1" applyAlignment="1">
      <alignment horizontal="left" wrapText="1"/>
    </xf>
    <xf numFmtId="0" fontId="6" fillId="0" borderId="2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wrapText="1"/>
    </xf>
    <xf numFmtId="0" fontId="6" fillId="0" borderId="0" xfId="0" applyFont="1" applyBorder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6" fillId="0" borderId="11" xfId="0" applyFont="1" applyFill="1" applyBorder="1" applyAlignment="1">
      <alignment horizontal="left"/>
    </xf>
    <xf numFmtId="0" fontId="6" fillId="0" borderId="2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2" xfId="0" applyFont="1" applyBorder="1" applyAlignment="1">
      <alignment horizontal="left" wrapText="1"/>
    </xf>
    <xf numFmtId="0" fontId="6" fillId="0" borderId="0" xfId="0" applyFont="1" applyBorder="1" applyAlignment="1">
      <alignment horizontal="left" wrapText="1"/>
    </xf>
    <xf numFmtId="0" fontId="6" fillId="0" borderId="11" xfId="0" applyFont="1" applyBorder="1" applyAlignment="1">
      <alignment horizontal="left"/>
    </xf>
    <xf numFmtId="168" fontId="7" fillId="2" borderId="7" xfId="2" applyNumberFormat="1" applyFont="1" applyFill="1" applyBorder="1" applyAlignment="1">
      <alignment horizontal="left" vertical="center" wrapText="1"/>
    </xf>
    <xf numFmtId="168" fontId="7" fillId="2" borderId="0" xfId="2" applyNumberFormat="1" applyFont="1" applyFill="1" applyBorder="1" applyAlignment="1">
      <alignment horizontal="left" vertical="center" wrapText="1"/>
    </xf>
    <xf numFmtId="168" fontId="14" fillId="2" borderId="0" xfId="2" applyNumberFormat="1" applyFont="1" applyFill="1" applyBorder="1" applyAlignment="1">
      <alignment horizontal="left" vertical="center" wrapText="1"/>
    </xf>
    <xf numFmtId="168" fontId="14" fillId="2" borderId="8" xfId="2" applyNumberFormat="1" applyFont="1" applyFill="1" applyBorder="1" applyAlignment="1">
      <alignment horizontal="left" vertical="center" wrapText="1"/>
    </xf>
    <xf numFmtId="168" fontId="10" fillId="2" borderId="0" xfId="2" applyNumberFormat="1" applyFont="1" applyFill="1" applyBorder="1" applyAlignment="1">
      <alignment horizontal="center" vertical="center"/>
    </xf>
    <xf numFmtId="168" fontId="10" fillId="2" borderId="3" xfId="2" applyNumberFormat="1" applyFont="1" applyFill="1" applyBorder="1" applyAlignment="1">
      <alignment horizontal="center" vertical="center"/>
    </xf>
    <xf numFmtId="169" fontId="10" fillId="2" borderId="0" xfId="2" applyNumberFormat="1" applyFont="1" applyFill="1" applyBorder="1" applyAlignment="1">
      <alignment horizontal="center" vertical="center"/>
    </xf>
    <xf numFmtId="169" fontId="10" fillId="2" borderId="3" xfId="2" applyNumberFormat="1" applyFont="1" applyFill="1" applyBorder="1" applyAlignment="1">
      <alignment horizontal="center" vertical="center"/>
    </xf>
    <xf numFmtId="169" fontId="10" fillId="2" borderId="1" xfId="2" applyNumberFormat="1" applyFont="1" applyFill="1" applyBorder="1" applyAlignment="1">
      <alignment horizontal="center" vertical="center"/>
    </xf>
    <xf numFmtId="168" fontId="10" fillId="2" borderId="2" xfId="2" applyNumberFormat="1" applyFont="1" applyFill="1" applyBorder="1" applyAlignment="1">
      <alignment horizontal="center" vertical="center" wrapText="1"/>
    </xf>
    <xf numFmtId="168" fontId="10" fillId="2" borderId="0" xfId="2" applyNumberFormat="1" applyFont="1" applyFill="1" applyBorder="1" applyAlignment="1">
      <alignment horizontal="center" vertical="center" wrapText="1"/>
    </xf>
    <xf numFmtId="168" fontId="9" fillId="2" borderId="7" xfId="2" applyNumberFormat="1" applyFont="1" applyFill="1" applyBorder="1" applyAlignment="1">
      <alignment horizontal="left" vertical="center" wrapText="1"/>
    </xf>
    <xf numFmtId="168" fontId="9" fillId="2" borderId="0" xfId="2" applyNumberFormat="1" applyFont="1" applyFill="1" applyBorder="1" applyAlignment="1">
      <alignment horizontal="left" vertical="center" wrapText="1"/>
    </xf>
    <xf numFmtId="168" fontId="13" fillId="2" borderId="0" xfId="2" applyNumberFormat="1" applyFont="1" applyFill="1" applyBorder="1" applyAlignment="1">
      <alignment horizontal="left" vertical="center" wrapText="1"/>
    </xf>
    <xf numFmtId="168" fontId="13" fillId="2" borderId="8" xfId="2" applyNumberFormat="1" applyFont="1" applyFill="1" applyBorder="1" applyAlignment="1">
      <alignment horizontal="left" vertical="center" wrapText="1"/>
    </xf>
    <xf numFmtId="168" fontId="9" fillId="2" borderId="8" xfId="2" applyNumberFormat="1" applyFont="1" applyFill="1" applyBorder="1" applyAlignment="1">
      <alignment horizontal="left" vertical="center" wrapText="1"/>
    </xf>
    <xf numFmtId="168" fontId="7" fillId="2" borderId="8" xfId="2" applyNumberFormat="1" applyFont="1" applyFill="1" applyBorder="1" applyAlignment="1">
      <alignment horizontal="left" vertical="center" wrapText="1"/>
    </xf>
    <xf numFmtId="172" fontId="10" fillId="5" borderId="1" xfId="9" applyNumberFormat="1" applyFont="1" applyFill="1" applyBorder="1" applyAlignment="1">
      <alignment horizontal="left" vertical="center"/>
    </xf>
    <xf numFmtId="172" fontId="10" fillId="5" borderId="1" xfId="10" applyNumberFormat="1" applyFont="1" applyFill="1" applyBorder="1" applyAlignment="1">
      <alignment horizontal="left"/>
    </xf>
  </cellXfs>
  <cellStyles count="11">
    <cellStyle name="Hipervínculo" xfId="4" builtinId="8" hidden="1"/>
    <cellStyle name="Hipervínculo visitado" xfId="5" builtinId="9" hidden="1"/>
    <cellStyle name="Millares" xfId="3" builtinId="3"/>
    <cellStyle name="Millares 2" xfId="7"/>
    <cellStyle name="Normal" xfId="0" builtinId="0"/>
    <cellStyle name="Normal 2" xfId="6"/>
    <cellStyle name="Normal 2_c1516" xfId="2"/>
    <cellStyle name="Normal 3" xfId="8"/>
    <cellStyle name="Normal_ " xfId="9"/>
    <cellStyle name="Normal_821" xfId="10"/>
    <cellStyle name="Normal_C15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18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9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8.xml"/><Relationship Id="rId10" Type="http://schemas.openxmlformats.org/officeDocument/2006/relationships/externalLink" Target="externalLinks/externalLink3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C2/BRB/Sector%20Data/Fiscal/current%20data%20files/BRB_Fisc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swn05d/WHD/DATA/COUNTRY/Ghana/q-drive/GHA/External/GHA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A:/DATA/LCA/REAL/CONTEN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swn05d/WHD/TEMP/My%20Documents/Moz/E-Final/BOP9703_stres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MARTIN/Local%20Settings/Temporary%20Internet%20Files/OLK189/wrs27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Central%20America/Panam&#225;/Data%20base/Short%20term/Archive/2008/Panama%20Data%20Bank%20Sep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WSAMUEL/My%20Local%20Documents/Barbados/WEO_Assumption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GWN03P/WHD/Documents%20and%20Settings/SEBLE/My%20Local%20Documents/Barbados_Mission/Barbados_AssumptionsWE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IPC/2007%20DSA%20_%202nd%20Review/Haiti%20-%20Low-Income-Country-External-DSA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GWN03P/WHD/mydocs/WEOTemplate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A:/DATA/S2/NIC/WEO/2002/December/WEO%20December%20200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ckfile"/>
      <sheetName val="Reserve-Tour"/>
      <sheetName val="Raw BOP Data (2)"/>
      <sheetName val="C"/>
      <sheetName val="Data"/>
      <sheetName val="SHARE"/>
      <sheetName val="CG"/>
      <sheetName val="PE"/>
      <sheetName val="NIS"/>
      <sheetName val="PS"/>
      <sheetName val="FIN"/>
      <sheetName val="OUT"/>
      <sheetName val="ADebt"/>
      <sheetName val="QDebt"/>
      <sheetName val="Growth Data"/>
      <sheetName val="CA input"/>
      <sheetName val="CapA input"/>
      <sheetName val="CBB's BOP"/>
      <sheetName val="Projections"/>
      <sheetName val="Old BOP backup"/>
      <sheetName val="Raw Debt Data"/>
      <sheetName val="Exog Assumption-Originaol"/>
      <sheetName val="BOP-Adjustment"/>
      <sheetName val="ControlSheet"/>
      <sheetName val="QDATA"/>
      <sheetName val="FImp"/>
      <sheetName val="Check"/>
      <sheetName val="FDSA"/>
      <sheetName val="XDSA"/>
      <sheetName val="Micro"/>
      <sheetName val="SEI"/>
      <sheetName val="WEO4"/>
      <sheetName val="WEO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C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>
        <row r="51">
          <cell r="F51">
            <v>5.3608336101258409</v>
          </cell>
          <cell r="G51">
            <v>-0.81682463611383993</v>
          </cell>
          <cell r="H51">
            <v>4.6146778524667118</v>
          </cell>
          <cell r="I51">
            <v>-1.5656649074290381</v>
          </cell>
          <cell r="J51">
            <v>-4.0836366667023825</v>
          </cell>
          <cell r="K51">
            <v>-1.0154667775466133</v>
          </cell>
          <cell r="L51">
            <v>-0.7058805577896391</v>
          </cell>
          <cell r="M51">
            <v>-12.450240574511408</v>
          </cell>
          <cell r="N51">
            <v>-1.6943633009305556</v>
          </cell>
          <cell r="O51">
            <v>-0.1321595156847846</v>
          </cell>
          <cell r="P51">
            <v>-0.15438839007728017</v>
          </cell>
          <cell r="Q51">
            <v>0.39999759843468802</v>
          </cell>
          <cell r="R51">
            <v>-0.20000457417072032</v>
          </cell>
          <cell r="S51">
            <v>3.3000032167462479</v>
          </cell>
          <cell r="T51">
            <v>4.3000000000001846</v>
          </cell>
          <cell r="U51">
            <v>4.7999999999997112</v>
          </cell>
          <cell r="V51">
            <v>5.1021668211466409</v>
          </cell>
          <cell r="W51">
            <v>4.0651601679103342</v>
          </cell>
          <cell r="X51">
            <v>6.9999999999997886</v>
          </cell>
          <cell r="Y51">
            <v>4.2000000000000277</v>
          </cell>
          <cell r="Z51">
            <v>3.0000000000001785</v>
          </cell>
          <cell r="AA51">
            <v>0.99999999999989264</v>
          </cell>
          <cell r="AB51">
            <v>2.3000000000001188</v>
          </cell>
          <cell r="AC51">
            <v>3.6999999999998736</v>
          </cell>
          <cell r="AD51">
            <v>5.0000000000001963</v>
          </cell>
          <cell r="AE51">
            <v>5.4999999999998623</v>
          </cell>
          <cell r="AF51">
            <v>5.5000000000001288</v>
          </cell>
          <cell r="AG51">
            <v>5.4999999999997984</v>
          </cell>
          <cell r="AH51">
            <v>5.4999999999999147</v>
          </cell>
        </row>
      </sheetData>
      <sheetData sheetId="4" refreshError="1"/>
      <sheetData sheetId="5" refreshError="1">
        <row r="16">
          <cell r="E16">
            <v>18.255790710449201</v>
          </cell>
          <cell r="F16">
            <v>16.018556594848601</v>
          </cell>
          <cell r="G16">
            <v>19.8551349639893</v>
          </cell>
          <cell r="H16">
            <v>18.941963195800799</v>
          </cell>
          <cell r="I16">
            <v>20.594358444213899</v>
          </cell>
          <cell r="J16">
            <v>20.916908264160199</v>
          </cell>
          <cell r="K16">
            <v>22.136276245117202</v>
          </cell>
          <cell r="L16">
            <v>5.8000001907348597</v>
          </cell>
          <cell r="M16">
            <v>6</v>
          </cell>
          <cell r="N16">
            <v>8.3999996185302699</v>
          </cell>
          <cell r="O16">
            <v>11.1000003814697</v>
          </cell>
          <cell r="P16">
            <v>14.199999809265099</v>
          </cell>
          <cell r="Q16">
            <v>17.799999237060501</v>
          </cell>
          <cell r="R16">
            <v>17.799999237060501</v>
          </cell>
          <cell r="S16">
            <v>17.100000381469702</v>
          </cell>
          <cell r="T16">
            <v>16.899999618530298</v>
          </cell>
          <cell r="U16">
            <v>16</v>
          </cell>
          <cell r="V16">
            <v>14.300000190734901</v>
          </cell>
          <cell r="W16">
            <v>13.199999809265099</v>
          </cell>
          <cell r="X16">
            <v>10.699999809265099</v>
          </cell>
          <cell r="Y16">
            <v>9.9</v>
          </cell>
          <cell r="Z16">
            <v>10.5</v>
          </cell>
          <cell r="AA16">
            <v>11.5</v>
          </cell>
          <cell r="AB16">
            <v>10.5</v>
          </cell>
          <cell r="AC16">
            <v>9.5</v>
          </cell>
          <cell r="AD16">
            <v>9.3000001907348597</v>
          </cell>
          <cell r="AE16">
            <v>9.1999999999999993</v>
          </cell>
          <cell r="AF16">
            <v>9</v>
          </cell>
          <cell r="AG16">
            <v>9</v>
          </cell>
          <cell r="AH16">
            <v>9</v>
          </cell>
        </row>
        <row r="26">
          <cell r="F26">
            <v>23.800018980259136</v>
          </cell>
          <cell r="G26">
            <v>24.862671173467373</v>
          </cell>
          <cell r="H26">
            <v>31.071290616514236</v>
          </cell>
          <cell r="I26">
            <v>35.447406286177355</v>
          </cell>
          <cell r="J26">
            <v>219.45852208658061</v>
          </cell>
          <cell r="K26">
            <v>681.63096242694576</v>
          </cell>
          <cell r="L26">
            <v>911.91711393880348</v>
          </cell>
          <cell r="M26">
            <v>14315.798832259321</v>
          </cell>
          <cell r="N26">
            <v>4709.3005085622963</v>
          </cell>
          <cell r="O26">
            <v>3127.5001867951537</v>
          </cell>
          <cell r="P26">
            <v>7755.2998046875018</v>
          </cell>
          <cell r="Q26">
            <v>40.499988376180127</v>
          </cell>
          <cell r="R26">
            <v>20.399995540444191</v>
          </cell>
          <cell r="S26">
            <v>7.7000039023753422</v>
          </cell>
          <cell r="T26">
            <v>11.180830233253785</v>
          </cell>
          <cell r="U26">
            <v>11.619900013355121</v>
          </cell>
          <cell r="V26">
            <v>9.2205106492949493</v>
          </cell>
          <cell r="W26">
            <v>13.046186301422827</v>
          </cell>
          <cell r="X26">
            <v>11.209972590499714</v>
          </cell>
          <cell r="Y26">
            <v>11.500000000000107</v>
          </cell>
          <cell r="Z26">
            <v>7.3999999999997303</v>
          </cell>
          <cell r="AA26">
            <v>4.0000000000003801</v>
          </cell>
          <cell r="AB26">
            <v>5.1999999999999265</v>
          </cell>
          <cell r="AC26">
            <v>5.2000000000000828</v>
          </cell>
          <cell r="AD26">
            <v>4.0000000000001199</v>
          </cell>
          <cell r="AE26">
            <v>3.9999999999999294</v>
          </cell>
          <cell r="AF26">
            <v>3.9999999999994555</v>
          </cell>
          <cell r="AG26">
            <v>3.5000000000001905</v>
          </cell>
          <cell r="AH26">
            <v>3.4999999999998761</v>
          </cell>
        </row>
      </sheetData>
      <sheetData sheetId="6" refreshError="1">
        <row r="19">
          <cell r="E19">
            <v>-5.3521786400736415</v>
          </cell>
          <cell r="F19">
            <v>-10.682923940352012</v>
          </cell>
          <cell r="G19">
            <v>-14.451498918560651</v>
          </cell>
          <cell r="H19">
            <v>-20.580192703959678</v>
          </cell>
          <cell r="I19">
            <v>-22.689316070101562</v>
          </cell>
          <cell r="J19">
            <v>-21.883988983582491</v>
          </cell>
          <cell r="K19">
            <v>-15.703325474415195</v>
          </cell>
          <cell r="L19">
            <v>-16.254685335932901</v>
          </cell>
          <cell r="M19">
            <v>-26.536353264491108</v>
          </cell>
          <cell r="N19">
            <v>-6.8774439562982073</v>
          </cell>
          <cell r="O19">
            <v>-4.6099360801214431</v>
          </cell>
          <cell r="P19">
            <v>-7.4814823222379383</v>
          </cell>
          <cell r="Q19">
            <v>-7.6518307807823094</v>
          </cell>
          <cell r="R19">
            <v>-0.90785203373306722</v>
          </cell>
          <cell r="S19">
            <v>-6.5040645521200728</v>
          </cell>
          <cell r="T19">
            <v>-5.6284028098158725</v>
          </cell>
          <cell r="U19">
            <v>-4.1700630804390615</v>
          </cell>
          <cell r="V19">
            <v>-3.3422332881991257</v>
          </cell>
          <cell r="W19">
            <v>-2.0829849775180684</v>
          </cell>
          <cell r="X19">
            <v>-6.443246793893131</v>
          </cell>
          <cell r="Y19">
            <v>-8.1</v>
          </cell>
          <cell r="Z19">
            <v>-13.699999999999998</v>
          </cell>
          <cell r="AA19">
            <v>-6.2999999999999963</v>
          </cell>
          <cell r="AB19">
            <v>-3.5000000000000009</v>
          </cell>
          <cell r="AC19">
            <v>-3.5692307692307156E-2</v>
          </cell>
          <cell r="AD19">
            <v>1.6318865580448074</v>
          </cell>
          <cell r="AE19">
            <v>1.3606672613174393</v>
          </cell>
          <cell r="AF19">
            <v>1.1022256197013525</v>
          </cell>
          <cell r="AG19">
            <v>1.1027855664175186</v>
          </cell>
          <cell r="AH19">
            <v>1.103345795384552</v>
          </cell>
        </row>
        <row r="41">
          <cell r="E41">
            <v>-5.3521786400736415</v>
          </cell>
          <cell r="F41">
            <v>-10.682923940352012</v>
          </cell>
          <cell r="G41">
            <v>-14.451498918560651</v>
          </cell>
          <cell r="H41">
            <v>-20.580192703959678</v>
          </cell>
          <cell r="I41">
            <v>-22.689316070101562</v>
          </cell>
          <cell r="J41">
            <v>-21.883988983582491</v>
          </cell>
          <cell r="K41">
            <v>-15.703325474415195</v>
          </cell>
          <cell r="L41">
            <v>-16.254685335932901</v>
          </cell>
          <cell r="M41">
            <v>-26.536353264491108</v>
          </cell>
          <cell r="N41">
            <v>-6.8774439562982073</v>
          </cell>
          <cell r="O41">
            <v>-4.6099360801214431</v>
          </cell>
          <cell r="P41">
            <v>-7.4814823222379383</v>
          </cell>
          <cell r="Q41">
            <v>-7.6518307807823094</v>
          </cell>
          <cell r="R41">
            <v>-1.8157062319562105</v>
          </cell>
          <cell r="S41">
            <v>-5.6910552716285503</v>
          </cell>
          <cell r="T41">
            <v>-5.6283994550272336</v>
          </cell>
          <cell r="U41">
            <v>-4.3298638726531351</v>
          </cell>
          <cell r="V41">
            <v>-3.1914331241184888</v>
          </cell>
          <cell r="W41">
            <v>-1.0309988178333893</v>
          </cell>
          <cell r="X41">
            <v>-5.7330969465648867</v>
          </cell>
          <cell r="Y41">
            <v>-6.5000000000000018</v>
          </cell>
          <cell r="Z41">
            <v>-12.000000000000004</v>
          </cell>
          <cell r="AA41">
            <v>-5.3662688172043014</v>
          </cell>
          <cell r="AB41">
            <v>-2.3000000000000047</v>
          </cell>
          <cell r="AC41">
            <v>-1.0999999999999994</v>
          </cell>
          <cell r="AD41">
            <v>0.19999999999999696</v>
          </cell>
          <cell r="AE41">
            <v>4.9913517517610464E-3</v>
          </cell>
          <cell r="AF41">
            <v>-0.13620520053062085</v>
          </cell>
          <cell r="AG41">
            <v>-0.13627439476217193</v>
          </cell>
          <cell r="AH41">
            <v>-0.13634362387234311</v>
          </cell>
        </row>
      </sheetData>
      <sheetData sheetId="7" refreshError="1">
        <row r="32">
          <cell r="E32">
            <v>-43.978651848551202</v>
          </cell>
          <cell r="F32">
            <v>10.3616013278338</v>
          </cell>
          <cell r="G32">
            <v>-15.9368077753272</v>
          </cell>
          <cell r="H32">
            <v>19.713041891291599</v>
          </cell>
          <cell r="I32">
            <v>-13.531909098436101</v>
          </cell>
          <cell r="J32">
            <v>-22.9335056118877</v>
          </cell>
          <cell r="K32">
            <v>-16.846505535284699</v>
          </cell>
          <cell r="L32">
            <v>7.6677997256682904</v>
          </cell>
          <cell r="M32">
            <v>-17.743443551254799</v>
          </cell>
          <cell r="N32">
            <v>24.243754605990102</v>
          </cell>
          <cell r="O32">
            <v>13.1288779376912</v>
          </cell>
          <cell r="P32">
            <v>-11.1207157800924</v>
          </cell>
          <cell r="Q32">
            <v>-23.138865932647299</v>
          </cell>
          <cell r="R32">
            <v>22.831604058797598</v>
          </cell>
          <cell r="S32">
            <v>-1.4904030114043101</v>
          </cell>
          <cell r="T32">
            <v>14.367779854068599</v>
          </cell>
          <cell r="U32">
            <v>8.2608297228789205</v>
          </cell>
          <cell r="V32">
            <v>18.9142753527812</v>
          </cell>
          <cell r="W32">
            <v>2.5147123177592201</v>
          </cell>
          <cell r="X32">
            <v>3.1668384576657198</v>
          </cell>
          <cell r="Y32">
            <v>15.1</v>
          </cell>
          <cell r="Z32">
            <v>7.3000000000000602</v>
          </cell>
          <cell r="AA32">
            <v>1.8999999999999699</v>
          </cell>
          <cell r="AB32">
            <v>0.20000000000006701</v>
          </cell>
          <cell r="AC32">
            <v>5.0000000000000302</v>
          </cell>
          <cell r="AD32">
            <v>6.39999999999994</v>
          </cell>
          <cell r="AE32">
            <v>6.6999999999999904</v>
          </cell>
          <cell r="AF32">
            <v>6.80000000000003</v>
          </cell>
          <cell r="AG32">
            <v>6.3999999999999604</v>
          </cell>
          <cell r="AH32">
            <v>6.3999999999999604</v>
          </cell>
        </row>
        <row r="40">
          <cell r="E40">
            <v>70.033717803284503</v>
          </cell>
          <cell r="F40">
            <v>19.354917954148</v>
          </cell>
          <cell r="G40">
            <v>-16.7133406622807</v>
          </cell>
          <cell r="H40">
            <v>9.7905100547168296</v>
          </cell>
          <cell r="I40">
            <v>0.48054374078860801</v>
          </cell>
          <cell r="J40">
            <v>8.1262269661379403</v>
          </cell>
          <cell r="K40">
            <v>-21.647972695979</v>
          </cell>
          <cell r="L40">
            <v>0.34698882270380899</v>
          </cell>
          <cell r="M40">
            <v>-8.9664322267895091</v>
          </cell>
          <cell r="N40">
            <v>-23.8340562978821</v>
          </cell>
          <cell r="O40">
            <v>-6.4119429324799198</v>
          </cell>
          <cell r="P40">
            <v>20.783349763243201</v>
          </cell>
          <cell r="Q40">
            <v>13.991740532429599</v>
          </cell>
          <cell r="R40">
            <v>-11.1746270007788</v>
          </cell>
          <cell r="S40">
            <v>15.8962321482147</v>
          </cell>
          <cell r="T40">
            <v>6.7324809863784196</v>
          </cell>
          <cell r="U40">
            <v>15.423306394275601</v>
          </cell>
          <cell r="V40">
            <v>32.242638482695703</v>
          </cell>
          <cell r="W40">
            <v>8.1666935468481991</v>
          </cell>
          <cell r="X40">
            <v>18.341862758801501</v>
          </cell>
          <cell r="Y40">
            <v>-9.6999999999998003</v>
          </cell>
          <cell r="Z40">
            <v>3.09999999999979</v>
          </cell>
          <cell r="AA40">
            <v>-1.69999999999997</v>
          </cell>
          <cell r="AB40">
            <v>-4.3000000000001597</v>
          </cell>
          <cell r="AC40">
            <v>3.4999999999999498</v>
          </cell>
          <cell r="AD40">
            <v>5.0999999999999499</v>
          </cell>
          <cell r="AE40">
            <v>5.8000000000002903</v>
          </cell>
          <cell r="AF40">
            <v>6.0999999999998398</v>
          </cell>
          <cell r="AG40">
            <v>6.2000000000002498</v>
          </cell>
          <cell r="AH40">
            <v>6.1999999999999797</v>
          </cell>
        </row>
      </sheetData>
      <sheetData sheetId="8" refreshError="1">
        <row r="10">
          <cell r="E10">
            <v>-27.279142027473561</v>
          </cell>
          <cell r="F10">
            <v>-33.407251810513955</v>
          </cell>
          <cell r="G10">
            <v>-26.667156685203008</v>
          </cell>
          <cell r="H10">
            <v>-22.553334884876126</v>
          </cell>
          <cell r="I10">
            <v>-19.541483153223815</v>
          </cell>
          <cell r="J10">
            <v>-24.459959705321481</v>
          </cell>
          <cell r="K10">
            <v>-15.389964087731892</v>
          </cell>
          <cell r="L10">
            <v>-25.857248216304008</v>
          </cell>
          <cell r="M10">
            <v>-50.35924652464675</v>
          </cell>
          <cell r="N10">
            <v>-38.649804043793466</v>
          </cell>
          <cell r="O10">
            <v>-22.672633177497381</v>
          </cell>
          <cell r="P10">
            <v>-21.235152301454136</v>
          </cell>
          <cell r="Q10">
            <v>-34.783308907699855</v>
          </cell>
          <cell r="R10">
            <v>-34.808038111863219</v>
          </cell>
          <cell r="S10">
            <v>-35.326832927504803</v>
          </cell>
          <cell r="T10">
            <v>-36.075784606292828</v>
          </cell>
          <cell r="U10">
            <v>-39.53722710799385</v>
          </cell>
          <cell r="V10">
            <v>-39.749033568446841</v>
          </cell>
          <cell r="W10">
            <v>-37.120019712316818</v>
          </cell>
          <cell r="X10">
            <v>-47.74216281233565</v>
          </cell>
          <cell r="Y10">
            <v>-23.599999999999977</v>
          </cell>
          <cell r="Z10">
            <v>-24.299999999999969</v>
          </cell>
          <cell r="AA10">
            <v>-19.800000000000008</v>
          </cell>
          <cell r="AB10">
            <v>-17.599999999999994</v>
          </cell>
          <cell r="AC10">
            <v>-15.299999999999994</v>
          </cell>
          <cell r="AD10">
            <v>-13.300000000000004</v>
          </cell>
          <cell r="AE10">
            <v>-11.100000000000003</v>
          </cell>
          <cell r="AF10">
            <v>-10.300000000000008</v>
          </cell>
          <cell r="AG10">
            <v>-11.099999999999998</v>
          </cell>
          <cell r="AH10">
            <v>-11.895887270453933</v>
          </cell>
        </row>
        <row r="19">
          <cell r="E19">
            <v>449.99996970522</v>
          </cell>
          <cell r="F19">
            <v>507.99999508375902</v>
          </cell>
          <cell r="G19">
            <v>405.99997203352598</v>
          </cell>
          <cell r="H19">
            <v>451.89998687647898</v>
          </cell>
          <cell r="I19">
            <v>412.39999065997603</v>
          </cell>
          <cell r="J19">
            <v>305.09998245269702</v>
          </cell>
          <cell r="K19">
            <v>257.79997377975599</v>
          </cell>
          <cell r="L19">
            <v>295.10002226673498</v>
          </cell>
          <cell r="M19">
            <v>235.69998815704699</v>
          </cell>
          <cell r="N19">
            <v>290.099997470272</v>
          </cell>
          <cell r="O19">
            <v>330.60001056699599</v>
          </cell>
          <cell r="P19">
            <v>272.40001161473299</v>
          </cell>
          <cell r="Q19">
            <v>223.100028785993</v>
          </cell>
          <cell r="R19">
            <v>266.99995026386199</v>
          </cell>
          <cell r="S19">
            <v>290.99999776131102</v>
          </cell>
          <cell r="T19">
            <v>526.00000299999999</v>
          </cell>
          <cell r="U19">
            <v>467.23221025195301</v>
          </cell>
          <cell r="V19">
            <v>576.63098344531295</v>
          </cell>
          <cell r="W19">
            <v>573.19250688281295</v>
          </cell>
          <cell r="X19">
            <v>545.34875688281295</v>
          </cell>
          <cell r="Y19">
            <v>645</v>
          </cell>
          <cell r="Z19">
            <v>593</v>
          </cell>
          <cell r="AA19">
            <v>596</v>
          </cell>
          <cell r="AB19">
            <v>596</v>
          </cell>
          <cell r="AC19">
            <v>651</v>
          </cell>
          <cell r="AD19">
            <v>720</v>
          </cell>
          <cell r="AE19">
            <v>787</v>
          </cell>
          <cell r="AF19">
            <v>858</v>
          </cell>
          <cell r="AG19">
            <v>932</v>
          </cell>
          <cell r="AH19">
            <v>1012.38228788</v>
          </cell>
        </row>
        <row r="27">
          <cell r="E27">
            <v>-802.99993215666905</v>
          </cell>
          <cell r="F27">
            <v>-921.99994414744594</v>
          </cell>
          <cell r="G27">
            <v>-723.99993972366406</v>
          </cell>
          <cell r="H27">
            <v>-742.29999531197802</v>
          </cell>
          <cell r="I27">
            <v>-735.29996655739501</v>
          </cell>
          <cell r="J27">
            <v>-794.09994583546802</v>
          </cell>
          <cell r="K27">
            <v>-677.40001737268005</v>
          </cell>
          <cell r="L27">
            <v>-734.39999606867798</v>
          </cell>
          <cell r="M27">
            <v>-718.30000741917104</v>
          </cell>
          <cell r="N27">
            <v>-547.09997854817198</v>
          </cell>
          <cell r="O27">
            <v>-567.40000829228597</v>
          </cell>
          <cell r="P27">
            <v>-668.70000462520295</v>
          </cell>
          <cell r="Q27">
            <v>-750.79997488108995</v>
          </cell>
          <cell r="R27">
            <v>-659.40001155191499</v>
          </cell>
          <cell r="S27">
            <v>-658.00001772192604</v>
          </cell>
          <cell r="T27">
            <v>-896.99999700000001</v>
          </cell>
          <cell r="U27">
            <v>-1049.69994917188</v>
          </cell>
          <cell r="V27">
            <v>-1371.37536421094</v>
          </cell>
          <cell r="W27">
            <v>-1383.5830058125</v>
          </cell>
          <cell r="X27">
            <v>-1702.72997846875</v>
          </cell>
          <cell r="Y27">
            <v>-1648</v>
          </cell>
          <cell r="Z27">
            <v>-1630</v>
          </cell>
          <cell r="AA27">
            <v>-1636</v>
          </cell>
          <cell r="AB27">
            <v>-1624</v>
          </cell>
          <cell r="AC27">
            <v>-1675</v>
          </cell>
          <cell r="AD27">
            <v>-1753</v>
          </cell>
          <cell r="AE27">
            <v>-1852</v>
          </cell>
          <cell r="AF27">
            <v>-1974</v>
          </cell>
          <cell r="AG27">
            <v>-2113</v>
          </cell>
          <cell r="AH27">
            <v>-2261.7877401999999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Table No.1-CPI"/>
      <sheetName val="No.1-1-CPI"/>
      <sheetName val="Table No.2-Man.Prod.Index"/>
      <sheetName val="Table No.3-Int.rates on time"/>
      <sheetName val="Table No.4-Int.rate loans"/>
      <sheetName val="Table No.5-Employment"/>
      <sheetName val="Table No.6-Manufacturing busine"/>
      <sheetName val="Table No.7-Wholesales"/>
      <sheetName val="Table No.8-Retail Trade"/>
      <sheetName val="Table No.9-Services"/>
      <sheetName val="Table No.10-Hotels and rest"/>
      <sheetName val="Table No.11-Ind. industrial act"/>
      <sheetName val="Table No.12-Ind. Consumption"/>
      <sheetName val="Table No.13-Real and CurrentGDP"/>
      <sheetName val="Table No.14-Real GDP by sector"/>
      <sheetName val="Table No.15-Annual rate of real"/>
      <sheetName val="Table No.16-Quarterly rate of g"/>
      <sheetName val="Table No.17-Nominal GDP by sect"/>
      <sheetName val="Table No.18-Exports goods+servi"/>
      <sheetName val="Table No.19-Imports"/>
      <sheetName val="Table No.20-Balance of Payments"/>
      <sheetName val="Table No.21-Construction"/>
      <sheetName val="Table No.22-Government revenues"/>
      <sheetName val="Table No.23-Goverment expenditu"/>
      <sheetName val="Table No.24-NFPS"/>
      <sheetName val="Table No.25-OCG"/>
      <sheetName val="Table No.26-Public Debt"/>
      <sheetName val="Table No.27-Deposits and loans"/>
      <sheetName val="Table No.28-Bank loans by secto"/>
      <sheetName val="Table No.29-Int.rates mortgage"/>
      <sheetName val="Table No.30-Monly Index of Econ"/>
      <sheetName val="Table No.31-Stock"/>
      <sheetName val="Table No.32-Interbank ra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des"/>
      <sheetName val="Compare"/>
      <sheetName val="Table1"/>
      <sheetName val="Table2"/>
      <sheetName val="Table3"/>
      <sheetName val="Table4"/>
      <sheetName val="Current"/>
      <sheetName val="Previous"/>
      <sheetName val="ControlSheet"/>
      <sheetName val="Weights"/>
      <sheetName val="Sheet1"/>
      <sheetName val="Sheet2"/>
      <sheetName val="Sheet3"/>
    </sheetNames>
    <sheetDataSet>
      <sheetData sheetId="0" refreshError="1">
        <row r="2">
          <cell r="A2">
            <v>316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7">
          <cell r="D67" t="str">
            <v>06/13/2001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Output Database"/>
      <sheetName val="Input_external"/>
      <sheetName val="Input debt service"/>
      <sheetName val="Inp_Outp_debt"/>
      <sheetName val="Tab11_macro"/>
      <sheetName val="SR_Table_Baseline"/>
      <sheetName val="SR_Table_Stress"/>
      <sheetName val="Panel Chart"/>
      <sheetName val="Baseline"/>
      <sheetName val="A1_historical"/>
      <sheetName val="A2_financing"/>
      <sheetName val="B1_GDP"/>
      <sheetName val="B2_exports"/>
      <sheetName val="B3_deflator"/>
      <sheetName val="B4_non-debt flows"/>
      <sheetName val="B5_Combo"/>
      <sheetName val="B6_30%depr"/>
      <sheetName val="NPV_base"/>
      <sheetName val="NPV Stress"/>
      <sheetName val="NPV Stress_A2"/>
      <sheetName val="Chart Data"/>
      <sheetName val="Debt Accumulation"/>
      <sheetName val="NPV-GDP"/>
      <sheetName val="NPV-Exports"/>
      <sheetName val="NPV-Revenue"/>
      <sheetName val="DS-Exports"/>
      <sheetName val="DS-Revenues"/>
      <sheetName val="Chart Output"/>
      <sheetName val="Control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2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5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C136"/>
  <sheetViews>
    <sheetView workbookViewId="0">
      <pane xSplit="1" ySplit="4" topLeftCell="X7" activePane="bottomRight" state="frozen"/>
      <selection pane="topRight" activeCell="B1" sqref="B1"/>
      <selection pane="bottomLeft" activeCell="A5" sqref="A5"/>
      <selection pane="bottomRight" activeCell="X8" sqref="X8"/>
    </sheetView>
  </sheetViews>
  <sheetFormatPr baseColWidth="10" defaultColWidth="10.85546875" defaultRowHeight="15.75" x14ac:dyDescent="0.25"/>
  <cols>
    <col min="1" max="1" width="14.42578125" style="8" customWidth="1"/>
    <col min="2" max="3" width="10.85546875" style="8"/>
    <col min="4" max="7" width="13.85546875" style="8" customWidth="1"/>
    <col min="8" max="8" width="4.28515625" style="8" customWidth="1"/>
    <col min="9" max="9" width="10.85546875" style="8"/>
    <col min="10" max="10" width="11.140625" style="8" bestFit="1" customWidth="1"/>
    <col min="11" max="11" width="10.85546875" style="8"/>
    <col min="12" max="12" width="17.28515625" style="8" customWidth="1"/>
    <col min="13" max="13" width="10.140625" style="8" bestFit="1" customWidth="1"/>
    <col min="14" max="15" width="10.85546875" style="8"/>
    <col min="16" max="16" width="15.85546875" style="8" customWidth="1"/>
    <col min="17" max="17" width="13.42578125" style="8" customWidth="1"/>
    <col min="18" max="18" width="21.42578125" style="8" customWidth="1"/>
    <col min="19" max="19" width="11.7109375" style="8" customWidth="1"/>
    <col min="20" max="20" width="14" style="8" customWidth="1"/>
    <col min="21" max="21" width="12.5703125" style="8" customWidth="1"/>
    <col min="22" max="22" width="10.42578125" style="8" customWidth="1"/>
    <col min="23" max="24" width="12.5703125" style="32" customWidth="1"/>
    <col min="25" max="25" width="5.42578125" style="32" customWidth="1"/>
    <col min="26" max="28" width="11.28515625" style="8" customWidth="1"/>
    <col min="29" max="29" width="16" style="8" customWidth="1"/>
    <col min="30" max="30" width="13" style="8" customWidth="1"/>
    <col min="31" max="32" width="12.85546875" style="8" customWidth="1"/>
    <col min="33" max="33" width="16.140625" style="8" customWidth="1"/>
    <col min="34" max="34" width="13.28515625" style="8" customWidth="1"/>
    <col min="35" max="35" width="18.7109375" style="8" customWidth="1"/>
    <col min="36" max="36" width="12.140625" style="8" customWidth="1"/>
    <col min="37" max="38" width="10.85546875" style="8"/>
    <col min="39" max="41" width="11.85546875" style="8" customWidth="1"/>
    <col min="42" max="42" width="6.140625" style="8" customWidth="1"/>
    <col min="43" max="45" width="11.28515625" style="8" customWidth="1"/>
    <col min="46" max="46" width="18.5703125" style="8" customWidth="1"/>
    <col min="47" max="48" width="13.28515625" style="8" customWidth="1"/>
    <col min="49" max="49" width="11" style="8" bestFit="1" customWidth="1"/>
    <col min="50" max="50" width="14.5703125" style="8" customWidth="1"/>
    <col min="51" max="51" width="13.7109375" style="8" customWidth="1"/>
    <col min="52" max="52" width="15.5703125" style="8" customWidth="1"/>
    <col min="53" max="53" width="14.42578125" style="8" bestFit="1" customWidth="1"/>
    <col min="54" max="54" width="12" style="8" customWidth="1"/>
    <col min="55" max="57" width="11.42578125" style="8" customWidth="1"/>
    <col min="58" max="59" width="15.85546875" style="8" customWidth="1"/>
    <col min="60" max="60" width="5.28515625" style="8" customWidth="1"/>
    <col min="61" max="61" width="11.28515625" style="8" customWidth="1"/>
    <col min="62" max="62" width="10.85546875" style="8"/>
    <col min="63" max="63" width="12.5703125" style="8" customWidth="1"/>
    <col min="64" max="64" width="17.28515625" style="8" customWidth="1"/>
    <col min="65" max="65" width="13" style="8" bestFit="1" customWidth="1"/>
    <col min="66" max="67" width="10.85546875" style="8"/>
    <col min="68" max="69" width="14.28515625" style="8" customWidth="1"/>
    <col min="70" max="70" width="13.28515625" style="8" customWidth="1"/>
    <col min="71" max="16384" width="10.85546875" style="8"/>
  </cols>
  <sheetData>
    <row r="1" spans="1:81" x14ac:dyDescent="0.25">
      <c r="A1" s="161" t="s">
        <v>203</v>
      </c>
      <c r="B1" s="205" t="s">
        <v>201</v>
      </c>
      <c r="C1" s="205"/>
      <c r="D1" s="205"/>
      <c r="E1" s="205"/>
      <c r="F1" s="205"/>
      <c r="G1" s="205"/>
      <c r="H1" s="32"/>
      <c r="I1" s="205" t="s">
        <v>112</v>
      </c>
      <c r="J1" s="205"/>
      <c r="K1" s="205"/>
      <c r="L1" s="205"/>
      <c r="M1" s="205"/>
      <c r="N1" s="205"/>
      <c r="O1" s="205"/>
      <c r="P1" s="205"/>
      <c r="Q1" s="205"/>
      <c r="R1" s="205"/>
      <c r="S1" s="205"/>
      <c r="T1" s="205"/>
      <c r="U1" s="205"/>
      <c r="V1" s="205"/>
      <c r="W1" s="205"/>
      <c r="X1" s="205"/>
      <c r="Z1" s="205" t="s">
        <v>117</v>
      </c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105"/>
      <c r="AP1" s="32"/>
      <c r="AQ1" s="205" t="s">
        <v>119</v>
      </c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32"/>
      <c r="BH1" s="32"/>
      <c r="BI1" s="205" t="s">
        <v>121</v>
      </c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32"/>
    </row>
    <row r="2" spans="1:81" ht="15" customHeight="1" x14ac:dyDescent="0.25">
      <c r="A2" s="202" t="s">
        <v>1</v>
      </c>
      <c r="B2" s="202" t="s">
        <v>144</v>
      </c>
      <c r="C2" s="202" t="s">
        <v>145</v>
      </c>
      <c r="D2" s="202" t="s">
        <v>51</v>
      </c>
      <c r="E2" s="202" t="s">
        <v>146</v>
      </c>
      <c r="F2" s="202" t="s">
        <v>147</v>
      </c>
      <c r="G2" s="202" t="s">
        <v>148</v>
      </c>
      <c r="H2" s="1"/>
      <c r="I2" s="202" t="s">
        <v>1</v>
      </c>
      <c r="J2" s="202" t="s">
        <v>113</v>
      </c>
      <c r="K2" s="202" t="s">
        <v>90</v>
      </c>
      <c r="L2" s="202" t="s">
        <v>122</v>
      </c>
      <c r="M2" s="202" t="s">
        <v>0</v>
      </c>
      <c r="N2" s="202" t="s">
        <v>79</v>
      </c>
      <c r="O2" s="202" t="s">
        <v>80</v>
      </c>
      <c r="P2" s="202" t="s">
        <v>116</v>
      </c>
      <c r="Q2" s="202" t="s">
        <v>115</v>
      </c>
      <c r="R2" s="202" t="s">
        <v>118</v>
      </c>
      <c r="S2" s="202" t="s">
        <v>84</v>
      </c>
      <c r="T2" s="202" t="s">
        <v>82</v>
      </c>
      <c r="U2" s="202" t="s">
        <v>81</v>
      </c>
      <c r="V2" s="202" t="s">
        <v>114</v>
      </c>
      <c r="W2" s="202" t="s">
        <v>87</v>
      </c>
      <c r="X2" s="202" t="s">
        <v>141</v>
      </c>
      <c r="Y2" s="29"/>
      <c r="Z2" s="202" t="s">
        <v>1</v>
      </c>
      <c r="AA2" s="202" t="s">
        <v>113</v>
      </c>
      <c r="AB2" s="202" t="s">
        <v>90</v>
      </c>
      <c r="AC2" s="202" t="s">
        <v>122</v>
      </c>
      <c r="AD2" s="202" t="s">
        <v>0</v>
      </c>
      <c r="AE2" s="202" t="s">
        <v>79</v>
      </c>
      <c r="AF2" s="202" t="s">
        <v>80</v>
      </c>
      <c r="AG2" s="202" t="s">
        <v>116</v>
      </c>
      <c r="AH2" s="202" t="s">
        <v>115</v>
      </c>
      <c r="AI2" s="202" t="s">
        <v>118</v>
      </c>
      <c r="AJ2" s="202" t="s">
        <v>84</v>
      </c>
      <c r="AK2" s="202" t="s">
        <v>82</v>
      </c>
      <c r="AL2" s="202" t="s">
        <v>81</v>
      </c>
      <c r="AM2" s="202" t="s">
        <v>114</v>
      </c>
      <c r="AN2" s="202" t="s">
        <v>87</v>
      </c>
      <c r="AO2" s="202" t="s">
        <v>142</v>
      </c>
      <c r="AP2" s="1"/>
      <c r="AQ2" s="202" t="s">
        <v>1</v>
      </c>
      <c r="AR2" s="202" t="s">
        <v>113</v>
      </c>
      <c r="AS2" s="202" t="s">
        <v>90</v>
      </c>
      <c r="AT2" s="202" t="s">
        <v>122</v>
      </c>
      <c r="AU2" s="202" t="s">
        <v>0</v>
      </c>
      <c r="AV2" s="202" t="s">
        <v>79</v>
      </c>
      <c r="AW2" s="202" t="s">
        <v>80</v>
      </c>
      <c r="AX2" s="202" t="s">
        <v>116</v>
      </c>
      <c r="AY2" s="202" t="s">
        <v>115</v>
      </c>
      <c r="AZ2" s="202" t="s">
        <v>118</v>
      </c>
      <c r="BA2" s="202" t="s">
        <v>84</v>
      </c>
      <c r="BB2" s="202" t="s">
        <v>82</v>
      </c>
      <c r="BC2" s="202" t="s">
        <v>81</v>
      </c>
      <c r="BD2" s="202" t="s">
        <v>114</v>
      </c>
      <c r="BE2" s="202" t="s">
        <v>87</v>
      </c>
      <c r="BF2" s="202" t="s">
        <v>120</v>
      </c>
      <c r="BG2" s="202" t="s">
        <v>143</v>
      </c>
      <c r="BH2" s="1"/>
      <c r="BI2" s="202" t="s">
        <v>1</v>
      </c>
      <c r="BJ2" s="202" t="s">
        <v>113</v>
      </c>
      <c r="BK2" s="202" t="s">
        <v>90</v>
      </c>
      <c r="BL2" s="202" t="s">
        <v>122</v>
      </c>
      <c r="BM2" s="202" t="s">
        <v>0</v>
      </c>
      <c r="BN2" s="202" t="s">
        <v>79</v>
      </c>
      <c r="BO2" s="202" t="s">
        <v>80</v>
      </c>
      <c r="BP2" s="202" t="s">
        <v>116</v>
      </c>
      <c r="BQ2" s="202" t="s">
        <v>115</v>
      </c>
      <c r="BR2" s="202" t="s">
        <v>118</v>
      </c>
      <c r="BS2" s="202" t="s">
        <v>84</v>
      </c>
      <c r="BT2" s="202" t="s">
        <v>82</v>
      </c>
      <c r="BU2" s="202" t="s">
        <v>81</v>
      </c>
      <c r="BV2" s="202" t="s">
        <v>114</v>
      </c>
      <c r="BW2" s="202" t="s">
        <v>87</v>
      </c>
      <c r="BX2" s="206"/>
      <c r="BY2" s="202" t="s">
        <v>153</v>
      </c>
      <c r="BZ2" s="202" t="s">
        <v>154</v>
      </c>
      <c r="CA2" s="202" t="s">
        <v>149</v>
      </c>
      <c r="CB2" s="118" t="s">
        <v>151</v>
      </c>
      <c r="CC2" s="202" t="s">
        <v>150</v>
      </c>
    </row>
    <row r="3" spans="1:81" ht="15" customHeight="1" x14ac:dyDescent="0.25">
      <c r="A3" s="203"/>
      <c r="B3" s="203"/>
      <c r="C3" s="203"/>
      <c r="D3" s="203"/>
      <c r="E3" s="203"/>
      <c r="F3" s="203"/>
      <c r="G3" s="203"/>
      <c r="H3" s="1"/>
      <c r="I3" s="203"/>
      <c r="J3" s="203"/>
      <c r="K3" s="203"/>
      <c r="L3" s="203"/>
      <c r="M3" s="203"/>
      <c r="N3" s="203"/>
      <c r="O3" s="203"/>
      <c r="P3" s="203"/>
      <c r="Q3" s="203"/>
      <c r="R3" s="203"/>
      <c r="S3" s="203"/>
      <c r="T3" s="203"/>
      <c r="U3" s="203"/>
      <c r="V3" s="203"/>
      <c r="W3" s="203"/>
      <c r="X3" s="203"/>
      <c r="Y3" s="29"/>
      <c r="Z3" s="203"/>
      <c r="AA3" s="203"/>
      <c r="AB3" s="203"/>
      <c r="AC3" s="203"/>
      <c r="AD3" s="203"/>
      <c r="AE3" s="203"/>
      <c r="AF3" s="203"/>
      <c r="AG3" s="203"/>
      <c r="AH3" s="203"/>
      <c r="AI3" s="203"/>
      <c r="AJ3" s="203"/>
      <c r="AK3" s="203"/>
      <c r="AL3" s="203"/>
      <c r="AM3" s="203"/>
      <c r="AN3" s="203"/>
      <c r="AO3" s="203"/>
      <c r="AP3" s="1"/>
      <c r="AQ3" s="203"/>
      <c r="AR3" s="203"/>
      <c r="AS3" s="203"/>
      <c r="AT3" s="203"/>
      <c r="AU3" s="203"/>
      <c r="AV3" s="203"/>
      <c r="AW3" s="203"/>
      <c r="AX3" s="203"/>
      <c r="AY3" s="203"/>
      <c r="AZ3" s="203"/>
      <c r="BA3" s="203"/>
      <c r="BB3" s="203"/>
      <c r="BC3" s="203"/>
      <c r="BD3" s="203"/>
      <c r="BE3" s="203"/>
      <c r="BF3" s="203"/>
      <c r="BG3" s="203"/>
      <c r="BH3" s="1"/>
      <c r="BI3" s="203"/>
      <c r="BJ3" s="203"/>
      <c r="BK3" s="203"/>
      <c r="BL3" s="203"/>
      <c r="BM3" s="203"/>
      <c r="BN3" s="203"/>
      <c r="BO3" s="203"/>
      <c r="BP3" s="203"/>
      <c r="BQ3" s="203"/>
      <c r="BR3" s="203"/>
      <c r="BS3" s="203"/>
      <c r="BT3" s="203"/>
      <c r="BU3" s="203"/>
      <c r="BV3" s="203"/>
      <c r="BW3" s="203"/>
      <c r="BX3" s="206"/>
      <c r="BY3" s="203"/>
      <c r="BZ3" s="203"/>
      <c r="CA3" s="203"/>
      <c r="CB3" s="119" t="s">
        <v>152</v>
      </c>
      <c r="CC3" s="203"/>
    </row>
    <row r="4" spans="1:81" ht="15" customHeight="1" thickBot="1" x14ac:dyDescent="0.3">
      <c r="A4" s="204"/>
      <c r="B4" s="204"/>
      <c r="C4" s="204"/>
      <c r="D4" s="204"/>
      <c r="E4" s="204"/>
      <c r="F4" s="204"/>
      <c r="G4" s="204"/>
      <c r="H4" s="1"/>
      <c r="I4" s="204"/>
      <c r="J4" s="204"/>
      <c r="K4" s="204"/>
      <c r="L4" s="204"/>
      <c r="M4" s="204"/>
      <c r="N4" s="204"/>
      <c r="O4" s="204"/>
      <c r="P4" s="204"/>
      <c r="Q4" s="204"/>
      <c r="R4" s="204"/>
      <c r="S4" s="204"/>
      <c r="T4" s="204"/>
      <c r="U4" s="204"/>
      <c r="V4" s="204"/>
      <c r="W4" s="204"/>
      <c r="X4" s="204"/>
      <c r="Y4" s="1"/>
      <c r="Z4" s="204"/>
      <c r="AA4" s="204"/>
      <c r="AB4" s="204"/>
      <c r="AC4" s="204"/>
      <c r="AD4" s="204"/>
      <c r="AE4" s="204"/>
      <c r="AF4" s="204"/>
      <c r="AG4" s="204"/>
      <c r="AH4" s="204"/>
      <c r="AI4" s="204"/>
      <c r="AJ4" s="204"/>
      <c r="AK4" s="204"/>
      <c r="AL4" s="204"/>
      <c r="AM4" s="204"/>
      <c r="AN4" s="204"/>
      <c r="AO4" s="204"/>
      <c r="AP4" s="1"/>
      <c r="AQ4" s="204"/>
      <c r="AR4" s="204"/>
      <c r="AS4" s="204"/>
      <c r="AT4" s="204"/>
      <c r="AU4" s="204"/>
      <c r="AV4" s="204"/>
      <c r="AW4" s="204"/>
      <c r="AX4" s="204"/>
      <c r="AY4" s="204"/>
      <c r="AZ4" s="204"/>
      <c r="BA4" s="204"/>
      <c r="BB4" s="204"/>
      <c r="BC4" s="204"/>
      <c r="BD4" s="204"/>
      <c r="BE4" s="204"/>
      <c r="BF4" s="204"/>
      <c r="BG4" s="204"/>
      <c r="BH4" s="1"/>
      <c r="BI4" s="204"/>
      <c r="BJ4" s="204"/>
      <c r="BK4" s="204"/>
      <c r="BL4" s="204"/>
      <c r="BM4" s="204"/>
      <c r="BN4" s="204"/>
      <c r="BO4" s="204"/>
      <c r="BP4" s="204"/>
      <c r="BQ4" s="204"/>
      <c r="BR4" s="204"/>
      <c r="BS4" s="204"/>
      <c r="BT4" s="204"/>
      <c r="BU4" s="204"/>
      <c r="BV4" s="204"/>
      <c r="BW4" s="204"/>
      <c r="BX4" s="206"/>
      <c r="BY4" s="204"/>
      <c r="BZ4" s="204"/>
      <c r="CA4" s="204"/>
      <c r="CB4" s="120"/>
      <c r="CC4" s="204"/>
    </row>
    <row r="5" spans="1:81" ht="16.5" thickTop="1" x14ac:dyDescent="0.25">
      <c r="A5" s="3">
        <v>1920</v>
      </c>
      <c r="B5" s="162"/>
      <c r="C5" s="162"/>
      <c r="D5" s="163" t="s">
        <v>52</v>
      </c>
      <c r="E5" s="91">
        <v>4.8</v>
      </c>
      <c r="F5" s="91"/>
      <c r="G5" s="91"/>
      <c r="H5" s="2"/>
      <c r="I5" s="3">
        <v>1920</v>
      </c>
      <c r="J5" s="4" t="s">
        <v>52</v>
      </c>
      <c r="K5" s="4" t="s">
        <v>52</v>
      </c>
      <c r="L5" s="4"/>
      <c r="M5" s="4" t="s">
        <v>52</v>
      </c>
      <c r="N5" s="4" t="s">
        <v>52</v>
      </c>
      <c r="O5" s="4" t="s">
        <v>52</v>
      </c>
      <c r="P5" s="4"/>
      <c r="Q5" s="4" t="s">
        <v>52</v>
      </c>
      <c r="R5" s="4"/>
      <c r="S5" s="4" t="s">
        <v>52</v>
      </c>
      <c r="T5" s="4" t="s">
        <v>52</v>
      </c>
      <c r="U5" s="4" t="s">
        <v>52</v>
      </c>
      <c r="V5" s="4" t="s">
        <v>52</v>
      </c>
      <c r="W5" s="4" t="s">
        <v>52</v>
      </c>
      <c r="X5" s="4" t="s">
        <v>52</v>
      </c>
      <c r="Y5" s="4"/>
      <c r="Z5" s="3">
        <v>1920</v>
      </c>
      <c r="AA5" s="4" t="s">
        <v>52</v>
      </c>
      <c r="AB5" s="4" t="s">
        <v>52</v>
      </c>
      <c r="AC5" s="4"/>
      <c r="AD5" s="4" t="s">
        <v>52</v>
      </c>
      <c r="AE5" s="4" t="s">
        <v>52</v>
      </c>
      <c r="AF5" s="4" t="s">
        <v>52</v>
      </c>
      <c r="AG5" s="4" t="s">
        <v>52</v>
      </c>
      <c r="AH5" s="4" t="s">
        <v>52</v>
      </c>
      <c r="AI5" s="4" t="s">
        <v>52</v>
      </c>
      <c r="AJ5" s="4" t="s">
        <v>52</v>
      </c>
      <c r="AK5" s="4" t="s">
        <v>52</v>
      </c>
      <c r="AL5" s="4" t="s">
        <v>52</v>
      </c>
      <c r="AM5" s="4" t="s">
        <v>52</v>
      </c>
      <c r="AN5" s="4" t="s">
        <v>52</v>
      </c>
      <c r="AO5" s="4"/>
      <c r="AP5" s="4"/>
      <c r="AQ5" s="3">
        <v>1920</v>
      </c>
      <c r="AR5" s="78" t="s">
        <v>52</v>
      </c>
      <c r="AS5" s="78" t="s">
        <v>52</v>
      </c>
      <c r="AT5" s="78" t="s">
        <v>52</v>
      </c>
      <c r="AU5" s="78" t="s">
        <v>52</v>
      </c>
      <c r="AV5" s="78" t="s">
        <v>52</v>
      </c>
      <c r="AW5" s="78" t="s">
        <v>52</v>
      </c>
      <c r="AX5" s="78" t="s">
        <v>52</v>
      </c>
      <c r="AY5" s="78" t="s">
        <v>52</v>
      </c>
      <c r="AZ5" s="78" t="s">
        <v>52</v>
      </c>
      <c r="BA5" s="78" t="s">
        <v>52</v>
      </c>
      <c r="BB5" s="78" t="s">
        <v>52</v>
      </c>
      <c r="BC5" s="78" t="s">
        <v>52</v>
      </c>
      <c r="BD5" s="78" t="s">
        <v>52</v>
      </c>
      <c r="BE5" s="78" t="s">
        <v>52</v>
      </c>
      <c r="BF5" s="78" t="s">
        <v>52</v>
      </c>
      <c r="BG5" s="78" t="s">
        <v>52</v>
      </c>
      <c r="BH5" s="2"/>
      <c r="BI5" s="3">
        <v>1920</v>
      </c>
      <c r="BJ5" s="2" t="s">
        <v>52</v>
      </c>
      <c r="BK5" s="2" t="s">
        <v>52</v>
      </c>
      <c r="BL5" s="2" t="s">
        <v>52</v>
      </c>
      <c r="BM5" s="2" t="s">
        <v>52</v>
      </c>
      <c r="BN5" s="2" t="s">
        <v>52</v>
      </c>
      <c r="BO5" s="2" t="s">
        <v>52</v>
      </c>
      <c r="BP5" s="2" t="s">
        <v>52</v>
      </c>
      <c r="BQ5" s="2" t="s">
        <v>52</v>
      </c>
      <c r="BR5" s="2" t="s">
        <v>52</v>
      </c>
      <c r="BS5" s="2" t="s">
        <v>52</v>
      </c>
      <c r="BT5" s="2" t="s">
        <v>52</v>
      </c>
      <c r="BU5" s="2" t="s">
        <v>52</v>
      </c>
      <c r="BV5" s="2" t="s">
        <v>52</v>
      </c>
      <c r="BW5" s="2" t="s">
        <v>52</v>
      </c>
      <c r="BX5" s="2"/>
      <c r="BY5" s="2" t="s">
        <v>52</v>
      </c>
      <c r="BZ5" s="2" t="s">
        <v>52</v>
      </c>
      <c r="CA5" s="2" t="s">
        <v>52</v>
      </c>
      <c r="CB5" s="2" t="s">
        <v>52</v>
      </c>
      <c r="CC5" s="2" t="s">
        <v>52</v>
      </c>
    </row>
    <row r="6" spans="1:81" x14ac:dyDescent="0.25">
      <c r="A6" s="3">
        <v>1921</v>
      </c>
      <c r="B6" s="164">
        <v>17117.409612194355</v>
      </c>
      <c r="C6" s="165">
        <v>31.868139651889187</v>
      </c>
      <c r="D6" s="166">
        <v>5455</v>
      </c>
      <c r="E6" s="167">
        <v>-8.7060922648668502</v>
      </c>
      <c r="F6" s="167"/>
      <c r="G6" s="167">
        <v>2.04</v>
      </c>
      <c r="H6" s="5"/>
      <c r="I6" s="3">
        <v>1921</v>
      </c>
      <c r="J6" s="4" t="s">
        <v>52</v>
      </c>
      <c r="K6" s="4" t="s">
        <v>52</v>
      </c>
      <c r="L6" s="4"/>
      <c r="M6" s="4" t="s">
        <v>52</v>
      </c>
      <c r="N6" s="4" t="s">
        <v>52</v>
      </c>
      <c r="O6" s="4" t="s">
        <v>52</v>
      </c>
      <c r="P6" s="4"/>
      <c r="Q6" s="4" t="s">
        <v>52</v>
      </c>
      <c r="R6" s="4"/>
      <c r="S6" s="4" t="s">
        <v>52</v>
      </c>
      <c r="T6" s="4" t="s">
        <v>52</v>
      </c>
      <c r="U6" s="4" t="s">
        <v>52</v>
      </c>
      <c r="V6" s="4" t="s">
        <v>52</v>
      </c>
      <c r="W6" s="4" t="s">
        <v>52</v>
      </c>
      <c r="X6" s="4" t="s">
        <v>52</v>
      </c>
      <c r="Y6" s="4"/>
      <c r="Z6" s="3">
        <v>1921</v>
      </c>
      <c r="AA6" s="4" t="s">
        <v>52</v>
      </c>
      <c r="AB6" s="4" t="s">
        <v>52</v>
      </c>
      <c r="AC6" s="4"/>
      <c r="AD6" s="4" t="s">
        <v>52</v>
      </c>
      <c r="AE6" s="4" t="s">
        <v>52</v>
      </c>
      <c r="AF6" s="4" t="s">
        <v>52</v>
      </c>
      <c r="AG6" s="4" t="s">
        <v>52</v>
      </c>
      <c r="AH6" s="4" t="s">
        <v>52</v>
      </c>
      <c r="AI6" s="4" t="s">
        <v>52</v>
      </c>
      <c r="AJ6" s="4" t="s">
        <v>52</v>
      </c>
      <c r="AK6" s="4" t="s">
        <v>52</v>
      </c>
      <c r="AL6" s="4" t="s">
        <v>52</v>
      </c>
      <c r="AM6" s="4" t="s">
        <v>52</v>
      </c>
      <c r="AN6" s="4" t="s">
        <v>52</v>
      </c>
      <c r="AO6" s="4"/>
      <c r="AP6" s="4"/>
      <c r="AQ6" s="3">
        <v>1921</v>
      </c>
      <c r="AR6" s="78" t="s">
        <v>52</v>
      </c>
      <c r="AS6" s="78" t="s">
        <v>52</v>
      </c>
      <c r="AT6" s="78" t="s">
        <v>52</v>
      </c>
      <c r="AU6" s="78" t="s">
        <v>52</v>
      </c>
      <c r="AV6" s="78" t="s">
        <v>52</v>
      </c>
      <c r="AW6" s="78" t="s">
        <v>52</v>
      </c>
      <c r="AX6" s="78" t="s">
        <v>52</v>
      </c>
      <c r="AY6" s="78" t="s">
        <v>52</v>
      </c>
      <c r="AZ6" s="78" t="s">
        <v>52</v>
      </c>
      <c r="BA6" s="78" t="s">
        <v>52</v>
      </c>
      <c r="BB6" s="78" t="s">
        <v>52</v>
      </c>
      <c r="BC6" s="78" t="s">
        <v>52</v>
      </c>
      <c r="BD6" s="78" t="s">
        <v>52</v>
      </c>
      <c r="BE6" s="78" t="s">
        <v>52</v>
      </c>
      <c r="BF6" s="78" t="s">
        <v>52</v>
      </c>
      <c r="BG6" s="78" t="s">
        <v>52</v>
      </c>
      <c r="BH6" s="2"/>
      <c r="BI6" s="3">
        <v>1921</v>
      </c>
      <c r="BJ6" s="2" t="s">
        <v>52</v>
      </c>
      <c r="BK6" s="2" t="s">
        <v>52</v>
      </c>
      <c r="BL6" s="2" t="s">
        <v>52</v>
      </c>
      <c r="BM6" s="2" t="s">
        <v>52</v>
      </c>
      <c r="BN6" s="2" t="s">
        <v>52</v>
      </c>
      <c r="BO6" s="2" t="s">
        <v>52</v>
      </c>
      <c r="BP6" s="2" t="s">
        <v>52</v>
      </c>
      <c r="BQ6" s="2" t="s">
        <v>52</v>
      </c>
      <c r="BR6" s="2" t="s">
        <v>52</v>
      </c>
      <c r="BS6" s="2" t="s">
        <v>52</v>
      </c>
      <c r="BT6" s="2" t="s">
        <v>52</v>
      </c>
      <c r="BU6" s="2" t="s">
        <v>52</v>
      </c>
      <c r="BV6" s="2" t="s">
        <v>52</v>
      </c>
      <c r="BW6" s="2" t="s">
        <v>52</v>
      </c>
      <c r="BX6" s="2"/>
      <c r="BY6" s="2" t="s">
        <v>52</v>
      </c>
      <c r="BZ6" s="2" t="s">
        <v>52</v>
      </c>
      <c r="CA6" s="2" t="s">
        <v>52</v>
      </c>
      <c r="CB6" s="2" t="s">
        <v>52</v>
      </c>
      <c r="CC6" s="2" t="s">
        <v>52</v>
      </c>
    </row>
    <row r="7" spans="1:81" x14ac:dyDescent="0.25">
      <c r="A7" s="3">
        <v>1922</v>
      </c>
      <c r="B7" s="164">
        <v>17516.471177041003</v>
      </c>
      <c r="C7" s="165">
        <v>26.203908045224054</v>
      </c>
      <c r="D7" s="166">
        <v>4590</v>
      </c>
      <c r="E7" s="167">
        <v>-16.086235489220556</v>
      </c>
      <c r="F7" s="167"/>
      <c r="G7" s="167">
        <v>2.0499999999999998</v>
      </c>
      <c r="H7" s="5"/>
      <c r="I7" s="3">
        <v>1922</v>
      </c>
      <c r="J7" s="4" t="s">
        <v>52</v>
      </c>
      <c r="K7" s="4" t="s">
        <v>52</v>
      </c>
      <c r="L7" s="4"/>
      <c r="M7" s="4" t="s">
        <v>52</v>
      </c>
      <c r="N7" s="4" t="s">
        <v>52</v>
      </c>
      <c r="O7" s="4" t="s">
        <v>52</v>
      </c>
      <c r="P7" s="4"/>
      <c r="Q7" s="4" t="s">
        <v>52</v>
      </c>
      <c r="R7" s="4"/>
      <c r="S7" s="4" t="s">
        <v>52</v>
      </c>
      <c r="T7" s="4" t="s">
        <v>52</v>
      </c>
      <c r="U7" s="4" t="s">
        <v>52</v>
      </c>
      <c r="V7" s="4" t="s">
        <v>52</v>
      </c>
      <c r="W7" s="4" t="s">
        <v>52</v>
      </c>
      <c r="X7" s="4" t="s">
        <v>52</v>
      </c>
      <c r="Y7" s="4"/>
      <c r="Z7" s="3">
        <v>1922</v>
      </c>
      <c r="AA7" s="4" t="s">
        <v>52</v>
      </c>
      <c r="AB7" s="4" t="s">
        <v>52</v>
      </c>
      <c r="AC7" s="4"/>
      <c r="AD7" s="4" t="s">
        <v>52</v>
      </c>
      <c r="AE7" s="4" t="s">
        <v>52</v>
      </c>
      <c r="AF7" s="4" t="s">
        <v>52</v>
      </c>
      <c r="AG7" s="4" t="s">
        <v>52</v>
      </c>
      <c r="AH7" s="4" t="s">
        <v>52</v>
      </c>
      <c r="AI7" s="4" t="s">
        <v>52</v>
      </c>
      <c r="AJ7" s="4" t="s">
        <v>52</v>
      </c>
      <c r="AK7" s="4" t="s">
        <v>52</v>
      </c>
      <c r="AL7" s="4" t="s">
        <v>52</v>
      </c>
      <c r="AM7" s="4" t="s">
        <v>52</v>
      </c>
      <c r="AN7" s="4" t="s">
        <v>52</v>
      </c>
      <c r="AO7" s="4"/>
      <c r="AP7" s="4"/>
      <c r="AQ7" s="3">
        <v>1922</v>
      </c>
      <c r="AR7" s="78" t="s">
        <v>52</v>
      </c>
      <c r="AS7" s="78" t="s">
        <v>52</v>
      </c>
      <c r="AT7" s="78" t="s">
        <v>52</v>
      </c>
      <c r="AU7" s="78" t="s">
        <v>52</v>
      </c>
      <c r="AV7" s="78" t="s">
        <v>52</v>
      </c>
      <c r="AW7" s="78" t="s">
        <v>52</v>
      </c>
      <c r="AX7" s="78" t="s">
        <v>52</v>
      </c>
      <c r="AY7" s="78" t="s">
        <v>52</v>
      </c>
      <c r="AZ7" s="78" t="s">
        <v>52</v>
      </c>
      <c r="BA7" s="78" t="s">
        <v>52</v>
      </c>
      <c r="BB7" s="78" t="s">
        <v>52</v>
      </c>
      <c r="BC7" s="78" t="s">
        <v>52</v>
      </c>
      <c r="BD7" s="78" t="s">
        <v>52</v>
      </c>
      <c r="BE7" s="78" t="s">
        <v>52</v>
      </c>
      <c r="BF7" s="78" t="s">
        <v>52</v>
      </c>
      <c r="BG7" s="78" t="s">
        <v>52</v>
      </c>
      <c r="BH7" s="2"/>
      <c r="BI7" s="3">
        <v>1922</v>
      </c>
      <c r="BJ7" s="2" t="s">
        <v>52</v>
      </c>
      <c r="BK7" s="2" t="s">
        <v>52</v>
      </c>
      <c r="BL7" s="2" t="s">
        <v>52</v>
      </c>
      <c r="BM7" s="2" t="s">
        <v>52</v>
      </c>
      <c r="BN7" s="2" t="s">
        <v>52</v>
      </c>
      <c r="BO7" s="2" t="s">
        <v>52</v>
      </c>
      <c r="BP7" s="2" t="s">
        <v>52</v>
      </c>
      <c r="BQ7" s="2" t="s">
        <v>52</v>
      </c>
      <c r="BR7" s="2" t="s">
        <v>52</v>
      </c>
      <c r="BS7" s="2" t="s">
        <v>52</v>
      </c>
      <c r="BT7" s="2" t="s">
        <v>52</v>
      </c>
      <c r="BU7" s="2" t="s">
        <v>52</v>
      </c>
      <c r="BV7" s="2" t="s">
        <v>52</v>
      </c>
      <c r="BW7" s="2" t="s">
        <v>52</v>
      </c>
      <c r="BX7" s="2"/>
      <c r="BY7" s="2" t="s">
        <v>52</v>
      </c>
      <c r="BZ7" s="2" t="s">
        <v>52</v>
      </c>
      <c r="CA7" s="2" t="s">
        <v>52</v>
      </c>
      <c r="CB7" s="2" t="s">
        <v>52</v>
      </c>
      <c r="CC7" s="2" t="s">
        <v>52</v>
      </c>
    </row>
    <row r="8" spans="1:81" x14ac:dyDescent="0.25">
      <c r="A8" s="3">
        <v>1923</v>
      </c>
      <c r="B8" s="164">
        <v>18118.273587703054</v>
      </c>
      <c r="C8" s="165">
        <v>27.673718335962334</v>
      </c>
      <c r="D8" s="166">
        <v>5014</v>
      </c>
      <c r="E8" s="167">
        <v>7.1146245059288571</v>
      </c>
      <c r="F8" s="167"/>
      <c r="G8" s="167">
        <v>2.06</v>
      </c>
      <c r="H8" s="5"/>
      <c r="I8" s="3">
        <v>1923</v>
      </c>
      <c r="J8" s="4" t="s">
        <v>52</v>
      </c>
      <c r="K8" s="4" t="s">
        <v>52</v>
      </c>
      <c r="L8" s="4"/>
      <c r="M8" s="109">
        <v>265</v>
      </c>
      <c r="N8" s="4" t="s">
        <v>52</v>
      </c>
      <c r="O8" s="4" t="s">
        <v>52</v>
      </c>
      <c r="P8" s="4"/>
      <c r="Q8" s="4" t="s">
        <v>52</v>
      </c>
      <c r="R8" s="4"/>
      <c r="S8" s="4" t="s">
        <v>52</v>
      </c>
      <c r="T8" s="4" t="s">
        <v>52</v>
      </c>
      <c r="U8" s="4" t="s">
        <v>52</v>
      </c>
      <c r="V8" s="4" t="s">
        <v>52</v>
      </c>
      <c r="W8" s="4" t="s">
        <v>52</v>
      </c>
      <c r="X8" s="109">
        <f>M8</f>
        <v>265</v>
      </c>
      <c r="Y8" s="7"/>
      <c r="Z8" s="3">
        <v>1923</v>
      </c>
      <c r="AA8" s="4" t="s">
        <v>52</v>
      </c>
      <c r="AB8" s="4" t="s">
        <v>52</v>
      </c>
      <c r="AC8" s="4"/>
      <c r="AD8" s="4">
        <v>348</v>
      </c>
      <c r="AE8" s="4" t="s">
        <v>52</v>
      </c>
      <c r="AF8" s="4" t="s">
        <v>52</v>
      </c>
      <c r="AG8" s="4" t="s">
        <v>52</v>
      </c>
      <c r="AH8" s="4" t="s">
        <v>52</v>
      </c>
      <c r="AI8" s="4" t="s">
        <v>52</v>
      </c>
      <c r="AJ8" s="4" t="s">
        <v>52</v>
      </c>
      <c r="AK8" s="4" t="s">
        <v>52</v>
      </c>
      <c r="AL8" s="4" t="s">
        <v>52</v>
      </c>
      <c r="AM8" s="4" t="s">
        <v>52</v>
      </c>
      <c r="AN8" s="4" t="s">
        <v>52</v>
      </c>
      <c r="AO8" s="4">
        <f>X8-BG8</f>
        <v>348</v>
      </c>
      <c r="AP8" s="4"/>
      <c r="AQ8" s="3">
        <v>1923</v>
      </c>
      <c r="AR8" s="78" t="s">
        <v>52</v>
      </c>
      <c r="AS8" s="78" t="s">
        <v>52</v>
      </c>
      <c r="AT8" s="78" t="s">
        <v>52</v>
      </c>
      <c r="AU8" s="111">
        <f t="shared" ref="AU8:AU39" si="0">M8-AD8</f>
        <v>-83</v>
      </c>
      <c r="AV8" s="78" t="s">
        <v>52</v>
      </c>
      <c r="AW8" s="78" t="s">
        <v>52</v>
      </c>
      <c r="AX8" s="78" t="s">
        <v>52</v>
      </c>
      <c r="AY8" s="78" t="s">
        <v>52</v>
      </c>
      <c r="AZ8" s="78" t="s">
        <v>52</v>
      </c>
      <c r="BA8" s="78" t="s">
        <v>52</v>
      </c>
      <c r="BB8" s="78" t="s">
        <v>52</v>
      </c>
      <c r="BC8" s="78" t="s">
        <v>52</v>
      </c>
      <c r="BD8" s="78" t="s">
        <v>52</v>
      </c>
      <c r="BE8" s="78" t="s">
        <v>52</v>
      </c>
      <c r="BF8" s="78" t="s">
        <v>52</v>
      </c>
      <c r="BG8" s="110">
        <f t="shared" ref="BG8:BG18" si="1">AU8</f>
        <v>-83</v>
      </c>
      <c r="BH8" s="2"/>
      <c r="BI8" s="3">
        <v>1923</v>
      </c>
      <c r="BJ8" s="2" t="s">
        <v>52</v>
      </c>
      <c r="BK8" s="2" t="s">
        <v>52</v>
      </c>
      <c r="BL8" s="2" t="s">
        <v>52</v>
      </c>
      <c r="BM8" s="2" t="s">
        <v>52</v>
      </c>
      <c r="BN8" s="2" t="s">
        <v>52</v>
      </c>
      <c r="BO8" s="2" t="s">
        <v>52</v>
      </c>
      <c r="BP8" s="2" t="s">
        <v>52</v>
      </c>
      <c r="BQ8" s="2" t="s">
        <v>52</v>
      </c>
      <c r="BR8" s="2" t="s">
        <v>52</v>
      </c>
      <c r="BS8" s="2" t="s">
        <v>52</v>
      </c>
      <c r="BT8" s="2" t="s">
        <v>52</v>
      </c>
      <c r="BU8" s="2" t="s">
        <v>52</v>
      </c>
      <c r="BV8" s="2" t="s">
        <v>52</v>
      </c>
      <c r="BW8" s="2" t="s">
        <v>52</v>
      </c>
      <c r="BX8" s="2"/>
      <c r="BY8" s="2" t="s">
        <v>52</v>
      </c>
      <c r="BZ8" s="2" t="s">
        <v>52</v>
      </c>
      <c r="CA8" s="2" t="s">
        <v>52</v>
      </c>
      <c r="CB8" s="2" t="s">
        <v>52</v>
      </c>
      <c r="CC8" s="2" t="s">
        <v>52</v>
      </c>
    </row>
    <row r="9" spans="1:81" x14ac:dyDescent="0.25">
      <c r="A9" s="3">
        <v>1924</v>
      </c>
      <c r="B9" s="164">
        <v>17825.313065499799</v>
      </c>
      <c r="C9" s="165">
        <v>25.991128363220682</v>
      </c>
      <c r="D9" s="166">
        <v>4633</v>
      </c>
      <c r="E9" s="167">
        <v>-4.151291512915134</v>
      </c>
      <c r="F9" s="167"/>
      <c r="G9" s="167">
        <v>2.0699999999999998</v>
      </c>
      <c r="H9" s="5"/>
      <c r="I9" s="3">
        <v>1924</v>
      </c>
      <c r="J9" s="4" t="s">
        <v>52</v>
      </c>
      <c r="K9" s="4" t="s">
        <v>52</v>
      </c>
      <c r="L9" s="4"/>
      <c r="M9" s="109">
        <v>284</v>
      </c>
      <c r="N9" s="4" t="s">
        <v>52</v>
      </c>
      <c r="O9" s="4" t="s">
        <v>52</v>
      </c>
      <c r="P9" s="4"/>
      <c r="Q9" s="4" t="s">
        <v>52</v>
      </c>
      <c r="R9" s="4"/>
      <c r="S9" s="4" t="s">
        <v>52</v>
      </c>
      <c r="T9" s="4" t="s">
        <v>52</v>
      </c>
      <c r="U9" s="4" t="s">
        <v>52</v>
      </c>
      <c r="V9" s="4" t="s">
        <v>52</v>
      </c>
      <c r="W9" s="4" t="s">
        <v>52</v>
      </c>
      <c r="X9" s="109">
        <f t="shared" ref="X9:X19" si="2">M9</f>
        <v>284</v>
      </c>
      <c r="Y9" s="7"/>
      <c r="Z9" s="3">
        <v>1924</v>
      </c>
      <c r="AA9" s="4" t="s">
        <v>52</v>
      </c>
      <c r="AB9" s="4" t="s">
        <v>52</v>
      </c>
      <c r="AC9" s="4"/>
      <c r="AD9" s="4">
        <v>276</v>
      </c>
      <c r="AE9" s="4" t="s">
        <v>52</v>
      </c>
      <c r="AF9" s="4" t="s">
        <v>52</v>
      </c>
      <c r="AG9" s="4" t="s">
        <v>52</v>
      </c>
      <c r="AH9" s="4" t="s">
        <v>52</v>
      </c>
      <c r="AI9" s="4" t="s">
        <v>52</v>
      </c>
      <c r="AJ9" s="4" t="s">
        <v>52</v>
      </c>
      <c r="AK9" s="4" t="s">
        <v>52</v>
      </c>
      <c r="AL9" s="4" t="s">
        <v>52</v>
      </c>
      <c r="AM9" s="4" t="s">
        <v>52</v>
      </c>
      <c r="AN9" s="4" t="s">
        <v>52</v>
      </c>
      <c r="AO9" s="4">
        <f t="shared" ref="AO9:AO67" si="3">X9-BG9</f>
        <v>276</v>
      </c>
      <c r="AP9" s="4"/>
      <c r="AQ9" s="3">
        <v>1924</v>
      </c>
      <c r="AR9" s="78" t="s">
        <v>52</v>
      </c>
      <c r="AS9" s="78" t="s">
        <v>52</v>
      </c>
      <c r="AT9" s="78" t="s">
        <v>52</v>
      </c>
      <c r="AU9" s="111">
        <f t="shared" si="0"/>
        <v>8</v>
      </c>
      <c r="AV9" s="78" t="s">
        <v>52</v>
      </c>
      <c r="AW9" s="78" t="s">
        <v>52</v>
      </c>
      <c r="AX9" s="78" t="s">
        <v>52</v>
      </c>
      <c r="AY9" s="78" t="s">
        <v>52</v>
      </c>
      <c r="AZ9" s="78" t="s">
        <v>52</v>
      </c>
      <c r="BA9" s="78" t="s">
        <v>52</v>
      </c>
      <c r="BB9" s="78" t="s">
        <v>52</v>
      </c>
      <c r="BC9" s="78" t="s">
        <v>52</v>
      </c>
      <c r="BD9" s="78" t="s">
        <v>52</v>
      </c>
      <c r="BE9" s="78" t="s">
        <v>52</v>
      </c>
      <c r="BF9" s="78" t="s">
        <v>52</v>
      </c>
      <c r="BG9" s="110">
        <f t="shared" si="1"/>
        <v>8</v>
      </c>
      <c r="BH9" s="2"/>
      <c r="BI9" s="3">
        <v>1924</v>
      </c>
      <c r="BJ9" s="2" t="s">
        <v>52</v>
      </c>
      <c r="BK9" s="2" t="s">
        <v>52</v>
      </c>
      <c r="BL9" s="2" t="s">
        <v>52</v>
      </c>
      <c r="BM9" s="2" t="s">
        <v>52</v>
      </c>
      <c r="BN9" s="2" t="s">
        <v>52</v>
      </c>
      <c r="BO9" s="2" t="s">
        <v>52</v>
      </c>
      <c r="BP9" s="2" t="s">
        <v>52</v>
      </c>
      <c r="BQ9" s="2" t="s">
        <v>52</v>
      </c>
      <c r="BR9" s="2" t="s">
        <v>52</v>
      </c>
      <c r="BS9" s="2" t="s">
        <v>52</v>
      </c>
      <c r="BT9" s="2" t="s">
        <v>52</v>
      </c>
      <c r="BU9" s="2" t="s">
        <v>52</v>
      </c>
      <c r="BV9" s="2" t="s">
        <v>52</v>
      </c>
      <c r="BW9" s="2" t="s">
        <v>52</v>
      </c>
      <c r="BX9" s="2"/>
      <c r="BY9" s="2" t="s">
        <v>52</v>
      </c>
      <c r="BZ9" s="2" t="s">
        <v>52</v>
      </c>
      <c r="CA9" s="2" t="s">
        <v>52</v>
      </c>
      <c r="CB9" s="2" t="s">
        <v>52</v>
      </c>
      <c r="CC9" s="2" t="s">
        <v>52</v>
      </c>
    </row>
    <row r="10" spans="1:81" x14ac:dyDescent="0.25">
      <c r="A10" s="3">
        <v>1925</v>
      </c>
      <c r="B10" s="164">
        <v>18930.58857660343</v>
      </c>
      <c r="C10" s="165">
        <v>27.674786649132244</v>
      </c>
      <c r="D10" s="166">
        <v>5239</v>
      </c>
      <c r="E10" s="167">
        <v>4.908565928777664</v>
      </c>
      <c r="F10" s="167"/>
      <c r="G10" s="167">
        <v>2.0483333333333333</v>
      </c>
      <c r="H10" s="5"/>
      <c r="I10" s="3">
        <v>1925</v>
      </c>
      <c r="J10" s="4" t="s">
        <v>52</v>
      </c>
      <c r="K10" s="4" t="s">
        <v>52</v>
      </c>
      <c r="L10" s="4"/>
      <c r="M10" s="109">
        <v>322</v>
      </c>
      <c r="N10" s="4">
        <v>322</v>
      </c>
      <c r="O10" s="4" t="s">
        <v>52</v>
      </c>
      <c r="P10" s="4"/>
      <c r="Q10" s="4" t="s">
        <v>52</v>
      </c>
      <c r="R10" s="4"/>
      <c r="S10" s="4" t="s">
        <v>52</v>
      </c>
      <c r="T10" s="4" t="s">
        <v>52</v>
      </c>
      <c r="U10" s="4" t="s">
        <v>52</v>
      </c>
      <c r="V10" s="4" t="s">
        <v>52</v>
      </c>
      <c r="W10" s="4" t="s">
        <v>52</v>
      </c>
      <c r="X10" s="109">
        <f t="shared" si="2"/>
        <v>322</v>
      </c>
      <c r="Y10" s="7"/>
      <c r="Z10" s="3">
        <v>1925</v>
      </c>
      <c r="AA10" s="4" t="s">
        <v>52</v>
      </c>
      <c r="AB10" s="4" t="s">
        <v>52</v>
      </c>
      <c r="AC10" s="4"/>
      <c r="AD10" s="4">
        <v>293</v>
      </c>
      <c r="AE10" s="4">
        <v>298</v>
      </c>
      <c r="AF10" s="4" t="s">
        <v>52</v>
      </c>
      <c r="AG10" s="4" t="s">
        <v>52</v>
      </c>
      <c r="AH10" s="4" t="s">
        <v>52</v>
      </c>
      <c r="AI10" s="4" t="s">
        <v>52</v>
      </c>
      <c r="AJ10" s="4" t="s">
        <v>52</v>
      </c>
      <c r="AK10" s="4" t="s">
        <v>52</v>
      </c>
      <c r="AL10" s="4" t="s">
        <v>52</v>
      </c>
      <c r="AM10" s="4" t="s">
        <v>52</v>
      </c>
      <c r="AN10" s="4" t="s">
        <v>52</v>
      </c>
      <c r="AO10" s="4">
        <f t="shared" si="3"/>
        <v>293</v>
      </c>
      <c r="AP10" s="4"/>
      <c r="AQ10" s="3">
        <v>1925</v>
      </c>
      <c r="AR10" s="78" t="s">
        <v>52</v>
      </c>
      <c r="AS10" s="78" t="s">
        <v>52</v>
      </c>
      <c r="AT10" s="78" t="s">
        <v>52</v>
      </c>
      <c r="AU10" s="111">
        <f t="shared" si="0"/>
        <v>29</v>
      </c>
      <c r="AV10" s="79">
        <f t="shared" ref="AV10:AV45" si="4">N10-AE10</f>
        <v>24</v>
      </c>
      <c r="AW10" s="78" t="s">
        <v>52</v>
      </c>
      <c r="AX10" s="78" t="s">
        <v>52</v>
      </c>
      <c r="AY10" s="78" t="s">
        <v>52</v>
      </c>
      <c r="AZ10" s="78" t="s">
        <v>52</v>
      </c>
      <c r="BA10" s="78" t="s">
        <v>52</v>
      </c>
      <c r="BB10" s="78" t="s">
        <v>52</v>
      </c>
      <c r="BC10" s="78" t="s">
        <v>52</v>
      </c>
      <c r="BD10" s="78" t="s">
        <v>52</v>
      </c>
      <c r="BE10" s="78" t="s">
        <v>52</v>
      </c>
      <c r="BF10" s="78" t="s">
        <v>52</v>
      </c>
      <c r="BG10" s="110">
        <f t="shared" si="1"/>
        <v>29</v>
      </c>
      <c r="BH10" s="33"/>
      <c r="BI10" s="3">
        <v>1925</v>
      </c>
      <c r="BJ10" s="2" t="s">
        <v>52</v>
      </c>
      <c r="BK10" s="2" t="s">
        <v>52</v>
      </c>
      <c r="BL10" s="2" t="s">
        <v>52</v>
      </c>
      <c r="BM10" s="2" t="s">
        <v>52</v>
      </c>
      <c r="BN10" s="2" t="s">
        <v>52</v>
      </c>
      <c r="BO10" s="2" t="s">
        <v>52</v>
      </c>
      <c r="BP10" s="2" t="s">
        <v>52</v>
      </c>
      <c r="BQ10" s="2" t="s">
        <v>52</v>
      </c>
      <c r="BR10" s="2" t="s">
        <v>52</v>
      </c>
      <c r="BS10" s="2" t="s">
        <v>52</v>
      </c>
      <c r="BT10" s="2" t="s">
        <v>52</v>
      </c>
      <c r="BU10" s="2" t="s">
        <v>52</v>
      </c>
      <c r="BV10" s="2" t="s">
        <v>52</v>
      </c>
      <c r="BW10" s="2" t="s">
        <v>52</v>
      </c>
      <c r="BX10" s="2"/>
      <c r="BY10" s="2" t="s">
        <v>52</v>
      </c>
      <c r="BZ10" s="2" t="s">
        <v>52</v>
      </c>
      <c r="CA10" s="2" t="s">
        <v>52</v>
      </c>
      <c r="CB10" s="2" t="s">
        <v>52</v>
      </c>
      <c r="CC10" s="2" t="s">
        <v>52</v>
      </c>
    </row>
    <row r="11" spans="1:81" x14ac:dyDescent="0.25">
      <c r="A11" s="3">
        <v>1926</v>
      </c>
      <c r="B11" s="164">
        <v>20066.275214579371</v>
      </c>
      <c r="C11" s="165">
        <v>27.254684496833963</v>
      </c>
      <c r="D11" s="166">
        <v>5469</v>
      </c>
      <c r="E11" s="167">
        <v>-1.834862385321101</v>
      </c>
      <c r="F11" s="167"/>
      <c r="G11" s="167">
        <v>2.1308333333333334</v>
      </c>
      <c r="H11" s="5"/>
      <c r="I11" s="3">
        <v>1926</v>
      </c>
      <c r="J11" s="4" t="s">
        <v>52</v>
      </c>
      <c r="K11" s="4" t="s">
        <v>52</v>
      </c>
      <c r="L11" s="4"/>
      <c r="M11" s="109">
        <v>309</v>
      </c>
      <c r="N11" s="4">
        <v>309</v>
      </c>
      <c r="O11" s="4" t="s">
        <v>52</v>
      </c>
      <c r="P11" s="4"/>
      <c r="Q11" s="4" t="s">
        <v>52</v>
      </c>
      <c r="R11" s="4"/>
      <c r="S11" s="4" t="s">
        <v>52</v>
      </c>
      <c r="T11" s="4" t="s">
        <v>52</v>
      </c>
      <c r="U11" s="4" t="s">
        <v>52</v>
      </c>
      <c r="V11" s="4" t="s">
        <v>52</v>
      </c>
      <c r="W11" s="4" t="s">
        <v>52</v>
      </c>
      <c r="X11" s="109">
        <f t="shared" si="2"/>
        <v>309</v>
      </c>
      <c r="Y11" s="7"/>
      <c r="Z11" s="3">
        <v>1926</v>
      </c>
      <c r="AA11" s="4" t="s">
        <v>52</v>
      </c>
      <c r="AB11" s="4" t="s">
        <v>52</v>
      </c>
      <c r="AC11" s="4"/>
      <c r="AD11" s="4">
        <v>307</v>
      </c>
      <c r="AE11" s="4">
        <v>325</v>
      </c>
      <c r="AF11" s="4" t="s">
        <v>52</v>
      </c>
      <c r="AG11" s="4" t="s">
        <v>52</v>
      </c>
      <c r="AH11" s="4" t="s">
        <v>52</v>
      </c>
      <c r="AI11" s="4" t="s">
        <v>52</v>
      </c>
      <c r="AJ11" s="4" t="s">
        <v>52</v>
      </c>
      <c r="AK11" s="4" t="s">
        <v>52</v>
      </c>
      <c r="AL11" s="4" t="s">
        <v>52</v>
      </c>
      <c r="AM11" s="4" t="s">
        <v>52</v>
      </c>
      <c r="AN11" s="4" t="s">
        <v>52</v>
      </c>
      <c r="AO11" s="4">
        <f t="shared" si="3"/>
        <v>307</v>
      </c>
      <c r="AP11" s="4"/>
      <c r="AQ11" s="3">
        <v>1926</v>
      </c>
      <c r="AR11" s="78" t="s">
        <v>52</v>
      </c>
      <c r="AS11" s="78" t="s">
        <v>52</v>
      </c>
      <c r="AT11" s="78" t="s">
        <v>52</v>
      </c>
      <c r="AU11" s="111">
        <f t="shared" si="0"/>
        <v>2</v>
      </c>
      <c r="AV11" s="79">
        <f t="shared" si="4"/>
        <v>-16</v>
      </c>
      <c r="AW11" s="78" t="s">
        <v>52</v>
      </c>
      <c r="AX11" s="78" t="s">
        <v>52</v>
      </c>
      <c r="AY11" s="78" t="s">
        <v>52</v>
      </c>
      <c r="AZ11" s="78" t="s">
        <v>52</v>
      </c>
      <c r="BA11" s="78" t="s">
        <v>52</v>
      </c>
      <c r="BB11" s="78" t="s">
        <v>52</v>
      </c>
      <c r="BC11" s="78" t="s">
        <v>52</v>
      </c>
      <c r="BD11" s="78" t="s">
        <v>52</v>
      </c>
      <c r="BE11" s="78" t="s">
        <v>52</v>
      </c>
      <c r="BF11" s="78" t="s">
        <v>52</v>
      </c>
      <c r="BG11" s="110">
        <f t="shared" si="1"/>
        <v>2</v>
      </c>
      <c r="BH11" s="33"/>
      <c r="BI11" s="3">
        <v>1926</v>
      </c>
      <c r="BJ11" s="2" t="s">
        <v>52</v>
      </c>
      <c r="BK11" s="2" t="s">
        <v>52</v>
      </c>
      <c r="BL11" s="2" t="s">
        <v>52</v>
      </c>
      <c r="BM11" s="2" t="s">
        <v>52</v>
      </c>
      <c r="BN11" s="2" t="s">
        <v>52</v>
      </c>
      <c r="BO11" s="2" t="s">
        <v>52</v>
      </c>
      <c r="BP11" s="2" t="s">
        <v>52</v>
      </c>
      <c r="BQ11" s="2" t="s">
        <v>52</v>
      </c>
      <c r="BR11" s="2" t="s">
        <v>52</v>
      </c>
      <c r="BS11" s="2" t="s">
        <v>52</v>
      </c>
      <c r="BT11" s="2" t="s">
        <v>52</v>
      </c>
      <c r="BU11" s="2" t="s">
        <v>52</v>
      </c>
      <c r="BV11" s="2" t="s">
        <v>52</v>
      </c>
      <c r="BW11" s="2" t="s">
        <v>52</v>
      </c>
      <c r="BX11" s="2"/>
      <c r="BY11" s="2" t="s">
        <v>52</v>
      </c>
      <c r="BZ11" s="2" t="s">
        <v>52</v>
      </c>
      <c r="CA11" s="2" t="s">
        <v>52</v>
      </c>
      <c r="CB11" s="2" t="s">
        <v>52</v>
      </c>
      <c r="CC11" s="2" t="s">
        <v>52</v>
      </c>
    </row>
    <row r="12" spans="1:81" ht="15" customHeight="1" x14ac:dyDescent="0.25">
      <c r="A12" s="3">
        <v>1927</v>
      </c>
      <c r="B12" s="164">
        <v>19183.676732462991</v>
      </c>
      <c r="C12" s="165">
        <v>25.996059407949161</v>
      </c>
      <c r="D12" s="166">
        <v>4987</v>
      </c>
      <c r="E12" s="167">
        <v>-2.3364485981308358</v>
      </c>
      <c r="F12" s="167"/>
      <c r="G12" s="167">
        <v>2.2883333333333336</v>
      </c>
      <c r="H12" s="5"/>
      <c r="I12" s="3">
        <v>1927</v>
      </c>
      <c r="J12" s="4" t="s">
        <v>52</v>
      </c>
      <c r="K12" s="4" t="s">
        <v>52</v>
      </c>
      <c r="L12" s="4"/>
      <c r="M12" s="109">
        <v>307</v>
      </c>
      <c r="N12" s="4">
        <v>295</v>
      </c>
      <c r="O12" s="4" t="s">
        <v>52</v>
      </c>
      <c r="P12" s="4"/>
      <c r="Q12" s="4" t="s">
        <v>52</v>
      </c>
      <c r="R12" s="4"/>
      <c r="S12" s="4" t="s">
        <v>52</v>
      </c>
      <c r="T12" s="4" t="s">
        <v>52</v>
      </c>
      <c r="U12" s="4" t="s">
        <v>52</v>
      </c>
      <c r="V12" s="4" t="s">
        <v>52</v>
      </c>
      <c r="W12" s="4" t="s">
        <v>52</v>
      </c>
      <c r="X12" s="109">
        <f t="shared" si="2"/>
        <v>307</v>
      </c>
      <c r="Y12" s="7"/>
      <c r="Z12" s="3">
        <v>1927</v>
      </c>
      <c r="AA12" s="4" t="s">
        <v>52</v>
      </c>
      <c r="AB12" s="4" t="s">
        <v>52</v>
      </c>
      <c r="AC12" s="4"/>
      <c r="AD12" s="4">
        <v>310</v>
      </c>
      <c r="AE12" s="4">
        <v>310</v>
      </c>
      <c r="AF12" s="4" t="s">
        <v>52</v>
      </c>
      <c r="AG12" s="4" t="s">
        <v>52</v>
      </c>
      <c r="AH12" s="4" t="s">
        <v>52</v>
      </c>
      <c r="AI12" s="4" t="s">
        <v>52</v>
      </c>
      <c r="AJ12" s="4" t="s">
        <v>52</v>
      </c>
      <c r="AK12" s="4" t="s">
        <v>52</v>
      </c>
      <c r="AL12" s="4" t="s">
        <v>52</v>
      </c>
      <c r="AM12" s="4" t="s">
        <v>52</v>
      </c>
      <c r="AN12" s="4" t="s">
        <v>52</v>
      </c>
      <c r="AO12" s="4">
        <f t="shared" si="3"/>
        <v>310</v>
      </c>
      <c r="AP12" s="4"/>
      <c r="AQ12" s="3">
        <v>1927</v>
      </c>
      <c r="AR12" s="78" t="s">
        <v>52</v>
      </c>
      <c r="AS12" s="78" t="s">
        <v>52</v>
      </c>
      <c r="AT12" s="78" t="s">
        <v>52</v>
      </c>
      <c r="AU12" s="111">
        <f t="shared" si="0"/>
        <v>-3</v>
      </c>
      <c r="AV12" s="79">
        <f t="shared" si="4"/>
        <v>-15</v>
      </c>
      <c r="AW12" s="78" t="s">
        <v>52</v>
      </c>
      <c r="AX12" s="78" t="s">
        <v>52</v>
      </c>
      <c r="AY12" s="78" t="s">
        <v>52</v>
      </c>
      <c r="AZ12" s="78" t="s">
        <v>52</v>
      </c>
      <c r="BA12" s="78" t="s">
        <v>52</v>
      </c>
      <c r="BB12" s="78" t="s">
        <v>52</v>
      </c>
      <c r="BC12" s="78" t="s">
        <v>52</v>
      </c>
      <c r="BD12" s="78" t="s">
        <v>52</v>
      </c>
      <c r="BE12" s="78" t="s">
        <v>52</v>
      </c>
      <c r="BF12" s="78" t="s">
        <v>52</v>
      </c>
      <c r="BG12" s="110">
        <f t="shared" si="1"/>
        <v>-3</v>
      </c>
      <c r="BH12" s="33"/>
      <c r="BI12" s="3">
        <v>1927</v>
      </c>
      <c r="BJ12" s="2" t="s">
        <v>52</v>
      </c>
      <c r="BK12" s="2" t="s">
        <v>52</v>
      </c>
      <c r="BL12" s="2" t="s">
        <v>52</v>
      </c>
      <c r="BM12" s="2" t="s">
        <v>52</v>
      </c>
      <c r="BN12" s="2" t="s">
        <v>52</v>
      </c>
      <c r="BO12" s="2" t="s">
        <v>52</v>
      </c>
      <c r="BP12" s="2" t="s">
        <v>52</v>
      </c>
      <c r="BQ12" s="2" t="s">
        <v>52</v>
      </c>
      <c r="BR12" s="2" t="s">
        <v>52</v>
      </c>
      <c r="BS12" s="2" t="s">
        <v>52</v>
      </c>
      <c r="BT12" s="2" t="s">
        <v>52</v>
      </c>
      <c r="BU12" s="2" t="s">
        <v>52</v>
      </c>
      <c r="BV12" s="2" t="s">
        <v>52</v>
      </c>
      <c r="BW12" s="2" t="s">
        <v>52</v>
      </c>
      <c r="BX12" s="2"/>
      <c r="BY12" s="2" t="s">
        <v>52</v>
      </c>
      <c r="BZ12" s="2" t="s">
        <v>52</v>
      </c>
      <c r="CA12" s="2" t="s">
        <v>52</v>
      </c>
      <c r="CB12" s="2" t="s">
        <v>52</v>
      </c>
      <c r="CC12" s="2" t="s">
        <v>52</v>
      </c>
    </row>
    <row r="13" spans="1:81" x14ac:dyDescent="0.25">
      <c r="A13" s="3">
        <v>1928</v>
      </c>
      <c r="B13" s="164">
        <v>19302.618028674693</v>
      </c>
      <c r="C13" s="165">
        <v>25.996473600345769</v>
      </c>
      <c r="D13" s="166">
        <v>5018</v>
      </c>
      <c r="E13" s="167">
        <v>-4.0191387559808671</v>
      </c>
      <c r="F13" s="167"/>
      <c r="G13" s="167">
        <v>2.1541666666666668</v>
      </c>
      <c r="H13" s="5"/>
      <c r="I13" s="3">
        <v>1928</v>
      </c>
      <c r="J13" s="4" t="s">
        <v>52</v>
      </c>
      <c r="K13" s="4" t="s">
        <v>52</v>
      </c>
      <c r="L13" s="4"/>
      <c r="M13" s="109">
        <v>311</v>
      </c>
      <c r="N13" s="4">
        <v>300</v>
      </c>
      <c r="O13" s="4" t="s">
        <v>52</v>
      </c>
      <c r="P13" s="4"/>
      <c r="Q13" s="4" t="s">
        <v>52</v>
      </c>
      <c r="R13" s="4"/>
      <c r="S13" s="4" t="s">
        <v>52</v>
      </c>
      <c r="T13" s="4" t="s">
        <v>52</v>
      </c>
      <c r="U13" s="4" t="s">
        <v>52</v>
      </c>
      <c r="V13" s="4" t="s">
        <v>52</v>
      </c>
      <c r="W13" s="4" t="s">
        <v>52</v>
      </c>
      <c r="X13" s="109">
        <f t="shared" si="2"/>
        <v>311</v>
      </c>
      <c r="Y13" s="7"/>
      <c r="Z13" s="3">
        <v>1928</v>
      </c>
      <c r="AA13" s="4" t="s">
        <v>52</v>
      </c>
      <c r="AB13" s="4" t="s">
        <v>52</v>
      </c>
      <c r="AC13" s="4"/>
      <c r="AD13" s="4">
        <v>287</v>
      </c>
      <c r="AE13" s="4">
        <v>288</v>
      </c>
      <c r="AF13" s="4" t="s">
        <v>52</v>
      </c>
      <c r="AG13" s="4" t="s">
        <v>52</v>
      </c>
      <c r="AH13" s="4" t="s">
        <v>52</v>
      </c>
      <c r="AI13" s="4" t="s">
        <v>52</v>
      </c>
      <c r="AJ13" s="4" t="s">
        <v>52</v>
      </c>
      <c r="AK13" s="4" t="s">
        <v>52</v>
      </c>
      <c r="AL13" s="4" t="s">
        <v>52</v>
      </c>
      <c r="AM13" s="4" t="s">
        <v>52</v>
      </c>
      <c r="AN13" s="4" t="s">
        <v>52</v>
      </c>
      <c r="AO13" s="4">
        <f t="shared" si="3"/>
        <v>287</v>
      </c>
      <c r="AP13" s="4"/>
      <c r="AQ13" s="3">
        <v>1928</v>
      </c>
      <c r="AR13" s="78" t="s">
        <v>52</v>
      </c>
      <c r="AS13" s="78" t="s">
        <v>52</v>
      </c>
      <c r="AT13" s="78" t="s">
        <v>52</v>
      </c>
      <c r="AU13" s="111">
        <f t="shared" si="0"/>
        <v>24</v>
      </c>
      <c r="AV13" s="79">
        <f t="shared" si="4"/>
        <v>12</v>
      </c>
      <c r="AW13" s="78" t="s">
        <v>52</v>
      </c>
      <c r="AX13" s="78" t="s">
        <v>52</v>
      </c>
      <c r="AY13" s="78" t="s">
        <v>52</v>
      </c>
      <c r="AZ13" s="78" t="s">
        <v>52</v>
      </c>
      <c r="BA13" s="78" t="s">
        <v>52</v>
      </c>
      <c r="BB13" s="78" t="s">
        <v>52</v>
      </c>
      <c r="BC13" s="78" t="s">
        <v>52</v>
      </c>
      <c r="BD13" s="78" t="s">
        <v>52</v>
      </c>
      <c r="BE13" s="78" t="s">
        <v>52</v>
      </c>
      <c r="BF13" s="78" t="s">
        <v>52</v>
      </c>
      <c r="BG13" s="110">
        <f t="shared" si="1"/>
        <v>24</v>
      </c>
      <c r="BH13" s="33"/>
      <c r="BI13" s="3">
        <v>1928</v>
      </c>
      <c r="BJ13" s="2" t="s">
        <v>52</v>
      </c>
      <c r="BK13" s="2" t="s">
        <v>52</v>
      </c>
      <c r="BL13" s="2" t="s">
        <v>52</v>
      </c>
      <c r="BM13" s="2" t="s">
        <v>52</v>
      </c>
      <c r="BN13" s="2" t="s">
        <v>52</v>
      </c>
      <c r="BO13" s="2" t="s">
        <v>52</v>
      </c>
      <c r="BP13" s="2" t="s">
        <v>52</v>
      </c>
      <c r="BQ13" s="2" t="s">
        <v>52</v>
      </c>
      <c r="BR13" s="2" t="s">
        <v>52</v>
      </c>
      <c r="BS13" s="2" t="s">
        <v>52</v>
      </c>
      <c r="BT13" s="2" t="s">
        <v>52</v>
      </c>
      <c r="BU13" s="2" t="s">
        <v>52</v>
      </c>
      <c r="BV13" s="2" t="s">
        <v>52</v>
      </c>
      <c r="BW13" s="2" t="s">
        <v>52</v>
      </c>
      <c r="BX13" s="2"/>
      <c r="BY13" s="2" t="s">
        <v>52</v>
      </c>
      <c r="BZ13" s="2" t="s">
        <v>52</v>
      </c>
      <c r="CA13" s="2" t="s">
        <v>52</v>
      </c>
      <c r="CB13" s="2" t="s">
        <v>52</v>
      </c>
      <c r="CC13" s="2" t="s">
        <v>52</v>
      </c>
    </row>
    <row r="14" spans="1:81" x14ac:dyDescent="0.25">
      <c r="A14" s="3">
        <v>1929</v>
      </c>
      <c r="B14" s="164">
        <v>18555.855913254629</v>
      </c>
      <c r="C14" s="165">
        <v>26.207360214121472</v>
      </c>
      <c r="D14" s="166">
        <v>4863</v>
      </c>
      <c r="E14" s="167">
        <v>-0.29910269192421346</v>
      </c>
      <c r="F14" s="167"/>
      <c r="G14" s="167">
        <v>2.1458333333333335</v>
      </c>
      <c r="H14" s="5"/>
      <c r="I14" s="3">
        <v>1929</v>
      </c>
      <c r="J14" s="4" t="s">
        <v>52</v>
      </c>
      <c r="K14" s="4" t="s">
        <v>52</v>
      </c>
      <c r="L14" s="4"/>
      <c r="M14" s="109">
        <v>322</v>
      </c>
      <c r="N14" s="4">
        <v>322</v>
      </c>
      <c r="O14" s="4" t="s">
        <v>52</v>
      </c>
      <c r="P14" s="4"/>
      <c r="Q14" s="4" t="s">
        <v>52</v>
      </c>
      <c r="R14" s="4"/>
      <c r="S14" s="4" t="s">
        <v>52</v>
      </c>
      <c r="T14" s="4" t="s">
        <v>52</v>
      </c>
      <c r="U14" s="4" t="s">
        <v>52</v>
      </c>
      <c r="V14" s="4" t="s">
        <v>52</v>
      </c>
      <c r="W14" s="4" t="s">
        <v>52</v>
      </c>
      <c r="X14" s="109">
        <f t="shared" si="2"/>
        <v>322</v>
      </c>
      <c r="Y14" s="7"/>
      <c r="Z14" s="3">
        <v>1929</v>
      </c>
      <c r="AA14" s="4" t="s">
        <v>52</v>
      </c>
      <c r="AB14" s="4" t="s">
        <v>52</v>
      </c>
      <c r="AC14" s="4"/>
      <c r="AD14" s="4">
        <v>276</v>
      </c>
      <c r="AE14" s="4">
        <v>276</v>
      </c>
      <c r="AF14" s="4" t="s">
        <v>52</v>
      </c>
      <c r="AG14" s="4" t="s">
        <v>52</v>
      </c>
      <c r="AH14" s="4" t="s">
        <v>52</v>
      </c>
      <c r="AI14" s="4" t="s">
        <v>52</v>
      </c>
      <c r="AJ14" s="4" t="s">
        <v>52</v>
      </c>
      <c r="AK14" s="4" t="s">
        <v>52</v>
      </c>
      <c r="AL14" s="4" t="s">
        <v>52</v>
      </c>
      <c r="AM14" s="4" t="s">
        <v>52</v>
      </c>
      <c r="AN14" s="4" t="s">
        <v>52</v>
      </c>
      <c r="AO14" s="4">
        <f t="shared" si="3"/>
        <v>276</v>
      </c>
      <c r="AP14" s="4"/>
      <c r="AQ14" s="3">
        <v>1929</v>
      </c>
      <c r="AR14" s="78" t="s">
        <v>52</v>
      </c>
      <c r="AS14" s="78" t="s">
        <v>52</v>
      </c>
      <c r="AT14" s="78" t="s">
        <v>52</v>
      </c>
      <c r="AU14" s="111">
        <f t="shared" si="0"/>
        <v>46</v>
      </c>
      <c r="AV14" s="79">
        <f t="shared" si="4"/>
        <v>46</v>
      </c>
      <c r="AW14" s="78" t="s">
        <v>52</v>
      </c>
      <c r="AX14" s="78" t="s">
        <v>52</v>
      </c>
      <c r="AY14" s="78" t="s">
        <v>52</v>
      </c>
      <c r="AZ14" s="78" t="s">
        <v>52</v>
      </c>
      <c r="BA14" s="78" t="s">
        <v>52</v>
      </c>
      <c r="BB14" s="78" t="s">
        <v>52</v>
      </c>
      <c r="BC14" s="78" t="s">
        <v>52</v>
      </c>
      <c r="BD14" s="78" t="s">
        <v>52</v>
      </c>
      <c r="BE14" s="78" t="s">
        <v>52</v>
      </c>
      <c r="BF14" s="78" t="s">
        <v>52</v>
      </c>
      <c r="BG14" s="110">
        <f t="shared" si="1"/>
        <v>46</v>
      </c>
      <c r="BH14" s="33"/>
      <c r="BI14" s="3">
        <v>1929</v>
      </c>
      <c r="BJ14" s="2" t="s">
        <v>52</v>
      </c>
      <c r="BK14" s="2" t="s">
        <v>52</v>
      </c>
      <c r="BL14" s="2" t="s">
        <v>52</v>
      </c>
      <c r="BM14" s="2" t="s">
        <v>52</v>
      </c>
      <c r="BN14" s="2" t="s">
        <v>52</v>
      </c>
      <c r="BO14" s="2" t="s">
        <v>52</v>
      </c>
      <c r="BP14" s="2" t="s">
        <v>52</v>
      </c>
      <c r="BQ14" s="2" t="s">
        <v>52</v>
      </c>
      <c r="BR14" s="2" t="s">
        <v>52</v>
      </c>
      <c r="BS14" s="2" t="s">
        <v>52</v>
      </c>
      <c r="BT14" s="2" t="s">
        <v>52</v>
      </c>
      <c r="BU14" s="2" t="s">
        <v>52</v>
      </c>
      <c r="BV14" s="2" t="s">
        <v>52</v>
      </c>
      <c r="BW14" s="2" t="s">
        <v>52</v>
      </c>
      <c r="BX14" s="2"/>
      <c r="BY14" s="2" t="s">
        <v>52</v>
      </c>
      <c r="BZ14" s="2" t="s">
        <v>52</v>
      </c>
      <c r="CA14" s="2" t="s">
        <v>52</v>
      </c>
      <c r="CB14" s="2" t="s">
        <v>52</v>
      </c>
      <c r="CC14" s="2" t="s">
        <v>52</v>
      </c>
    </row>
    <row r="15" spans="1:81" x14ac:dyDescent="0.25">
      <c r="A15" s="3">
        <v>1930</v>
      </c>
      <c r="B15" s="164">
        <v>17392.799261093609</v>
      </c>
      <c r="C15" s="165">
        <v>26.838693012699611</v>
      </c>
      <c r="D15" s="166">
        <v>4668</v>
      </c>
      <c r="E15" s="167">
        <v>0.20000000000000018</v>
      </c>
      <c r="F15" s="167"/>
      <c r="G15" s="167">
        <v>2.2483333333333331</v>
      </c>
      <c r="H15" s="5"/>
      <c r="I15" s="3">
        <v>1930</v>
      </c>
      <c r="J15" s="4" t="s">
        <v>52</v>
      </c>
      <c r="K15" s="4" t="s">
        <v>52</v>
      </c>
      <c r="L15" s="4"/>
      <c r="M15" s="109">
        <v>289</v>
      </c>
      <c r="N15" s="4">
        <v>289</v>
      </c>
      <c r="O15" s="4" t="s">
        <v>52</v>
      </c>
      <c r="P15" s="4"/>
      <c r="Q15" s="4" t="s">
        <v>52</v>
      </c>
      <c r="R15" s="4"/>
      <c r="S15" s="4" t="s">
        <v>52</v>
      </c>
      <c r="T15" s="4" t="s">
        <v>52</v>
      </c>
      <c r="U15" s="4" t="s">
        <v>52</v>
      </c>
      <c r="V15" s="4" t="s">
        <v>52</v>
      </c>
      <c r="W15" s="4" t="s">
        <v>52</v>
      </c>
      <c r="X15" s="109">
        <f t="shared" si="2"/>
        <v>289</v>
      </c>
      <c r="Y15" s="7"/>
      <c r="Z15" s="3">
        <v>1930</v>
      </c>
      <c r="AA15" s="4" t="s">
        <v>52</v>
      </c>
      <c r="AB15" s="4" t="s">
        <v>52</v>
      </c>
      <c r="AC15" s="4"/>
      <c r="AD15" s="4">
        <v>279</v>
      </c>
      <c r="AE15" s="4">
        <v>279</v>
      </c>
      <c r="AF15" s="4" t="s">
        <v>52</v>
      </c>
      <c r="AG15" s="4" t="s">
        <v>52</v>
      </c>
      <c r="AH15" s="4" t="s">
        <v>52</v>
      </c>
      <c r="AI15" s="4" t="s">
        <v>52</v>
      </c>
      <c r="AJ15" s="4" t="s">
        <v>52</v>
      </c>
      <c r="AK15" s="4" t="s">
        <v>52</v>
      </c>
      <c r="AL15" s="4" t="s">
        <v>52</v>
      </c>
      <c r="AM15" s="4" t="s">
        <v>52</v>
      </c>
      <c r="AN15" s="4" t="s">
        <v>52</v>
      </c>
      <c r="AO15" s="4">
        <f t="shared" si="3"/>
        <v>279</v>
      </c>
      <c r="AP15" s="4"/>
      <c r="AQ15" s="3">
        <v>1930</v>
      </c>
      <c r="AR15" s="78" t="s">
        <v>52</v>
      </c>
      <c r="AS15" s="78" t="s">
        <v>52</v>
      </c>
      <c r="AT15" s="78" t="s">
        <v>52</v>
      </c>
      <c r="AU15" s="111">
        <f t="shared" si="0"/>
        <v>10</v>
      </c>
      <c r="AV15" s="79">
        <f t="shared" si="4"/>
        <v>10</v>
      </c>
      <c r="AW15" s="78" t="s">
        <v>52</v>
      </c>
      <c r="AX15" s="78" t="s">
        <v>52</v>
      </c>
      <c r="AY15" s="78" t="s">
        <v>52</v>
      </c>
      <c r="AZ15" s="78" t="s">
        <v>52</v>
      </c>
      <c r="BA15" s="78" t="s">
        <v>52</v>
      </c>
      <c r="BB15" s="78" t="s">
        <v>52</v>
      </c>
      <c r="BC15" s="78" t="s">
        <v>52</v>
      </c>
      <c r="BD15" s="78" t="s">
        <v>52</v>
      </c>
      <c r="BE15" s="78" t="s">
        <v>52</v>
      </c>
      <c r="BF15" s="78" t="s">
        <v>52</v>
      </c>
      <c r="BG15" s="110">
        <f t="shared" si="1"/>
        <v>10</v>
      </c>
      <c r="BH15" s="33"/>
      <c r="BI15" s="3">
        <v>1930</v>
      </c>
      <c r="BJ15" s="2" t="s">
        <v>52</v>
      </c>
      <c r="BK15" s="2" t="s">
        <v>52</v>
      </c>
      <c r="BL15" s="2" t="s">
        <v>52</v>
      </c>
      <c r="BM15" s="2" t="s">
        <v>52</v>
      </c>
      <c r="BN15" s="2" t="s">
        <v>52</v>
      </c>
      <c r="BO15" s="2" t="s">
        <v>52</v>
      </c>
      <c r="BP15" s="2" t="s">
        <v>52</v>
      </c>
      <c r="BQ15" s="2" t="s">
        <v>52</v>
      </c>
      <c r="BR15" s="2" t="s">
        <v>52</v>
      </c>
      <c r="BS15" s="2" t="s">
        <v>52</v>
      </c>
      <c r="BT15" s="2" t="s">
        <v>52</v>
      </c>
      <c r="BU15" s="2" t="s">
        <v>52</v>
      </c>
      <c r="BV15" s="2" t="s">
        <v>52</v>
      </c>
      <c r="BW15" s="2" t="s">
        <v>52</v>
      </c>
      <c r="BX15" s="2"/>
      <c r="BY15" s="2" t="s">
        <v>52</v>
      </c>
      <c r="BZ15" s="2" t="s">
        <v>52</v>
      </c>
      <c r="CA15" s="2" t="s">
        <v>52</v>
      </c>
      <c r="CB15" s="2" t="s">
        <v>52</v>
      </c>
      <c r="CC15" s="2" t="s">
        <v>52</v>
      </c>
    </row>
    <row r="16" spans="1:81" x14ac:dyDescent="0.25">
      <c r="A16" s="3">
        <v>1931</v>
      </c>
      <c r="B16" s="164">
        <v>17969.259066028735</v>
      </c>
      <c r="C16" s="165">
        <v>23.4734219396626</v>
      </c>
      <c r="D16" s="166">
        <v>4218</v>
      </c>
      <c r="E16" s="167">
        <v>-10.179640718562876</v>
      </c>
      <c r="F16" s="167"/>
      <c r="G16" s="167">
        <v>2.6933333333333334</v>
      </c>
      <c r="H16" s="5"/>
      <c r="I16" s="3">
        <v>1931</v>
      </c>
      <c r="J16" s="4" t="s">
        <v>52</v>
      </c>
      <c r="K16" s="4" t="s">
        <v>52</v>
      </c>
      <c r="L16" s="4"/>
      <c r="M16" s="109">
        <v>256</v>
      </c>
      <c r="N16" s="4">
        <v>256</v>
      </c>
      <c r="O16" s="4" t="s">
        <v>52</v>
      </c>
      <c r="P16" s="4"/>
      <c r="Q16" s="4" t="s">
        <v>52</v>
      </c>
      <c r="R16" s="4"/>
      <c r="S16" s="4" t="s">
        <v>52</v>
      </c>
      <c r="T16" s="4" t="s">
        <v>52</v>
      </c>
      <c r="U16" s="4" t="s">
        <v>52</v>
      </c>
      <c r="V16" s="4" t="s">
        <v>52</v>
      </c>
      <c r="W16" s="4" t="s">
        <v>52</v>
      </c>
      <c r="X16" s="109">
        <f t="shared" si="2"/>
        <v>256</v>
      </c>
      <c r="Y16" s="7"/>
      <c r="Z16" s="3">
        <v>1931</v>
      </c>
      <c r="AA16" s="4" t="s">
        <v>52</v>
      </c>
      <c r="AB16" s="4" t="s">
        <v>52</v>
      </c>
      <c r="AC16" s="4"/>
      <c r="AD16" s="4">
        <v>227</v>
      </c>
      <c r="AE16" s="4">
        <v>226</v>
      </c>
      <c r="AF16" s="4" t="s">
        <v>52</v>
      </c>
      <c r="AG16" s="4" t="s">
        <v>52</v>
      </c>
      <c r="AH16" s="4" t="s">
        <v>52</v>
      </c>
      <c r="AI16" s="4" t="s">
        <v>52</v>
      </c>
      <c r="AJ16" s="4" t="s">
        <v>52</v>
      </c>
      <c r="AK16" s="4" t="s">
        <v>52</v>
      </c>
      <c r="AL16" s="4" t="s">
        <v>52</v>
      </c>
      <c r="AM16" s="4" t="s">
        <v>52</v>
      </c>
      <c r="AN16" s="4" t="s">
        <v>52</v>
      </c>
      <c r="AO16" s="4">
        <f t="shared" si="3"/>
        <v>227</v>
      </c>
      <c r="AP16" s="4"/>
      <c r="AQ16" s="3">
        <v>1931</v>
      </c>
      <c r="AR16" s="78" t="s">
        <v>52</v>
      </c>
      <c r="AS16" s="78" t="s">
        <v>52</v>
      </c>
      <c r="AT16" s="78" t="s">
        <v>52</v>
      </c>
      <c r="AU16" s="111">
        <f t="shared" si="0"/>
        <v>29</v>
      </c>
      <c r="AV16" s="79">
        <f t="shared" si="4"/>
        <v>30</v>
      </c>
      <c r="AW16" s="78" t="s">
        <v>52</v>
      </c>
      <c r="AX16" s="78" t="s">
        <v>52</v>
      </c>
      <c r="AY16" s="78" t="s">
        <v>52</v>
      </c>
      <c r="AZ16" s="78" t="s">
        <v>52</v>
      </c>
      <c r="BA16" s="78" t="s">
        <v>52</v>
      </c>
      <c r="BB16" s="78" t="s">
        <v>52</v>
      </c>
      <c r="BC16" s="78" t="s">
        <v>52</v>
      </c>
      <c r="BD16" s="78" t="s">
        <v>52</v>
      </c>
      <c r="BE16" s="78" t="s">
        <v>52</v>
      </c>
      <c r="BF16" s="78" t="s">
        <v>52</v>
      </c>
      <c r="BG16" s="110">
        <f t="shared" si="1"/>
        <v>29</v>
      </c>
      <c r="BH16" s="33"/>
      <c r="BI16" s="3">
        <v>1931</v>
      </c>
      <c r="BJ16" s="2" t="s">
        <v>52</v>
      </c>
      <c r="BK16" s="2" t="s">
        <v>52</v>
      </c>
      <c r="BL16" s="2" t="s">
        <v>52</v>
      </c>
      <c r="BM16" s="2" t="s">
        <v>52</v>
      </c>
      <c r="BN16" s="2" t="s">
        <v>52</v>
      </c>
      <c r="BO16" s="2" t="s">
        <v>52</v>
      </c>
      <c r="BP16" s="2" t="s">
        <v>52</v>
      </c>
      <c r="BQ16" s="2" t="s">
        <v>52</v>
      </c>
      <c r="BR16" s="2" t="s">
        <v>52</v>
      </c>
      <c r="BS16" s="2" t="s">
        <v>52</v>
      </c>
      <c r="BT16" s="2" t="s">
        <v>52</v>
      </c>
      <c r="BU16" s="2" t="s">
        <v>52</v>
      </c>
      <c r="BV16" s="2" t="s">
        <v>52</v>
      </c>
      <c r="BW16" s="2" t="s">
        <v>52</v>
      </c>
      <c r="BX16" s="2"/>
      <c r="BY16" s="2" t="s">
        <v>52</v>
      </c>
      <c r="BZ16" s="2" t="s">
        <v>52</v>
      </c>
      <c r="CA16" s="2" t="s">
        <v>52</v>
      </c>
      <c r="CB16" s="2" t="s">
        <v>52</v>
      </c>
      <c r="CC16" s="2" t="s">
        <v>52</v>
      </c>
    </row>
    <row r="17" spans="1:81" x14ac:dyDescent="0.25">
      <c r="A17" s="3">
        <v>1932</v>
      </c>
      <c r="B17" s="164">
        <v>15289.025084349125</v>
      </c>
      <c r="C17" s="165">
        <v>20.969289946955985</v>
      </c>
      <c r="D17" s="166">
        <v>3206</v>
      </c>
      <c r="E17" s="167">
        <v>11.2</v>
      </c>
      <c r="F17" s="167"/>
      <c r="G17" s="167">
        <v>3.1625000000000001</v>
      </c>
      <c r="H17" s="5"/>
      <c r="I17" s="3">
        <v>1932</v>
      </c>
      <c r="J17" s="4" t="s">
        <v>52</v>
      </c>
      <c r="K17" s="4" t="s">
        <v>52</v>
      </c>
      <c r="L17" s="4"/>
      <c r="M17" s="109">
        <v>212</v>
      </c>
      <c r="N17" s="4">
        <v>212</v>
      </c>
      <c r="O17" s="4">
        <v>212</v>
      </c>
      <c r="P17" s="4"/>
      <c r="Q17" s="4" t="s">
        <v>52</v>
      </c>
      <c r="R17" s="4"/>
      <c r="S17" s="4" t="s">
        <v>52</v>
      </c>
      <c r="T17" s="4" t="s">
        <v>52</v>
      </c>
      <c r="U17" s="4" t="s">
        <v>52</v>
      </c>
      <c r="V17" s="4" t="s">
        <v>52</v>
      </c>
      <c r="W17" s="4" t="s">
        <v>52</v>
      </c>
      <c r="X17" s="109">
        <f t="shared" si="2"/>
        <v>212</v>
      </c>
      <c r="Y17" s="7"/>
      <c r="Z17" s="3">
        <v>1932</v>
      </c>
      <c r="AA17" s="4" t="s">
        <v>52</v>
      </c>
      <c r="AB17" s="4" t="s">
        <v>52</v>
      </c>
      <c r="AC17" s="4"/>
      <c r="AD17" s="4">
        <v>212</v>
      </c>
      <c r="AE17" s="4">
        <v>212</v>
      </c>
      <c r="AF17" s="4">
        <v>212</v>
      </c>
      <c r="AG17" s="4" t="s">
        <v>52</v>
      </c>
      <c r="AH17" s="4" t="s">
        <v>52</v>
      </c>
      <c r="AI17" s="4" t="s">
        <v>52</v>
      </c>
      <c r="AJ17" s="4" t="s">
        <v>52</v>
      </c>
      <c r="AK17" s="4" t="s">
        <v>52</v>
      </c>
      <c r="AL17" s="4" t="s">
        <v>52</v>
      </c>
      <c r="AM17" s="4" t="s">
        <v>52</v>
      </c>
      <c r="AN17" s="4" t="s">
        <v>52</v>
      </c>
      <c r="AO17" s="4">
        <f t="shared" si="3"/>
        <v>212</v>
      </c>
      <c r="AP17" s="4"/>
      <c r="AQ17" s="3">
        <v>1932</v>
      </c>
      <c r="AR17" s="78" t="s">
        <v>52</v>
      </c>
      <c r="AS17" s="78" t="s">
        <v>52</v>
      </c>
      <c r="AT17" s="78" t="s">
        <v>52</v>
      </c>
      <c r="AU17" s="111">
        <f t="shared" si="0"/>
        <v>0</v>
      </c>
      <c r="AV17" s="79">
        <f t="shared" si="4"/>
        <v>0</v>
      </c>
      <c r="AW17" s="79">
        <f t="shared" ref="AW17:AW25" si="5">O17-AF17</f>
        <v>0</v>
      </c>
      <c r="AX17" s="78" t="s">
        <v>52</v>
      </c>
      <c r="AY17" s="78" t="s">
        <v>52</v>
      </c>
      <c r="AZ17" s="78" t="s">
        <v>52</v>
      </c>
      <c r="BA17" s="78" t="s">
        <v>52</v>
      </c>
      <c r="BB17" s="78" t="s">
        <v>52</v>
      </c>
      <c r="BC17" s="78" t="s">
        <v>52</v>
      </c>
      <c r="BD17" s="78" t="s">
        <v>52</v>
      </c>
      <c r="BE17" s="78" t="s">
        <v>52</v>
      </c>
      <c r="BF17" s="78" t="s">
        <v>52</v>
      </c>
      <c r="BG17" s="110">
        <f t="shared" si="1"/>
        <v>0</v>
      </c>
      <c r="BH17" s="33"/>
      <c r="BI17" s="3">
        <v>1932</v>
      </c>
      <c r="BJ17" s="2" t="s">
        <v>52</v>
      </c>
      <c r="BK17" s="2" t="s">
        <v>52</v>
      </c>
      <c r="BL17" s="2" t="s">
        <v>52</v>
      </c>
      <c r="BM17" s="2" t="s">
        <v>52</v>
      </c>
      <c r="BN17" s="2" t="s">
        <v>52</v>
      </c>
      <c r="BO17" s="2" t="s">
        <v>52</v>
      </c>
      <c r="BP17" s="2" t="s">
        <v>52</v>
      </c>
      <c r="BQ17" s="2" t="s">
        <v>52</v>
      </c>
      <c r="BR17" s="2" t="s">
        <v>52</v>
      </c>
      <c r="BS17" s="2" t="s">
        <v>52</v>
      </c>
      <c r="BT17" s="2" t="s">
        <v>52</v>
      </c>
      <c r="BU17" s="2" t="s">
        <v>52</v>
      </c>
      <c r="BV17" s="2" t="s">
        <v>52</v>
      </c>
      <c r="BW17" s="2" t="s">
        <v>52</v>
      </c>
      <c r="BX17" s="2"/>
      <c r="BY17" s="2" t="s">
        <v>52</v>
      </c>
      <c r="BZ17" s="2" t="s">
        <v>52</v>
      </c>
      <c r="CA17" s="2" t="s">
        <v>52</v>
      </c>
      <c r="CB17" s="2" t="s">
        <v>52</v>
      </c>
      <c r="CC17" s="2" t="s">
        <v>52</v>
      </c>
    </row>
    <row r="18" spans="1:81" x14ac:dyDescent="0.25">
      <c r="A18" s="3">
        <v>1933</v>
      </c>
      <c r="B18" s="164">
        <v>17016.377090696347</v>
      </c>
      <c r="C18" s="165">
        <v>22.22564756200541</v>
      </c>
      <c r="D18" s="166">
        <v>3782</v>
      </c>
      <c r="E18" s="167">
        <v>6.1053668143771667</v>
      </c>
      <c r="F18" s="167">
        <v>18222.728938995624</v>
      </c>
      <c r="G18" s="167">
        <v>3.5258333333333343</v>
      </c>
      <c r="H18" s="5"/>
      <c r="I18" s="3">
        <v>1933</v>
      </c>
      <c r="J18" s="4" t="s">
        <v>52</v>
      </c>
      <c r="K18" s="4" t="s">
        <v>52</v>
      </c>
      <c r="L18" s="4"/>
      <c r="M18" s="109">
        <v>223</v>
      </c>
      <c r="N18" s="4">
        <v>223</v>
      </c>
      <c r="O18" s="4">
        <v>223</v>
      </c>
      <c r="P18" s="4"/>
      <c r="Q18" s="4" t="s">
        <v>52</v>
      </c>
      <c r="R18" s="4"/>
      <c r="S18" s="4" t="s">
        <v>52</v>
      </c>
      <c r="T18" s="4" t="s">
        <v>52</v>
      </c>
      <c r="U18" s="4" t="s">
        <v>52</v>
      </c>
      <c r="V18" s="4" t="s">
        <v>52</v>
      </c>
      <c r="W18" s="4" t="s">
        <v>52</v>
      </c>
      <c r="X18" s="109">
        <f t="shared" si="2"/>
        <v>223</v>
      </c>
      <c r="Y18" s="7"/>
      <c r="Z18" s="3">
        <v>1933</v>
      </c>
      <c r="AA18" s="4" t="s">
        <v>52</v>
      </c>
      <c r="AB18" s="4" t="s">
        <v>52</v>
      </c>
      <c r="AC18" s="4"/>
      <c r="AD18" s="4">
        <v>246</v>
      </c>
      <c r="AE18" s="4">
        <v>245</v>
      </c>
      <c r="AF18" s="4">
        <v>246</v>
      </c>
      <c r="AG18" s="4" t="s">
        <v>52</v>
      </c>
      <c r="AH18" s="4" t="s">
        <v>52</v>
      </c>
      <c r="AI18" s="4" t="s">
        <v>52</v>
      </c>
      <c r="AJ18" s="4" t="s">
        <v>52</v>
      </c>
      <c r="AK18" s="4" t="s">
        <v>52</v>
      </c>
      <c r="AL18" s="4" t="s">
        <v>52</v>
      </c>
      <c r="AM18" s="4" t="s">
        <v>52</v>
      </c>
      <c r="AN18" s="4" t="s">
        <v>52</v>
      </c>
      <c r="AO18" s="4">
        <f t="shared" si="3"/>
        <v>246</v>
      </c>
      <c r="AP18" s="4"/>
      <c r="AQ18" s="3">
        <v>1933</v>
      </c>
      <c r="AR18" s="78" t="s">
        <v>52</v>
      </c>
      <c r="AS18" s="78" t="s">
        <v>52</v>
      </c>
      <c r="AT18" s="78" t="s">
        <v>52</v>
      </c>
      <c r="AU18" s="111">
        <f t="shared" si="0"/>
        <v>-23</v>
      </c>
      <c r="AV18" s="79">
        <f t="shared" si="4"/>
        <v>-22</v>
      </c>
      <c r="AW18" s="79">
        <f t="shared" si="5"/>
        <v>-23</v>
      </c>
      <c r="AX18" s="78" t="s">
        <v>52</v>
      </c>
      <c r="AY18" s="78" t="s">
        <v>52</v>
      </c>
      <c r="AZ18" s="78" t="s">
        <v>52</v>
      </c>
      <c r="BA18" s="78" t="s">
        <v>52</v>
      </c>
      <c r="BB18" s="78" t="s">
        <v>52</v>
      </c>
      <c r="BC18" s="78" t="s">
        <v>52</v>
      </c>
      <c r="BD18" s="78" t="s">
        <v>52</v>
      </c>
      <c r="BE18" s="78" t="s">
        <v>52</v>
      </c>
      <c r="BF18" s="78" t="s">
        <v>52</v>
      </c>
      <c r="BG18" s="110">
        <f t="shared" si="1"/>
        <v>-23</v>
      </c>
      <c r="BH18" s="33"/>
      <c r="BI18" s="3">
        <v>1933</v>
      </c>
      <c r="BJ18" s="2" t="s">
        <v>52</v>
      </c>
      <c r="BK18" s="2" t="s">
        <v>52</v>
      </c>
      <c r="BL18" s="2" t="s">
        <v>52</v>
      </c>
      <c r="BM18" s="2" t="s">
        <v>52</v>
      </c>
      <c r="BN18" s="2" t="s">
        <v>52</v>
      </c>
      <c r="BO18" s="2" t="s">
        <v>52</v>
      </c>
      <c r="BP18" s="2" t="s">
        <v>52</v>
      </c>
      <c r="BQ18" s="2" t="s">
        <v>52</v>
      </c>
      <c r="BR18" s="2" t="s">
        <v>52</v>
      </c>
      <c r="BS18" s="2" t="s">
        <v>52</v>
      </c>
      <c r="BT18" s="2" t="s">
        <v>52</v>
      </c>
      <c r="BU18" s="2" t="s">
        <v>52</v>
      </c>
      <c r="BV18" s="2" t="s">
        <v>52</v>
      </c>
      <c r="BW18" s="2" t="s">
        <v>52</v>
      </c>
      <c r="BX18" s="2"/>
      <c r="BY18" s="2" t="s">
        <v>52</v>
      </c>
      <c r="BZ18" s="2" t="s">
        <v>52</v>
      </c>
      <c r="CA18" s="2" t="s">
        <v>52</v>
      </c>
      <c r="CB18" s="2" t="s">
        <v>52</v>
      </c>
      <c r="CC18" s="2" t="s">
        <v>52</v>
      </c>
    </row>
    <row r="19" spans="1:81" x14ac:dyDescent="0.25">
      <c r="A19" s="3">
        <v>1934</v>
      </c>
      <c r="B19" s="164">
        <v>18164.566080830904</v>
      </c>
      <c r="C19" s="165">
        <v>22.852183649905943</v>
      </c>
      <c r="D19" s="166">
        <v>4151</v>
      </c>
      <c r="E19" s="167">
        <v>5.5127610208816513</v>
      </c>
      <c r="F19" s="167">
        <v>18892.171129054823</v>
      </c>
      <c r="G19" s="167">
        <v>3.600000000000001</v>
      </c>
      <c r="H19" s="5"/>
      <c r="I19" s="3">
        <v>1934</v>
      </c>
      <c r="J19" s="103">
        <v>266.10000000000002</v>
      </c>
      <c r="K19" s="103">
        <v>287.10000000000002</v>
      </c>
      <c r="L19" s="103"/>
      <c r="M19" s="109">
        <v>295</v>
      </c>
      <c r="N19" s="4">
        <v>295</v>
      </c>
      <c r="O19" s="4">
        <v>295</v>
      </c>
      <c r="P19" s="4"/>
      <c r="Q19" s="4" t="s">
        <v>52</v>
      </c>
      <c r="R19" s="4"/>
      <c r="S19" s="4" t="s">
        <v>52</v>
      </c>
      <c r="T19" s="4" t="s">
        <v>52</v>
      </c>
      <c r="U19" s="4" t="s">
        <v>52</v>
      </c>
      <c r="V19" s="4">
        <v>295.89999999999998</v>
      </c>
      <c r="W19" s="4" t="s">
        <v>52</v>
      </c>
      <c r="X19" s="109">
        <f t="shared" si="2"/>
        <v>295</v>
      </c>
      <c r="Y19" s="7"/>
      <c r="Z19" s="3">
        <v>1934</v>
      </c>
      <c r="AA19" s="2">
        <v>253.8</v>
      </c>
      <c r="AB19" s="81">
        <v>259.10000000000002</v>
      </c>
      <c r="AC19" s="81"/>
      <c r="AD19" s="6">
        <v>265</v>
      </c>
      <c r="AE19" s="4">
        <v>265</v>
      </c>
      <c r="AF19" s="4">
        <v>265</v>
      </c>
      <c r="AG19" s="4" t="s">
        <v>52</v>
      </c>
      <c r="AH19" s="4" t="s">
        <v>52</v>
      </c>
      <c r="AI19" s="4" t="s">
        <v>52</v>
      </c>
      <c r="AJ19" s="4" t="s">
        <v>52</v>
      </c>
      <c r="AK19" s="4" t="s">
        <v>52</v>
      </c>
      <c r="AL19" s="4" t="s">
        <v>52</v>
      </c>
      <c r="AM19" s="83">
        <v>264.7</v>
      </c>
      <c r="AN19" s="4" t="s">
        <v>52</v>
      </c>
      <c r="AO19" s="4">
        <f t="shared" si="3"/>
        <v>266.60000000000002</v>
      </c>
      <c r="AP19" s="4"/>
      <c r="AQ19" s="3">
        <v>1934</v>
      </c>
      <c r="AR19" s="78">
        <f t="shared" ref="AR19:AR43" si="6">J19-AA19</f>
        <v>12.300000000000011</v>
      </c>
      <c r="AS19" s="79">
        <f t="shared" ref="AS19:AS43" si="7">K19-AB19</f>
        <v>28</v>
      </c>
      <c r="AT19" s="78" t="s">
        <v>52</v>
      </c>
      <c r="AU19" s="79">
        <f t="shared" si="0"/>
        <v>30</v>
      </c>
      <c r="AV19" s="79">
        <f t="shared" si="4"/>
        <v>30</v>
      </c>
      <c r="AW19" s="79">
        <f t="shared" si="5"/>
        <v>30</v>
      </c>
      <c r="AX19" s="78" t="s">
        <v>52</v>
      </c>
      <c r="AY19" s="78" t="s">
        <v>52</v>
      </c>
      <c r="AZ19" s="78" t="s">
        <v>52</v>
      </c>
      <c r="BA19" s="78" t="s">
        <v>52</v>
      </c>
      <c r="BB19" s="78" t="s">
        <v>52</v>
      </c>
      <c r="BC19" s="78" t="s">
        <v>52</v>
      </c>
      <c r="BD19" s="79">
        <f t="shared" ref="BD19:BD30" si="8">V19-AM19</f>
        <v>31.199999999999989</v>
      </c>
      <c r="BE19" s="79"/>
      <c r="BF19" s="112">
        <v>28.4</v>
      </c>
      <c r="BG19" s="112">
        <f>BF19</f>
        <v>28.4</v>
      </c>
      <c r="BH19" s="30"/>
      <c r="BI19" s="3">
        <v>1934</v>
      </c>
      <c r="BJ19" s="39">
        <f t="shared" ref="BJ19:BJ43" si="9">$BF19-AR19</f>
        <v>16.099999999999987</v>
      </c>
      <c r="BK19" s="39">
        <f t="shared" ref="BK19:BK43" si="10">$BF19-AS19</f>
        <v>0.39999999999999858</v>
      </c>
      <c r="BL19" s="2" t="s">
        <v>52</v>
      </c>
      <c r="BM19" s="90">
        <f t="shared" ref="BM19:BO25" si="11">$BF19-AU19</f>
        <v>-1.6000000000000014</v>
      </c>
      <c r="BN19" s="39">
        <f t="shared" si="11"/>
        <v>-1.6000000000000014</v>
      </c>
      <c r="BO19" s="39">
        <f t="shared" si="11"/>
        <v>-1.6000000000000014</v>
      </c>
      <c r="BP19" s="2" t="s">
        <v>52</v>
      </c>
      <c r="BQ19" s="2" t="s">
        <v>52</v>
      </c>
      <c r="BR19" s="80" t="s">
        <v>52</v>
      </c>
      <c r="BS19" s="2" t="s">
        <v>52</v>
      </c>
      <c r="BT19" s="2" t="s">
        <v>52</v>
      </c>
      <c r="BU19" s="2" t="s">
        <v>52</v>
      </c>
      <c r="BV19" s="39">
        <f t="shared" ref="BV19:BV30" si="12">$BF19-BD19</f>
        <v>-2.7999999999999901</v>
      </c>
      <c r="BW19" s="2" t="s">
        <v>52</v>
      </c>
      <c r="BY19" s="135">
        <f>AO88</f>
        <v>6.4225487834256816</v>
      </c>
      <c r="BZ19" s="135">
        <f>BY19-CA19</f>
        <v>5.5891065006691392</v>
      </c>
      <c r="CA19" s="39">
        <v>0.83344228275654231</v>
      </c>
      <c r="CB19" s="39">
        <f>X88</f>
        <v>7.1067212719826554</v>
      </c>
      <c r="CC19" s="39">
        <f>CB19-BZ19</f>
        <v>1.5176147713135162</v>
      </c>
    </row>
    <row r="20" spans="1:81" x14ac:dyDescent="0.25">
      <c r="A20" s="3">
        <v>1935</v>
      </c>
      <c r="B20" s="164">
        <v>19514.482212551786</v>
      </c>
      <c r="C20" s="165">
        <v>23.264773057006121</v>
      </c>
      <c r="D20" s="166">
        <v>4540</v>
      </c>
      <c r="E20" s="167">
        <v>-0.30785469258510778</v>
      </c>
      <c r="F20" s="167">
        <v>19669.276357528921</v>
      </c>
      <c r="G20" s="167">
        <v>3.600000000000001</v>
      </c>
      <c r="H20" s="5"/>
      <c r="I20" s="3">
        <v>1935</v>
      </c>
      <c r="J20" s="77">
        <v>336.9</v>
      </c>
      <c r="K20" s="77">
        <v>355.9</v>
      </c>
      <c r="L20" s="107">
        <f>K20-R20</f>
        <v>338.29999999999995</v>
      </c>
      <c r="M20" s="4">
        <v>313</v>
      </c>
      <c r="N20" s="4">
        <v>313</v>
      </c>
      <c r="O20" s="4">
        <v>313</v>
      </c>
      <c r="P20" s="4">
        <v>330.6</v>
      </c>
      <c r="Q20" s="4">
        <v>313</v>
      </c>
      <c r="R20" s="4">
        <f>P20-Q20</f>
        <v>17.600000000000023</v>
      </c>
      <c r="S20" s="4" t="s">
        <v>52</v>
      </c>
      <c r="T20" s="4" t="s">
        <v>52</v>
      </c>
      <c r="U20" s="4" t="s">
        <v>52</v>
      </c>
      <c r="V20" s="4">
        <v>329.7</v>
      </c>
      <c r="W20" s="4" t="s">
        <v>52</v>
      </c>
      <c r="X20" s="108">
        <f>L20</f>
        <v>338.29999999999995</v>
      </c>
      <c r="Y20" s="7"/>
      <c r="Z20" s="3">
        <v>1935</v>
      </c>
      <c r="AA20" s="2">
        <v>278.89999999999998</v>
      </c>
      <c r="AB20" s="36">
        <v>285.5</v>
      </c>
      <c r="AC20" s="36">
        <f t="shared" ref="AC20:AC43" si="13">AB20-AI20</f>
        <v>284.90000000000003</v>
      </c>
      <c r="AD20" s="6">
        <v>301</v>
      </c>
      <c r="AE20" s="4">
        <v>301</v>
      </c>
      <c r="AF20" s="4">
        <v>301</v>
      </c>
      <c r="AG20" s="4">
        <v>301.39999999999998</v>
      </c>
      <c r="AH20" s="4">
        <v>300.8</v>
      </c>
      <c r="AI20" s="82">
        <f>AG20-AH20</f>
        <v>0.59999999999996589</v>
      </c>
      <c r="AJ20" s="4" t="s">
        <v>52</v>
      </c>
      <c r="AK20" s="4" t="s">
        <v>52</v>
      </c>
      <c r="AL20" s="4" t="s">
        <v>52</v>
      </c>
      <c r="AM20" s="83">
        <v>300.7</v>
      </c>
      <c r="AN20" s="4" t="s">
        <v>52</v>
      </c>
      <c r="AO20" s="4">
        <f t="shared" si="3"/>
        <v>296.09999999999997</v>
      </c>
      <c r="AP20" s="4"/>
      <c r="AQ20" s="3">
        <v>1935</v>
      </c>
      <c r="AR20" s="78">
        <f t="shared" si="6"/>
        <v>58</v>
      </c>
      <c r="AS20" s="79">
        <f t="shared" si="7"/>
        <v>70.399999999999977</v>
      </c>
      <c r="AT20" s="93">
        <f>AS20-AZ20</f>
        <v>53.39999999999992</v>
      </c>
      <c r="AU20" s="79">
        <f t="shared" si="0"/>
        <v>12</v>
      </c>
      <c r="AV20" s="79">
        <f t="shared" si="4"/>
        <v>12</v>
      </c>
      <c r="AW20" s="79">
        <f t="shared" si="5"/>
        <v>12</v>
      </c>
      <c r="AX20" s="79">
        <f t="shared" ref="AX20:AX46" si="14">P20-AG20</f>
        <v>29.200000000000045</v>
      </c>
      <c r="AY20" s="79">
        <f t="shared" ref="AY20:AY46" si="15">Q20-AH20</f>
        <v>12.199999999999989</v>
      </c>
      <c r="AZ20" s="79">
        <f t="shared" ref="AZ20:AZ46" si="16">R20-AI20</f>
        <v>17.000000000000057</v>
      </c>
      <c r="BA20" s="78" t="s">
        <v>52</v>
      </c>
      <c r="BB20" s="78" t="s">
        <v>52</v>
      </c>
      <c r="BC20" s="78" t="s">
        <v>52</v>
      </c>
      <c r="BD20" s="79">
        <f t="shared" si="8"/>
        <v>29</v>
      </c>
      <c r="BE20" s="79"/>
      <c r="BF20" s="112">
        <v>42.2</v>
      </c>
      <c r="BG20" s="112">
        <f t="shared" ref="BG20:BG43" si="17">BF20</f>
        <v>42.2</v>
      </c>
      <c r="BH20" s="30"/>
      <c r="BI20" s="3">
        <v>1935</v>
      </c>
      <c r="BJ20" s="39">
        <f t="shared" si="9"/>
        <v>-15.799999999999997</v>
      </c>
      <c r="BK20" s="39">
        <f t="shared" si="10"/>
        <v>-28.199999999999974</v>
      </c>
      <c r="BL20" s="39">
        <f t="shared" ref="BL20:BL43" si="18">$BF20-AT20</f>
        <v>-11.199999999999918</v>
      </c>
      <c r="BM20" s="90">
        <f t="shared" si="11"/>
        <v>30.200000000000003</v>
      </c>
      <c r="BN20" s="39">
        <f t="shared" si="11"/>
        <v>30.200000000000003</v>
      </c>
      <c r="BO20" s="39">
        <f t="shared" si="11"/>
        <v>30.200000000000003</v>
      </c>
      <c r="BP20" s="39">
        <f t="shared" ref="BP20:BP43" si="19">$BF20-AX20</f>
        <v>12.999999999999957</v>
      </c>
      <c r="BQ20" s="90">
        <f t="shared" ref="BQ20:BQ43" si="20">$BF20-AY20</f>
        <v>30.000000000000014</v>
      </c>
      <c r="BR20" s="80" t="s">
        <v>52</v>
      </c>
      <c r="BS20" s="2" t="s">
        <v>52</v>
      </c>
      <c r="BT20" s="2" t="s">
        <v>52</v>
      </c>
      <c r="BU20" s="2" t="s">
        <v>52</v>
      </c>
      <c r="BV20" s="39">
        <f t="shared" si="12"/>
        <v>13.200000000000003</v>
      </c>
      <c r="BW20" s="2" t="s">
        <v>52</v>
      </c>
      <c r="BY20" s="135">
        <f t="shared" ref="BY20:BY67" si="21">AO89</f>
        <v>6.5220264317180616</v>
      </c>
      <c r="BZ20" s="135">
        <f t="shared" ref="BZ20:BZ67" si="22">BY20-CA20</f>
        <v>5.2312775330396475</v>
      </c>
      <c r="CA20" s="39">
        <v>1.2907488986784141</v>
      </c>
      <c r="CB20" s="39">
        <f t="shared" ref="CB20:CB67" si="23">X89</f>
        <v>7.4515418502202628</v>
      </c>
      <c r="CC20" s="39">
        <f t="shared" ref="CC20:CC67" si="24">CB20-BZ20</f>
        <v>2.2202643171806153</v>
      </c>
    </row>
    <row r="21" spans="1:81" x14ac:dyDescent="0.25">
      <c r="A21" s="3">
        <v>1936</v>
      </c>
      <c r="B21" s="164">
        <v>21071.869809823762</v>
      </c>
      <c r="C21" s="165">
        <v>25.370316199978042</v>
      </c>
      <c r="D21" s="166">
        <v>5346</v>
      </c>
      <c r="E21" s="167">
        <v>6.290806423151607</v>
      </c>
      <c r="F21" s="167">
        <v>20539.539898087391</v>
      </c>
      <c r="G21" s="167">
        <v>3.600000000000001</v>
      </c>
      <c r="H21" s="5"/>
      <c r="I21" s="3">
        <v>1936</v>
      </c>
      <c r="J21" s="77">
        <v>385.2</v>
      </c>
      <c r="K21" s="77">
        <v>407.4</v>
      </c>
      <c r="L21" s="107">
        <f t="shared" ref="L21:L43" si="25">K21-R21</f>
        <v>402.09999999999997</v>
      </c>
      <c r="M21" s="4">
        <v>385</v>
      </c>
      <c r="N21" s="4">
        <v>385</v>
      </c>
      <c r="O21" s="4">
        <v>385</v>
      </c>
      <c r="P21" s="4">
        <v>385.2</v>
      </c>
      <c r="Q21" s="4">
        <v>379.9</v>
      </c>
      <c r="R21" s="4">
        <f t="shared" ref="R21:R46" si="26">P21-Q21</f>
        <v>5.3000000000000114</v>
      </c>
      <c r="S21" s="4" t="s">
        <v>52</v>
      </c>
      <c r="T21" s="4" t="s">
        <v>52</v>
      </c>
      <c r="U21" s="4" t="s">
        <v>52</v>
      </c>
      <c r="V21" s="4">
        <v>381.7</v>
      </c>
      <c r="W21" s="4" t="s">
        <v>52</v>
      </c>
      <c r="X21" s="108">
        <f t="shared" ref="X21:X43" si="27">L21</f>
        <v>402.09999999999997</v>
      </c>
      <c r="Y21" s="7"/>
      <c r="Z21" s="3">
        <v>1936</v>
      </c>
      <c r="AA21" s="2">
        <v>406.1</v>
      </c>
      <c r="AB21" s="36">
        <v>380.2</v>
      </c>
      <c r="AC21" s="36">
        <f t="shared" si="13"/>
        <v>376.4</v>
      </c>
      <c r="AD21" s="6">
        <v>406</v>
      </c>
      <c r="AE21" s="4">
        <v>406</v>
      </c>
      <c r="AF21" s="4">
        <v>406</v>
      </c>
      <c r="AG21" s="4">
        <v>406.1</v>
      </c>
      <c r="AH21" s="4">
        <v>402.3</v>
      </c>
      <c r="AI21" s="82">
        <f t="shared" ref="AI21:AI46" si="28">AG21-AH21</f>
        <v>3.8000000000000114</v>
      </c>
      <c r="AJ21" s="4" t="s">
        <v>52</v>
      </c>
      <c r="AK21" s="4" t="s">
        <v>52</v>
      </c>
      <c r="AL21" s="4" t="s">
        <v>52</v>
      </c>
      <c r="AM21" s="83">
        <v>402.5</v>
      </c>
      <c r="AN21" s="4" t="s">
        <v>52</v>
      </c>
      <c r="AO21" s="4">
        <f t="shared" si="3"/>
        <v>474.09999999999997</v>
      </c>
      <c r="AP21" s="4"/>
      <c r="AQ21" s="3">
        <v>1936</v>
      </c>
      <c r="AR21" s="78">
        <f t="shared" si="6"/>
        <v>-20.900000000000034</v>
      </c>
      <c r="AS21" s="79">
        <f t="shared" si="7"/>
        <v>27.199999999999989</v>
      </c>
      <c r="AT21" s="79">
        <f t="shared" ref="AT21:AT43" si="29">AS21-AZ21</f>
        <v>25.699999999999989</v>
      </c>
      <c r="AU21" s="79">
        <f t="shared" si="0"/>
        <v>-21</v>
      </c>
      <c r="AV21" s="79">
        <f t="shared" si="4"/>
        <v>-21</v>
      </c>
      <c r="AW21" s="79">
        <f t="shared" si="5"/>
        <v>-21</v>
      </c>
      <c r="AX21" s="79">
        <f t="shared" si="14"/>
        <v>-20.900000000000034</v>
      </c>
      <c r="AY21" s="79">
        <f t="shared" si="15"/>
        <v>-22.400000000000034</v>
      </c>
      <c r="AZ21" s="79">
        <f t="shared" si="16"/>
        <v>1.5</v>
      </c>
      <c r="BA21" s="78" t="s">
        <v>52</v>
      </c>
      <c r="BB21" s="78" t="s">
        <v>52</v>
      </c>
      <c r="BC21" s="78" t="s">
        <v>52</v>
      </c>
      <c r="BD21" s="79">
        <f t="shared" si="8"/>
        <v>-20.800000000000011</v>
      </c>
      <c r="BE21" s="79"/>
      <c r="BF21" s="112">
        <v>-72</v>
      </c>
      <c r="BG21" s="112">
        <f t="shared" si="17"/>
        <v>-72</v>
      </c>
      <c r="BH21" s="30"/>
      <c r="BI21" s="3">
        <v>1936</v>
      </c>
      <c r="BJ21" s="39">
        <f t="shared" si="9"/>
        <v>-51.099999999999966</v>
      </c>
      <c r="BK21" s="39">
        <f t="shared" si="10"/>
        <v>-99.199999999999989</v>
      </c>
      <c r="BL21" s="39">
        <f t="shared" si="18"/>
        <v>-97.699999999999989</v>
      </c>
      <c r="BM21" s="90">
        <f t="shared" si="11"/>
        <v>-51</v>
      </c>
      <c r="BN21" s="39">
        <f t="shared" si="11"/>
        <v>-51</v>
      </c>
      <c r="BO21" s="39">
        <f t="shared" si="11"/>
        <v>-51</v>
      </c>
      <c r="BP21" s="39">
        <f t="shared" si="19"/>
        <v>-51.099999999999966</v>
      </c>
      <c r="BQ21" s="90">
        <f t="shared" si="20"/>
        <v>-49.599999999999966</v>
      </c>
      <c r="BR21" s="80" t="s">
        <v>52</v>
      </c>
      <c r="BS21" s="2" t="s">
        <v>52</v>
      </c>
      <c r="BT21" s="2" t="s">
        <v>52</v>
      </c>
      <c r="BU21" s="2" t="s">
        <v>52</v>
      </c>
      <c r="BV21" s="39">
        <f t="shared" si="12"/>
        <v>-51.199999999999989</v>
      </c>
      <c r="BW21" s="2" t="s">
        <v>52</v>
      </c>
      <c r="BY21" s="135">
        <f t="shared" si="21"/>
        <v>8.8683127572016449</v>
      </c>
      <c r="BZ21" s="135">
        <f t="shared" si="22"/>
        <v>7.3419378974934517</v>
      </c>
      <c r="CA21" s="39">
        <v>1.526374859708193</v>
      </c>
      <c r="CB21" s="39">
        <f t="shared" si="23"/>
        <v>7.5215114104002989</v>
      </c>
      <c r="CC21" s="39">
        <f t="shared" si="24"/>
        <v>0.1795735129068472</v>
      </c>
    </row>
    <row r="22" spans="1:81" x14ac:dyDescent="0.25">
      <c r="A22" s="3">
        <v>1937</v>
      </c>
      <c r="B22" s="164">
        <v>21769.298319428741</v>
      </c>
      <c r="C22" s="165">
        <v>31.236652188881585</v>
      </c>
      <c r="D22" s="166">
        <v>6800</v>
      </c>
      <c r="E22" s="167">
        <v>18.419523532829807</v>
      </c>
      <c r="F22" s="167">
        <v>21488.390499379326</v>
      </c>
      <c r="G22" s="167">
        <v>3.600000000000001</v>
      </c>
      <c r="H22" s="5"/>
      <c r="I22" s="3">
        <v>1937</v>
      </c>
      <c r="J22" s="77">
        <v>451.1</v>
      </c>
      <c r="K22" s="77">
        <v>449.9</v>
      </c>
      <c r="L22" s="107">
        <f t="shared" si="25"/>
        <v>433.9</v>
      </c>
      <c r="M22" s="7">
        <v>451</v>
      </c>
      <c r="N22" s="7">
        <v>451</v>
      </c>
      <c r="O22" s="7">
        <v>451</v>
      </c>
      <c r="P22" s="7">
        <v>451.1</v>
      </c>
      <c r="Q22" s="4">
        <v>435.1</v>
      </c>
      <c r="R22" s="4">
        <f t="shared" si="26"/>
        <v>16</v>
      </c>
      <c r="S22" s="4" t="s">
        <v>52</v>
      </c>
      <c r="T22" s="4" t="s">
        <v>52</v>
      </c>
      <c r="U22" s="4" t="s">
        <v>52</v>
      </c>
      <c r="V22" s="4">
        <v>446</v>
      </c>
      <c r="W22" s="4" t="s">
        <v>52</v>
      </c>
      <c r="X22" s="108">
        <f t="shared" si="27"/>
        <v>433.9</v>
      </c>
      <c r="Y22" s="7"/>
      <c r="Z22" s="3">
        <v>1937</v>
      </c>
      <c r="AA22" s="2">
        <v>478.8</v>
      </c>
      <c r="AB22" s="36">
        <v>525.9</v>
      </c>
      <c r="AC22" s="36">
        <f t="shared" si="13"/>
        <v>513.29999999999995</v>
      </c>
      <c r="AD22" s="6">
        <v>479</v>
      </c>
      <c r="AE22" s="4">
        <v>479</v>
      </c>
      <c r="AF22" s="4">
        <v>479</v>
      </c>
      <c r="AG22" s="4">
        <v>478.8</v>
      </c>
      <c r="AH22" s="4">
        <v>466.2</v>
      </c>
      <c r="AI22" s="82">
        <f t="shared" si="28"/>
        <v>12.600000000000023</v>
      </c>
      <c r="AJ22" s="4" t="s">
        <v>52</v>
      </c>
      <c r="AK22" s="4" t="s">
        <v>52</v>
      </c>
      <c r="AL22" s="4" t="s">
        <v>52</v>
      </c>
      <c r="AM22" s="83">
        <v>470.3</v>
      </c>
      <c r="AN22" s="4" t="s">
        <v>52</v>
      </c>
      <c r="AO22" s="4">
        <f t="shared" si="3"/>
        <v>502.9</v>
      </c>
      <c r="AP22" s="4"/>
      <c r="AQ22" s="3">
        <v>1937</v>
      </c>
      <c r="AR22" s="78">
        <f t="shared" si="6"/>
        <v>-27.699999999999989</v>
      </c>
      <c r="AS22" s="79">
        <f t="shared" si="7"/>
        <v>-76</v>
      </c>
      <c r="AT22" s="79">
        <f t="shared" si="29"/>
        <v>-79.399999999999977</v>
      </c>
      <c r="AU22" s="79">
        <f t="shared" si="0"/>
        <v>-28</v>
      </c>
      <c r="AV22" s="79">
        <f t="shared" si="4"/>
        <v>-28</v>
      </c>
      <c r="AW22" s="79">
        <f t="shared" si="5"/>
        <v>-28</v>
      </c>
      <c r="AX22" s="79">
        <f t="shared" si="14"/>
        <v>-27.699999999999989</v>
      </c>
      <c r="AY22" s="79">
        <f t="shared" si="15"/>
        <v>-31.099999999999966</v>
      </c>
      <c r="AZ22" s="79">
        <f t="shared" si="16"/>
        <v>3.3999999999999773</v>
      </c>
      <c r="BA22" s="78" t="s">
        <v>52</v>
      </c>
      <c r="BB22" s="78" t="s">
        <v>52</v>
      </c>
      <c r="BC22" s="78" t="s">
        <v>52</v>
      </c>
      <c r="BD22" s="79">
        <f t="shared" si="8"/>
        <v>-24.300000000000011</v>
      </c>
      <c r="BE22" s="79"/>
      <c r="BF22" s="112">
        <v>-69</v>
      </c>
      <c r="BG22" s="112">
        <f t="shared" si="17"/>
        <v>-69</v>
      </c>
      <c r="BH22" s="30"/>
      <c r="BI22" s="3">
        <v>1937</v>
      </c>
      <c r="BJ22" s="39">
        <f t="shared" si="9"/>
        <v>-41.300000000000011</v>
      </c>
      <c r="BK22" s="39">
        <f t="shared" si="10"/>
        <v>7</v>
      </c>
      <c r="BL22" s="39">
        <f t="shared" si="18"/>
        <v>10.399999999999977</v>
      </c>
      <c r="BM22" s="90">
        <f t="shared" si="11"/>
        <v>-41</v>
      </c>
      <c r="BN22" s="39">
        <f t="shared" si="11"/>
        <v>-41</v>
      </c>
      <c r="BO22" s="39">
        <f t="shared" si="11"/>
        <v>-41</v>
      </c>
      <c r="BP22" s="39">
        <f t="shared" si="19"/>
        <v>-41.300000000000011</v>
      </c>
      <c r="BQ22" s="90">
        <f t="shared" si="20"/>
        <v>-37.900000000000034</v>
      </c>
      <c r="BR22" s="80" t="s">
        <v>52</v>
      </c>
      <c r="BS22" s="2" t="s">
        <v>52</v>
      </c>
      <c r="BT22" s="2" t="s">
        <v>52</v>
      </c>
      <c r="BU22" s="2" t="s">
        <v>52</v>
      </c>
      <c r="BV22" s="90">
        <f t="shared" si="12"/>
        <v>-44.699999999999989</v>
      </c>
      <c r="BW22" s="2" t="s">
        <v>52</v>
      </c>
      <c r="BY22" s="135">
        <f t="shared" si="21"/>
        <v>7.3955882352941176</v>
      </c>
      <c r="BZ22" s="135">
        <f t="shared" si="22"/>
        <v>6.2926470588235297</v>
      </c>
      <c r="CA22" s="39">
        <v>1.1029411764705883</v>
      </c>
      <c r="CB22" s="39">
        <f t="shared" si="23"/>
        <v>6.3808823529411764</v>
      </c>
      <c r="CC22" s="39">
        <f t="shared" si="24"/>
        <v>8.8235294117646745E-2</v>
      </c>
    </row>
    <row r="23" spans="1:81" x14ac:dyDescent="0.25">
      <c r="A23" s="3">
        <v>1938</v>
      </c>
      <c r="B23" s="164">
        <v>22122.067391147539</v>
      </c>
      <c r="C23" s="165">
        <v>32.9128370837239</v>
      </c>
      <c r="D23" s="166">
        <v>7281</v>
      </c>
      <c r="E23" s="167">
        <v>6.2736576475536099</v>
      </c>
      <c r="F23" s="167">
        <v>22513.679799054229</v>
      </c>
      <c r="G23" s="167">
        <v>4.5174999999999992</v>
      </c>
      <c r="H23" s="5"/>
      <c r="I23" s="3">
        <v>1938</v>
      </c>
      <c r="J23" s="77">
        <v>438.3</v>
      </c>
      <c r="K23" s="77">
        <v>466.8</v>
      </c>
      <c r="L23" s="107">
        <f t="shared" si="25"/>
        <v>438.8</v>
      </c>
      <c r="M23" s="4">
        <v>438</v>
      </c>
      <c r="N23" s="4">
        <v>438</v>
      </c>
      <c r="O23" s="4">
        <v>438</v>
      </c>
      <c r="P23" s="7">
        <v>466.3</v>
      </c>
      <c r="Q23" s="7">
        <v>438.3</v>
      </c>
      <c r="R23" s="7">
        <f t="shared" si="26"/>
        <v>28</v>
      </c>
      <c r="S23" s="4" t="s">
        <v>52</v>
      </c>
      <c r="T23" s="4" t="s">
        <v>52</v>
      </c>
      <c r="U23" s="4" t="s">
        <v>52</v>
      </c>
      <c r="V23" s="4">
        <v>434.8</v>
      </c>
      <c r="W23" s="7">
        <v>438.3</v>
      </c>
      <c r="X23" s="108">
        <f t="shared" si="27"/>
        <v>438.8</v>
      </c>
      <c r="Y23" s="7"/>
      <c r="Z23" s="3">
        <v>1938</v>
      </c>
      <c r="AA23" s="2">
        <v>503.8</v>
      </c>
      <c r="AB23" s="36">
        <v>548.70000000000005</v>
      </c>
      <c r="AC23" s="36">
        <f t="shared" si="13"/>
        <v>518.5</v>
      </c>
      <c r="AD23" s="6">
        <v>504</v>
      </c>
      <c r="AE23" s="4">
        <v>504</v>
      </c>
      <c r="AF23" s="4">
        <v>504</v>
      </c>
      <c r="AG23" s="4">
        <v>537</v>
      </c>
      <c r="AH23" s="4">
        <v>506.8</v>
      </c>
      <c r="AI23" s="82">
        <f t="shared" si="28"/>
        <v>30.199999999999989</v>
      </c>
      <c r="AJ23" s="4" t="s">
        <v>52</v>
      </c>
      <c r="AK23" s="4" t="s">
        <v>52</v>
      </c>
      <c r="AL23" s="4" t="s">
        <v>52</v>
      </c>
      <c r="AM23" s="83">
        <v>503.8</v>
      </c>
      <c r="AN23" s="36">
        <v>424.2</v>
      </c>
      <c r="AO23" s="4">
        <f t="shared" si="3"/>
        <v>456.1</v>
      </c>
      <c r="AP23" s="4"/>
      <c r="AQ23" s="3">
        <v>1938</v>
      </c>
      <c r="AR23" s="78">
        <f t="shared" si="6"/>
        <v>-65.5</v>
      </c>
      <c r="AS23" s="79">
        <f t="shared" si="7"/>
        <v>-81.900000000000034</v>
      </c>
      <c r="AT23" s="79">
        <f>AS23-AZ23</f>
        <v>-79.700000000000045</v>
      </c>
      <c r="AU23" s="79">
        <f t="shared" si="0"/>
        <v>-66</v>
      </c>
      <c r="AV23" s="79">
        <f t="shared" si="4"/>
        <v>-66</v>
      </c>
      <c r="AW23" s="79">
        <f t="shared" si="5"/>
        <v>-66</v>
      </c>
      <c r="AX23" s="79">
        <f t="shared" si="14"/>
        <v>-70.699999999999989</v>
      </c>
      <c r="AY23" s="79">
        <f t="shared" si="15"/>
        <v>-68.5</v>
      </c>
      <c r="AZ23" s="79">
        <f t="shared" si="16"/>
        <v>-2.1999999999999886</v>
      </c>
      <c r="BA23" s="78" t="s">
        <v>52</v>
      </c>
      <c r="BB23" s="78" t="s">
        <v>52</v>
      </c>
      <c r="BC23" s="78" t="s">
        <v>52</v>
      </c>
      <c r="BD23" s="79">
        <f t="shared" si="8"/>
        <v>-69</v>
      </c>
      <c r="BE23" s="79">
        <f t="shared" ref="BE23:BE43" si="30">W23-AN23</f>
        <v>14.100000000000023</v>
      </c>
      <c r="BF23" s="112">
        <v>-17.3</v>
      </c>
      <c r="BG23" s="112">
        <f t="shared" si="17"/>
        <v>-17.3</v>
      </c>
      <c r="BH23" s="30"/>
      <c r="BI23" s="3">
        <v>1938</v>
      </c>
      <c r="BJ23" s="39">
        <f t="shared" si="9"/>
        <v>48.2</v>
      </c>
      <c r="BK23" s="39">
        <f t="shared" si="10"/>
        <v>64.600000000000037</v>
      </c>
      <c r="BL23" s="39">
        <f t="shared" si="18"/>
        <v>62.400000000000048</v>
      </c>
      <c r="BM23" s="90">
        <f t="shared" si="11"/>
        <v>48.7</v>
      </c>
      <c r="BN23" s="39">
        <f t="shared" si="11"/>
        <v>48.7</v>
      </c>
      <c r="BO23" s="39">
        <f t="shared" si="11"/>
        <v>48.7</v>
      </c>
      <c r="BP23" s="39">
        <f t="shared" si="19"/>
        <v>53.399999999999991</v>
      </c>
      <c r="BQ23" s="90">
        <f t="shared" si="20"/>
        <v>51.2</v>
      </c>
      <c r="BR23" s="80" t="s">
        <v>52</v>
      </c>
      <c r="BS23" s="2" t="s">
        <v>52</v>
      </c>
      <c r="BT23" s="2" t="s">
        <v>52</v>
      </c>
      <c r="BU23" s="2" t="s">
        <v>52</v>
      </c>
      <c r="BV23" s="90">
        <f t="shared" si="12"/>
        <v>51.7</v>
      </c>
      <c r="BW23" s="39">
        <f t="shared" ref="BW23:BW43" si="31">$BF23-BE23</f>
        <v>-31.400000000000023</v>
      </c>
      <c r="BY23" s="135">
        <f t="shared" si="21"/>
        <v>6.2642494162889726</v>
      </c>
      <c r="BZ23" s="135">
        <f t="shared" si="22"/>
        <v>4.4609256970196416</v>
      </c>
      <c r="CA23" s="39">
        <v>1.8033237192693314</v>
      </c>
      <c r="CB23" s="39">
        <f t="shared" si="23"/>
        <v>6.0266446916632335</v>
      </c>
      <c r="CC23" s="39">
        <f t="shared" si="24"/>
        <v>1.5657189946435919</v>
      </c>
    </row>
    <row r="24" spans="1:81" x14ac:dyDescent="0.25">
      <c r="A24" s="3">
        <v>1939</v>
      </c>
      <c r="B24" s="164">
        <v>23311.480353264564</v>
      </c>
      <c r="C24" s="165">
        <v>33.395562538394437</v>
      </c>
      <c r="D24" s="166">
        <v>7785</v>
      </c>
      <c r="E24" s="167">
        <v>0.54745729173537594</v>
      </c>
      <c r="F24" s="167">
        <v>23618.074306130216</v>
      </c>
      <c r="G24" s="167">
        <v>5.4041666666666677</v>
      </c>
      <c r="H24" s="5"/>
      <c r="I24" s="3">
        <v>1939</v>
      </c>
      <c r="J24" s="77">
        <v>565.70000000000005</v>
      </c>
      <c r="K24" s="77">
        <v>564.6</v>
      </c>
      <c r="L24" s="107">
        <f t="shared" si="25"/>
        <v>463.4</v>
      </c>
      <c r="M24" s="7">
        <v>566</v>
      </c>
      <c r="N24" s="7">
        <v>566</v>
      </c>
      <c r="O24" s="7">
        <v>566</v>
      </c>
      <c r="P24" s="4">
        <v>596.1</v>
      </c>
      <c r="Q24" s="4">
        <v>494.9</v>
      </c>
      <c r="R24" s="4">
        <f t="shared" si="26"/>
        <v>101.20000000000005</v>
      </c>
      <c r="S24" s="4" t="s">
        <v>52</v>
      </c>
      <c r="T24" s="4" t="s">
        <v>52</v>
      </c>
      <c r="U24" s="4" t="s">
        <v>52</v>
      </c>
      <c r="V24" s="4">
        <v>565.70000000000005</v>
      </c>
      <c r="W24" s="7">
        <v>565.70000000000005</v>
      </c>
      <c r="X24" s="108">
        <f t="shared" si="27"/>
        <v>463.4</v>
      </c>
      <c r="Y24" s="7"/>
      <c r="Z24" s="3">
        <v>1939</v>
      </c>
      <c r="AA24" s="2">
        <v>570.9</v>
      </c>
      <c r="AB24" s="36">
        <v>611.1</v>
      </c>
      <c r="AC24" s="36">
        <f t="shared" si="13"/>
        <v>506.6</v>
      </c>
      <c r="AD24" s="6">
        <v>571</v>
      </c>
      <c r="AE24" s="4">
        <v>571</v>
      </c>
      <c r="AF24" s="4">
        <v>582</v>
      </c>
      <c r="AG24" s="4">
        <v>620.29999999999995</v>
      </c>
      <c r="AH24" s="4">
        <v>515.79999999999995</v>
      </c>
      <c r="AI24" s="82">
        <f t="shared" si="28"/>
        <v>104.5</v>
      </c>
      <c r="AJ24" s="4" t="s">
        <v>52</v>
      </c>
      <c r="AL24" s="4" t="s">
        <v>52</v>
      </c>
      <c r="AM24" s="83">
        <v>570.9</v>
      </c>
      <c r="AN24" s="36">
        <v>485.9</v>
      </c>
      <c r="AO24" s="4">
        <f t="shared" si="3"/>
        <v>505.4</v>
      </c>
      <c r="AP24" s="4"/>
      <c r="AQ24" s="3">
        <v>1939</v>
      </c>
      <c r="AR24" s="78">
        <f t="shared" si="6"/>
        <v>-5.1999999999999318</v>
      </c>
      <c r="AS24" s="79">
        <f t="shared" si="7"/>
        <v>-46.5</v>
      </c>
      <c r="AT24" s="79">
        <f t="shared" si="29"/>
        <v>-43.200000000000045</v>
      </c>
      <c r="AU24" s="79">
        <f t="shared" si="0"/>
        <v>-5</v>
      </c>
      <c r="AV24" s="79">
        <f t="shared" si="4"/>
        <v>-5</v>
      </c>
      <c r="AW24" s="79">
        <f t="shared" si="5"/>
        <v>-16</v>
      </c>
      <c r="AX24" s="79">
        <f t="shared" si="14"/>
        <v>-24.199999999999932</v>
      </c>
      <c r="AY24" s="79">
        <f t="shared" si="15"/>
        <v>-20.899999999999977</v>
      </c>
      <c r="AZ24" s="79">
        <f t="shared" si="16"/>
        <v>-3.2999999999999545</v>
      </c>
      <c r="BA24" s="78" t="s">
        <v>52</v>
      </c>
      <c r="BB24" s="78" t="s">
        <v>52</v>
      </c>
      <c r="BC24" s="78" t="s">
        <v>52</v>
      </c>
      <c r="BD24" s="79">
        <f t="shared" si="8"/>
        <v>-5.1999999999999318</v>
      </c>
      <c r="BE24" s="79">
        <f t="shared" si="30"/>
        <v>79.800000000000068</v>
      </c>
      <c r="BF24" s="112">
        <v>-42</v>
      </c>
      <c r="BG24" s="112">
        <f t="shared" si="17"/>
        <v>-42</v>
      </c>
      <c r="BH24" s="30"/>
      <c r="BI24" s="3">
        <v>1939</v>
      </c>
      <c r="BJ24" s="39">
        <f t="shared" si="9"/>
        <v>-36.800000000000068</v>
      </c>
      <c r="BK24" s="39">
        <f t="shared" si="10"/>
        <v>4.5</v>
      </c>
      <c r="BL24" s="39">
        <f t="shared" si="18"/>
        <v>1.2000000000000455</v>
      </c>
      <c r="BM24" s="90">
        <f t="shared" si="11"/>
        <v>-37</v>
      </c>
      <c r="BN24" s="39">
        <f t="shared" si="11"/>
        <v>-37</v>
      </c>
      <c r="BO24" s="39">
        <f t="shared" si="11"/>
        <v>-26</v>
      </c>
      <c r="BP24" s="39">
        <f t="shared" si="19"/>
        <v>-17.800000000000068</v>
      </c>
      <c r="BQ24" s="90">
        <f t="shared" si="20"/>
        <v>-21.100000000000023</v>
      </c>
      <c r="BR24" s="80" t="s">
        <v>52</v>
      </c>
      <c r="BS24" s="2" t="s">
        <v>52</v>
      </c>
      <c r="BT24" s="2" t="s">
        <v>52</v>
      </c>
      <c r="BU24" s="2" t="s">
        <v>52</v>
      </c>
      <c r="BV24" s="90">
        <f t="shared" si="12"/>
        <v>-36.800000000000068</v>
      </c>
      <c r="BW24" s="39">
        <f t="shared" si="31"/>
        <v>-121.80000000000007</v>
      </c>
      <c r="BY24" s="135">
        <f t="shared" si="21"/>
        <v>6.4919717405266528</v>
      </c>
      <c r="BZ24" s="135">
        <f t="shared" si="22"/>
        <v>3.0931278098908144</v>
      </c>
      <c r="CA24" s="39">
        <v>3.3988439306358385</v>
      </c>
      <c r="CB24" s="39">
        <f t="shared" si="23"/>
        <v>5.95247270391779</v>
      </c>
      <c r="CC24" s="39">
        <f t="shared" si="24"/>
        <v>2.8593448940269757</v>
      </c>
    </row>
    <row r="25" spans="1:81" x14ac:dyDescent="0.25">
      <c r="A25" s="3">
        <v>1940</v>
      </c>
      <c r="B25" s="164">
        <v>23633.162495291668</v>
      </c>
      <c r="C25" s="165">
        <v>34.904342580657207</v>
      </c>
      <c r="D25" s="166">
        <v>8249</v>
      </c>
      <c r="E25" s="167">
        <v>1.5378640776698926</v>
      </c>
      <c r="F25" s="167">
        <v>24798.696377515447</v>
      </c>
      <c r="G25" s="167">
        <v>4.857499999999999</v>
      </c>
      <c r="H25" s="5"/>
      <c r="I25" s="3">
        <v>1940</v>
      </c>
      <c r="J25" s="77">
        <v>564.9</v>
      </c>
      <c r="K25" s="77">
        <v>565</v>
      </c>
      <c r="L25" s="107">
        <f t="shared" si="25"/>
        <v>463</v>
      </c>
      <c r="M25" s="4">
        <v>577</v>
      </c>
      <c r="N25" s="4">
        <v>577</v>
      </c>
      <c r="O25" s="4">
        <v>577</v>
      </c>
      <c r="P25" s="4">
        <v>612</v>
      </c>
      <c r="Q25" s="4">
        <v>510</v>
      </c>
      <c r="R25" s="4">
        <f t="shared" si="26"/>
        <v>102</v>
      </c>
      <c r="S25" s="4" t="s">
        <v>52</v>
      </c>
      <c r="T25" s="4">
        <v>744</v>
      </c>
      <c r="U25" s="4" t="s">
        <v>52</v>
      </c>
      <c r="V25" s="4">
        <v>564.9</v>
      </c>
      <c r="W25" s="7">
        <v>598.29999999999995</v>
      </c>
      <c r="X25" s="108">
        <f t="shared" si="27"/>
        <v>463</v>
      </c>
      <c r="Y25" s="7"/>
      <c r="Z25" s="3">
        <v>1940</v>
      </c>
      <c r="AA25" s="2">
        <v>603.79999999999995</v>
      </c>
      <c r="AB25" s="77">
        <v>682.4</v>
      </c>
      <c r="AC25" s="36">
        <f t="shared" si="13"/>
        <v>581.70000000000005</v>
      </c>
      <c r="AD25" s="6">
        <v>610</v>
      </c>
      <c r="AE25" s="4">
        <v>610</v>
      </c>
      <c r="AF25" s="4">
        <v>604</v>
      </c>
      <c r="AG25" s="4">
        <v>658.3</v>
      </c>
      <c r="AH25" s="4">
        <v>557.6</v>
      </c>
      <c r="AI25" s="82">
        <f t="shared" si="28"/>
        <v>100.69999999999993</v>
      </c>
      <c r="AJ25" s="4" t="s">
        <v>52</v>
      </c>
      <c r="AK25" s="36">
        <v>821</v>
      </c>
      <c r="AL25" s="4" t="s">
        <v>52</v>
      </c>
      <c r="AM25" s="83">
        <v>603.79999999999995</v>
      </c>
      <c r="AN25" s="36">
        <v>522.29999999999995</v>
      </c>
      <c r="AO25" s="4">
        <f t="shared" si="3"/>
        <v>535</v>
      </c>
      <c r="AP25" s="4"/>
      <c r="AQ25" s="3">
        <v>1940</v>
      </c>
      <c r="AR25" s="78">
        <f t="shared" si="6"/>
        <v>-38.899999999999977</v>
      </c>
      <c r="AS25" s="79">
        <f t="shared" si="7"/>
        <v>-117.39999999999998</v>
      </c>
      <c r="AT25" s="79">
        <f t="shared" si="29"/>
        <v>-118.70000000000005</v>
      </c>
      <c r="AU25" s="79">
        <f t="shared" si="0"/>
        <v>-33</v>
      </c>
      <c r="AV25" s="79">
        <f t="shared" si="4"/>
        <v>-33</v>
      </c>
      <c r="AW25" s="79">
        <f t="shared" si="5"/>
        <v>-27</v>
      </c>
      <c r="AX25" s="79">
        <f t="shared" si="14"/>
        <v>-46.299999999999955</v>
      </c>
      <c r="AY25" s="79">
        <f t="shared" si="15"/>
        <v>-47.600000000000023</v>
      </c>
      <c r="AZ25" s="79">
        <f t="shared" si="16"/>
        <v>1.3000000000000682</v>
      </c>
      <c r="BA25" s="78" t="s">
        <v>52</v>
      </c>
      <c r="BB25" s="79">
        <f t="shared" ref="BB25:BB34" si="32">T25-AK25</f>
        <v>-77</v>
      </c>
      <c r="BC25" s="78" t="s">
        <v>52</v>
      </c>
      <c r="BD25" s="79">
        <f t="shared" si="8"/>
        <v>-38.899999999999977</v>
      </c>
      <c r="BE25" s="79">
        <f t="shared" si="30"/>
        <v>76</v>
      </c>
      <c r="BF25" s="113">
        <v>-72</v>
      </c>
      <c r="BG25" s="112">
        <f t="shared" si="17"/>
        <v>-72</v>
      </c>
      <c r="BH25" s="79"/>
      <c r="BI25" s="3">
        <v>1940</v>
      </c>
      <c r="BJ25" s="39">
        <f t="shared" si="9"/>
        <v>-33.100000000000023</v>
      </c>
      <c r="BK25" s="39">
        <f t="shared" si="10"/>
        <v>45.399999999999977</v>
      </c>
      <c r="BL25" s="39">
        <f t="shared" si="18"/>
        <v>46.700000000000045</v>
      </c>
      <c r="BM25" s="90">
        <f t="shared" si="11"/>
        <v>-39</v>
      </c>
      <c r="BN25" s="39">
        <f t="shared" si="11"/>
        <v>-39</v>
      </c>
      <c r="BO25" s="39">
        <f t="shared" si="11"/>
        <v>-45</v>
      </c>
      <c r="BP25" s="39">
        <f t="shared" si="19"/>
        <v>-25.700000000000045</v>
      </c>
      <c r="BQ25" s="90">
        <f t="shared" si="20"/>
        <v>-24.399999999999977</v>
      </c>
      <c r="BR25" s="80" t="s">
        <v>52</v>
      </c>
      <c r="BS25" s="2" t="s">
        <v>52</v>
      </c>
      <c r="BT25" s="39">
        <f t="shared" ref="BT25:BT34" si="33">$BF25-BB25</f>
        <v>5</v>
      </c>
      <c r="BU25" s="2" t="s">
        <v>52</v>
      </c>
      <c r="BV25" s="90">
        <f t="shared" si="12"/>
        <v>-33.100000000000023</v>
      </c>
      <c r="BW25" s="39">
        <f t="shared" si="31"/>
        <v>-148</v>
      </c>
      <c r="BY25" s="135">
        <f t="shared" si="21"/>
        <v>6.4856346223784698</v>
      </c>
      <c r="BZ25" s="135">
        <f t="shared" si="22"/>
        <v>2.4099890895866167</v>
      </c>
      <c r="CA25" s="39">
        <v>4.075645532791853</v>
      </c>
      <c r="CB25" s="39">
        <f t="shared" si="23"/>
        <v>5.6128015517032361</v>
      </c>
      <c r="CC25" s="39">
        <f t="shared" si="24"/>
        <v>3.2028124621166194</v>
      </c>
    </row>
    <row r="26" spans="1:81" x14ac:dyDescent="0.25">
      <c r="A26" s="3">
        <v>1941</v>
      </c>
      <c r="B26" s="164">
        <v>25934.946898115861</v>
      </c>
      <c r="C26" s="165">
        <v>35.596756902057479</v>
      </c>
      <c r="D26" s="166">
        <v>9232</v>
      </c>
      <c r="E26" s="167">
        <v>6.5832249674902199</v>
      </c>
      <c r="F26" s="167">
        <v>26059.246140455238</v>
      </c>
      <c r="G26" s="167">
        <v>4.8516666666666675</v>
      </c>
      <c r="H26" s="5"/>
      <c r="I26" s="3">
        <v>1941</v>
      </c>
      <c r="J26" s="77">
        <v>780.5</v>
      </c>
      <c r="K26" s="77">
        <v>667</v>
      </c>
      <c r="L26" s="107">
        <f t="shared" si="25"/>
        <v>430.70000000000005</v>
      </c>
      <c r="M26" s="4">
        <v>665</v>
      </c>
      <c r="N26" s="4">
        <v>665</v>
      </c>
      <c r="O26" s="4" t="s">
        <v>77</v>
      </c>
      <c r="P26" s="4">
        <v>780.4</v>
      </c>
      <c r="Q26" s="4">
        <v>544.1</v>
      </c>
      <c r="R26" s="4">
        <f t="shared" si="26"/>
        <v>236.29999999999995</v>
      </c>
      <c r="S26" s="4" t="s">
        <v>52</v>
      </c>
      <c r="T26" s="4">
        <v>821</v>
      </c>
      <c r="U26" s="4" t="s">
        <v>52</v>
      </c>
      <c r="V26" s="4">
        <v>664.9</v>
      </c>
      <c r="W26" s="7">
        <v>712.1</v>
      </c>
      <c r="X26" s="108">
        <f t="shared" si="27"/>
        <v>430.70000000000005</v>
      </c>
      <c r="Y26" s="7"/>
      <c r="Z26" s="3">
        <v>1941</v>
      </c>
      <c r="AA26" s="2">
        <v>777.6</v>
      </c>
      <c r="AB26" s="77">
        <v>704.9</v>
      </c>
      <c r="AC26" s="36">
        <f t="shared" si="13"/>
        <v>472.19999999999993</v>
      </c>
      <c r="AD26" s="6">
        <v>689</v>
      </c>
      <c r="AE26" s="4">
        <v>689</v>
      </c>
      <c r="AF26" s="4" t="s">
        <v>52</v>
      </c>
      <c r="AG26" s="4">
        <v>777.6</v>
      </c>
      <c r="AH26" s="4">
        <v>544.9</v>
      </c>
      <c r="AI26" s="82">
        <f t="shared" si="28"/>
        <v>232.70000000000005</v>
      </c>
      <c r="AJ26" s="4" t="s">
        <v>52</v>
      </c>
      <c r="AK26" s="36">
        <v>928</v>
      </c>
      <c r="AL26" s="4" t="s">
        <v>52</v>
      </c>
      <c r="AM26" s="83">
        <v>681.9</v>
      </c>
      <c r="AN26" s="36">
        <v>614.79999999999995</v>
      </c>
      <c r="AO26" s="4">
        <f t="shared" si="3"/>
        <v>507.20000000000005</v>
      </c>
      <c r="AP26" s="4"/>
      <c r="AQ26" s="3">
        <v>1941</v>
      </c>
      <c r="AR26" s="78">
        <f t="shared" si="6"/>
        <v>2.8999999999999773</v>
      </c>
      <c r="AS26" s="79">
        <f t="shared" si="7"/>
        <v>-37.899999999999977</v>
      </c>
      <c r="AT26" s="79">
        <f t="shared" si="29"/>
        <v>-41.499999999999886</v>
      </c>
      <c r="AU26" s="79">
        <f t="shared" si="0"/>
        <v>-24</v>
      </c>
      <c r="AV26" s="79">
        <f t="shared" si="4"/>
        <v>-24</v>
      </c>
      <c r="AW26" s="79"/>
      <c r="AX26" s="79">
        <f t="shared" si="14"/>
        <v>2.7999999999999545</v>
      </c>
      <c r="AY26" s="79">
        <f t="shared" si="15"/>
        <v>-0.79999999999995453</v>
      </c>
      <c r="AZ26" s="79">
        <f t="shared" si="16"/>
        <v>3.5999999999999091</v>
      </c>
      <c r="BA26" s="78" t="s">
        <v>52</v>
      </c>
      <c r="BB26" s="79">
        <f t="shared" si="32"/>
        <v>-107</v>
      </c>
      <c r="BC26" s="78" t="s">
        <v>52</v>
      </c>
      <c r="BD26" s="79">
        <f t="shared" si="8"/>
        <v>-17</v>
      </c>
      <c r="BE26" s="79">
        <f t="shared" si="30"/>
        <v>97.300000000000068</v>
      </c>
      <c r="BF26" s="113">
        <v>-76.5</v>
      </c>
      <c r="BG26" s="112">
        <f t="shared" si="17"/>
        <v>-76.5</v>
      </c>
      <c r="BH26" s="79"/>
      <c r="BI26" s="3">
        <v>1941</v>
      </c>
      <c r="BJ26" s="39">
        <f t="shared" si="9"/>
        <v>-79.399999999999977</v>
      </c>
      <c r="BK26" s="39">
        <f t="shared" si="10"/>
        <v>-38.600000000000023</v>
      </c>
      <c r="BL26" s="39">
        <f t="shared" si="18"/>
        <v>-35.000000000000114</v>
      </c>
      <c r="BM26" s="90">
        <f t="shared" ref="BM26:BM43" si="34">$BF26-AU26</f>
        <v>-52.5</v>
      </c>
      <c r="BN26" s="39">
        <f t="shared" ref="BN26:BN43" si="35">$BF26-AV26</f>
        <v>-52.5</v>
      </c>
      <c r="BO26" s="80" t="s">
        <v>52</v>
      </c>
      <c r="BP26" s="39">
        <f t="shared" si="19"/>
        <v>-79.299999999999955</v>
      </c>
      <c r="BQ26" s="90">
        <f t="shared" si="20"/>
        <v>-75.700000000000045</v>
      </c>
      <c r="BR26" s="80" t="s">
        <v>52</v>
      </c>
      <c r="BS26" s="39"/>
      <c r="BT26" s="39">
        <f t="shared" si="33"/>
        <v>30.5</v>
      </c>
      <c r="BU26" s="90"/>
      <c r="BV26" s="90">
        <f t="shared" si="12"/>
        <v>-59.5</v>
      </c>
      <c r="BW26" s="39">
        <f t="shared" si="31"/>
        <v>-173.80000000000007</v>
      </c>
      <c r="BY26" s="135">
        <f t="shared" si="21"/>
        <v>5.4939341421143855</v>
      </c>
      <c r="BZ26" s="135">
        <f t="shared" si="22"/>
        <v>1.337738301559793</v>
      </c>
      <c r="CA26" s="39">
        <v>4.1561958405545925</v>
      </c>
      <c r="CB26" s="39">
        <f t="shared" si="23"/>
        <v>4.665294627383016</v>
      </c>
      <c r="CC26" s="39">
        <f t="shared" si="24"/>
        <v>3.327556325823223</v>
      </c>
    </row>
    <row r="27" spans="1:81" x14ac:dyDescent="0.25">
      <c r="A27" s="3">
        <v>1942</v>
      </c>
      <c r="B27" s="164">
        <v>27389.950368251059</v>
      </c>
      <c r="C27" s="165">
        <v>38.996054598115791</v>
      </c>
      <c r="D27" s="166">
        <v>10681</v>
      </c>
      <c r="E27" s="167">
        <v>10.362970870825094</v>
      </c>
      <c r="F27" s="167">
        <v>27398.399347825678</v>
      </c>
      <c r="G27" s="167">
        <v>4.8500000000000005</v>
      </c>
      <c r="H27" s="5"/>
      <c r="I27" s="3">
        <v>1942</v>
      </c>
      <c r="J27" s="77">
        <v>940.7</v>
      </c>
      <c r="K27" s="77">
        <v>755.7</v>
      </c>
      <c r="L27" s="107">
        <f t="shared" si="25"/>
        <v>447.6</v>
      </c>
      <c r="M27" s="4">
        <v>746</v>
      </c>
      <c r="N27" s="4">
        <v>746</v>
      </c>
      <c r="O27" s="4" t="s">
        <v>77</v>
      </c>
      <c r="P27" s="4">
        <v>940.7</v>
      </c>
      <c r="Q27" s="4">
        <v>632.6</v>
      </c>
      <c r="R27" s="4">
        <f t="shared" si="26"/>
        <v>308.10000000000002</v>
      </c>
      <c r="S27" s="4" t="s">
        <v>52</v>
      </c>
      <c r="T27" s="4">
        <v>942</v>
      </c>
      <c r="U27" s="4" t="s">
        <v>52</v>
      </c>
      <c r="V27" s="4">
        <v>774.2</v>
      </c>
      <c r="W27" s="7">
        <v>802</v>
      </c>
      <c r="X27" s="108">
        <f t="shared" si="27"/>
        <v>447.6</v>
      </c>
      <c r="Y27" s="7"/>
      <c r="Z27" s="3">
        <v>1942</v>
      </c>
      <c r="AA27" s="2">
        <v>1005.7</v>
      </c>
      <c r="AB27" s="77">
        <v>864.2</v>
      </c>
      <c r="AC27" s="36">
        <f t="shared" si="13"/>
        <v>556.4</v>
      </c>
      <c r="AD27" s="6">
        <v>845</v>
      </c>
      <c r="AE27" s="4">
        <v>845</v>
      </c>
      <c r="AF27" s="4" t="s">
        <v>52</v>
      </c>
      <c r="AG27" s="4">
        <v>1005.7</v>
      </c>
      <c r="AH27" s="4">
        <v>697.9</v>
      </c>
      <c r="AI27" s="82">
        <f t="shared" si="28"/>
        <v>307.80000000000007</v>
      </c>
      <c r="AJ27" s="4" t="s">
        <v>52</v>
      </c>
      <c r="AK27" s="36">
        <v>1103</v>
      </c>
      <c r="AL27" s="4" t="s">
        <v>52</v>
      </c>
      <c r="AM27" s="83">
        <v>836.8</v>
      </c>
      <c r="AN27" s="36">
        <v>732.7</v>
      </c>
      <c r="AO27" s="4">
        <f t="shared" si="3"/>
        <v>640.40000000000009</v>
      </c>
      <c r="AP27" s="4"/>
      <c r="AQ27" s="3">
        <v>1942</v>
      </c>
      <c r="AR27" s="78">
        <f t="shared" si="6"/>
        <v>-65</v>
      </c>
      <c r="AS27" s="79">
        <f t="shared" si="7"/>
        <v>-108.5</v>
      </c>
      <c r="AT27" s="79">
        <f t="shared" si="29"/>
        <v>-108.79999999999995</v>
      </c>
      <c r="AU27" s="79">
        <f t="shared" si="0"/>
        <v>-99</v>
      </c>
      <c r="AV27" s="79">
        <f t="shared" si="4"/>
        <v>-99</v>
      </c>
      <c r="AW27" s="79"/>
      <c r="AX27" s="79">
        <f t="shared" si="14"/>
        <v>-65</v>
      </c>
      <c r="AY27" s="79">
        <f t="shared" si="15"/>
        <v>-65.299999999999955</v>
      </c>
      <c r="AZ27" s="79">
        <f t="shared" si="16"/>
        <v>0.29999999999995453</v>
      </c>
      <c r="BA27" s="78" t="s">
        <v>52</v>
      </c>
      <c r="BB27" s="79">
        <f t="shared" si="32"/>
        <v>-161</v>
      </c>
      <c r="BC27" s="78" t="s">
        <v>52</v>
      </c>
      <c r="BD27" s="79">
        <f t="shared" si="8"/>
        <v>-62.599999999999909</v>
      </c>
      <c r="BE27" s="79">
        <f t="shared" si="30"/>
        <v>69.299999999999955</v>
      </c>
      <c r="BF27" s="113">
        <v>-192.8</v>
      </c>
      <c r="BG27" s="112">
        <f t="shared" si="17"/>
        <v>-192.8</v>
      </c>
      <c r="BH27" s="79"/>
      <c r="BI27" s="3">
        <v>1942</v>
      </c>
      <c r="BJ27" s="39">
        <f t="shared" si="9"/>
        <v>-127.80000000000001</v>
      </c>
      <c r="BK27" s="39">
        <f t="shared" si="10"/>
        <v>-84.300000000000011</v>
      </c>
      <c r="BL27" s="39">
        <f t="shared" si="18"/>
        <v>-84.000000000000057</v>
      </c>
      <c r="BM27" s="90">
        <f t="shared" si="34"/>
        <v>-93.800000000000011</v>
      </c>
      <c r="BN27" s="39">
        <f t="shared" si="35"/>
        <v>-93.800000000000011</v>
      </c>
      <c r="BO27" s="80" t="s">
        <v>52</v>
      </c>
      <c r="BP27" s="39">
        <f t="shared" si="19"/>
        <v>-127.80000000000001</v>
      </c>
      <c r="BQ27" s="90">
        <f t="shared" si="20"/>
        <v>-127.50000000000006</v>
      </c>
      <c r="BR27" s="80" t="s">
        <v>52</v>
      </c>
      <c r="BS27" s="39"/>
      <c r="BT27" s="39">
        <f t="shared" si="33"/>
        <v>-31.800000000000011</v>
      </c>
      <c r="BU27" s="90"/>
      <c r="BV27" s="90">
        <f t="shared" si="12"/>
        <v>-130.2000000000001</v>
      </c>
      <c r="BW27" s="39">
        <f t="shared" si="31"/>
        <v>-262.09999999999997</v>
      </c>
      <c r="BY27" s="135">
        <f t="shared" si="21"/>
        <v>5.9956932871453992</v>
      </c>
      <c r="BZ27" s="135">
        <f t="shared" si="22"/>
        <v>1.3847018069469161</v>
      </c>
      <c r="CA27" s="39">
        <v>4.610991480198483</v>
      </c>
      <c r="CB27" s="39">
        <f t="shared" si="23"/>
        <v>4.1906188559123683</v>
      </c>
      <c r="CC27" s="39">
        <f t="shared" si="24"/>
        <v>2.8059170489654521</v>
      </c>
    </row>
    <row r="28" spans="1:81" x14ac:dyDescent="0.25">
      <c r="A28" s="3">
        <v>1943</v>
      </c>
      <c r="B28" s="164">
        <v>28404.330400147453</v>
      </c>
      <c r="C28" s="165">
        <v>45.890889932516529</v>
      </c>
      <c r="D28" s="166">
        <v>13035</v>
      </c>
      <c r="E28" s="167">
        <v>20.804256201202275</v>
      </c>
      <c r="F28" s="167">
        <v>28822.989094768916</v>
      </c>
      <c r="G28" s="167">
        <v>4.8549999999999995</v>
      </c>
      <c r="H28" s="5"/>
      <c r="I28" s="3">
        <v>1943</v>
      </c>
      <c r="J28" s="77">
        <v>1275.7</v>
      </c>
      <c r="K28" s="77">
        <v>1092.5999999999999</v>
      </c>
      <c r="L28" s="107">
        <f t="shared" si="25"/>
        <v>732.89999999999986</v>
      </c>
      <c r="M28" s="4">
        <v>1092</v>
      </c>
      <c r="N28" s="4">
        <v>1092</v>
      </c>
      <c r="O28" s="4" t="s">
        <v>77</v>
      </c>
      <c r="P28" s="4">
        <v>1275.7</v>
      </c>
      <c r="Q28" s="4">
        <v>916</v>
      </c>
      <c r="R28" s="4">
        <f t="shared" si="26"/>
        <v>359.70000000000005</v>
      </c>
      <c r="S28" s="4" t="s">
        <v>52</v>
      </c>
      <c r="T28" s="4">
        <v>1269</v>
      </c>
      <c r="U28" s="4" t="s">
        <v>52</v>
      </c>
      <c r="V28" s="4">
        <v>1091.5999999999999</v>
      </c>
      <c r="W28" s="7">
        <v>1150.5</v>
      </c>
      <c r="X28" s="108">
        <f t="shared" si="27"/>
        <v>732.89999999999986</v>
      </c>
      <c r="Y28" s="7"/>
      <c r="Z28" s="3">
        <v>1943</v>
      </c>
      <c r="AA28" s="2">
        <v>1195.5</v>
      </c>
      <c r="AB28" s="77">
        <v>1115.4000000000001</v>
      </c>
      <c r="AC28" s="36">
        <f t="shared" si="13"/>
        <v>799.60000000000014</v>
      </c>
      <c r="AD28" s="6">
        <v>1085</v>
      </c>
      <c r="AE28" s="4">
        <v>1085</v>
      </c>
      <c r="AF28" s="4" t="s">
        <v>52</v>
      </c>
      <c r="AG28" s="4">
        <v>1195.5</v>
      </c>
      <c r="AH28" s="4">
        <v>879.7</v>
      </c>
      <c r="AI28" s="82">
        <f t="shared" si="28"/>
        <v>315.79999999999995</v>
      </c>
      <c r="AJ28" s="4" t="s">
        <v>52</v>
      </c>
      <c r="AK28" s="36">
        <v>1306</v>
      </c>
      <c r="AL28" s="4" t="s">
        <v>52</v>
      </c>
      <c r="AM28" s="83">
        <v>1075.5</v>
      </c>
      <c r="AN28" s="36">
        <v>830.3</v>
      </c>
      <c r="AO28" s="4">
        <f t="shared" si="3"/>
        <v>706.39999999999986</v>
      </c>
      <c r="AP28" s="4"/>
      <c r="AQ28" s="3">
        <v>1943</v>
      </c>
      <c r="AR28" s="78">
        <f t="shared" si="6"/>
        <v>80.200000000000045</v>
      </c>
      <c r="AS28" s="79">
        <f t="shared" si="7"/>
        <v>-22.800000000000182</v>
      </c>
      <c r="AT28" s="79">
        <f t="shared" si="29"/>
        <v>-66.700000000000273</v>
      </c>
      <c r="AU28" s="79">
        <f t="shared" si="0"/>
        <v>7</v>
      </c>
      <c r="AV28" s="79">
        <f t="shared" si="4"/>
        <v>7</v>
      </c>
      <c r="AW28" s="79"/>
      <c r="AX28" s="79">
        <f t="shared" si="14"/>
        <v>80.200000000000045</v>
      </c>
      <c r="AY28" s="79">
        <f t="shared" si="15"/>
        <v>36.299999999999955</v>
      </c>
      <c r="AZ28" s="79">
        <f t="shared" si="16"/>
        <v>43.900000000000091</v>
      </c>
      <c r="BA28" s="78" t="s">
        <v>52</v>
      </c>
      <c r="BB28" s="79">
        <f t="shared" si="32"/>
        <v>-37</v>
      </c>
      <c r="BC28" s="78" t="s">
        <v>52</v>
      </c>
      <c r="BD28" s="79">
        <f t="shared" si="8"/>
        <v>16.099999999999909</v>
      </c>
      <c r="BE28" s="79">
        <f t="shared" si="30"/>
        <v>320.20000000000005</v>
      </c>
      <c r="BF28" s="113">
        <v>26.5</v>
      </c>
      <c r="BG28" s="112">
        <f t="shared" si="17"/>
        <v>26.5</v>
      </c>
      <c r="BH28" s="79"/>
      <c r="BI28" s="3">
        <v>1943</v>
      </c>
      <c r="BJ28" s="39">
        <f t="shared" si="9"/>
        <v>-53.700000000000045</v>
      </c>
      <c r="BK28" s="39">
        <f t="shared" si="10"/>
        <v>49.300000000000182</v>
      </c>
      <c r="BL28" s="39">
        <f t="shared" si="18"/>
        <v>93.200000000000273</v>
      </c>
      <c r="BM28" s="90">
        <f t="shared" si="34"/>
        <v>19.5</v>
      </c>
      <c r="BN28" s="39">
        <f t="shared" si="35"/>
        <v>19.5</v>
      </c>
      <c r="BO28" s="80" t="s">
        <v>52</v>
      </c>
      <c r="BP28" s="39">
        <f t="shared" si="19"/>
        <v>-53.700000000000045</v>
      </c>
      <c r="BQ28" s="90">
        <f t="shared" si="20"/>
        <v>-9.7999999999999545</v>
      </c>
      <c r="BR28" s="80" t="s">
        <v>52</v>
      </c>
      <c r="BS28" s="39"/>
      <c r="BT28" s="39">
        <f t="shared" si="33"/>
        <v>63.5</v>
      </c>
      <c r="BU28" s="90"/>
      <c r="BV28" s="90">
        <f t="shared" si="12"/>
        <v>10.400000000000091</v>
      </c>
      <c r="BW28" s="39">
        <f t="shared" si="31"/>
        <v>-293.70000000000005</v>
      </c>
      <c r="BY28" s="135">
        <f t="shared" si="21"/>
        <v>5.4192558496355954</v>
      </c>
      <c r="BZ28" s="135">
        <f t="shared" si="22"/>
        <v>0.61603375527426163</v>
      </c>
      <c r="CA28" s="39">
        <v>4.8032220943613337</v>
      </c>
      <c r="CB28" s="39">
        <f t="shared" si="23"/>
        <v>5.6225546605293424</v>
      </c>
      <c r="CC28" s="39">
        <f t="shared" si="24"/>
        <v>5.0065209052550808</v>
      </c>
    </row>
    <row r="29" spans="1:81" x14ac:dyDescent="0.25">
      <c r="A29" s="3">
        <v>1944</v>
      </c>
      <c r="B29" s="164">
        <v>30723.009873456267</v>
      </c>
      <c r="C29" s="165">
        <v>61.19517611535673</v>
      </c>
      <c r="D29" s="166">
        <v>18801</v>
      </c>
      <c r="E29" s="167">
        <v>22.512010981468823</v>
      </c>
      <c r="F29" s="167">
        <v>30335.017279846303</v>
      </c>
      <c r="G29" s="167">
        <v>4.8533333333333344</v>
      </c>
      <c r="H29" s="5"/>
      <c r="I29" s="3">
        <v>1944</v>
      </c>
      <c r="J29" s="77">
        <v>1295.4000000000001</v>
      </c>
      <c r="K29" s="77">
        <v>1296.4000000000001</v>
      </c>
      <c r="L29" s="107">
        <f t="shared" si="25"/>
        <v>1093.4000000000001</v>
      </c>
      <c r="M29" s="4">
        <v>1295</v>
      </c>
      <c r="N29" s="4">
        <v>1295</v>
      </c>
      <c r="O29" s="4" t="s">
        <v>77</v>
      </c>
      <c r="P29" s="4">
        <v>1313.4</v>
      </c>
      <c r="Q29" s="4">
        <v>1110.4000000000001</v>
      </c>
      <c r="R29" s="4">
        <f t="shared" si="26"/>
        <v>203</v>
      </c>
      <c r="S29" s="4" t="s">
        <v>52</v>
      </c>
      <c r="T29" s="4">
        <v>1479</v>
      </c>
      <c r="U29" s="4" t="s">
        <v>52</v>
      </c>
      <c r="V29" s="4">
        <v>1295.3</v>
      </c>
      <c r="W29" s="7">
        <v>1285.0999999999999</v>
      </c>
      <c r="X29" s="108">
        <f t="shared" si="27"/>
        <v>1093.4000000000001</v>
      </c>
      <c r="Y29" s="7"/>
      <c r="Z29" s="3">
        <v>1944</v>
      </c>
      <c r="AA29" s="2">
        <v>1463.8</v>
      </c>
      <c r="AB29" s="77">
        <v>1538.8</v>
      </c>
      <c r="AC29" s="36">
        <f t="shared" si="13"/>
        <v>1163.9000000000001</v>
      </c>
      <c r="AD29" s="6">
        <v>1505</v>
      </c>
      <c r="AE29" s="4">
        <v>1505</v>
      </c>
      <c r="AF29" s="4" t="s">
        <v>52</v>
      </c>
      <c r="AG29" s="4">
        <v>1463.8</v>
      </c>
      <c r="AH29" s="4">
        <v>1088.9000000000001</v>
      </c>
      <c r="AI29" s="82">
        <f t="shared" si="28"/>
        <v>374.89999999999986</v>
      </c>
      <c r="AJ29" s="4" t="s">
        <v>52</v>
      </c>
      <c r="AK29" s="36">
        <v>1566</v>
      </c>
      <c r="AL29" s="4" t="s">
        <v>52</v>
      </c>
      <c r="AM29" s="83">
        <v>1453.3</v>
      </c>
      <c r="AN29" s="36">
        <v>946.3</v>
      </c>
      <c r="AO29" s="4">
        <f t="shared" si="3"/>
        <v>1135.9000000000001</v>
      </c>
      <c r="AP29" s="4"/>
      <c r="AQ29" s="3">
        <v>1944</v>
      </c>
      <c r="AR29" s="78">
        <f t="shared" si="6"/>
        <v>-168.39999999999986</v>
      </c>
      <c r="AS29" s="79">
        <f t="shared" si="7"/>
        <v>-242.39999999999986</v>
      </c>
      <c r="AT29" s="79">
        <f t="shared" si="29"/>
        <v>-70.5</v>
      </c>
      <c r="AU29" s="79">
        <f t="shared" si="0"/>
        <v>-210</v>
      </c>
      <c r="AV29" s="79">
        <f t="shared" si="4"/>
        <v>-210</v>
      </c>
      <c r="AW29" s="79"/>
      <c r="AX29" s="79">
        <f t="shared" si="14"/>
        <v>-150.39999999999986</v>
      </c>
      <c r="AY29" s="79">
        <f t="shared" si="15"/>
        <v>21.5</v>
      </c>
      <c r="AZ29" s="79">
        <f t="shared" si="16"/>
        <v>-171.89999999999986</v>
      </c>
      <c r="BA29" s="78" t="s">
        <v>52</v>
      </c>
      <c r="BB29" s="79">
        <f t="shared" si="32"/>
        <v>-87</v>
      </c>
      <c r="BC29" s="78" t="s">
        <v>52</v>
      </c>
      <c r="BD29" s="79">
        <f t="shared" si="8"/>
        <v>-158</v>
      </c>
      <c r="BE29" s="79">
        <f t="shared" si="30"/>
        <v>338.79999999999995</v>
      </c>
      <c r="BF29" s="113">
        <v>-42.5</v>
      </c>
      <c r="BG29" s="112">
        <f t="shared" si="17"/>
        <v>-42.5</v>
      </c>
      <c r="BH29" s="79"/>
      <c r="BI29" s="3">
        <v>1944</v>
      </c>
      <c r="BJ29" s="39">
        <f t="shared" si="9"/>
        <v>125.89999999999986</v>
      </c>
      <c r="BK29" s="39">
        <f t="shared" si="10"/>
        <v>199.89999999999986</v>
      </c>
      <c r="BL29" s="39">
        <f t="shared" si="18"/>
        <v>28</v>
      </c>
      <c r="BM29" s="90">
        <f t="shared" si="34"/>
        <v>167.5</v>
      </c>
      <c r="BN29" s="39">
        <f t="shared" si="35"/>
        <v>167.5</v>
      </c>
      <c r="BO29" s="80" t="s">
        <v>52</v>
      </c>
      <c r="BP29" s="39">
        <f t="shared" si="19"/>
        <v>107.89999999999986</v>
      </c>
      <c r="BQ29" s="90">
        <f t="shared" si="20"/>
        <v>-64</v>
      </c>
      <c r="BR29" s="80" t="s">
        <v>52</v>
      </c>
      <c r="BS29" s="39"/>
      <c r="BT29" s="39">
        <f t="shared" si="33"/>
        <v>44.5</v>
      </c>
      <c r="BU29" s="90"/>
      <c r="BV29" s="90">
        <f t="shared" si="12"/>
        <v>115.5</v>
      </c>
      <c r="BW29" s="39">
        <f t="shared" si="31"/>
        <v>-381.29999999999995</v>
      </c>
      <c r="BY29" s="135">
        <f t="shared" si="21"/>
        <v>6.041699909579278</v>
      </c>
      <c r="BZ29" s="135">
        <f t="shared" si="22"/>
        <v>2.1935003457262914</v>
      </c>
      <c r="CA29" s="39">
        <v>3.8481995638529867</v>
      </c>
      <c r="CB29" s="39">
        <f t="shared" si="23"/>
        <v>5.8156481038242651</v>
      </c>
      <c r="CC29" s="39">
        <f t="shared" si="24"/>
        <v>3.6221477580979737</v>
      </c>
    </row>
    <row r="30" spans="1:81" ht="15" customHeight="1" x14ac:dyDescent="0.25">
      <c r="A30" s="3">
        <v>1945</v>
      </c>
      <c r="B30" s="164">
        <v>31688.05629953758</v>
      </c>
      <c r="C30" s="165">
        <v>64.901424705876067</v>
      </c>
      <c r="D30" s="166">
        <v>20566</v>
      </c>
      <c r="E30" s="167">
        <v>11.30718954248362</v>
      </c>
      <c r="F30" s="167">
        <v>31946.018698628559</v>
      </c>
      <c r="G30" s="167">
        <v>4.854166666666667</v>
      </c>
      <c r="H30" s="5"/>
      <c r="I30" s="3">
        <v>1945</v>
      </c>
      <c r="J30" s="77">
        <v>1585</v>
      </c>
      <c r="K30" s="104">
        <v>1452.9</v>
      </c>
      <c r="L30" s="107">
        <f t="shared" si="25"/>
        <v>1052.8000000000002</v>
      </c>
      <c r="M30" s="4">
        <v>1404</v>
      </c>
      <c r="N30" s="4">
        <v>1404</v>
      </c>
      <c r="O30" s="4" t="s">
        <v>77</v>
      </c>
      <c r="P30" s="4">
        <v>1585</v>
      </c>
      <c r="Q30" s="4">
        <v>1184.9000000000001</v>
      </c>
      <c r="R30" s="4">
        <f t="shared" si="26"/>
        <v>400.09999999999991</v>
      </c>
      <c r="S30" s="4" t="s">
        <v>52</v>
      </c>
      <c r="T30" s="4">
        <v>1669</v>
      </c>
      <c r="U30" s="4" t="s">
        <v>52</v>
      </c>
      <c r="V30" s="4">
        <v>1404</v>
      </c>
      <c r="W30" s="7">
        <v>1403</v>
      </c>
      <c r="X30" s="108">
        <f t="shared" si="27"/>
        <v>1052.8000000000002</v>
      </c>
      <c r="Y30" s="7"/>
      <c r="Z30" s="3">
        <v>1945</v>
      </c>
      <c r="AA30" s="2">
        <v>1660.1</v>
      </c>
      <c r="AB30" s="36">
        <v>1687</v>
      </c>
      <c r="AC30" s="36">
        <f t="shared" si="13"/>
        <v>1343.7</v>
      </c>
      <c r="AD30" s="6">
        <v>1573</v>
      </c>
      <c r="AE30" s="4">
        <v>1633</v>
      </c>
      <c r="AF30" s="4" t="s">
        <v>52</v>
      </c>
      <c r="AG30" s="4">
        <v>1660.1</v>
      </c>
      <c r="AH30" s="4">
        <v>1316.8</v>
      </c>
      <c r="AI30" s="82">
        <f t="shared" si="28"/>
        <v>343.29999999999995</v>
      </c>
      <c r="AJ30" s="4" t="s">
        <v>52</v>
      </c>
      <c r="AK30" s="36">
        <v>1915</v>
      </c>
      <c r="AL30" s="4" t="s">
        <v>52</v>
      </c>
      <c r="AM30" s="83">
        <v>1572.8</v>
      </c>
      <c r="AN30" s="36">
        <v>1050.5999999999999</v>
      </c>
      <c r="AO30" s="4">
        <f t="shared" si="3"/>
        <v>1201.6000000000001</v>
      </c>
      <c r="AP30" s="4"/>
      <c r="AQ30" s="3">
        <v>1945</v>
      </c>
      <c r="AR30" s="78">
        <f t="shared" si="6"/>
        <v>-75.099999999999909</v>
      </c>
      <c r="AS30" s="79">
        <f t="shared" si="7"/>
        <v>-234.09999999999991</v>
      </c>
      <c r="AT30" s="79">
        <f t="shared" si="29"/>
        <v>-290.89999999999986</v>
      </c>
      <c r="AU30" s="79">
        <f t="shared" si="0"/>
        <v>-169</v>
      </c>
      <c r="AV30" s="79">
        <f t="shared" si="4"/>
        <v>-229</v>
      </c>
      <c r="AW30" s="79"/>
      <c r="AX30" s="79">
        <f t="shared" si="14"/>
        <v>-75.099999999999909</v>
      </c>
      <c r="AY30" s="79">
        <f t="shared" si="15"/>
        <v>-131.89999999999986</v>
      </c>
      <c r="AZ30" s="79">
        <f t="shared" si="16"/>
        <v>56.799999999999955</v>
      </c>
      <c r="BA30" s="78" t="s">
        <v>52</v>
      </c>
      <c r="BB30" s="79">
        <f t="shared" si="32"/>
        <v>-246</v>
      </c>
      <c r="BC30" s="78" t="s">
        <v>52</v>
      </c>
      <c r="BD30" s="79">
        <f t="shared" si="8"/>
        <v>-168.79999999999995</v>
      </c>
      <c r="BE30" s="79">
        <f t="shared" si="30"/>
        <v>352.40000000000009</v>
      </c>
      <c r="BF30" s="113">
        <v>-148.80000000000001</v>
      </c>
      <c r="BG30" s="112">
        <f t="shared" si="17"/>
        <v>-148.80000000000001</v>
      </c>
      <c r="BH30" s="79"/>
      <c r="BI30" s="3">
        <v>1945</v>
      </c>
      <c r="BJ30" s="39">
        <f t="shared" si="9"/>
        <v>-73.700000000000102</v>
      </c>
      <c r="BK30" s="39">
        <f t="shared" si="10"/>
        <v>85.299999999999898</v>
      </c>
      <c r="BL30" s="39">
        <f t="shared" si="18"/>
        <v>142.09999999999985</v>
      </c>
      <c r="BM30" s="90">
        <f t="shared" si="34"/>
        <v>20.199999999999989</v>
      </c>
      <c r="BN30" s="39">
        <f t="shared" si="35"/>
        <v>80.199999999999989</v>
      </c>
      <c r="BO30" s="80" t="s">
        <v>52</v>
      </c>
      <c r="BP30" s="39">
        <f t="shared" si="19"/>
        <v>-73.700000000000102</v>
      </c>
      <c r="BQ30" s="90">
        <f t="shared" si="20"/>
        <v>-16.900000000000148</v>
      </c>
      <c r="BR30" s="80" t="s">
        <v>52</v>
      </c>
      <c r="BS30" s="39"/>
      <c r="BT30" s="39">
        <f t="shared" si="33"/>
        <v>97.199999999999989</v>
      </c>
      <c r="BU30" s="90"/>
      <c r="BV30" s="90">
        <f t="shared" si="12"/>
        <v>19.999999999999943</v>
      </c>
      <c r="BW30" s="39">
        <f t="shared" si="31"/>
        <v>-501.2000000000001</v>
      </c>
      <c r="BY30" s="135">
        <f t="shared" si="21"/>
        <v>5.8426529222989405</v>
      </c>
      <c r="BZ30" s="135">
        <f t="shared" si="22"/>
        <v>1.2107361664883802</v>
      </c>
      <c r="CA30" s="39">
        <v>4.6319167558105603</v>
      </c>
      <c r="CB30" s="39">
        <f t="shared" si="23"/>
        <v>5.1191286589516691</v>
      </c>
      <c r="CC30" s="39">
        <f t="shared" si="24"/>
        <v>3.9083924924632889</v>
      </c>
    </row>
    <row r="31" spans="1:81" ht="15" customHeight="1" x14ac:dyDescent="0.25">
      <c r="A31" s="3">
        <v>1946</v>
      </c>
      <c r="B31" s="164">
        <v>33770.542687471447</v>
      </c>
      <c r="C31" s="165">
        <v>82.705215188507381</v>
      </c>
      <c r="D31" s="166">
        <v>27930</v>
      </c>
      <c r="E31" s="167">
        <v>15.099404412381512</v>
      </c>
      <c r="F31" s="167">
        <v>33662.413734667432</v>
      </c>
      <c r="G31" s="167">
        <v>4.8583333333333334</v>
      </c>
      <c r="H31" s="5"/>
      <c r="I31" s="3">
        <v>1946</v>
      </c>
      <c r="J31" s="77">
        <v>2016.5</v>
      </c>
      <c r="K31" s="77">
        <v>2050.3000000000002</v>
      </c>
      <c r="L31" s="107">
        <f t="shared" si="25"/>
        <v>1476.9</v>
      </c>
      <c r="M31" s="4">
        <v>2012</v>
      </c>
      <c r="N31" s="4">
        <v>2012</v>
      </c>
      <c r="O31" s="4" t="s">
        <v>77</v>
      </c>
      <c r="P31" s="4">
        <v>2227.9</v>
      </c>
      <c r="Q31" s="4">
        <v>1654.5</v>
      </c>
      <c r="R31" s="4">
        <f t="shared" si="26"/>
        <v>573.40000000000009</v>
      </c>
      <c r="S31" s="4" t="s">
        <v>52</v>
      </c>
      <c r="T31" s="4">
        <v>2160</v>
      </c>
      <c r="U31" s="4" t="s">
        <v>52</v>
      </c>
      <c r="V31" s="4" t="s">
        <v>52</v>
      </c>
      <c r="W31" s="7">
        <v>1948</v>
      </c>
      <c r="X31" s="108">
        <f t="shared" si="27"/>
        <v>1476.9</v>
      </c>
      <c r="Y31" s="7"/>
      <c r="Z31" s="3">
        <v>1946</v>
      </c>
      <c r="AA31" s="2">
        <v>1770.5</v>
      </c>
      <c r="AB31" s="83">
        <v>1935.7</v>
      </c>
      <c r="AC31" s="36">
        <f t="shared" si="13"/>
        <v>1372.2</v>
      </c>
      <c r="AD31" s="6">
        <v>1829</v>
      </c>
      <c r="AE31" s="4">
        <v>1829</v>
      </c>
      <c r="AF31" s="4" t="s">
        <v>52</v>
      </c>
      <c r="AG31" s="4">
        <v>1920.8</v>
      </c>
      <c r="AH31" s="4">
        <v>1357.3</v>
      </c>
      <c r="AI31" s="82">
        <f t="shared" si="28"/>
        <v>563.5</v>
      </c>
      <c r="AJ31" s="4" t="s">
        <v>52</v>
      </c>
      <c r="AK31" s="36">
        <v>2102</v>
      </c>
      <c r="AL31" s="4" t="s">
        <v>52</v>
      </c>
      <c r="AM31" s="4" t="s">
        <v>52</v>
      </c>
      <c r="AN31" s="36">
        <v>1280.7</v>
      </c>
      <c r="AO31" s="4">
        <f t="shared" si="3"/>
        <v>1472.9</v>
      </c>
      <c r="AP31" s="4"/>
      <c r="AQ31" s="3">
        <v>1946</v>
      </c>
      <c r="AR31" s="78">
        <f t="shared" si="6"/>
        <v>246</v>
      </c>
      <c r="AS31" s="79">
        <f t="shared" si="7"/>
        <v>114.60000000000014</v>
      </c>
      <c r="AT31" s="79">
        <f t="shared" si="29"/>
        <v>104.70000000000005</v>
      </c>
      <c r="AU31" s="79">
        <f t="shared" si="0"/>
        <v>183</v>
      </c>
      <c r="AV31" s="79">
        <f t="shared" si="4"/>
        <v>183</v>
      </c>
      <c r="AW31" s="79"/>
      <c r="AX31" s="79">
        <f t="shared" si="14"/>
        <v>307.10000000000014</v>
      </c>
      <c r="AY31" s="79">
        <f t="shared" si="15"/>
        <v>297.20000000000005</v>
      </c>
      <c r="AZ31" s="79">
        <f t="shared" si="16"/>
        <v>9.9000000000000909</v>
      </c>
      <c r="BA31" s="78" t="s">
        <v>52</v>
      </c>
      <c r="BB31" s="79">
        <f t="shared" si="32"/>
        <v>58</v>
      </c>
      <c r="BC31" s="78" t="s">
        <v>52</v>
      </c>
      <c r="BD31" s="78" t="s">
        <v>52</v>
      </c>
      <c r="BE31" s="79">
        <f t="shared" si="30"/>
        <v>667.3</v>
      </c>
      <c r="BF31" s="113">
        <v>4</v>
      </c>
      <c r="BG31" s="112">
        <f t="shared" si="17"/>
        <v>4</v>
      </c>
      <c r="BH31" s="79"/>
      <c r="BI31" s="3">
        <v>1946</v>
      </c>
      <c r="BJ31" s="39">
        <f t="shared" si="9"/>
        <v>-242</v>
      </c>
      <c r="BK31" s="39">
        <f t="shared" si="10"/>
        <v>-110.60000000000014</v>
      </c>
      <c r="BL31" s="39">
        <f t="shared" si="18"/>
        <v>-100.70000000000005</v>
      </c>
      <c r="BM31" s="90">
        <f t="shared" si="34"/>
        <v>-179</v>
      </c>
      <c r="BN31" s="39">
        <f t="shared" si="35"/>
        <v>-179</v>
      </c>
      <c r="BO31" s="80" t="s">
        <v>52</v>
      </c>
      <c r="BP31" s="39">
        <f t="shared" si="19"/>
        <v>-303.10000000000014</v>
      </c>
      <c r="BQ31" s="90">
        <f t="shared" si="20"/>
        <v>-293.20000000000005</v>
      </c>
      <c r="BR31" s="80" t="s">
        <v>52</v>
      </c>
      <c r="BS31" s="39"/>
      <c r="BT31" s="39">
        <f t="shared" si="33"/>
        <v>-54</v>
      </c>
      <c r="BU31" s="90"/>
      <c r="BV31" s="90"/>
      <c r="BW31" s="39">
        <f t="shared" si="31"/>
        <v>-663.3</v>
      </c>
      <c r="BY31" s="135">
        <f t="shared" si="21"/>
        <v>5.273540995345507</v>
      </c>
      <c r="BZ31" s="135">
        <f t="shared" si="22"/>
        <v>1.2259219477264587</v>
      </c>
      <c r="CA31" s="39">
        <v>4.0476190476190483</v>
      </c>
      <c r="CB31" s="39">
        <f t="shared" si="23"/>
        <v>5.2878625134264237</v>
      </c>
      <c r="CC31" s="39">
        <f t="shared" si="24"/>
        <v>4.061940565699965</v>
      </c>
    </row>
    <row r="32" spans="1:81" ht="15" customHeight="1" x14ac:dyDescent="0.25">
      <c r="A32" s="3">
        <v>1947</v>
      </c>
      <c r="B32" s="164">
        <v>34933.59933963247</v>
      </c>
      <c r="C32" s="165">
        <v>88.805621483166604</v>
      </c>
      <c r="D32" s="166">
        <v>31023</v>
      </c>
      <c r="E32" s="167">
        <v>5.9361562568326143</v>
      </c>
      <c r="F32" s="167">
        <v>35501.033201031663</v>
      </c>
      <c r="G32" s="167">
        <v>4.8600000000000003</v>
      </c>
      <c r="H32" s="5"/>
      <c r="I32" s="3">
        <v>1947</v>
      </c>
      <c r="J32" s="77">
        <v>2245</v>
      </c>
      <c r="K32" s="77">
        <v>2027.5</v>
      </c>
      <c r="L32" s="107">
        <f t="shared" si="25"/>
        <v>1510.5</v>
      </c>
      <c r="M32" s="4">
        <v>2055</v>
      </c>
      <c r="N32" s="4">
        <v>2055</v>
      </c>
      <c r="O32" s="4" t="s">
        <v>77</v>
      </c>
      <c r="P32" s="4">
        <v>2245</v>
      </c>
      <c r="Q32" s="4">
        <v>1728</v>
      </c>
      <c r="R32" s="4">
        <f t="shared" si="26"/>
        <v>517</v>
      </c>
      <c r="S32" s="4" t="s">
        <v>52</v>
      </c>
      <c r="T32" s="4">
        <v>2294</v>
      </c>
      <c r="U32" s="4" t="s">
        <v>52</v>
      </c>
      <c r="V32" s="4" t="s">
        <v>52</v>
      </c>
      <c r="W32" s="7">
        <v>2010.8</v>
      </c>
      <c r="X32" s="108">
        <f t="shared" si="27"/>
        <v>1510.5</v>
      </c>
      <c r="Y32" s="7"/>
      <c r="Z32" s="3">
        <v>1947</v>
      </c>
      <c r="AA32" s="2">
        <v>2208.6</v>
      </c>
      <c r="AB32" s="83">
        <v>2327.5</v>
      </c>
      <c r="AC32" s="36">
        <f t="shared" si="13"/>
        <v>1837</v>
      </c>
      <c r="AD32" s="6">
        <v>2343</v>
      </c>
      <c r="AE32" s="4">
        <v>2343</v>
      </c>
      <c r="AF32" s="4" t="s">
        <v>52</v>
      </c>
      <c r="AG32" s="4">
        <v>2208.6</v>
      </c>
      <c r="AH32" s="4">
        <v>1718.1</v>
      </c>
      <c r="AI32" s="82">
        <f t="shared" si="28"/>
        <v>490.5</v>
      </c>
      <c r="AJ32" s="4" t="s">
        <v>52</v>
      </c>
      <c r="AK32" s="36">
        <v>2669</v>
      </c>
      <c r="AL32" s="4" t="s">
        <v>52</v>
      </c>
      <c r="AM32" s="4" t="s">
        <v>52</v>
      </c>
      <c r="AN32" s="36">
        <v>1514.5</v>
      </c>
      <c r="AO32" s="4">
        <f t="shared" si="3"/>
        <v>1423.6</v>
      </c>
      <c r="AP32" s="4"/>
      <c r="AQ32" s="3">
        <v>1947</v>
      </c>
      <c r="AR32" s="78">
        <f t="shared" si="6"/>
        <v>36.400000000000091</v>
      </c>
      <c r="AS32" s="79">
        <f t="shared" si="7"/>
        <v>-300</v>
      </c>
      <c r="AT32" s="79">
        <f t="shared" si="29"/>
        <v>-326.5</v>
      </c>
      <c r="AU32" s="79">
        <f t="shared" si="0"/>
        <v>-288</v>
      </c>
      <c r="AV32" s="79">
        <f t="shared" si="4"/>
        <v>-288</v>
      </c>
      <c r="AW32" s="79"/>
      <c r="AX32" s="79">
        <f t="shared" si="14"/>
        <v>36.400000000000091</v>
      </c>
      <c r="AY32" s="79">
        <f t="shared" si="15"/>
        <v>9.9000000000000909</v>
      </c>
      <c r="AZ32" s="79">
        <f t="shared" si="16"/>
        <v>26.5</v>
      </c>
      <c r="BA32" s="78" t="s">
        <v>52</v>
      </c>
      <c r="BB32" s="79">
        <f t="shared" si="32"/>
        <v>-375</v>
      </c>
      <c r="BC32" s="78" t="s">
        <v>52</v>
      </c>
      <c r="BD32" s="78" t="s">
        <v>52</v>
      </c>
      <c r="BE32" s="79">
        <f t="shared" si="30"/>
        <v>496.29999999999995</v>
      </c>
      <c r="BF32" s="113">
        <v>86.9</v>
      </c>
      <c r="BG32" s="112">
        <f t="shared" si="17"/>
        <v>86.9</v>
      </c>
      <c r="BH32" s="79"/>
      <c r="BI32" s="3">
        <v>1947</v>
      </c>
      <c r="BJ32" s="39">
        <f t="shared" si="9"/>
        <v>50.499999999999915</v>
      </c>
      <c r="BK32" s="39">
        <f t="shared" si="10"/>
        <v>386.9</v>
      </c>
      <c r="BL32" s="39">
        <f t="shared" si="18"/>
        <v>413.4</v>
      </c>
      <c r="BM32" s="90">
        <f t="shared" si="34"/>
        <v>374.9</v>
      </c>
      <c r="BN32" s="39">
        <f t="shared" si="35"/>
        <v>374.9</v>
      </c>
      <c r="BO32" s="80" t="s">
        <v>52</v>
      </c>
      <c r="BP32" s="39">
        <f t="shared" si="19"/>
        <v>50.499999999999915</v>
      </c>
      <c r="BQ32" s="90">
        <f t="shared" si="20"/>
        <v>76.999999999999915</v>
      </c>
      <c r="BR32" s="80" t="s">
        <v>52</v>
      </c>
      <c r="BS32" s="39"/>
      <c r="BT32" s="39">
        <f t="shared" si="33"/>
        <v>461.9</v>
      </c>
      <c r="BU32" s="90"/>
      <c r="BV32" s="90"/>
      <c r="BW32" s="39">
        <f t="shared" si="31"/>
        <v>-409.4</v>
      </c>
      <c r="BY32" s="135">
        <f t="shared" si="21"/>
        <v>4.5888534313251457</v>
      </c>
      <c r="BZ32" s="135">
        <f t="shared" si="22"/>
        <v>-2.417561164297588E-2</v>
      </c>
      <c r="CA32" s="39">
        <v>4.6130290429681216</v>
      </c>
      <c r="CB32" s="39">
        <f t="shared" si="23"/>
        <v>4.8689681848950777</v>
      </c>
      <c r="CC32" s="39">
        <f t="shared" si="24"/>
        <v>4.8931437965380535</v>
      </c>
    </row>
    <row r="33" spans="1:81" ht="15" customHeight="1" x14ac:dyDescent="0.25">
      <c r="A33" s="3">
        <v>1948</v>
      </c>
      <c r="B33" s="164">
        <v>36373.059344921821</v>
      </c>
      <c r="C33" s="165">
        <v>91.004167909294537</v>
      </c>
      <c r="D33" s="166">
        <v>33101</v>
      </c>
      <c r="E33" s="167">
        <v>7.3234494857418175</v>
      </c>
      <c r="F33" s="167">
        <v>37472.299362270409</v>
      </c>
      <c r="G33" s="167">
        <v>5.6641666666666666</v>
      </c>
      <c r="H33" s="5"/>
      <c r="I33" s="3">
        <v>1948</v>
      </c>
      <c r="J33" s="77">
        <v>2654.6</v>
      </c>
      <c r="K33" s="77">
        <v>2262.1</v>
      </c>
      <c r="L33" s="107">
        <f t="shared" si="25"/>
        <v>1538</v>
      </c>
      <c r="M33" s="4">
        <v>2268</v>
      </c>
      <c r="N33" s="4">
        <v>2268</v>
      </c>
      <c r="O33" s="4" t="s">
        <v>77</v>
      </c>
      <c r="P33" s="4">
        <v>2654.6</v>
      </c>
      <c r="Q33" s="4">
        <v>1930.5</v>
      </c>
      <c r="R33" s="4">
        <f t="shared" si="26"/>
        <v>724.09999999999991</v>
      </c>
      <c r="S33" s="4" t="s">
        <v>52</v>
      </c>
      <c r="T33" s="4">
        <v>2612</v>
      </c>
      <c r="U33" s="4" t="s">
        <v>52</v>
      </c>
      <c r="V33" s="4" t="s">
        <v>52</v>
      </c>
      <c r="W33" s="7">
        <v>2281.4</v>
      </c>
      <c r="X33" s="108">
        <f t="shared" si="27"/>
        <v>1538</v>
      </c>
      <c r="Y33" s="7"/>
      <c r="Z33" s="3">
        <v>1948</v>
      </c>
      <c r="AA33" s="2">
        <v>2773.4</v>
      </c>
      <c r="AB33" s="83">
        <v>2943.7</v>
      </c>
      <c r="AC33" s="36">
        <f t="shared" si="13"/>
        <v>2417.3999999999996</v>
      </c>
      <c r="AD33" s="6">
        <v>2773</v>
      </c>
      <c r="AE33" s="4">
        <v>2773</v>
      </c>
      <c r="AF33" s="4" t="s">
        <v>52</v>
      </c>
      <c r="AG33" s="4">
        <v>2773.4</v>
      </c>
      <c r="AH33" s="4">
        <v>2247.1</v>
      </c>
      <c r="AI33" s="82">
        <f t="shared" si="28"/>
        <v>526.30000000000018</v>
      </c>
      <c r="AJ33" s="4" t="s">
        <v>52</v>
      </c>
      <c r="AK33" s="36">
        <v>2892</v>
      </c>
      <c r="AL33" s="4" t="s">
        <v>52</v>
      </c>
      <c r="AM33" s="4" t="s">
        <v>52</v>
      </c>
      <c r="AN33" s="36">
        <v>2133</v>
      </c>
      <c r="AO33" s="4">
        <f t="shared" si="3"/>
        <v>1879.3</v>
      </c>
      <c r="AP33" s="4"/>
      <c r="AQ33" s="3">
        <v>1948</v>
      </c>
      <c r="AR33" s="78">
        <f t="shared" si="6"/>
        <v>-118.80000000000018</v>
      </c>
      <c r="AS33" s="79">
        <f t="shared" si="7"/>
        <v>-681.59999999999991</v>
      </c>
      <c r="AT33" s="79">
        <f t="shared" si="29"/>
        <v>-879.39999999999964</v>
      </c>
      <c r="AU33" s="79">
        <f t="shared" si="0"/>
        <v>-505</v>
      </c>
      <c r="AV33" s="79">
        <f t="shared" si="4"/>
        <v>-505</v>
      </c>
      <c r="AW33" s="79"/>
      <c r="AX33" s="79">
        <f t="shared" si="14"/>
        <v>-118.80000000000018</v>
      </c>
      <c r="AY33" s="79">
        <f t="shared" si="15"/>
        <v>-316.59999999999991</v>
      </c>
      <c r="AZ33" s="79">
        <f t="shared" si="16"/>
        <v>197.79999999999973</v>
      </c>
      <c r="BA33" s="78" t="s">
        <v>52</v>
      </c>
      <c r="BB33" s="79">
        <f t="shared" si="32"/>
        <v>-280</v>
      </c>
      <c r="BC33" s="78" t="s">
        <v>52</v>
      </c>
      <c r="BD33" s="78" t="s">
        <v>52</v>
      </c>
      <c r="BE33" s="79">
        <f t="shared" si="30"/>
        <v>148.40000000000009</v>
      </c>
      <c r="BF33" s="113">
        <v>-341.3</v>
      </c>
      <c r="BG33" s="112">
        <f t="shared" si="17"/>
        <v>-341.3</v>
      </c>
      <c r="BH33" s="79"/>
      <c r="BI33" s="3">
        <v>1948</v>
      </c>
      <c r="BJ33" s="39">
        <f t="shared" si="9"/>
        <v>-222.49999999999983</v>
      </c>
      <c r="BK33" s="39">
        <f t="shared" si="10"/>
        <v>340.2999999999999</v>
      </c>
      <c r="BL33" s="39">
        <f t="shared" si="18"/>
        <v>538.09999999999968</v>
      </c>
      <c r="BM33" s="90">
        <f t="shared" si="34"/>
        <v>163.69999999999999</v>
      </c>
      <c r="BN33" s="39">
        <f t="shared" si="35"/>
        <v>163.69999999999999</v>
      </c>
      <c r="BO33" s="80" t="s">
        <v>52</v>
      </c>
      <c r="BP33" s="39">
        <f t="shared" si="19"/>
        <v>-222.49999999999983</v>
      </c>
      <c r="BQ33" s="90">
        <f t="shared" si="20"/>
        <v>-24.700000000000102</v>
      </c>
      <c r="BR33" s="80" t="s">
        <v>52</v>
      </c>
      <c r="BS33" s="39"/>
      <c r="BT33" s="39">
        <f t="shared" si="33"/>
        <v>-61.300000000000011</v>
      </c>
      <c r="BU33" s="90"/>
      <c r="BV33" s="90"/>
      <c r="BW33" s="39">
        <f t="shared" si="31"/>
        <v>-489.7000000000001</v>
      </c>
      <c r="BY33" s="135">
        <f t="shared" si="21"/>
        <v>5.6774719796984989</v>
      </c>
      <c r="BZ33" s="135">
        <f t="shared" si="22"/>
        <v>0.74922207788284378</v>
      </c>
      <c r="CA33" s="39">
        <v>4.9282499018156551</v>
      </c>
      <c r="CB33" s="39">
        <f t="shared" si="23"/>
        <v>4.6463853055798925</v>
      </c>
      <c r="CC33" s="39">
        <f t="shared" si="24"/>
        <v>3.8971632276970487</v>
      </c>
    </row>
    <row r="34" spans="1:81" ht="15" customHeight="1" x14ac:dyDescent="0.25">
      <c r="A34" s="3">
        <v>1949</v>
      </c>
      <c r="B34" s="164">
        <v>38366.677662106602</v>
      </c>
      <c r="C34" s="165">
        <v>94.905272540611023</v>
      </c>
      <c r="D34" s="166">
        <v>36412</v>
      </c>
      <c r="E34" s="167">
        <v>9.55448717948717</v>
      </c>
      <c r="F34" s="167">
        <v>39596.627557245389</v>
      </c>
      <c r="G34" s="167">
        <v>7.9918333333333331</v>
      </c>
      <c r="H34" s="5"/>
      <c r="I34" s="3">
        <v>1949</v>
      </c>
      <c r="J34" s="77">
        <v>3891.2</v>
      </c>
      <c r="K34" s="77">
        <v>3891.5</v>
      </c>
      <c r="L34" s="107">
        <f t="shared" si="25"/>
        <v>2685.9</v>
      </c>
      <c r="M34" s="4">
        <v>3891</v>
      </c>
      <c r="N34" s="4">
        <v>3891</v>
      </c>
      <c r="O34" s="4">
        <v>3891</v>
      </c>
      <c r="P34" s="4">
        <v>3891.2</v>
      </c>
      <c r="Q34" s="4">
        <v>2685.6</v>
      </c>
      <c r="R34" s="4">
        <f t="shared" si="26"/>
        <v>1205.5999999999999</v>
      </c>
      <c r="S34" s="4" t="s">
        <v>52</v>
      </c>
      <c r="T34" s="4">
        <v>3648</v>
      </c>
      <c r="U34" s="4" t="s">
        <v>52</v>
      </c>
      <c r="V34" s="4" t="s">
        <v>52</v>
      </c>
      <c r="W34" s="7">
        <v>3815.5</v>
      </c>
      <c r="X34" s="108">
        <f t="shared" si="27"/>
        <v>2685.9</v>
      </c>
      <c r="Y34" s="7"/>
      <c r="Z34" s="3">
        <v>1949</v>
      </c>
      <c r="AA34" s="2">
        <v>3740.6</v>
      </c>
      <c r="AB34" s="83">
        <v>3893.7</v>
      </c>
      <c r="AC34" s="36">
        <f t="shared" si="13"/>
        <v>3305.6</v>
      </c>
      <c r="AD34" s="6">
        <v>3741</v>
      </c>
      <c r="AE34" s="4">
        <v>3741</v>
      </c>
      <c r="AF34" s="4">
        <v>3294</v>
      </c>
      <c r="AG34" s="4">
        <v>3740.6</v>
      </c>
      <c r="AH34" s="4">
        <v>3152.5</v>
      </c>
      <c r="AI34" s="82">
        <f t="shared" si="28"/>
        <v>588.09999999999991</v>
      </c>
      <c r="AJ34" s="4" t="s">
        <v>52</v>
      </c>
      <c r="AK34" s="36">
        <v>3572</v>
      </c>
      <c r="AL34" s="4" t="s">
        <v>52</v>
      </c>
      <c r="AM34" s="4" t="s">
        <v>52</v>
      </c>
      <c r="AN34" s="36">
        <v>2904.9</v>
      </c>
      <c r="AO34" s="4">
        <f t="shared" si="3"/>
        <v>2585.1</v>
      </c>
      <c r="AP34" s="4"/>
      <c r="AQ34" s="3">
        <v>1949</v>
      </c>
      <c r="AR34" s="78">
        <f t="shared" si="6"/>
        <v>150.59999999999991</v>
      </c>
      <c r="AS34" s="79">
        <f t="shared" si="7"/>
        <v>-2.1999999999998181</v>
      </c>
      <c r="AT34" s="79">
        <f t="shared" si="29"/>
        <v>-619.69999999999982</v>
      </c>
      <c r="AU34" s="79">
        <f t="shared" si="0"/>
        <v>150</v>
      </c>
      <c r="AV34" s="79">
        <f t="shared" si="4"/>
        <v>150</v>
      </c>
      <c r="AW34" s="79">
        <f t="shared" ref="AW34:AW47" si="36">O34-AF34</f>
        <v>597</v>
      </c>
      <c r="AX34" s="79">
        <f t="shared" si="14"/>
        <v>150.59999999999991</v>
      </c>
      <c r="AY34" s="79">
        <f t="shared" si="15"/>
        <v>-466.90000000000009</v>
      </c>
      <c r="AZ34" s="79">
        <f t="shared" si="16"/>
        <v>617.5</v>
      </c>
      <c r="BA34" s="78" t="s">
        <v>52</v>
      </c>
      <c r="BB34" s="79">
        <f t="shared" si="32"/>
        <v>76</v>
      </c>
      <c r="BC34" s="78" t="s">
        <v>52</v>
      </c>
      <c r="BD34" s="78" t="s">
        <v>52</v>
      </c>
      <c r="BE34" s="79">
        <f t="shared" si="30"/>
        <v>910.59999999999991</v>
      </c>
      <c r="BF34" s="113">
        <v>100.8</v>
      </c>
      <c r="BG34" s="112">
        <f t="shared" si="17"/>
        <v>100.8</v>
      </c>
      <c r="BH34" s="79"/>
      <c r="BI34" s="3">
        <v>1949</v>
      </c>
      <c r="BJ34" s="39">
        <f t="shared" si="9"/>
        <v>-49.799999999999912</v>
      </c>
      <c r="BK34" s="39">
        <f t="shared" si="10"/>
        <v>102.99999999999982</v>
      </c>
      <c r="BL34" s="39">
        <f t="shared" si="18"/>
        <v>720.49999999999977</v>
      </c>
      <c r="BM34" s="90">
        <f t="shared" si="34"/>
        <v>-49.2</v>
      </c>
      <c r="BN34" s="39">
        <f t="shared" si="35"/>
        <v>-49.2</v>
      </c>
      <c r="BO34" s="39">
        <f t="shared" ref="BO34:BO43" si="37">$BF34-AW34</f>
        <v>-496.2</v>
      </c>
      <c r="BP34" s="39">
        <f t="shared" si="19"/>
        <v>-49.799999999999912</v>
      </c>
      <c r="BQ34" s="90">
        <f t="shared" si="20"/>
        <v>567.70000000000005</v>
      </c>
      <c r="BR34" s="80" t="s">
        <v>52</v>
      </c>
      <c r="BS34" s="39"/>
      <c r="BT34" s="39">
        <f t="shared" si="33"/>
        <v>24.799999999999997</v>
      </c>
      <c r="BU34" s="90"/>
      <c r="BV34" s="90"/>
      <c r="BW34" s="39">
        <f t="shared" si="31"/>
        <v>-809.8</v>
      </c>
      <c r="BY34" s="135">
        <f t="shared" si="21"/>
        <v>7.0995825552015823</v>
      </c>
      <c r="BZ34" s="135">
        <f t="shared" si="22"/>
        <v>1.7052070745907946</v>
      </c>
      <c r="CA34" s="39">
        <v>5.3943754806107878</v>
      </c>
      <c r="CB34" s="39">
        <f t="shared" si="23"/>
        <v>7.3764143688893782</v>
      </c>
      <c r="CC34" s="39">
        <f t="shared" si="24"/>
        <v>5.6712072942985836</v>
      </c>
    </row>
    <row r="35" spans="1:81" ht="15" customHeight="1" x14ac:dyDescent="0.25">
      <c r="A35" s="62">
        <v>1950</v>
      </c>
      <c r="B35" s="164">
        <v>42163</v>
      </c>
      <c r="C35" s="165">
        <v>100</v>
      </c>
      <c r="D35" s="168">
        <v>42163</v>
      </c>
      <c r="E35" s="169">
        <v>9.6945662135627497</v>
      </c>
      <c r="F35" s="169">
        <v>41884.493835708468</v>
      </c>
      <c r="G35" s="169">
        <v>8.6416666666666675</v>
      </c>
      <c r="H35" s="61"/>
      <c r="I35" s="62">
        <v>1950</v>
      </c>
      <c r="J35" s="77">
        <v>3640.8</v>
      </c>
      <c r="K35" s="77">
        <v>3614.7</v>
      </c>
      <c r="L35" s="107">
        <f t="shared" si="25"/>
        <v>3023.4999999999995</v>
      </c>
      <c r="M35" s="4">
        <v>3641</v>
      </c>
      <c r="N35" s="4">
        <v>3641</v>
      </c>
      <c r="O35" s="4">
        <f>N35</f>
        <v>3641</v>
      </c>
      <c r="P35" s="4">
        <v>3640.8</v>
      </c>
      <c r="Q35" s="4">
        <v>3049.6</v>
      </c>
      <c r="R35" s="4">
        <f t="shared" si="26"/>
        <v>591.20000000000027</v>
      </c>
      <c r="S35" s="4" t="s">
        <v>52</v>
      </c>
      <c r="T35" s="4" t="s">
        <v>52</v>
      </c>
      <c r="U35" s="4" t="s">
        <v>52</v>
      </c>
      <c r="V35" s="4" t="s">
        <v>52</v>
      </c>
      <c r="W35" s="7">
        <v>3562.2</v>
      </c>
      <c r="X35" s="108">
        <f t="shared" si="27"/>
        <v>3023.4999999999995</v>
      </c>
      <c r="Y35" s="7"/>
      <c r="Z35" s="3">
        <v>1950</v>
      </c>
      <c r="AA35" s="2">
        <v>3463.3</v>
      </c>
      <c r="AB35" s="83">
        <v>3724.1</v>
      </c>
      <c r="AC35" s="36">
        <f t="shared" si="13"/>
        <v>3036.1</v>
      </c>
      <c r="AD35" s="6">
        <v>3463</v>
      </c>
      <c r="AE35" s="4">
        <v>3463</v>
      </c>
      <c r="AF35" s="4">
        <v>3463</v>
      </c>
      <c r="AG35" s="4">
        <v>3463.3</v>
      </c>
      <c r="AH35" s="4">
        <v>2775.3</v>
      </c>
      <c r="AI35" s="82">
        <f t="shared" si="28"/>
        <v>688</v>
      </c>
      <c r="AJ35" s="4" t="s">
        <v>52</v>
      </c>
      <c r="AK35" s="4" t="s">
        <v>52</v>
      </c>
      <c r="AL35" s="4" t="s">
        <v>52</v>
      </c>
      <c r="AM35" s="4" t="s">
        <v>52</v>
      </c>
      <c r="AN35" s="36">
        <v>3099.6</v>
      </c>
      <c r="AO35" s="4">
        <f t="shared" si="3"/>
        <v>2755.3999999999996</v>
      </c>
      <c r="AP35" s="4"/>
      <c r="AQ35" s="3">
        <v>1950</v>
      </c>
      <c r="AR35" s="78">
        <f t="shared" si="6"/>
        <v>177.5</v>
      </c>
      <c r="AS35" s="79">
        <f t="shared" si="7"/>
        <v>-109.40000000000009</v>
      </c>
      <c r="AT35" s="79">
        <f t="shared" si="29"/>
        <v>-12.600000000000364</v>
      </c>
      <c r="AU35" s="79">
        <f t="shared" si="0"/>
        <v>178</v>
      </c>
      <c r="AV35" s="79">
        <f t="shared" si="4"/>
        <v>178</v>
      </c>
      <c r="AW35" s="79">
        <f t="shared" si="36"/>
        <v>178</v>
      </c>
      <c r="AX35" s="79">
        <f t="shared" si="14"/>
        <v>177.5</v>
      </c>
      <c r="AY35" s="79">
        <f t="shared" si="15"/>
        <v>274.29999999999973</v>
      </c>
      <c r="AZ35" s="79">
        <f t="shared" si="16"/>
        <v>-96.799999999999727</v>
      </c>
      <c r="BA35" s="78" t="s">
        <v>52</v>
      </c>
      <c r="BB35" s="78" t="s">
        <v>52</v>
      </c>
      <c r="BC35" s="78" t="s">
        <v>52</v>
      </c>
      <c r="BD35" s="78" t="s">
        <v>52</v>
      </c>
      <c r="BE35" s="79">
        <f t="shared" si="30"/>
        <v>462.59999999999991</v>
      </c>
      <c r="BF35" s="113">
        <v>268.10000000000002</v>
      </c>
      <c r="BG35" s="112">
        <f t="shared" si="17"/>
        <v>268.10000000000002</v>
      </c>
      <c r="BH35" s="79"/>
      <c r="BI35" s="3">
        <v>1950</v>
      </c>
      <c r="BJ35" s="39">
        <f t="shared" si="9"/>
        <v>90.600000000000023</v>
      </c>
      <c r="BK35" s="39">
        <f t="shared" si="10"/>
        <v>377.50000000000011</v>
      </c>
      <c r="BL35" s="39">
        <f t="shared" si="18"/>
        <v>280.70000000000039</v>
      </c>
      <c r="BM35" s="90">
        <f t="shared" si="34"/>
        <v>90.100000000000023</v>
      </c>
      <c r="BN35" s="39">
        <f t="shared" si="35"/>
        <v>90.100000000000023</v>
      </c>
      <c r="BO35" s="39">
        <f t="shared" si="37"/>
        <v>90.100000000000023</v>
      </c>
      <c r="BP35" s="39">
        <f t="shared" si="19"/>
        <v>90.600000000000023</v>
      </c>
      <c r="BQ35" s="90">
        <f t="shared" si="20"/>
        <v>-6.1999999999997044</v>
      </c>
      <c r="BR35" s="80" t="s">
        <v>52</v>
      </c>
      <c r="BS35" s="39"/>
      <c r="BT35" s="39"/>
      <c r="BU35" s="90"/>
      <c r="BV35" s="90"/>
      <c r="BW35" s="39">
        <f t="shared" si="31"/>
        <v>-194.49999999999989</v>
      </c>
      <c r="BY35" s="135">
        <f t="shared" si="21"/>
        <v>6.5351137253041758</v>
      </c>
      <c r="BZ35" s="135">
        <f t="shared" si="22"/>
        <v>-0.20064985888100928</v>
      </c>
      <c r="CA35" s="39">
        <v>6.7357635841851851</v>
      </c>
      <c r="CB35" s="39">
        <f t="shared" si="23"/>
        <v>7.1709792946422208</v>
      </c>
      <c r="CC35" s="39">
        <f t="shared" si="24"/>
        <v>7.3716291535232301</v>
      </c>
    </row>
    <row r="36" spans="1:81" ht="15" customHeight="1" x14ac:dyDescent="0.25">
      <c r="A36" s="3">
        <v>1951</v>
      </c>
      <c r="B36" s="164">
        <v>45423.748603531043</v>
      </c>
      <c r="C36" s="165">
        <v>119.70610456349067</v>
      </c>
      <c r="D36" s="166">
        <v>54375</v>
      </c>
      <c r="E36" s="167">
        <v>24.399460772269379</v>
      </c>
      <c r="F36" s="167">
        <v>44352.99035594926</v>
      </c>
      <c r="G36" s="167">
        <v>8.6283333333333321</v>
      </c>
      <c r="H36" s="5"/>
      <c r="I36" s="3">
        <v>1951</v>
      </c>
      <c r="J36" s="77">
        <v>4883.7</v>
      </c>
      <c r="K36" s="77">
        <v>4940.8</v>
      </c>
      <c r="L36" s="107">
        <f t="shared" si="25"/>
        <v>4388</v>
      </c>
      <c r="M36" s="4">
        <v>4884</v>
      </c>
      <c r="N36" s="4">
        <v>4884</v>
      </c>
      <c r="O36" s="4">
        <f t="shared" ref="O36:O43" si="38">N36</f>
        <v>4884</v>
      </c>
      <c r="P36" s="4">
        <v>4883.7</v>
      </c>
      <c r="Q36" s="4">
        <v>4330.8999999999996</v>
      </c>
      <c r="R36" s="4">
        <f t="shared" si="26"/>
        <v>552.80000000000018</v>
      </c>
      <c r="S36" s="4" t="s">
        <v>52</v>
      </c>
      <c r="T36" s="4" t="s">
        <v>52</v>
      </c>
      <c r="U36" s="4" t="s">
        <v>52</v>
      </c>
      <c r="V36" s="4" t="s">
        <v>52</v>
      </c>
      <c r="W36" s="7">
        <v>4874.3999999999996</v>
      </c>
      <c r="X36" s="108">
        <f t="shared" si="27"/>
        <v>4388</v>
      </c>
      <c r="Y36" s="7"/>
      <c r="Z36" s="3">
        <v>1951</v>
      </c>
      <c r="AA36" s="2">
        <v>4670.1000000000004</v>
      </c>
      <c r="AB36" s="83">
        <v>5091.2</v>
      </c>
      <c r="AC36" s="36">
        <f t="shared" si="13"/>
        <v>4381.2999999999993</v>
      </c>
      <c r="AD36" s="6">
        <v>4670</v>
      </c>
      <c r="AE36" s="4">
        <v>4670</v>
      </c>
      <c r="AF36" s="4">
        <v>4670</v>
      </c>
      <c r="AG36" s="4">
        <v>4670.1000000000004</v>
      </c>
      <c r="AH36" s="4">
        <v>3960.2</v>
      </c>
      <c r="AI36" s="82">
        <f t="shared" si="28"/>
        <v>709.90000000000055</v>
      </c>
      <c r="AJ36" s="4" t="s">
        <v>52</v>
      </c>
      <c r="AK36" s="4" t="s">
        <v>52</v>
      </c>
      <c r="AL36" s="4" t="s">
        <v>52</v>
      </c>
      <c r="AM36" s="4" t="s">
        <v>52</v>
      </c>
      <c r="AN36" s="36">
        <v>3577.2</v>
      </c>
      <c r="AO36" s="4">
        <f t="shared" si="3"/>
        <v>3896.4</v>
      </c>
      <c r="AP36" s="4"/>
      <c r="AQ36" s="3">
        <v>1951</v>
      </c>
      <c r="AR36" s="78">
        <f t="shared" si="6"/>
        <v>213.59999999999945</v>
      </c>
      <c r="AS36" s="79">
        <f t="shared" si="7"/>
        <v>-150.39999999999964</v>
      </c>
      <c r="AT36" s="79">
        <f t="shared" si="29"/>
        <v>6.7000000000007276</v>
      </c>
      <c r="AU36" s="79">
        <f t="shared" si="0"/>
        <v>214</v>
      </c>
      <c r="AV36" s="79">
        <f t="shared" si="4"/>
        <v>214</v>
      </c>
      <c r="AW36" s="79">
        <f t="shared" si="36"/>
        <v>214</v>
      </c>
      <c r="AX36" s="79">
        <f t="shared" si="14"/>
        <v>213.59999999999945</v>
      </c>
      <c r="AY36" s="79">
        <f t="shared" si="15"/>
        <v>370.69999999999982</v>
      </c>
      <c r="AZ36" s="79">
        <f t="shared" si="16"/>
        <v>-157.10000000000036</v>
      </c>
      <c r="BA36" s="78" t="s">
        <v>52</v>
      </c>
      <c r="BB36" s="78" t="s">
        <v>52</v>
      </c>
      <c r="BC36" s="78" t="s">
        <v>52</v>
      </c>
      <c r="BD36" s="78" t="s">
        <v>52</v>
      </c>
      <c r="BE36" s="79">
        <f t="shared" si="30"/>
        <v>1297.1999999999998</v>
      </c>
      <c r="BF36" s="113">
        <v>491.6</v>
      </c>
      <c r="BG36" s="112">
        <f t="shared" si="17"/>
        <v>491.6</v>
      </c>
      <c r="BH36" s="79"/>
      <c r="BI36" s="3">
        <v>1951</v>
      </c>
      <c r="BJ36" s="39">
        <f t="shared" si="9"/>
        <v>278.00000000000057</v>
      </c>
      <c r="BK36" s="39">
        <f t="shared" si="10"/>
        <v>641.99999999999966</v>
      </c>
      <c r="BL36" s="39">
        <f t="shared" si="18"/>
        <v>484.8999999999993</v>
      </c>
      <c r="BM36" s="90">
        <f t="shared" si="34"/>
        <v>277.60000000000002</v>
      </c>
      <c r="BN36" s="39">
        <f t="shared" si="35"/>
        <v>277.60000000000002</v>
      </c>
      <c r="BO36" s="39">
        <f t="shared" si="37"/>
        <v>277.60000000000002</v>
      </c>
      <c r="BP36" s="39">
        <f t="shared" si="19"/>
        <v>278.00000000000057</v>
      </c>
      <c r="BQ36" s="90">
        <f t="shared" si="20"/>
        <v>120.9000000000002</v>
      </c>
      <c r="BR36" s="80" t="s">
        <v>52</v>
      </c>
      <c r="BS36" s="39"/>
      <c r="BT36" s="39"/>
      <c r="BU36" s="90"/>
      <c r="BV36" s="90"/>
      <c r="BW36" s="39">
        <f t="shared" si="31"/>
        <v>-805.5999999999998</v>
      </c>
      <c r="BY36" s="135">
        <f t="shared" si="21"/>
        <v>7.1657931034482756</v>
      </c>
      <c r="BZ36" s="135">
        <f t="shared" si="22"/>
        <v>1.6283218390804599</v>
      </c>
      <c r="CA36" s="39">
        <v>5.5374712643678157</v>
      </c>
      <c r="CB36" s="39">
        <f t="shared" si="23"/>
        <v>8.0698850574712644</v>
      </c>
      <c r="CC36" s="39">
        <f t="shared" si="24"/>
        <v>6.4415632183908045</v>
      </c>
    </row>
    <row r="37" spans="1:81" ht="15" customHeight="1" x14ac:dyDescent="0.25">
      <c r="A37" s="3">
        <v>1952</v>
      </c>
      <c r="B37" s="164">
        <v>47230.169539746268</v>
      </c>
      <c r="C37" s="165">
        <v>129.13991331043542</v>
      </c>
      <c r="D37" s="166">
        <v>60993</v>
      </c>
      <c r="E37" s="167">
        <v>3.6157582298974589</v>
      </c>
      <c r="F37" s="167">
        <v>47001.219839306825</v>
      </c>
      <c r="G37" s="167">
        <v>8.6083333333333307</v>
      </c>
      <c r="H37" s="5"/>
      <c r="I37" s="3">
        <v>1952</v>
      </c>
      <c r="J37" s="77">
        <v>6338.1</v>
      </c>
      <c r="K37" s="77">
        <v>6320.2</v>
      </c>
      <c r="L37" s="107">
        <f t="shared" si="25"/>
        <v>4818.7999999999993</v>
      </c>
      <c r="M37" s="4">
        <v>6338</v>
      </c>
      <c r="N37" s="4">
        <v>6338</v>
      </c>
      <c r="O37" s="4">
        <f t="shared" si="38"/>
        <v>6338</v>
      </c>
      <c r="P37" s="4">
        <v>6338.1</v>
      </c>
      <c r="Q37" s="4">
        <v>4836.7</v>
      </c>
      <c r="R37" s="4">
        <f t="shared" si="26"/>
        <v>1501.4000000000005</v>
      </c>
      <c r="S37" s="4" t="s">
        <v>52</v>
      </c>
      <c r="T37" s="4" t="s">
        <v>52</v>
      </c>
      <c r="U37" s="4" t="s">
        <v>52</v>
      </c>
      <c r="V37" s="4" t="s">
        <v>52</v>
      </c>
      <c r="W37" s="7">
        <v>5640.2</v>
      </c>
      <c r="X37" s="108">
        <f t="shared" si="27"/>
        <v>4818.7999999999993</v>
      </c>
      <c r="Y37" s="7"/>
      <c r="Z37" s="3">
        <v>1952</v>
      </c>
      <c r="AA37" s="2">
        <v>6464.2</v>
      </c>
      <c r="AB37" s="77">
        <v>6628.9</v>
      </c>
      <c r="AC37" s="36">
        <f t="shared" si="13"/>
        <v>5132.3999999999996</v>
      </c>
      <c r="AD37" s="6">
        <v>6464</v>
      </c>
      <c r="AE37" s="4">
        <v>6464</v>
      </c>
      <c r="AF37" s="4">
        <v>6464</v>
      </c>
      <c r="AG37" s="4">
        <v>6464.2</v>
      </c>
      <c r="AH37" s="4">
        <v>4967.7</v>
      </c>
      <c r="AI37" s="82">
        <f t="shared" si="28"/>
        <v>1496.5</v>
      </c>
      <c r="AJ37" s="4" t="s">
        <v>52</v>
      </c>
      <c r="AK37" s="4" t="s">
        <v>52</v>
      </c>
      <c r="AL37" s="4" t="s">
        <v>52</v>
      </c>
      <c r="AM37" s="4" t="s">
        <v>52</v>
      </c>
      <c r="AN37" s="36">
        <v>4725.3</v>
      </c>
      <c r="AO37" s="4">
        <f t="shared" si="3"/>
        <v>4981.2999999999993</v>
      </c>
      <c r="AP37" s="4"/>
      <c r="AQ37" s="3">
        <v>1952</v>
      </c>
      <c r="AR37" s="78">
        <f t="shared" si="6"/>
        <v>-126.09999999999945</v>
      </c>
      <c r="AS37" s="79">
        <f t="shared" si="7"/>
        <v>-308.69999999999982</v>
      </c>
      <c r="AT37" s="79">
        <f t="shared" si="29"/>
        <v>-313.60000000000036</v>
      </c>
      <c r="AU37" s="79">
        <f t="shared" si="0"/>
        <v>-126</v>
      </c>
      <c r="AV37" s="79">
        <f t="shared" si="4"/>
        <v>-126</v>
      </c>
      <c r="AW37" s="79">
        <f t="shared" si="36"/>
        <v>-126</v>
      </c>
      <c r="AX37" s="79">
        <f t="shared" si="14"/>
        <v>-126.09999999999945</v>
      </c>
      <c r="AY37" s="79">
        <f t="shared" si="15"/>
        <v>-131</v>
      </c>
      <c r="AZ37" s="79">
        <f t="shared" si="16"/>
        <v>4.9000000000005457</v>
      </c>
      <c r="BA37" s="78" t="s">
        <v>52</v>
      </c>
      <c r="BB37" s="78" t="s">
        <v>52</v>
      </c>
      <c r="BC37" s="78" t="s">
        <v>52</v>
      </c>
      <c r="BD37" s="78" t="s">
        <v>52</v>
      </c>
      <c r="BE37" s="79">
        <f t="shared" si="30"/>
        <v>914.89999999999964</v>
      </c>
      <c r="BF37" s="113">
        <v>-162.5</v>
      </c>
      <c r="BG37" s="112">
        <f t="shared" si="17"/>
        <v>-162.5</v>
      </c>
      <c r="BH37" s="79"/>
      <c r="BI37" s="3">
        <v>1952</v>
      </c>
      <c r="BJ37" s="39">
        <f t="shared" si="9"/>
        <v>-36.400000000000546</v>
      </c>
      <c r="BK37" s="39">
        <f t="shared" si="10"/>
        <v>146.19999999999982</v>
      </c>
      <c r="BL37" s="39">
        <f t="shared" si="18"/>
        <v>151.10000000000036</v>
      </c>
      <c r="BM37" s="90">
        <f t="shared" si="34"/>
        <v>-36.5</v>
      </c>
      <c r="BN37" s="39">
        <f t="shared" si="35"/>
        <v>-36.5</v>
      </c>
      <c r="BO37" s="39">
        <f t="shared" si="37"/>
        <v>-36.5</v>
      </c>
      <c r="BP37" s="39">
        <f t="shared" si="19"/>
        <v>-36.400000000000546</v>
      </c>
      <c r="BQ37" s="90">
        <f t="shared" si="20"/>
        <v>-31.5</v>
      </c>
      <c r="BR37" s="80" t="s">
        <v>52</v>
      </c>
      <c r="BS37" s="39"/>
      <c r="BT37" s="39"/>
      <c r="BU37" s="90"/>
      <c r="BV37" s="90"/>
      <c r="BW37" s="39">
        <f t="shared" si="31"/>
        <v>-1077.3999999999996</v>
      </c>
      <c r="BY37" s="135">
        <f t="shared" si="21"/>
        <v>8.1670027708097646</v>
      </c>
      <c r="BZ37" s="135">
        <f t="shared" si="22"/>
        <v>2.4647090649746684</v>
      </c>
      <c r="CA37" s="39">
        <v>5.7022937058350962</v>
      </c>
      <c r="CB37" s="39">
        <f t="shared" si="23"/>
        <v>7.9005787549390902</v>
      </c>
      <c r="CC37" s="39">
        <f t="shared" si="24"/>
        <v>5.4358696899644219</v>
      </c>
    </row>
    <row r="38" spans="1:81" x14ac:dyDescent="0.25">
      <c r="A38" s="3">
        <v>1953</v>
      </c>
      <c r="B38" s="164">
        <v>47359.585779658424</v>
      </c>
      <c r="C38" s="165">
        <v>128.09233653824734</v>
      </c>
      <c r="D38" s="166">
        <v>60664</v>
      </c>
      <c r="E38" s="167">
        <v>-1.8729166666666131</v>
      </c>
      <c r="F38" s="167">
        <v>49825.796432523464</v>
      </c>
      <c r="G38" s="167">
        <v>8.6083333333333325</v>
      </c>
      <c r="H38" s="5"/>
      <c r="I38" s="3">
        <v>1953</v>
      </c>
      <c r="J38" s="77">
        <v>5023.1000000000004</v>
      </c>
      <c r="K38" s="77">
        <v>5195.2</v>
      </c>
      <c r="L38" s="107">
        <f t="shared" si="25"/>
        <v>4492.2999999999993</v>
      </c>
      <c r="M38" s="4">
        <v>5023</v>
      </c>
      <c r="N38" s="4">
        <v>5023</v>
      </c>
      <c r="O38" s="4">
        <f t="shared" si="38"/>
        <v>5023</v>
      </c>
      <c r="P38" s="4">
        <v>5023.1000000000004</v>
      </c>
      <c r="Q38" s="4">
        <v>4320.2</v>
      </c>
      <c r="R38" s="4">
        <f t="shared" si="26"/>
        <v>702.90000000000055</v>
      </c>
      <c r="S38" s="4" t="s">
        <v>52</v>
      </c>
      <c r="T38" s="4" t="s">
        <v>52</v>
      </c>
      <c r="U38" s="4" t="s">
        <v>52</v>
      </c>
      <c r="V38" s="4" t="s">
        <v>52</v>
      </c>
      <c r="W38" s="7">
        <v>4827.2</v>
      </c>
      <c r="X38" s="108">
        <f t="shared" si="27"/>
        <v>4492.2999999999993</v>
      </c>
      <c r="Y38" s="7"/>
      <c r="Z38" s="3">
        <v>1953</v>
      </c>
      <c r="AA38" s="2">
        <v>5490.4</v>
      </c>
      <c r="AB38" s="77">
        <v>5842.8</v>
      </c>
      <c r="AC38" s="36">
        <f t="shared" si="13"/>
        <v>4903.6000000000004</v>
      </c>
      <c r="AD38" s="6">
        <v>5490</v>
      </c>
      <c r="AE38" s="4">
        <v>5490</v>
      </c>
      <c r="AF38" s="4">
        <v>5490</v>
      </c>
      <c r="AG38" s="4">
        <v>5490.4</v>
      </c>
      <c r="AH38" s="4">
        <v>4551.2</v>
      </c>
      <c r="AI38" s="82">
        <f t="shared" si="28"/>
        <v>939.19999999999982</v>
      </c>
      <c r="AJ38" s="4" t="s">
        <v>52</v>
      </c>
      <c r="AK38" s="4" t="s">
        <v>52</v>
      </c>
      <c r="AL38" s="4" t="s">
        <v>52</v>
      </c>
      <c r="AM38" s="4" t="s">
        <v>52</v>
      </c>
      <c r="AN38" s="36">
        <v>5273.8</v>
      </c>
      <c r="AO38" s="4">
        <f t="shared" si="3"/>
        <v>4780.9999999999991</v>
      </c>
      <c r="AP38" s="4"/>
      <c r="AQ38" s="3">
        <v>1953</v>
      </c>
      <c r="AR38" s="78">
        <f t="shared" si="6"/>
        <v>-467.29999999999927</v>
      </c>
      <c r="AS38" s="79">
        <f t="shared" si="7"/>
        <v>-647.60000000000036</v>
      </c>
      <c r="AT38" s="79">
        <f t="shared" si="29"/>
        <v>-411.30000000000109</v>
      </c>
      <c r="AU38" s="79">
        <f t="shared" si="0"/>
        <v>-467</v>
      </c>
      <c r="AV38" s="79">
        <f t="shared" si="4"/>
        <v>-467</v>
      </c>
      <c r="AW38" s="79">
        <f t="shared" si="36"/>
        <v>-467</v>
      </c>
      <c r="AX38" s="79">
        <f t="shared" si="14"/>
        <v>-467.29999999999927</v>
      </c>
      <c r="AY38" s="79">
        <f t="shared" si="15"/>
        <v>-231</v>
      </c>
      <c r="AZ38" s="79">
        <f t="shared" si="16"/>
        <v>-236.29999999999927</v>
      </c>
      <c r="BA38" s="78" t="s">
        <v>52</v>
      </c>
      <c r="BB38" s="78" t="s">
        <v>52</v>
      </c>
      <c r="BC38" s="78" t="s">
        <v>52</v>
      </c>
      <c r="BD38" s="78" t="s">
        <v>52</v>
      </c>
      <c r="BE38" s="79">
        <f t="shared" si="30"/>
        <v>-446.60000000000036</v>
      </c>
      <c r="BF38" s="113">
        <v>-288.7</v>
      </c>
      <c r="BG38" s="112">
        <f t="shared" si="17"/>
        <v>-288.7</v>
      </c>
      <c r="BH38" s="79"/>
      <c r="BI38" s="3">
        <v>1953</v>
      </c>
      <c r="BJ38" s="39">
        <f t="shared" si="9"/>
        <v>178.59999999999928</v>
      </c>
      <c r="BK38" s="39">
        <f t="shared" si="10"/>
        <v>358.90000000000038</v>
      </c>
      <c r="BL38" s="39">
        <f t="shared" si="18"/>
        <v>122.6000000000011</v>
      </c>
      <c r="BM38" s="90">
        <f t="shared" si="34"/>
        <v>178.3</v>
      </c>
      <c r="BN38" s="39">
        <f t="shared" si="35"/>
        <v>178.3</v>
      </c>
      <c r="BO38" s="39">
        <f t="shared" si="37"/>
        <v>178.3</v>
      </c>
      <c r="BP38" s="39">
        <f t="shared" si="19"/>
        <v>178.59999999999928</v>
      </c>
      <c r="BQ38" s="90">
        <f t="shared" si="20"/>
        <v>-57.699999999999989</v>
      </c>
      <c r="BR38" s="80" t="s">
        <v>52</v>
      </c>
      <c r="BS38" s="39"/>
      <c r="BT38" s="39"/>
      <c r="BU38" s="90"/>
      <c r="BV38" s="90"/>
      <c r="BW38" s="39">
        <f t="shared" si="31"/>
        <v>157.90000000000038</v>
      </c>
      <c r="BY38" s="135">
        <f t="shared" si="21"/>
        <v>7.8811156534353142</v>
      </c>
      <c r="BZ38" s="135">
        <f t="shared" si="22"/>
        <v>2.5105499142819454</v>
      </c>
      <c r="CA38" s="39">
        <v>5.3705657391533688</v>
      </c>
      <c r="CB38" s="39">
        <f t="shared" si="23"/>
        <v>7.4052156138731364</v>
      </c>
      <c r="CC38" s="39">
        <f t="shared" si="24"/>
        <v>4.894665699591191</v>
      </c>
    </row>
    <row r="39" spans="1:81" x14ac:dyDescent="0.25">
      <c r="A39" s="3">
        <v>1954</v>
      </c>
      <c r="B39" s="164">
        <v>52093.584529448046</v>
      </c>
      <c r="C39" s="165">
        <v>141.92918507691601</v>
      </c>
      <c r="D39" s="166">
        <v>73936</v>
      </c>
      <c r="E39" s="167">
        <v>9.1823952782319029</v>
      </c>
      <c r="F39" s="167">
        <v>52842.491466973079</v>
      </c>
      <c r="G39" s="167">
        <v>11.661666666666664</v>
      </c>
      <c r="H39" s="5"/>
      <c r="I39" s="3">
        <v>1954</v>
      </c>
      <c r="J39" s="77">
        <v>7713.8</v>
      </c>
      <c r="K39" s="77">
        <v>7770.9</v>
      </c>
      <c r="L39" s="107">
        <f t="shared" si="25"/>
        <v>5236.9999999999991</v>
      </c>
      <c r="M39" s="4">
        <v>7714</v>
      </c>
      <c r="N39" s="4">
        <v>7714</v>
      </c>
      <c r="O39" s="4">
        <f t="shared" si="38"/>
        <v>7714</v>
      </c>
      <c r="P39" s="4">
        <v>7713.8</v>
      </c>
      <c r="Q39" s="4">
        <v>5179.8999999999996</v>
      </c>
      <c r="R39" s="4">
        <f t="shared" si="26"/>
        <v>2533.9000000000005</v>
      </c>
      <c r="S39" s="4" t="s">
        <v>52</v>
      </c>
      <c r="T39" s="4" t="s">
        <v>52</v>
      </c>
      <c r="U39" s="4" t="s">
        <v>52</v>
      </c>
      <c r="V39" s="4" t="s">
        <v>52</v>
      </c>
      <c r="W39" s="7">
        <v>6462.2</v>
      </c>
      <c r="X39" s="108">
        <f t="shared" si="27"/>
        <v>5236.9999999999991</v>
      </c>
      <c r="Y39" s="7"/>
      <c r="Z39" s="3">
        <v>1954</v>
      </c>
      <c r="AA39" s="2">
        <v>7916.8</v>
      </c>
      <c r="AB39" s="77">
        <v>8489.4</v>
      </c>
      <c r="AC39" s="36">
        <f t="shared" si="13"/>
        <v>6309.7999999999993</v>
      </c>
      <c r="AD39" s="6">
        <v>7917</v>
      </c>
      <c r="AE39" s="4">
        <v>7917</v>
      </c>
      <c r="AF39" s="4">
        <v>7917</v>
      </c>
      <c r="AG39" s="4">
        <v>7916.8</v>
      </c>
      <c r="AH39" s="4">
        <v>5737.2</v>
      </c>
      <c r="AI39" s="82">
        <f t="shared" si="28"/>
        <v>2179.6000000000004</v>
      </c>
      <c r="AJ39" s="4" t="s">
        <v>52</v>
      </c>
      <c r="AK39" s="4" t="s">
        <v>52</v>
      </c>
      <c r="AL39" s="4" t="s">
        <v>52</v>
      </c>
      <c r="AM39" s="4" t="s">
        <v>52</v>
      </c>
      <c r="AN39" s="36">
        <v>7304.3</v>
      </c>
      <c r="AO39" s="4">
        <f t="shared" si="3"/>
        <v>5686.7999999999993</v>
      </c>
      <c r="AP39" s="4"/>
      <c r="AQ39" s="3">
        <v>1954</v>
      </c>
      <c r="AR39" s="78">
        <f t="shared" si="6"/>
        <v>-203</v>
      </c>
      <c r="AS39" s="79">
        <f t="shared" si="7"/>
        <v>-718.5</v>
      </c>
      <c r="AT39" s="79">
        <f t="shared" si="29"/>
        <v>-1072.8000000000002</v>
      </c>
      <c r="AU39" s="79">
        <f t="shared" si="0"/>
        <v>-203</v>
      </c>
      <c r="AV39" s="79">
        <f t="shared" si="4"/>
        <v>-203</v>
      </c>
      <c r="AW39" s="79">
        <f t="shared" si="36"/>
        <v>-203</v>
      </c>
      <c r="AX39" s="79">
        <f t="shared" si="14"/>
        <v>-203</v>
      </c>
      <c r="AY39" s="79">
        <f t="shared" si="15"/>
        <v>-557.30000000000018</v>
      </c>
      <c r="AZ39" s="79">
        <f t="shared" si="16"/>
        <v>354.30000000000018</v>
      </c>
      <c r="BA39" s="78" t="s">
        <v>52</v>
      </c>
      <c r="BB39" s="78" t="s">
        <v>52</v>
      </c>
      <c r="BC39" s="78" t="s">
        <v>52</v>
      </c>
      <c r="BD39" s="78" t="s">
        <v>52</v>
      </c>
      <c r="BE39" s="79">
        <f t="shared" si="30"/>
        <v>-842.10000000000036</v>
      </c>
      <c r="BF39" s="113">
        <v>-449.8</v>
      </c>
      <c r="BG39" s="112">
        <f t="shared" si="17"/>
        <v>-449.8</v>
      </c>
      <c r="BH39" s="79"/>
      <c r="BI39" s="3">
        <v>1954</v>
      </c>
      <c r="BJ39" s="39">
        <f t="shared" si="9"/>
        <v>-246.8</v>
      </c>
      <c r="BK39" s="39">
        <f t="shared" si="10"/>
        <v>268.7</v>
      </c>
      <c r="BL39" s="39">
        <f t="shared" si="18"/>
        <v>623.00000000000023</v>
      </c>
      <c r="BM39" s="90">
        <f t="shared" si="34"/>
        <v>-246.8</v>
      </c>
      <c r="BN39" s="39">
        <f t="shared" si="35"/>
        <v>-246.8</v>
      </c>
      <c r="BO39" s="39">
        <f t="shared" si="37"/>
        <v>-246.8</v>
      </c>
      <c r="BP39" s="39">
        <f t="shared" si="19"/>
        <v>-246.8</v>
      </c>
      <c r="BQ39" s="90">
        <f t="shared" si="20"/>
        <v>107.50000000000017</v>
      </c>
      <c r="BR39" s="80" t="s">
        <v>52</v>
      </c>
      <c r="BS39" s="39"/>
      <c r="BT39" s="39"/>
      <c r="BU39" s="90"/>
      <c r="BV39" s="90"/>
      <c r="BW39" s="39">
        <f t="shared" si="31"/>
        <v>392.30000000000035</v>
      </c>
      <c r="BY39" s="135">
        <f t="shared" si="21"/>
        <v>7.6915169876650067</v>
      </c>
      <c r="BZ39" s="135">
        <f t="shared" si="22"/>
        <v>1.7052586020341911</v>
      </c>
      <c r="CA39" s="39">
        <v>5.9862583856308156</v>
      </c>
      <c r="CB39" s="39">
        <f t="shared" si="23"/>
        <v>7.0831529971867546</v>
      </c>
      <c r="CC39" s="39">
        <f t="shared" si="24"/>
        <v>5.3778943951525635</v>
      </c>
    </row>
    <row r="40" spans="1:81" x14ac:dyDescent="0.25">
      <c r="A40" s="3">
        <v>1955</v>
      </c>
      <c r="B40" s="164">
        <v>56520.768799237027</v>
      </c>
      <c r="C40" s="165">
        <v>159.32727369627645</v>
      </c>
      <c r="D40" s="166">
        <v>90053</v>
      </c>
      <c r="E40" s="167">
        <v>13.823165282156635</v>
      </c>
      <c r="F40" s="167">
        <v>56059.667967667177</v>
      </c>
      <c r="G40" s="167">
        <v>12.5</v>
      </c>
      <c r="H40" s="5"/>
      <c r="I40" s="3">
        <v>1955</v>
      </c>
      <c r="J40" s="77">
        <v>9023.5</v>
      </c>
      <c r="K40" s="77">
        <v>9017.9</v>
      </c>
      <c r="L40" s="107">
        <f t="shared" si="25"/>
        <v>7112.5999999999995</v>
      </c>
      <c r="M40" s="4">
        <v>9024</v>
      </c>
      <c r="N40" s="4">
        <v>9024</v>
      </c>
      <c r="O40" s="4">
        <f t="shared" si="38"/>
        <v>9024</v>
      </c>
      <c r="P40" s="4">
        <v>9023.5</v>
      </c>
      <c r="Q40" s="4">
        <v>7118.2</v>
      </c>
      <c r="R40" s="4">
        <f t="shared" si="26"/>
        <v>1905.3000000000002</v>
      </c>
      <c r="S40" s="4" t="s">
        <v>52</v>
      </c>
      <c r="T40" s="4" t="s">
        <v>52</v>
      </c>
      <c r="U40" s="4" t="s">
        <v>52</v>
      </c>
      <c r="V40" s="4" t="s">
        <v>52</v>
      </c>
      <c r="W40" s="7">
        <v>7896</v>
      </c>
      <c r="X40" s="108">
        <f t="shared" si="27"/>
        <v>7112.5999999999995</v>
      </c>
      <c r="Y40" s="7"/>
      <c r="Z40" s="3">
        <v>1955</v>
      </c>
      <c r="AA40" s="2">
        <v>8883.1</v>
      </c>
      <c r="AB40" s="77">
        <v>9256.1</v>
      </c>
      <c r="AC40" s="36">
        <f t="shared" si="13"/>
        <v>6797.6</v>
      </c>
      <c r="AD40" s="6">
        <v>8883</v>
      </c>
      <c r="AE40" s="4">
        <v>8883</v>
      </c>
      <c r="AF40" s="4">
        <v>8883</v>
      </c>
      <c r="AG40" s="4">
        <v>8883.1</v>
      </c>
      <c r="AH40" s="4">
        <v>6424.6</v>
      </c>
      <c r="AI40" s="82">
        <f t="shared" si="28"/>
        <v>2458.5</v>
      </c>
      <c r="AJ40" s="4" t="s">
        <v>52</v>
      </c>
      <c r="AK40" s="4" t="s">
        <v>52</v>
      </c>
      <c r="AL40" s="4" t="s">
        <v>52</v>
      </c>
      <c r="AM40" s="4" t="s">
        <v>52</v>
      </c>
      <c r="AN40" s="36">
        <v>8083.2</v>
      </c>
      <c r="AO40" s="4">
        <f t="shared" si="3"/>
        <v>6432.5999999999995</v>
      </c>
      <c r="AP40" s="4"/>
      <c r="AQ40" s="3">
        <v>1955</v>
      </c>
      <c r="AR40" s="78">
        <f t="shared" si="6"/>
        <v>140.39999999999964</v>
      </c>
      <c r="AS40" s="79">
        <f t="shared" si="7"/>
        <v>-238.20000000000073</v>
      </c>
      <c r="AT40" s="79">
        <f t="shared" si="29"/>
        <v>314.99999999999909</v>
      </c>
      <c r="AU40" s="79">
        <f t="shared" ref="AU40:AU64" si="39">M40-AD40</f>
        <v>141</v>
      </c>
      <c r="AV40" s="79">
        <f t="shared" si="4"/>
        <v>141</v>
      </c>
      <c r="AW40" s="79">
        <f t="shared" si="36"/>
        <v>141</v>
      </c>
      <c r="AX40" s="79">
        <f t="shared" si="14"/>
        <v>140.39999999999964</v>
      </c>
      <c r="AY40" s="79">
        <f t="shared" si="15"/>
        <v>693.59999999999945</v>
      </c>
      <c r="AZ40" s="79">
        <f t="shared" si="16"/>
        <v>-553.19999999999982</v>
      </c>
      <c r="BA40" s="78" t="s">
        <v>52</v>
      </c>
      <c r="BB40" s="78" t="s">
        <v>52</v>
      </c>
      <c r="BC40" s="78" t="s">
        <v>52</v>
      </c>
      <c r="BD40" s="78" t="s">
        <v>52</v>
      </c>
      <c r="BE40" s="79">
        <f t="shared" si="30"/>
        <v>-187.19999999999982</v>
      </c>
      <c r="BF40" s="113">
        <v>680</v>
      </c>
      <c r="BG40" s="112">
        <f t="shared" si="17"/>
        <v>680</v>
      </c>
      <c r="BH40" s="79"/>
      <c r="BI40" s="3">
        <v>1955</v>
      </c>
      <c r="BJ40" s="39">
        <f t="shared" si="9"/>
        <v>539.60000000000036</v>
      </c>
      <c r="BK40" s="39">
        <f t="shared" si="10"/>
        <v>918.20000000000073</v>
      </c>
      <c r="BL40" s="39">
        <f t="shared" si="18"/>
        <v>365.00000000000091</v>
      </c>
      <c r="BM40" s="90">
        <f t="shared" si="34"/>
        <v>539</v>
      </c>
      <c r="BN40" s="39">
        <f t="shared" si="35"/>
        <v>539</v>
      </c>
      <c r="BO40" s="39">
        <f t="shared" si="37"/>
        <v>539</v>
      </c>
      <c r="BP40" s="39">
        <f t="shared" si="19"/>
        <v>539.60000000000036</v>
      </c>
      <c r="BQ40" s="90">
        <f t="shared" si="20"/>
        <v>-13.599999999999454</v>
      </c>
      <c r="BR40" s="80" t="s">
        <v>52</v>
      </c>
      <c r="BS40" s="39"/>
      <c r="BT40" s="39"/>
      <c r="BU40" s="90"/>
      <c r="BV40" s="90"/>
      <c r="BW40" s="39">
        <f t="shared" si="31"/>
        <v>867.19999999999982</v>
      </c>
      <c r="BY40" s="135">
        <f t="shared" si="21"/>
        <v>7.1431268253139804</v>
      </c>
      <c r="BZ40" s="135">
        <f t="shared" si="22"/>
        <v>1.9683963887932645</v>
      </c>
      <c r="CA40" s="39">
        <v>5.1747304365207158</v>
      </c>
      <c r="CB40" s="39">
        <f t="shared" si="23"/>
        <v>7.8982377044629262</v>
      </c>
      <c r="CC40" s="39">
        <f t="shared" si="24"/>
        <v>5.9298413156696617</v>
      </c>
    </row>
    <row r="41" spans="1:81" ht="15.95" customHeight="1" x14ac:dyDescent="0.25">
      <c r="A41" s="3">
        <v>1956</v>
      </c>
      <c r="B41" s="164">
        <v>60385.009320478581</v>
      </c>
      <c r="C41" s="165">
        <v>170.43965242064866</v>
      </c>
      <c r="D41" s="166">
        <v>102920</v>
      </c>
      <c r="E41" s="167">
        <v>4.6508215962441257</v>
      </c>
      <c r="F41" s="167">
        <v>59500.210554050653</v>
      </c>
      <c r="G41" s="167">
        <v>12.5</v>
      </c>
      <c r="H41" s="5"/>
      <c r="I41" s="3">
        <v>1956</v>
      </c>
      <c r="J41" s="77">
        <v>10193.5</v>
      </c>
      <c r="K41" s="77">
        <v>10202.4</v>
      </c>
      <c r="L41" s="107">
        <f t="shared" si="25"/>
        <v>7902.7999999999993</v>
      </c>
      <c r="M41" s="4">
        <v>10194</v>
      </c>
      <c r="N41" s="4">
        <v>10194</v>
      </c>
      <c r="O41" s="4">
        <f t="shared" si="38"/>
        <v>10194</v>
      </c>
      <c r="P41" s="4">
        <v>10193.5</v>
      </c>
      <c r="Q41" s="4">
        <v>7893.9</v>
      </c>
      <c r="R41" s="4">
        <f t="shared" si="26"/>
        <v>2299.6000000000004</v>
      </c>
      <c r="S41" s="4" t="s">
        <v>52</v>
      </c>
      <c r="T41" s="4" t="s">
        <v>52</v>
      </c>
      <c r="U41" s="4" t="s">
        <v>52</v>
      </c>
      <c r="V41" s="4" t="s">
        <v>52</v>
      </c>
      <c r="W41" s="7">
        <v>8989.1</v>
      </c>
      <c r="X41" s="108">
        <f t="shared" si="27"/>
        <v>7902.7999999999993</v>
      </c>
      <c r="Y41" s="7"/>
      <c r="Z41" s="3">
        <v>1956</v>
      </c>
      <c r="AA41" s="2">
        <v>10270.1</v>
      </c>
      <c r="AB41" s="77">
        <v>10580.9</v>
      </c>
      <c r="AC41" s="36">
        <f t="shared" si="13"/>
        <v>7759.4999999999991</v>
      </c>
      <c r="AD41" s="4">
        <v>10270</v>
      </c>
      <c r="AE41" s="4">
        <v>10270</v>
      </c>
      <c r="AF41" s="4">
        <v>10270</v>
      </c>
      <c r="AG41" s="4">
        <v>10270.1</v>
      </c>
      <c r="AH41" s="4">
        <v>7448.7</v>
      </c>
      <c r="AI41" s="82">
        <f t="shared" si="28"/>
        <v>2821.4000000000005</v>
      </c>
      <c r="AJ41" s="4" t="s">
        <v>52</v>
      </c>
      <c r="AK41" s="4" t="s">
        <v>52</v>
      </c>
      <c r="AL41" s="4" t="s">
        <v>52</v>
      </c>
      <c r="AM41" s="4" t="s">
        <v>52</v>
      </c>
      <c r="AN41" s="36">
        <v>9105.7999999999993</v>
      </c>
      <c r="AO41" s="4">
        <f t="shared" si="3"/>
        <v>7507.7999999999993</v>
      </c>
      <c r="AP41" s="4"/>
      <c r="AQ41" s="3">
        <v>1956</v>
      </c>
      <c r="AR41" s="78">
        <f t="shared" si="6"/>
        <v>-76.600000000000364</v>
      </c>
      <c r="AS41" s="79">
        <f t="shared" si="7"/>
        <v>-378.5</v>
      </c>
      <c r="AT41" s="79">
        <f t="shared" si="29"/>
        <v>143.30000000000018</v>
      </c>
      <c r="AU41" s="79">
        <f t="shared" si="39"/>
        <v>-76</v>
      </c>
      <c r="AV41" s="79">
        <f t="shared" si="4"/>
        <v>-76</v>
      </c>
      <c r="AW41" s="79">
        <f t="shared" si="36"/>
        <v>-76</v>
      </c>
      <c r="AX41" s="79">
        <f t="shared" si="14"/>
        <v>-76.600000000000364</v>
      </c>
      <c r="AY41" s="79">
        <f t="shared" si="15"/>
        <v>445.19999999999982</v>
      </c>
      <c r="AZ41" s="79">
        <f t="shared" si="16"/>
        <v>-521.80000000000018</v>
      </c>
      <c r="BA41" s="78" t="s">
        <v>52</v>
      </c>
      <c r="BB41" s="78" t="s">
        <v>52</v>
      </c>
      <c r="BC41" s="78" t="s">
        <v>52</v>
      </c>
      <c r="BD41" s="78" t="s">
        <v>52</v>
      </c>
      <c r="BE41" s="79">
        <f t="shared" si="30"/>
        <v>-116.69999999999891</v>
      </c>
      <c r="BF41" s="113">
        <v>395</v>
      </c>
      <c r="BG41" s="112">
        <f t="shared" si="17"/>
        <v>395</v>
      </c>
      <c r="BH41" s="79"/>
      <c r="BI41" s="3">
        <v>1956</v>
      </c>
      <c r="BJ41" s="39">
        <f t="shared" si="9"/>
        <v>471.60000000000036</v>
      </c>
      <c r="BK41" s="39">
        <f t="shared" si="10"/>
        <v>773.5</v>
      </c>
      <c r="BL41" s="39">
        <f t="shared" si="18"/>
        <v>251.69999999999982</v>
      </c>
      <c r="BM41" s="90">
        <f t="shared" si="34"/>
        <v>471</v>
      </c>
      <c r="BN41" s="39">
        <f t="shared" si="35"/>
        <v>471</v>
      </c>
      <c r="BO41" s="39">
        <f t="shared" si="37"/>
        <v>471</v>
      </c>
      <c r="BP41" s="39">
        <f t="shared" si="19"/>
        <v>471.60000000000036</v>
      </c>
      <c r="BQ41" s="90">
        <f t="shared" si="20"/>
        <v>-50.199999999999818</v>
      </c>
      <c r="BR41" s="80" t="s">
        <v>52</v>
      </c>
      <c r="BS41" s="39"/>
      <c r="BT41" s="39"/>
      <c r="BU41" s="90"/>
      <c r="BV41" s="90"/>
      <c r="BW41" s="39">
        <f t="shared" si="31"/>
        <v>511.69999999999891</v>
      </c>
      <c r="BY41" s="135">
        <f t="shared" si="21"/>
        <v>7.2947920715118535</v>
      </c>
      <c r="BZ41" s="135">
        <f t="shared" si="22"/>
        <v>2.6047415468324902</v>
      </c>
      <c r="CA41" s="39">
        <v>4.6900505246793633</v>
      </c>
      <c r="CB41" s="39">
        <f t="shared" si="23"/>
        <v>7.678585308977846</v>
      </c>
      <c r="CC41" s="39">
        <f t="shared" si="24"/>
        <v>5.0738437621453558</v>
      </c>
    </row>
    <row r="42" spans="1:81" ht="17.25" customHeight="1" x14ac:dyDescent="0.25">
      <c r="A42" s="3">
        <v>1957</v>
      </c>
      <c r="B42" s="164">
        <v>64959.18070348374</v>
      </c>
      <c r="C42" s="165">
        <v>181.96965959218241</v>
      </c>
      <c r="D42" s="166">
        <v>118206</v>
      </c>
      <c r="E42" s="167">
        <v>4.3459974765175824</v>
      </c>
      <c r="F42" s="167">
        <v>63168.617341761077</v>
      </c>
      <c r="G42" s="167">
        <v>12.5</v>
      </c>
      <c r="H42" s="5"/>
      <c r="I42" s="3">
        <v>1957</v>
      </c>
      <c r="J42" s="77">
        <v>10870</v>
      </c>
      <c r="K42" s="77">
        <v>10842.6</v>
      </c>
      <c r="L42" s="107">
        <f t="shared" si="25"/>
        <v>8254.9000000000015</v>
      </c>
      <c r="M42" s="4">
        <v>10870</v>
      </c>
      <c r="N42" s="4">
        <v>10870</v>
      </c>
      <c r="O42" s="4">
        <f t="shared" si="38"/>
        <v>10870</v>
      </c>
      <c r="P42" s="4">
        <v>10669.9</v>
      </c>
      <c r="Q42" s="4">
        <v>8082.2</v>
      </c>
      <c r="R42" s="4">
        <f t="shared" si="26"/>
        <v>2587.6999999999998</v>
      </c>
      <c r="S42" s="4" t="s">
        <v>52</v>
      </c>
      <c r="T42" s="4" t="s">
        <v>52</v>
      </c>
      <c r="U42" s="4" t="s">
        <v>52</v>
      </c>
      <c r="V42" s="4" t="s">
        <v>52</v>
      </c>
      <c r="W42" s="7">
        <v>9335.4</v>
      </c>
      <c r="X42" s="108">
        <f t="shared" si="27"/>
        <v>8254.9000000000015</v>
      </c>
      <c r="Y42" s="7"/>
      <c r="Z42" s="3">
        <v>1957</v>
      </c>
      <c r="AA42" s="2">
        <v>11103.2</v>
      </c>
      <c r="AB42" s="91">
        <v>11828.2</v>
      </c>
      <c r="AC42" s="36">
        <f t="shared" si="13"/>
        <v>9181.2000000000007</v>
      </c>
      <c r="AD42" s="4">
        <v>11303</v>
      </c>
      <c r="AE42" s="4">
        <v>11303</v>
      </c>
      <c r="AF42" s="4">
        <v>11303</v>
      </c>
      <c r="AG42" s="4">
        <v>11103.2</v>
      </c>
      <c r="AH42" s="4">
        <v>8456.2000000000007</v>
      </c>
      <c r="AI42" s="82">
        <f t="shared" si="28"/>
        <v>2647</v>
      </c>
      <c r="AJ42" s="4" t="s">
        <v>52</v>
      </c>
      <c r="AK42" s="4" t="s">
        <v>52</v>
      </c>
      <c r="AL42" s="4" t="s">
        <v>52</v>
      </c>
      <c r="AM42" s="4" t="s">
        <v>52</v>
      </c>
      <c r="AN42" s="84">
        <v>10263.5</v>
      </c>
      <c r="AO42" s="4">
        <f t="shared" si="3"/>
        <v>8659.9000000000015</v>
      </c>
      <c r="AP42" s="4"/>
      <c r="AQ42" s="3">
        <v>1957</v>
      </c>
      <c r="AR42" s="78">
        <f t="shared" si="6"/>
        <v>-233.20000000000073</v>
      </c>
      <c r="AS42" s="79">
        <f t="shared" si="7"/>
        <v>-985.60000000000036</v>
      </c>
      <c r="AT42" s="79">
        <f t="shared" si="29"/>
        <v>-926.30000000000018</v>
      </c>
      <c r="AU42" s="79">
        <f t="shared" si="39"/>
        <v>-433</v>
      </c>
      <c r="AV42" s="79">
        <f t="shared" si="4"/>
        <v>-433</v>
      </c>
      <c r="AW42" s="79">
        <f t="shared" si="36"/>
        <v>-433</v>
      </c>
      <c r="AX42" s="79">
        <f t="shared" si="14"/>
        <v>-433.30000000000109</v>
      </c>
      <c r="AY42" s="79">
        <f t="shared" si="15"/>
        <v>-374.00000000000091</v>
      </c>
      <c r="AZ42" s="79">
        <f t="shared" si="16"/>
        <v>-59.300000000000182</v>
      </c>
      <c r="BA42" s="78" t="s">
        <v>52</v>
      </c>
      <c r="BB42" s="78" t="s">
        <v>52</v>
      </c>
      <c r="BC42" s="78" t="s">
        <v>52</v>
      </c>
      <c r="BD42" s="78" t="s">
        <v>52</v>
      </c>
      <c r="BE42" s="79">
        <f t="shared" si="30"/>
        <v>-928.10000000000036</v>
      </c>
      <c r="BF42" s="113">
        <v>-405</v>
      </c>
      <c r="BG42" s="112">
        <f t="shared" si="17"/>
        <v>-405</v>
      </c>
      <c r="BH42" s="79"/>
      <c r="BI42" s="3">
        <v>1957</v>
      </c>
      <c r="BJ42" s="39">
        <f t="shared" si="9"/>
        <v>-171.79999999999927</v>
      </c>
      <c r="BK42" s="39">
        <f t="shared" si="10"/>
        <v>580.60000000000036</v>
      </c>
      <c r="BL42" s="39">
        <f t="shared" si="18"/>
        <v>521.30000000000018</v>
      </c>
      <c r="BM42" s="90">
        <f t="shared" si="34"/>
        <v>28</v>
      </c>
      <c r="BN42" s="39">
        <f t="shared" si="35"/>
        <v>28</v>
      </c>
      <c r="BO42" s="39">
        <f t="shared" si="37"/>
        <v>28</v>
      </c>
      <c r="BP42" s="39">
        <f t="shared" si="19"/>
        <v>28.300000000001091</v>
      </c>
      <c r="BQ42" s="90">
        <f t="shared" si="20"/>
        <v>-30.999999999999091</v>
      </c>
      <c r="BR42" s="90">
        <f>$BF42-AZ42</f>
        <v>-345.69999999999982</v>
      </c>
      <c r="BS42" s="39"/>
      <c r="BT42" s="39"/>
      <c r="BU42" s="90"/>
      <c r="BV42" s="90"/>
      <c r="BW42" s="39">
        <f t="shared" si="31"/>
        <v>523.10000000000036</v>
      </c>
      <c r="BY42" s="135">
        <f t="shared" si="21"/>
        <v>7.3261086577669499</v>
      </c>
      <c r="BZ42" s="135">
        <f t="shared" si="22"/>
        <v>2.3035209718626808</v>
      </c>
      <c r="CA42" s="39">
        <v>5.0225876859042691</v>
      </c>
      <c r="CB42" s="39">
        <f t="shared" si="23"/>
        <v>6.9834864558482659</v>
      </c>
      <c r="CC42" s="39">
        <f t="shared" si="24"/>
        <v>4.6799654839855851</v>
      </c>
    </row>
    <row r="43" spans="1:81" x14ac:dyDescent="0.25">
      <c r="A43" s="3">
        <v>1958</v>
      </c>
      <c r="B43" s="164">
        <v>68413.884716178189</v>
      </c>
      <c r="C43" s="165">
        <v>192.03265615602822</v>
      </c>
      <c r="D43" s="166">
        <v>131377</v>
      </c>
      <c r="E43" s="167">
        <v>4.4336960902861433</v>
      </c>
      <c r="F43" s="167">
        <v>67071.879331151125</v>
      </c>
      <c r="G43" s="167">
        <v>12.5</v>
      </c>
      <c r="H43" s="5"/>
      <c r="I43" s="3">
        <v>1958</v>
      </c>
      <c r="J43" s="91">
        <v>13183.3</v>
      </c>
      <c r="K43" s="91">
        <v>12997.3</v>
      </c>
      <c r="L43" s="107">
        <f t="shared" si="25"/>
        <v>8615.7000000000007</v>
      </c>
      <c r="M43" s="4">
        <v>13183</v>
      </c>
      <c r="N43" s="4">
        <v>13183</v>
      </c>
      <c r="O43" s="4">
        <f t="shared" si="38"/>
        <v>13183</v>
      </c>
      <c r="P43" s="4">
        <v>13183.3</v>
      </c>
      <c r="Q43" s="4">
        <v>8801.7000000000007</v>
      </c>
      <c r="R43" s="4">
        <f t="shared" si="26"/>
        <v>4381.5999999999985</v>
      </c>
      <c r="S43" s="4" t="s">
        <v>52</v>
      </c>
      <c r="T43" s="4" t="s">
        <v>52</v>
      </c>
      <c r="U43" s="4" t="s">
        <v>52</v>
      </c>
      <c r="V43" s="4" t="s">
        <v>52</v>
      </c>
      <c r="W43" s="7">
        <v>11750.9</v>
      </c>
      <c r="X43" s="108">
        <f t="shared" si="27"/>
        <v>8615.7000000000007</v>
      </c>
      <c r="Y43" s="7"/>
      <c r="Z43" s="3">
        <v>1958</v>
      </c>
      <c r="AA43" s="2">
        <v>13287.7</v>
      </c>
      <c r="AB43" s="91">
        <v>13851.2</v>
      </c>
      <c r="AC43" s="36">
        <f t="shared" si="13"/>
        <v>10106.6</v>
      </c>
      <c r="AD43" s="4">
        <v>12019</v>
      </c>
      <c r="AE43" s="4">
        <v>12019</v>
      </c>
      <c r="AF43" s="4">
        <v>12019</v>
      </c>
      <c r="AG43" s="4">
        <v>13287.7</v>
      </c>
      <c r="AH43" s="4">
        <v>9543.1</v>
      </c>
      <c r="AI43" s="82">
        <f t="shared" si="28"/>
        <v>3744.6000000000004</v>
      </c>
      <c r="AJ43" s="4" t="s">
        <v>52</v>
      </c>
      <c r="AK43" s="4" t="s">
        <v>52</v>
      </c>
      <c r="AL43" s="4" t="s">
        <v>52</v>
      </c>
      <c r="AM43" s="4" t="s">
        <v>52</v>
      </c>
      <c r="AN43" s="84">
        <v>12287</v>
      </c>
      <c r="AO43" s="4">
        <f t="shared" si="3"/>
        <v>9490.7000000000007</v>
      </c>
      <c r="AP43" s="4"/>
      <c r="AQ43" s="3">
        <v>1958</v>
      </c>
      <c r="AR43" s="78">
        <f t="shared" si="6"/>
        <v>-104.40000000000146</v>
      </c>
      <c r="AS43" s="79">
        <f t="shared" si="7"/>
        <v>-853.90000000000146</v>
      </c>
      <c r="AT43" s="79">
        <f t="shared" si="29"/>
        <v>-1490.8999999999996</v>
      </c>
      <c r="AU43" s="79">
        <f t="shared" si="39"/>
        <v>1164</v>
      </c>
      <c r="AV43" s="79">
        <f t="shared" si="4"/>
        <v>1164</v>
      </c>
      <c r="AW43" s="79">
        <f t="shared" si="36"/>
        <v>1164</v>
      </c>
      <c r="AX43" s="79">
        <f t="shared" si="14"/>
        <v>-104.40000000000146</v>
      </c>
      <c r="AY43" s="79">
        <f t="shared" si="15"/>
        <v>-741.39999999999964</v>
      </c>
      <c r="AZ43" s="79">
        <f t="shared" si="16"/>
        <v>636.99999999999818</v>
      </c>
      <c r="BA43" s="78" t="s">
        <v>52</v>
      </c>
      <c r="BB43" s="78" t="s">
        <v>52</v>
      </c>
      <c r="BC43" s="78" t="s">
        <v>52</v>
      </c>
      <c r="BD43" s="78" t="s">
        <v>52</v>
      </c>
      <c r="BE43" s="79">
        <f t="shared" si="30"/>
        <v>-536.10000000000036</v>
      </c>
      <c r="BF43" s="113">
        <v>-875</v>
      </c>
      <c r="BG43" s="112">
        <f t="shared" si="17"/>
        <v>-875</v>
      </c>
      <c r="BH43" s="79"/>
      <c r="BI43" s="3">
        <v>1958</v>
      </c>
      <c r="BJ43" s="39">
        <f t="shared" si="9"/>
        <v>-770.59999999999854</v>
      </c>
      <c r="BK43" s="39">
        <f t="shared" si="10"/>
        <v>-21.099999999998545</v>
      </c>
      <c r="BL43" s="39">
        <f t="shared" si="18"/>
        <v>615.89999999999964</v>
      </c>
      <c r="BM43" s="90">
        <f t="shared" si="34"/>
        <v>-2039</v>
      </c>
      <c r="BN43" s="39">
        <f t="shared" si="35"/>
        <v>-2039</v>
      </c>
      <c r="BO43" s="39">
        <f t="shared" si="37"/>
        <v>-2039</v>
      </c>
      <c r="BP43" s="39">
        <f t="shared" si="19"/>
        <v>-770.59999999999854</v>
      </c>
      <c r="BQ43" s="90">
        <f t="shared" si="20"/>
        <v>-133.60000000000036</v>
      </c>
      <c r="BR43" s="80" t="s">
        <v>52</v>
      </c>
      <c r="BS43" s="39"/>
      <c r="BT43" s="39"/>
      <c r="BU43" s="90"/>
      <c r="BV43" s="90"/>
      <c r="BW43" s="39">
        <f t="shared" si="31"/>
        <v>-338.89999999999964</v>
      </c>
      <c r="BY43" s="135">
        <f t="shared" si="21"/>
        <v>7.2240194250135117</v>
      </c>
      <c r="BZ43" s="135">
        <f t="shared" si="22"/>
        <v>2.2589189888641101</v>
      </c>
      <c r="CA43" s="39">
        <v>4.9651004361494016</v>
      </c>
      <c r="CB43" s="39">
        <f t="shared" si="23"/>
        <v>6.5579972141242378</v>
      </c>
      <c r="CC43" s="39">
        <f t="shared" si="24"/>
        <v>4.2990782252601276</v>
      </c>
    </row>
    <row r="44" spans="1:81" x14ac:dyDescent="0.25">
      <c r="A44" s="3">
        <v>1959</v>
      </c>
      <c r="B44" s="170">
        <v>70460.21565327498</v>
      </c>
      <c r="C44" s="165">
        <v>199.78934026077872</v>
      </c>
      <c r="D44" s="166">
        <v>140772</v>
      </c>
      <c r="E44" s="167">
        <v>1.1514215875466638</v>
      </c>
      <c r="F44" s="167">
        <v>71249.010632112491</v>
      </c>
      <c r="G44" s="167">
        <v>12.5</v>
      </c>
      <c r="H44" s="5"/>
      <c r="I44" s="3">
        <v>1959</v>
      </c>
      <c r="J44" s="4" t="s">
        <v>52</v>
      </c>
      <c r="K44" s="4" t="s">
        <v>52</v>
      </c>
      <c r="L44" s="4" t="s">
        <v>52</v>
      </c>
      <c r="M44" s="4">
        <v>14163</v>
      </c>
      <c r="N44" s="4">
        <v>14163</v>
      </c>
      <c r="O44" s="4">
        <v>11720</v>
      </c>
      <c r="P44" s="4">
        <v>14163.4</v>
      </c>
      <c r="Q44" s="4">
        <v>9204</v>
      </c>
      <c r="R44" s="4">
        <f t="shared" si="26"/>
        <v>4959.3999999999996</v>
      </c>
      <c r="S44" s="4" t="s">
        <v>52</v>
      </c>
      <c r="T44" s="4" t="s">
        <v>52</v>
      </c>
      <c r="U44" s="48">
        <v>10446</v>
      </c>
      <c r="V44" s="4" t="s">
        <v>52</v>
      </c>
      <c r="W44" s="4" t="s">
        <v>52</v>
      </c>
      <c r="X44" s="48">
        <f>U44</f>
        <v>10446</v>
      </c>
      <c r="Y44" s="7"/>
      <c r="Z44" s="3">
        <v>1959</v>
      </c>
      <c r="AA44" s="3" t="s">
        <v>52</v>
      </c>
      <c r="AB44" s="3" t="s">
        <v>52</v>
      </c>
      <c r="AC44" s="3" t="s">
        <v>52</v>
      </c>
      <c r="AD44" s="4">
        <v>14158</v>
      </c>
      <c r="AE44" s="4">
        <v>14158</v>
      </c>
      <c r="AF44" s="4">
        <v>11103</v>
      </c>
      <c r="AG44" s="4">
        <v>14157.7</v>
      </c>
      <c r="AH44" s="4">
        <v>9846</v>
      </c>
      <c r="AI44" s="82">
        <f t="shared" si="28"/>
        <v>4311.7000000000007</v>
      </c>
      <c r="AJ44" s="4" t="s">
        <v>52</v>
      </c>
      <c r="AK44" s="4" t="s">
        <v>52</v>
      </c>
      <c r="AL44" s="4">
        <v>11352</v>
      </c>
      <c r="AM44" s="4" t="s">
        <v>52</v>
      </c>
      <c r="AN44" s="4" t="s">
        <v>52</v>
      </c>
      <c r="AO44" s="4">
        <f t="shared" si="3"/>
        <v>11352</v>
      </c>
      <c r="AP44" s="4"/>
      <c r="AQ44" s="3">
        <v>1959</v>
      </c>
      <c r="AR44" s="78" t="s">
        <v>52</v>
      </c>
      <c r="AS44" s="78" t="s">
        <v>52</v>
      </c>
      <c r="AT44" s="78" t="s">
        <v>52</v>
      </c>
      <c r="AU44" s="79">
        <f t="shared" si="39"/>
        <v>5</v>
      </c>
      <c r="AV44" s="79">
        <f t="shared" si="4"/>
        <v>5</v>
      </c>
      <c r="AW44" s="79">
        <f t="shared" si="36"/>
        <v>617</v>
      </c>
      <c r="AX44" s="79">
        <f t="shared" si="14"/>
        <v>5.6999999999989086</v>
      </c>
      <c r="AY44" s="79">
        <f t="shared" si="15"/>
        <v>-642</v>
      </c>
      <c r="AZ44" s="79">
        <f t="shared" si="16"/>
        <v>647.69999999999891</v>
      </c>
      <c r="BA44" s="78" t="s">
        <v>52</v>
      </c>
      <c r="BB44" s="78" t="s">
        <v>52</v>
      </c>
      <c r="BC44" s="114">
        <f t="shared" ref="BC44:BC55" si="40">U44-AL44</f>
        <v>-906</v>
      </c>
      <c r="BD44" s="78" t="s">
        <v>52</v>
      </c>
      <c r="BE44" s="79" t="s">
        <v>52</v>
      </c>
      <c r="BF44" s="79" t="s">
        <v>52</v>
      </c>
      <c r="BG44" s="85">
        <f>BC44</f>
        <v>-906</v>
      </c>
      <c r="BH44" s="7"/>
      <c r="BI44" s="3">
        <v>1959</v>
      </c>
      <c r="BJ44" s="80" t="s">
        <v>52</v>
      </c>
      <c r="BK44" s="80" t="s">
        <v>52</v>
      </c>
      <c r="BL44" s="80" t="s">
        <v>52</v>
      </c>
      <c r="BM44" s="80" t="s">
        <v>52</v>
      </c>
      <c r="BN44" s="80" t="s">
        <v>52</v>
      </c>
      <c r="BO44" s="80" t="s">
        <v>52</v>
      </c>
      <c r="BP44" s="80" t="s">
        <v>52</v>
      </c>
      <c r="BQ44" s="80" t="s">
        <v>52</v>
      </c>
      <c r="BR44" s="80" t="s">
        <v>52</v>
      </c>
      <c r="BS44" s="80" t="s">
        <v>52</v>
      </c>
      <c r="BT44" s="80" t="s">
        <v>52</v>
      </c>
      <c r="BU44" s="80" t="s">
        <v>52</v>
      </c>
      <c r="BV44" s="80" t="s">
        <v>52</v>
      </c>
      <c r="BW44" s="80" t="s">
        <v>52</v>
      </c>
      <c r="BY44" s="135">
        <f t="shared" si="21"/>
        <v>8.06410365697724</v>
      </c>
      <c r="BZ44" s="135">
        <f t="shared" si="22"/>
        <v>3.1817406870684506</v>
      </c>
      <c r="CA44" s="39">
        <v>4.8823629699087894</v>
      </c>
      <c r="CB44" s="39">
        <f t="shared" si="23"/>
        <v>7.4205097604637285</v>
      </c>
      <c r="CC44" s="39">
        <f t="shared" si="24"/>
        <v>4.2387690733952779</v>
      </c>
    </row>
    <row r="45" spans="1:81" ht="15.75" customHeight="1" x14ac:dyDescent="0.25">
      <c r="A45" s="3">
        <v>1960</v>
      </c>
      <c r="B45" s="170">
        <v>76179.19701231776</v>
      </c>
      <c r="C45" s="165">
        <v>209.64122262167834</v>
      </c>
      <c r="D45" s="166">
        <v>159703</v>
      </c>
      <c r="E45" s="167">
        <v>4.9093799682034867</v>
      </c>
      <c r="F45" s="167">
        <v>75735.721087256476</v>
      </c>
      <c r="G45" s="167">
        <v>12.5</v>
      </c>
      <c r="H45" s="5"/>
      <c r="I45" s="3">
        <v>1960</v>
      </c>
      <c r="J45" s="4" t="s">
        <v>52</v>
      </c>
      <c r="K45" s="4" t="s">
        <v>52</v>
      </c>
      <c r="L45" s="4" t="s">
        <v>52</v>
      </c>
      <c r="M45" s="4">
        <v>19458</v>
      </c>
      <c r="N45" s="4">
        <v>19458</v>
      </c>
      <c r="O45" s="4">
        <v>14449</v>
      </c>
      <c r="P45" s="4">
        <v>19457.599999999999</v>
      </c>
      <c r="Q45" s="4">
        <v>10966.6</v>
      </c>
      <c r="R45" s="4">
        <f t="shared" si="26"/>
        <v>8490.9999999999982</v>
      </c>
      <c r="S45" s="4" t="s">
        <v>52</v>
      </c>
      <c r="T45" s="4" t="s">
        <v>52</v>
      </c>
      <c r="U45" s="48">
        <v>12878</v>
      </c>
      <c r="V45" s="4" t="s">
        <v>52</v>
      </c>
      <c r="W45" s="4" t="s">
        <v>52</v>
      </c>
      <c r="X45" s="48">
        <f t="shared" ref="X45:X54" si="41">U45</f>
        <v>12878</v>
      </c>
      <c r="Y45" s="7"/>
      <c r="Z45" s="3">
        <v>1960</v>
      </c>
      <c r="AA45" s="3" t="s">
        <v>52</v>
      </c>
      <c r="AB45" s="3" t="s">
        <v>52</v>
      </c>
      <c r="AC45" s="3" t="s">
        <v>52</v>
      </c>
      <c r="AD45" s="4">
        <v>20150</v>
      </c>
      <c r="AE45" s="4">
        <v>20150</v>
      </c>
      <c r="AF45" s="4">
        <v>15046</v>
      </c>
      <c r="AG45" s="4">
        <v>20150.3</v>
      </c>
      <c r="AH45" s="4">
        <v>11794.8</v>
      </c>
      <c r="AI45" s="82">
        <f t="shared" si="28"/>
        <v>8355.5</v>
      </c>
      <c r="AJ45" s="4" t="s">
        <v>52</v>
      </c>
      <c r="AK45" s="4" t="s">
        <v>52</v>
      </c>
      <c r="AL45" s="4">
        <v>15382</v>
      </c>
      <c r="AM45" s="4" t="s">
        <v>52</v>
      </c>
      <c r="AN45" s="4" t="s">
        <v>52</v>
      </c>
      <c r="AO45" s="4">
        <f t="shared" si="3"/>
        <v>15382</v>
      </c>
      <c r="AP45" s="4"/>
      <c r="AQ45" s="3">
        <v>1960</v>
      </c>
      <c r="AR45" s="78" t="s">
        <v>52</v>
      </c>
      <c r="AS45" s="78" t="s">
        <v>52</v>
      </c>
      <c r="AT45" s="78" t="s">
        <v>52</v>
      </c>
      <c r="AU45" s="79">
        <f t="shared" si="39"/>
        <v>-692</v>
      </c>
      <c r="AV45" s="79">
        <f t="shared" si="4"/>
        <v>-692</v>
      </c>
      <c r="AW45" s="79">
        <f t="shared" si="36"/>
        <v>-597</v>
      </c>
      <c r="AX45" s="79">
        <f t="shared" si="14"/>
        <v>-692.70000000000073</v>
      </c>
      <c r="AY45" s="79">
        <f t="shared" si="15"/>
        <v>-828.19999999999891</v>
      </c>
      <c r="AZ45" s="79">
        <f t="shared" si="16"/>
        <v>135.49999999999818</v>
      </c>
      <c r="BA45" s="78" t="s">
        <v>52</v>
      </c>
      <c r="BB45" s="78" t="s">
        <v>52</v>
      </c>
      <c r="BC45" s="114">
        <f t="shared" si="40"/>
        <v>-2504</v>
      </c>
      <c r="BD45" s="78" t="s">
        <v>52</v>
      </c>
      <c r="BE45" s="79" t="s">
        <v>52</v>
      </c>
      <c r="BF45" s="79" t="s">
        <v>52</v>
      </c>
      <c r="BG45" s="85">
        <f t="shared" ref="BG45:BG54" si="42">BC45</f>
        <v>-2504</v>
      </c>
      <c r="BH45" s="7"/>
      <c r="BI45" s="3">
        <v>1960</v>
      </c>
      <c r="BJ45" s="80" t="s">
        <v>52</v>
      </c>
      <c r="BK45" s="80" t="s">
        <v>52</v>
      </c>
      <c r="BL45" s="80" t="s">
        <v>52</v>
      </c>
      <c r="BM45" s="80" t="s">
        <v>52</v>
      </c>
      <c r="BN45" s="80" t="s">
        <v>52</v>
      </c>
      <c r="BO45" s="80" t="s">
        <v>52</v>
      </c>
      <c r="BP45" s="80" t="s">
        <v>52</v>
      </c>
      <c r="BQ45" s="80" t="s">
        <v>52</v>
      </c>
      <c r="BR45" s="80" t="s">
        <v>52</v>
      </c>
      <c r="BS45" s="80" t="s">
        <v>52</v>
      </c>
      <c r="BT45" s="80" t="s">
        <v>52</v>
      </c>
      <c r="BU45" s="80" t="s">
        <v>52</v>
      </c>
      <c r="BV45" s="80" t="s">
        <v>52</v>
      </c>
      <c r="BW45" s="80" t="s">
        <v>52</v>
      </c>
      <c r="BY45" s="135">
        <f t="shared" si="21"/>
        <v>9.6316287107944127</v>
      </c>
      <c r="BZ45" s="135">
        <f t="shared" si="22"/>
        <v>4.1414375434400093</v>
      </c>
      <c r="CA45" s="39">
        <v>5.4901911673544035</v>
      </c>
      <c r="CB45" s="39">
        <f t="shared" si="23"/>
        <v>8.0637182770517768</v>
      </c>
      <c r="CC45" s="39">
        <f t="shared" si="24"/>
        <v>3.9222807336117675</v>
      </c>
    </row>
    <row r="46" spans="1:81" ht="15" customHeight="1" x14ac:dyDescent="0.25">
      <c r="A46" s="3">
        <v>1961</v>
      </c>
      <c r="B46" s="170">
        <v>79469.587333429721</v>
      </c>
      <c r="C46" s="165">
        <v>217.99031027197299</v>
      </c>
      <c r="D46" s="166">
        <v>173236</v>
      </c>
      <c r="E46" s="167">
        <v>0.96381160210938788</v>
      </c>
      <c r="F46" s="167">
        <v>80594.19359223856</v>
      </c>
      <c r="G46" s="167">
        <v>12.5</v>
      </c>
      <c r="H46" s="5"/>
      <c r="I46" s="3">
        <v>1961</v>
      </c>
      <c r="J46" s="4" t="s">
        <v>52</v>
      </c>
      <c r="K46" s="4" t="s">
        <v>52</v>
      </c>
      <c r="L46" s="4" t="s">
        <v>52</v>
      </c>
      <c r="M46" s="4">
        <v>19941</v>
      </c>
      <c r="N46" s="4" t="s">
        <v>52</v>
      </c>
      <c r="O46" s="4">
        <v>13711</v>
      </c>
      <c r="P46" s="4">
        <v>19122.3</v>
      </c>
      <c r="Q46" s="4">
        <v>11282.8</v>
      </c>
      <c r="R46" s="4">
        <f t="shared" si="26"/>
        <v>7839.5</v>
      </c>
      <c r="S46" s="4" t="s">
        <v>52</v>
      </c>
      <c r="T46" s="4" t="s">
        <v>52</v>
      </c>
      <c r="U46" s="48">
        <v>12221</v>
      </c>
      <c r="V46" s="4" t="s">
        <v>52</v>
      </c>
      <c r="W46" s="4" t="s">
        <v>52</v>
      </c>
      <c r="X46" s="48">
        <f t="shared" si="41"/>
        <v>12221</v>
      </c>
      <c r="Y46" s="7"/>
      <c r="Z46" s="3">
        <v>1961</v>
      </c>
      <c r="AA46" s="3" t="s">
        <v>52</v>
      </c>
      <c r="AB46" s="3" t="s">
        <v>52</v>
      </c>
      <c r="AC46" s="3" t="s">
        <v>52</v>
      </c>
      <c r="AD46" s="4">
        <v>20362</v>
      </c>
      <c r="AE46" s="4">
        <v>14472</v>
      </c>
      <c r="AF46" s="4">
        <v>14472</v>
      </c>
      <c r="AG46" s="4">
        <v>19966.8</v>
      </c>
      <c r="AH46" s="4">
        <v>12919.6</v>
      </c>
      <c r="AI46" s="82">
        <f t="shared" si="28"/>
        <v>7047.1999999999989</v>
      </c>
      <c r="AJ46" s="4" t="s">
        <v>52</v>
      </c>
      <c r="AK46" s="4" t="s">
        <v>52</v>
      </c>
      <c r="AL46" s="4">
        <v>14795</v>
      </c>
      <c r="AM46" s="4" t="s">
        <v>52</v>
      </c>
      <c r="AN46" s="4" t="s">
        <v>52</v>
      </c>
      <c r="AO46" s="4">
        <f t="shared" si="3"/>
        <v>14795</v>
      </c>
      <c r="AP46" s="4"/>
      <c r="AQ46" s="3">
        <v>1961</v>
      </c>
      <c r="AR46" s="78" t="s">
        <v>52</v>
      </c>
      <c r="AS46" s="78" t="s">
        <v>52</v>
      </c>
      <c r="AT46" s="78" t="s">
        <v>52</v>
      </c>
      <c r="AU46" s="79">
        <f t="shared" si="39"/>
        <v>-421</v>
      </c>
      <c r="AV46" s="78" t="s">
        <v>52</v>
      </c>
      <c r="AW46" s="79">
        <f t="shared" si="36"/>
        <v>-761</v>
      </c>
      <c r="AX46" s="79">
        <f t="shared" si="14"/>
        <v>-844.5</v>
      </c>
      <c r="AY46" s="79">
        <f t="shared" si="15"/>
        <v>-1636.8000000000011</v>
      </c>
      <c r="AZ46" s="79">
        <f t="shared" si="16"/>
        <v>792.30000000000109</v>
      </c>
      <c r="BA46" s="78" t="s">
        <v>52</v>
      </c>
      <c r="BB46" s="78" t="s">
        <v>52</v>
      </c>
      <c r="BC46" s="114">
        <f t="shared" si="40"/>
        <v>-2574</v>
      </c>
      <c r="BD46" s="78" t="s">
        <v>52</v>
      </c>
      <c r="BE46" s="79" t="s">
        <v>52</v>
      </c>
      <c r="BF46" s="79" t="s">
        <v>52</v>
      </c>
      <c r="BG46" s="85">
        <f t="shared" si="42"/>
        <v>-2574</v>
      </c>
      <c r="BH46" s="7"/>
      <c r="BI46" s="3">
        <v>1961</v>
      </c>
      <c r="BJ46" s="80" t="s">
        <v>52</v>
      </c>
      <c r="BK46" s="80" t="s">
        <v>52</v>
      </c>
      <c r="BL46" s="80" t="s">
        <v>52</v>
      </c>
      <c r="BM46" s="80" t="s">
        <v>52</v>
      </c>
      <c r="BN46" s="80" t="s">
        <v>52</v>
      </c>
      <c r="BO46" s="80" t="s">
        <v>52</v>
      </c>
      <c r="BP46" s="80" t="s">
        <v>52</v>
      </c>
      <c r="BQ46" s="80" t="s">
        <v>52</v>
      </c>
      <c r="BR46" s="80" t="s">
        <v>52</v>
      </c>
      <c r="BS46" s="80" t="s">
        <v>52</v>
      </c>
      <c r="BT46" s="80" t="s">
        <v>52</v>
      </c>
      <c r="BU46" s="80" t="s">
        <v>52</v>
      </c>
      <c r="BV46" s="80" t="s">
        <v>52</v>
      </c>
      <c r="BW46" s="80" t="s">
        <v>52</v>
      </c>
      <c r="BY46" s="135">
        <f t="shared" si="21"/>
        <v>8.5403726708074537</v>
      </c>
      <c r="BZ46" s="135">
        <f t="shared" si="22"/>
        <v>2.3084116465399793</v>
      </c>
      <c r="CA46" s="39">
        <v>6.2319610242674743</v>
      </c>
      <c r="CB46" s="39">
        <f t="shared" si="23"/>
        <v>7.0545383176706915</v>
      </c>
      <c r="CC46" s="39">
        <f t="shared" si="24"/>
        <v>4.7461266711307122</v>
      </c>
    </row>
    <row r="47" spans="1:81" x14ac:dyDescent="0.25">
      <c r="A47" s="3">
        <v>1962</v>
      </c>
      <c r="B47" s="170">
        <v>83012.916145116353</v>
      </c>
      <c r="C47" s="165">
        <v>225.00233538776641</v>
      </c>
      <c r="D47" s="166">
        <v>186781</v>
      </c>
      <c r="E47" s="167">
        <v>1.8011527377521874</v>
      </c>
      <c r="F47" s="167">
        <v>85868.382017528493</v>
      </c>
      <c r="G47" s="167">
        <v>12.5</v>
      </c>
      <c r="H47" s="5"/>
      <c r="I47" s="3">
        <v>1962</v>
      </c>
      <c r="J47" s="4" t="s">
        <v>52</v>
      </c>
      <c r="K47" s="4" t="s">
        <v>52</v>
      </c>
      <c r="L47" s="4"/>
      <c r="M47" s="4">
        <v>20398</v>
      </c>
      <c r="N47" s="4" t="s">
        <v>52</v>
      </c>
      <c r="O47" s="4">
        <v>15657</v>
      </c>
      <c r="P47" s="4" t="s">
        <v>52</v>
      </c>
      <c r="Q47" s="4" t="s">
        <v>52</v>
      </c>
      <c r="R47" s="4"/>
      <c r="S47" s="4" t="s">
        <v>52</v>
      </c>
      <c r="T47" s="4" t="s">
        <v>52</v>
      </c>
      <c r="U47" s="48">
        <v>13955</v>
      </c>
      <c r="V47" s="4" t="s">
        <v>52</v>
      </c>
      <c r="W47" s="4" t="s">
        <v>52</v>
      </c>
      <c r="X47" s="48">
        <f t="shared" si="41"/>
        <v>13955</v>
      </c>
      <c r="Y47" s="7"/>
      <c r="Z47" s="3">
        <v>1962</v>
      </c>
      <c r="AA47" s="3" t="s">
        <v>52</v>
      </c>
      <c r="AB47" s="3" t="s">
        <v>52</v>
      </c>
      <c r="AC47" s="3" t="s">
        <v>52</v>
      </c>
      <c r="AD47" s="4">
        <v>20219</v>
      </c>
      <c r="AE47" s="4">
        <v>16131</v>
      </c>
      <c r="AF47" s="4">
        <v>16131</v>
      </c>
      <c r="AG47" s="4" t="s">
        <v>52</v>
      </c>
      <c r="AH47" s="4" t="s">
        <v>52</v>
      </c>
      <c r="AI47" s="4" t="s">
        <v>52</v>
      </c>
      <c r="AJ47" s="4" t="s">
        <v>52</v>
      </c>
      <c r="AK47" s="4" t="s">
        <v>52</v>
      </c>
      <c r="AL47" s="4">
        <v>16491</v>
      </c>
      <c r="AM47" s="4" t="s">
        <v>52</v>
      </c>
      <c r="AN47" s="4" t="s">
        <v>52</v>
      </c>
      <c r="AO47" s="4">
        <f t="shared" si="3"/>
        <v>16491</v>
      </c>
      <c r="AP47" s="4"/>
      <c r="AQ47" s="3">
        <v>1962</v>
      </c>
      <c r="AR47" s="78" t="s">
        <v>52</v>
      </c>
      <c r="AS47" s="78" t="s">
        <v>52</v>
      </c>
      <c r="AT47" s="78" t="s">
        <v>52</v>
      </c>
      <c r="AU47" s="79">
        <f t="shared" si="39"/>
        <v>179</v>
      </c>
      <c r="AV47" s="78" t="s">
        <v>52</v>
      </c>
      <c r="AW47" s="79">
        <f t="shared" si="36"/>
        <v>-474</v>
      </c>
      <c r="AX47" s="78" t="s">
        <v>52</v>
      </c>
      <c r="AY47" s="78" t="s">
        <v>52</v>
      </c>
      <c r="AZ47" s="78" t="s">
        <v>52</v>
      </c>
      <c r="BA47" s="78" t="s">
        <v>52</v>
      </c>
      <c r="BB47" s="78" t="s">
        <v>52</v>
      </c>
      <c r="BC47" s="114">
        <f t="shared" si="40"/>
        <v>-2536</v>
      </c>
      <c r="BD47" s="78" t="s">
        <v>52</v>
      </c>
      <c r="BE47" s="79" t="s">
        <v>52</v>
      </c>
      <c r="BF47" s="79" t="s">
        <v>52</v>
      </c>
      <c r="BG47" s="85">
        <f t="shared" si="42"/>
        <v>-2536</v>
      </c>
      <c r="BH47" s="7"/>
      <c r="BI47" s="3">
        <v>1962</v>
      </c>
      <c r="BJ47" s="80" t="s">
        <v>52</v>
      </c>
      <c r="BK47" s="80" t="s">
        <v>52</v>
      </c>
      <c r="BL47" s="80" t="s">
        <v>52</v>
      </c>
      <c r="BM47" s="80" t="s">
        <v>52</v>
      </c>
      <c r="BN47" s="80" t="s">
        <v>52</v>
      </c>
      <c r="BO47" s="80" t="s">
        <v>52</v>
      </c>
      <c r="BP47" s="80" t="s">
        <v>52</v>
      </c>
      <c r="BQ47" s="80" t="s">
        <v>52</v>
      </c>
      <c r="BR47" s="80" t="s">
        <v>52</v>
      </c>
      <c r="BS47" s="80" t="s">
        <v>52</v>
      </c>
      <c r="BT47" s="80" t="s">
        <v>52</v>
      </c>
      <c r="BU47" s="80" t="s">
        <v>52</v>
      </c>
      <c r="BV47" s="80" t="s">
        <v>52</v>
      </c>
      <c r="BW47" s="80" t="s">
        <v>52</v>
      </c>
      <c r="BY47" s="135">
        <f t="shared" si="21"/>
        <v>8.8290564886150094</v>
      </c>
      <c r="BZ47" s="135">
        <f t="shared" si="22"/>
        <v>2.5537929446785288</v>
      </c>
      <c r="CA47" s="39">
        <v>6.2752635439364806</v>
      </c>
      <c r="CB47" s="39">
        <f t="shared" si="23"/>
        <v>7.4713166756790033</v>
      </c>
      <c r="CC47" s="39">
        <f t="shared" si="24"/>
        <v>4.9175237310004745</v>
      </c>
    </row>
    <row r="48" spans="1:81" x14ac:dyDescent="0.25">
      <c r="A48" s="3">
        <v>1963</v>
      </c>
      <c r="B48" s="170">
        <v>89279.926528950658</v>
      </c>
      <c r="C48" s="165">
        <v>232.9213386309942</v>
      </c>
      <c r="D48" s="166">
        <v>207952</v>
      </c>
      <c r="E48" s="167">
        <v>0.57796650153336682</v>
      </c>
      <c r="F48" s="167">
        <v>91610.879716791096</v>
      </c>
      <c r="G48" s="167">
        <v>12.5</v>
      </c>
      <c r="H48" s="5"/>
      <c r="I48" s="3">
        <v>1963</v>
      </c>
      <c r="J48" s="4" t="s">
        <v>52</v>
      </c>
      <c r="K48" s="4" t="s">
        <v>52</v>
      </c>
      <c r="L48" s="4"/>
      <c r="M48" s="4">
        <v>19704</v>
      </c>
      <c r="N48" s="4" t="s">
        <v>52</v>
      </c>
      <c r="O48" s="4" t="s">
        <v>52</v>
      </c>
      <c r="P48" s="4" t="s">
        <v>52</v>
      </c>
      <c r="Q48" s="4" t="s">
        <v>52</v>
      </c>
      <c r="R48" s="4"/>
      <c r="S48" s="4" t="s">
        <v>52</v>
      </c>
      <c r="T48" s="4" t="s">
        <v>52</v>
      </c>
      <c r="U48" s="48">
        <v>16379</v>
      </c>
      <c r="V48" s="4" t="s">
        <v>52</v>
      </c>
      <c r="W48" s="4" t="s">
        <v>52</v>
      </c>
      <c r="X48" s="48">
        <f t="shared" si="41"/>
        <v>16379</v>
      </c>
      <c r="Y48" s="7"/>
      <c r="Z48" s="3">
        <v>1963</v>
      </c>
      <c r="AA48" s="3" t="s">
        <v>52</v>
      </c>
      <c r="AB48" s="3" t="s">
        <v>52</v>
      </c>
      <c r="AC48" s="3" t="s">
        <v>52</v>
      </c>
      <c r="AD48" s="4">
        <v>20295</v>
      </c>
      <c r="AE48" s="4" t="s">
        <v>52</v>
      </c>
      <c r="AF48" s="4" t="s">
        <v>52</v>
      </c>
      <c r="AG48" s="4" t="s">
        <v>52</v>
      </c>
      <c r="AH48" s="4" t="s">
        <v>52</v>
      </c>
      <c r="AI48" s="4" t="s">
        <v>52</v>
      </c>
      <c r="AJ48" s="4" t="s">
        <v>52</v>
      </c>
      <c r="AK48" s="4" t="s">
        <v>52</v>
      </c>
      <c r="AL48" s="4">
        <v>19721</v>
      </c>
      <c r="AM48" s="4" t="s">
        <v>52</v>
      </c>
      <c r="AN48" s="4" t="s">
        <v>52</v>
      </c>
      <c r="AO48" s="4">
        <f t="shared" si="3"/>
        <v>19721</v>
      </c>
      <c r="AP48" s="4"/>
      <c r="AQ48" s="3">
        <v>1963</v>
      </c>
      <c r="AR48" s="78" t="s">
        <v>52</v>
      </c>
      <c r="AS48" s="78" t="s">
        <v>52</v>
      </c>
      <c r="AT48" s="78" t="s">
        <v>52</v>
      </c>
      <c r="AU48" s="79">
        <f t="shared" si="39"/>
        <v>-591</v>
      </c>
      <c r="AV48" s="78" t="s">
        <v>52</v>
      </c>
      <c r="AW48" s="78" t="s">
        <v>52</v>
      </c>
      <c r="AX48" s="78" t="s">
        <v>52</v>
      </c>
      <c r="AY48" s="78" t="s">
        <v>52</v>
      </c>
      <c r="AZ48" s="78" t="s">
        <v>52</v>
      </c>
      <c r="BA48" s="78" t="s">
        <v>52</v>
      </c>
      <c r="BB48" s="78" t="s">
        <v>52</v>
      </c>
      <c r="BC48" s="114">
        <f t="shared" si="40"/>
        <v>-3342</v>
      </c>
      <c r="BD48" s="78" t="s">
        <v>52</v>
      </c>
      <c r="BE48" s="79" t="s">
        <v>52</v>
      </c>
      <c r="BF48" s="79" t="s">
        <v>52</v>
      </c>
      <c r="BG48" s="85">
        <f t="shared" si="42"/>
        <v>-3342</v>
      </c>
      <c r="BH48" s="7"/>
      <c r="BI48" s="3">
        <v>1963</v>
      </c>
      <c r="BJ48" s="80" t="s">
        <v>52</v>
      </c>
      <c r="BK48" s="80" t="s">
        <v>52</v>
      </c>
      <c r="BL48" s="80" t="s">
        <v>52</v>
      </c>
      <c r="BM48" s="80" t="s">
        <v>52</v>
      </c>
      <c r="BN48" s="80" t="s">
        <v>52</v>
      </c>
      <c r="BO48" s="80" t="s">
        <v>52</v>
      </c>
      <c r="BP48" s="80" t="s">
        <v>52</v>
      </c>
      <c r="BQ48" s="80" t="s">
        <v>52</v>
      </c>
      <c r="BR48" s="80" t="s">
        <v>52</v>
      </c>
      <c r="BS48" s="80" t="s">
        <v>52</v>
      </c>
      <c r="BT48" s="80" t="s">
        <v>52</v>
      </c>
      <c r="BU48" s="80" t="s">
        <v>52</v>
      </c>
      <c r="BV48" s="80" t="s">
        <v>52</v>
      </c>
      <c r="BW48" s="80" t="s">
        <v>52</v>
      </c>
      <c r="BY48" s="135">
        <f t="shared" si="21"/>
        <v>9.483438485804415</v>
      </c>
      <c r="BZ48" s="135">
        <f t="shared" si="22"/>
        <v>2.5693429252904512</v>
      </c>
      <c r="CA48" s="39">
        <v>6.9140955605139638</v>
      </c>
      <c r="CB48" s="39">
        <f t="shared" si="23"/>
        <v>7.8763368469646835</v>
      </c>
      <c r="CC48" s="39">
        <f t="shared" si="24"/>
        <v>5.3069939216742323</v>
      </c>
    </row>
    <row r="49" spans="1:81" x14ac:dyDescent="0.25">
      <c r="A49" s="3">
        <v>1964</v>
      </c>
      <c r="B49" s="170">
        <v>99104.135367533396</v>
      </c>
      <c r="C49" s="165">
        <v>247.72023799970145</v>
      </c>
      <c r="D49" s="166">
        <v>245501</v>
      </c>
      <c r="E49" s="167">
        <v>4.2394746100621772</v>
      </c>
      <c r="F49" s="167">
        <v>97822.719364526929</v>
      </c>
      <c r="G49" s="167">
        <v>12.5</v>
      </c>
      <c r="H49" s="5"/>
      <c r="I49" s="3">
        <v>1964</v>
      </c>
      <c r="J49" s="4" t="s">
        <v>52</v>
      </c>
      <c r="K49" s="4" t="s">
        <v>52</v>
      </c>
      <c r="L49" s="4"/>
      <c r="M49" s="4">
        <v>28976</v>
      </c>
      <c r="N49" s="4" t="s">
        <v>52</v>
      </c>
      <c r="O49" s="4" t="s">
        <v>52</v>
      </c>
      <c r="P49" s="4" t="s">
        <v>52</v>
      </c>
      <c r="Q49" s="4" t="s">
        <v>52</v>
      </c>
      <c r="R49" s="4"/>
      <c r="S49" s="4" t="s">
        <v>52</v>
      </c>
      <c r="T49" s="4" t="s">
        <v>52</v>
      </c>
      <c r="U49" s="48">
        <v>18575</v>
      </c>
      <c r="V49" s="4" t="s">
        <v>52</v>
      </c>
      <c r="W49" s="4" t="s">
        <v>52</v>
      </c>
      <c r="X49" s="48">
        <f t="shared" si="41"/>
        <v>18575</v>
      </c>
      <c r="Y49" s="7"/>
      <c r="Z49" s="3">
        <v>1964</v>
      </c>
      <c r="AA49" s="3" t="s">
        <v>52</v>
      </c>
      <c r="AB49" s="3" t="s">
        <v>52</v>
      </c>
      <c r="AC49" s="3" t="s">
        <v>52</v>
      </c>
      <c r="AD49" s="4">
        <v>28286</v>
      </c>
      <c r="AE49" s="4" t="s">
        <v>52</v>
      </c>
      <c r="AF49" s="4" t="s">
        <v>52</v>
      </c>
      <c r="AG49" s="4" t="s">
        <v>52</v>
      </c>
      <c r="AH49" s="4" t="s">
        <v>52</v>
      </c>
      <c r="AI49" s="4" t="s">
        <v>52</v>
      </c>
      <c r="AJ49" s="4" t="s">
        <v>52</v>
      </c>
      <c r="AK49" s="4" t="s">
        <v>52</v>
      </c>
      <c r="AL49" s="4">
        <v>23044</v>
      </c>
      <c r="AM49" s="4" t="s">
        <v>52</v>
      </c>
      <c r="AN49" s="4" t="s">
        <v>52</v>
      </c>
      <c r="AO49" s="4">
        <f t="shared" si="3"/>
        <v>23044</v>
      </c>
      <c r="AP49" s="4"/>
      <c r="AQ49" s="3">
        <v>1964</v>
      </c>
      <c r="AR49" s="78" t="s">
        <v>52</v>
      </c>
      <c r="AS49" s="78" t="s">
        <v>52</v>
      </c>
      <c r="AT49" s="78" t="s">
        <v>52</v>
      </c>
      <c r="AU49" s="79">
        <f t="shared" si="39"/>
        <v>690</v>
      </c>
      <c r="AV49" s="78" t="s">
        <v>52</v>
      </c>
      <c r="AW49" s="78" t="s">
        <v>52</v>
      </c>
      <c r="AX49" s="78" t="s">
        <v>52</v>
      </c>
      <c r="AY49" s="78" t="s">
        <v>52</v>
      </c>
      <c r="AZ49" s="78" t="s">
        <v>52</v>
      </c>
      <c r="BA49" s="78" t="s">
        <v>52</v>
      </c>
      <c r="BB49" s="78" t="s">
        <v>52</v>
      </c>
      <c r="BC49" s="114">
        <f t="shared" si="40"/>
        <v>-4469</v>
      </c>
      <c r="BD49" s="78" t="s">
        <v>52</v>
      </c>
      <c r="BE49" s="79" t="s">
        <v>52</v>
      </c>
      <c r="BF49" s="79" t="s">
        <v>52</v>
      </c>
      <c r="BG49" s="85">
        <f t="shared" si="42"/>
        <v>-4469</v>
      </c>
      <c r="BH49" s="7"/>
      <c r="BI49" s="3">
        <v>1964</v>
      </c>
      <c r="BJ49" s="80" t="s">
        <v>52</v>
      </c>
      <c r="BK49" s="80" t="s">
        <v>52</v>
      </c>
      <c r="BL49" s="80" t="s">
        <v>52</v>
      </c>
      <c r="BM49" s="80" t="s">
        <v>52</v>
      </c>
      <c r="BN49" s="80" t="s">
        <v>52</v>
      </c>
      <c r="BO49" s="80" t="s">
        <v>52</v>
      </c>
      <c r="BP49" s="80" t="s">
        <v>52</v>
      </c>
      <c r="BQ49" s="80" t="s">
        <v>52</v>
      </c>
      <c r="BR49" s="80" t="s">
        <v>52</v>
      </c>
      <c r="BS49" s="80" t="s">
        <v>52</v>
      </c>
      <c r="BT49" s="80" t="s">
        <v>52</v>
      </c>
      <c r="BU49" s="80" t="s">
        <v>52</v>
      </c>
      <c r="BV49" s="80" t="s">
        <v>52</v>
      </c>
      <c r="BW49" s="80" t="s">
        <v>52</v>
      </c>
      <c r="BY49" s="135">
        <f t="shared" si="21"/>
        <v>9.3865198105099363</v>
      </c>
      <c r="BZ49" s="135">
        <f t="shared" si="22"/>
        <v>2.5295212646791656</v>
      </c>
      <c r="CA49" s="39">
        <v>6.8569985458307707</v>
      </c>
      <c r="CB49" s="39">
        <f t="shared" si="23"/>
        <v>7.5661606266369583</v>
      </c>
      <c r="CC49" s="39">
        <f t="shared" si="24"/>
        <v>5.0366393619577927</v>
      </c>
    </row>
    <row r="50" spans="1:81" x14ac:dyDescent="0.25">
      <c r="A50" s="3">
        <v>1965</v>
      </c>
      <c r="B50" s="170">
        <v>105197.83604486284</v>
      </c>
      <c r="C50" s="165">
        <v>254.20674992397716</v>
      </c>
      <c r="D50" s="166">
        <v>267420</v>
      </c>
      <c r="E50" s="167">
        <v>1.828204983968007</v>
      </c>
      <c r="F50" s="167">
        <v>104471.0765269462</v>
      </c>
      <c r="G50" s="167">
        <v>12.5</v>
      </c>
      <c r="H50" s="5"/>
      <c r="I50" s="3">
        <v>1965</v>
      </c>
      <c r="J50" s="4" t="s">
        <v>52</v>
      </c>
      <c r="K50" s="4" t="s">
        <v>52</v>
      </c>
      <c r="L50" s="4"/>
      <c r="M50" s="4">
        <v>64283</v>
      </c>
      <c r="N50" s="4" t="s">
        <v>52</v>
      </c>
      <c r="O50" s="4" t="s">
        <v>52</v>
      </c>
      <c r="P50" s="4" t="s">
        <v>52</v>
      </c>
      <c r="Q50" s="4" t="s">
        <v>52</v>
      </c>
      <c r="R50" s="4"/>
      <c r="S50" s="4" t="s">
        <v>52</v>
      </c>
      <c r="T50" s="4" t="s">
        <v>52</v>
      </c>
      <c r="U50" s="48">
        <v>21928</v>
      </c>
      <c r="V50" s="4" t="s">
        <v>52</v>
      </c>
      <c r="W50" s="4" t="s">
        <v>52</v>
      </c>
      <c r="X50" s="48">
        <f t="shared" si="41"/>
        <v>21928</v>
      </c>
      <c r="Y50" s="7"/>
      <c r="Z50" s="3">
        <v>1965</v>
      </c>
      <c r="AA50" s="3" t="s">
        <v>52</v>
      </c>
      <c r="AB50" s="3" t="s">
        <v>52</v>
      </c>
      <c r="AC50" s="3" t="s">
        <v>52</v>
      </c>
      <c r="AD50" s="4">
        <v>64020</v>
      </c>
      <c r="AE50" s="4" t="s">
        <v>52</v>
      </c>
      <c r="AF50" s="4" t="s">
        <v>52</v>
      </c>
      <c r="AG50" s="4" t="s">
        <v>52</v>
      </c>
      <c r="AH50" s="4" t="s">
        <v>52</v>
      </c>
      <c r="AI50" s="4" t="s">
        <v>52</v>
      </c>
      <c r="AJ50" s="4" t="s">
        <v>52</v>
      </c>
      <c r="AK50" s="4" t="s">
        <v>52</v>
      </c>
      <c r="AL50" s="4">
        <v>26305</v>
      </c>
      <c r="AM50" s="4" t="s">
        <v>52</v>
      </c>
      <c r="AN50" s="4" t="s">
        <v>52</v>
      </c>
      <c r="AO50" s="4">
        <f t="shared" si="3"/>
        <v>26305</v>
      </c>
      <c r="AP50" s="4"/>
      <c r="AQ50" s="3">
        <v>1965</v>
      </c>
      <c r="AR50" s="78" t="s">
        <v>52</v>
      </c>
      <c r="AS50" s="78" t="s">
        <v>52</v>
      </c>
      <c r="AT50" s="78" t="s">
        <v>52</v>
      </c>
      <c r="AU50" s="79">
        <f t="shared" si="39"/>
        <v>263</v>
      </c>
      <c r="AV50" s="78" t="s">
        <v>52</v>
      </c>
      <c r="AW50" s="78" t="s">
        <v>52</v>
      </c>
      <c r="AX50" s="78" t="s">
        <v>52</v>
      </c>
      <c r="AY50" s="78" t="s">
        <v>52</v>
      </c>
      <c r="AZ50" s="78" t="s">
        <v>52</v>
      </c>
      <c r="BA50" s="78" t="s">
        <v>52</v>
      </c>
      <c r="BB50" s="78" t="s">
        <v>52</v>
      </c>
      <c r="BC50" s="114">
        <f t="shared" si="40"/>
        <v>-4377</v>
      </c>
      <c r="BD50" s="78" t="s">
        <v>52</v>
      </c>
      <c r="BE50" s="79" t="s">
        <v>52</v>
      </c>
      <c r="BF50" s="79" t="s">
        <v>52</v>
      </c>
      <c r="BG50" s="85">
        <f t="shared" si="42"/>
        <v>-4377</v>
      </c>
      <c r="BH50" s="7"/>
      <c r="BI50" s="3">
        <v>1965</v>
      </c>
      <c r="BJ50" s="80" t="s">
        <v>52</v>
      </c>
      <c r="BK50" s="80" t="s">
        <v>52</v>
      </c>
      <c r="BL50" s="80" t="s">
        <v>52</v>
      </c>
      <c r="BM50" s="80" t="s">
        <v>52</v>
      </c>
      <c r="BN50" s="80" t="s">
        <v>52</v>
      </c>
      <c r="BO50" s="80" t="s">
        <v>52</v>
      </c>
      <c r="BP50" s="80" t="s">
        <v>52</v>
      </c>
      <c r="BQ50" s="80" t="s">
        <v>52</v>
      </c>
      <c r="BR50" s="80" t="s">
        <v>52</v>
      </c>
      <c r="BS50" s="80" t="s">
        <v>52</v>
      </c>
      <c r="BT50" s="80" t="s">
        <v>52</v>
      </c>
      <c r="BU50" s="80" t="s">
        <v>52</v>
      </c>
      <c r="BV50" s="80" t="s">
        <v>52</v>
      </c>
      <c r="BW50" s="80" t="s">
        <v>52</v>
      </c>
      <c r="BY50" s="135">
        <f t="shared" si="21"/>
        <v>9.8365866427342752</v>
      </c>
      <c r="BZ50" s="135">
        <f t="shared" si="22"/>
        <v>4.9573704285393756</v>
      </c>
      <c r="CA50" s="39">
        <v>4.8792162141948996</v>
      </c>
      <c r="CB50" s="39">
        <f t="shared" si="23"/>
        <v>8.1998354648119065</v>
      </c>
      <c r="CC50" s="39">
        <f t="shared" si="24"/>
        <v>3.2424650362725309</v>
      </c>
    </row>
    <row r="51" spans="1:81" x14ac:dyDescent="0.25">
      <c r="A51" s="3">
        <v>1966</v>
      </c>
      <c r="B51" s="170">
        <v>111610.84267145308</v>
      </c>
      <c r="C51" s="165">
        <v>266.27878876862417</v>
      </c>
      <c r="D51" s="166">
        <v>297196</v>
      </c>
      <c r="E51" s="167">
        <v>1.3092475969506356</v>
      </c>
      <c r="F51" s="167">
        <v>111516.79853682521</v>
      </c>
      <c r="G51" s="167">
        <v>12.5</v>
      </c>
      <c r="H51" s="5"/>
      <c r="I51" s="3">
        <v>1966</v>
      </c>
      <c r="J51" s="4" t="s">
        <v>52</v>
      </c>
      <c r="K51" s="4" t="s">
        <v>52</v>
      </c>
      <c r="L51" s="4"/>
      <c r="M51" s="4">
        <v>66619</v>
      </c>
      <c r="N51" s="4" t="s">
        <v>52</v>
      </c>
      <c r="O51" s="4" t="s">
        <v>52</v>
      </c>
      <c r="P51" s="4" t="s">
        <v>52</v>
      </c>
      <c r="Q51" s="4" t="s">
        <v>52</v>
      </c>
      <c r="R51" s="4"/>
      <c r="S51" s="4" t="s">
        <v>52</v>
      </c>
      <c r="T51" s="4" t="s">
        <v>52</v>
      </c>
      <c r="U51" s="48">
        <v>24411</v>
      </c>
      <c r="V51" s="4" t="s">
        <v>52</v>
      </c>
      <c r="W51" s="4" t="s">
        <v>52</v>
      </c>
      <c r="X51" s="48">
        <f t="shared" si="41"/>
        <v>24411</v>
      </c>
      <c r="Y51" s="7"/>
      <c r="Z51" s="3">
        <v>1966</v>
      </c>
      <c r="AA51" s="3" t="s">
        <v>52</v>
      </c>
      <c r="AB51" s="3" t="s">
        <v>52</v>
      </c>
      <c r="AC51" s="3" t="s">
        <v>52</v>
      </c>
      <c r="AD51" s="4">
        <v>66054</v>
      </c>
      <c r="AE51" s="4" t="s">
        <v>52</v>
      </c>
      <c r="AF51" s="4" t="s">
        <v>52</v>
      </c>
      <c r="AG51" s="4" t="s">
        <v>52</v>
      </c>
      <c r="AH51" s="4" t="s">
        <v>52</v>
      </c>
      <c r="AI51" s="4" t="s">
        <v>52</v>
      </c>
      <c r="AJ51" s="4" t="s">
        <v>52</v>
      </c>
      <c r="AK51" s="4" t="s">
        <v>52</v>
      </c>
      <c r="AL51" s="4">
        <v>27013</v>
      </c>
      <c r="AM51" s="4" t="s">
        <v>52</v>
      </c>
      <c r="AN51" s="4" t="s">
        <v>52</v>
      </c>
      <c r="AO51" s="4">
        <f t="shared" si="3"/>
        <v>27013</v>
      </c>
      <c r="AP51" s="4"/>
      <c r="AQ51" s="3">
        <v>1966</v>
      </c>
      <c r="AR51" s="78" t="s">
        <v>52</v>
      </c>
      <c r="AS51" s="78" t="s">
        <v>52</v>
      </c>
      <c r="AT51" s="78" t="s">
        <v>52</v>
      </c>
      <c r="AU51" s="79">
        <f t="shared" si="39"/>
        <v>565</v>
      </c>
      <c r="AV51" s="78" t="s">
        <v>52</v>
      </c>
      <c r="AW51" s="78" t="s">
        <v>52</v>
      </c>
      <c r="AX51" s="78" t="s">
        <v>52</v>
      </c>
      <c r="AY51" s="78" t="s">
        <v>52</v>
      </c>
      <c r="AZ51" s="78" t="s">
        <v>52</v>
      </c>
      <c r="BA51" s="78" t="s">
        <v>52</v>
      </c>
      <c r="BB51" s="78" t="s">
        <v>52</v>
      </c>
      <c r="BC51" s="114">
        <f t="shared" si="40"/>
        <v>-2602</v>
      </c>
      <c r="BD51" s="78" t="s">
        <v>52</v>
      </c>
      <c r="BE51" s="79" t="s">
        <v>52</v>
      </c>
      <c r="BF51" s="79" t="s">
        <v>52</v>
      </c>
      <c r="BG51" s="85">
        <f t="shared" si="42"/>
        <v>-2602</v>
      </c>
      <c r="BH51" s="7"/>
      <c r="BI51" s="3">
        <v>1966</v>
      </c>
      <c r="BJ51" s="80" t="s">
        <v>52</v>
      </c>
      <c r="BK51" s="80" t="s">
        <v>52</v>
      </c>
      <c r="BL51" s="80" t="s">
        <v>52</v>
      </c>
      <c r="BM51" s="80" t="s">
        <v>52</v>
      </c>
      <c r="BN51" s="80" t="s">
        <v>52</v>
      </c>
      <c r="BO51" s="80" t="s">
        <v>52</v>
      </c>
      <c r="BP51" s="80" t="s">
        <v>52</v>
      </c>
      <c r="BQ51" s="80" t="s">
        <v>52</v>
      </c>
      <c r="BR51" s="80" t="s">
        <v>52</v>
      </c>
      <c r="BS51" s="80" t="s">
        <v>52</v>
      </c>
      <c r="BT51" s="80" t="s">
        <v>52</v>
      </c>
      <c r="BU51" s="80" t="s">
        <v>52</v>
      </c>
      <c r="BV51" s="80" t="s">
        <v>52</v>
      </c>
      <c r="BW51" s="80" t="s">
        <v>52</v>
      </c>
      <c r="BY51" s="135">
        <f t="shared" si="21"/>
        <v>9.0892878773603947</v>
      </c>
      <c r="BZ51" s="135">
        <f t="shared" si="22"/>
        <v>3.8822864372333408</v>
      </c>
      <c r="CA51" s="39">
        <v>5.2070014401270539</v>
      </c>
      <c r="CB51" s="39">
        <f t="shared" si="23"/>
        <v>8.2137713831949295</v>
      </c>
      <c r="CC51" s="39">
        <f t="shared" si="24"/>
        <v>4.3314849459615887</v>
      </c>
    </row>
    <row r="52" spans="1:81" x14ac:dyDescent="0.25">
      <c r="A52" s="3">
        <v>1967</v>
      </c>
      <c r="B52" s="170">
        <v>118145.57366544109</v>
      </c>
      <c r="C52" s="165">
        <v>275.10552441041091</v>
      </c>
      <c r="D52" s="166">
        <v>325025</v>
      </c>
      <c r="E52" s="167">
        <v>2.8518457931184571</v>
      </c>
      <c r="F52" s="167">
        <v>118955.5815415543</v>
      </c>
      <c r="G52" s="167">
        <v>12.5</v>
      </c>
      <c r="H52" s="5"/>
      <c r="I52" s="3">
        <v>1967</v>
      </c>
      <c r="J52" s="4" t="s">
        <v>52</v>
      </c>
      <c r="K52" s="4" t="s">
        <v>52</v>
      </c>
      <c r="L52" s="4"/>
      <c r="M52" s="4">
        <v>79459</v>
      </c>
      <c r="N52" s="4" t="s">
        <v>52</v>
      </c>
      <c r="O52" s="4" t="s">
        <v>52</v>
      </c>
      <c r="P52" s="4" t="s">
        <v>52</v>
      </c>
      <c r="Q52" s="4" t="s">
        <v>52</v>
      </c>
      <c r="R52" s="4"/>
      <c r="S52" s="4" t="s">
        <v>52</v>
      </c>
      <c r="T52" s="4" t="s">
        <v>52</v>
      </c>
      <c r="U52" s="48">
        <v>27243</v>
      </c>
      <c r="V52" s="4" t="s">
        <v>52</v>
      </c>
      <c r="W52" s="4" t="s">
        <v>52</v>
      </c>
      <c r="X52" s="48">
        <f t="shared" si="41"/>
        <v>27243</v>
      </c>
      <c r="Y52" s="7"/>
      <c r="Z52" s="3">
        <v>1967</v>
      </c>
      <c r="AA52" s="3" t="s">
        <v>52</v>
      </c>
      <c r="AB52" s="3" t="s">
        <v>52</v>
      </c>
      <c r="AC52" s="3" t="s">
        <v>52</v>
      </c>
      <c r="AD52" s="4">
        <v>79452</v>
      </c>
      <c r="AE52" s="4" t="s">
        <v>52</v>
      </c>
      <c r="AF52" s="4" t="s">
        <v>52</v>
      </c>
      <c r="AG52" s="4" t="s">
        <v>52</v>
      </c>
      <c r="AH52" s="4" t="s">
        <v>52</v>
      </c>
      <c r="AI52" s="4" t="s">
        <v>52</v>
      </c>
      <c r="AJ52" s="4" t="s">
        <v>52</v>
      </c>
      <c r="AK52" s="4" t="s">
        <v>52</v>
      </c>
      <c r="AL52" s="4">
        <v>32350</v>
      </c>
      <c r="AM52" s="4" t="s">
        <v>52</v>
      </c>
      <c r="AN52" s="4" t="s">
        <v>52</v>
      </c>
      <c r="AO52" s="4">
        <f t="shared" si="3"/>
        <v>32350</v>
      </c>
      <c r="AP52" s="4"/>
      <c r="AQ52" s="3">
        <v>1967</v>
      </c>
      <c r="AR52" s="78" t="s">
        <v>52</v>
      </c>
      <c r="AS52" s="78" t="s">
        <v>52</v>
      </c>
      <c r="AT52" s="78" t="s">
        <v>52</v>
      </c>
      <c r="AU52" s="79">
        <f t="shared" si="39"/>
        <v>7</v>
      </c>
      <c r="AV52" s="78" t="s">
        <v>52</v>
      </c>
      <c r="AW52" s="78" t="s">
        <v>52</v>
      </c>
      <c r="AX52" s="78" t="s">
        <v>52</v>
      </c>
      <c r="AY52" s="78" t="s">
        <v>52</v>
      </c>
      <c r="AZ52" s="78" t="s">
        <v>52</v>
      </c>
      <c r="BA52" s="78" t="s">
        <v>52</v>
      </c>
      <c r="BB52" s="78" t="s">
        <v>52</v>
      </c>
      <c r="BC52" s="114">
        <f t="shared" si="40"/>
        <v>-5107</v>
      </c>
      <c r="BD52" s="78" t="s">
        <v>52</v>
      </c>
      <c r="BE52" s="79" t="s">
        <v>52</v>
      </c>
      <c r="BF52" s="79" t="s">
        <v>52</v>
      </c>
      <c r="BG52" s="85">
        <f t="shared" si="42"/>
        <v>-5107</v>
      </c>
      <c r="BH52" s="7"/>
      <c r="BI52" s="3">
        <v>1967</v>
      </c>
      <c r="BJ52" s="80" t="s">
        <v>52</v>
      </c>
      <c r="BK52" s="80" t="s">
        <v>52</v>
      </c>
      <c r="BL52" s="80" t="s">
        <v>52</v>
      </c>
      <c r="BM52" s="80" t="s">
        <v>52</v>
      </c>
      <c r="BN52" s="80" t="s">
        <v>52</v>
      </c>
      <c r="BO52" s="80" t="s">
        <v>52</v>
      </c>
      <c r="BP52" s="80" t="s">
        <v>52</v>
      </c>
      <c r="BQ52" s="80" t="s">
        <v>52</v>
      </c>
      <c r="BR52" s="80" t="s">
        <v>52</v>
      </c>
      <c r="BS52" s="80" t="s">
        <v>52</v>
      </c>
      <c r="BT52" s="80" t="s">
        <v>52</v>
      </c>
      <c r="BU52" s="80" t="s">
        <v>52</v>
      </c>
      <c r="BV52" s="80" t="s">
        <v>52</v>
      </c>
      <c r="BW52" s="80" t="s">
        <v>52</v>
      </c>
      <c r="BY52" s="135">
        <f t="shared" si="21"/>
        <v>9.9530805322667497</v>
      </c>
      <c r="BZ52" s="135">
        <f t="shared" si="22"/>
        <v>3.4745019613875847</v>
      </c>
      <c r="CA52" s="39">
        <v>6.478578570879165</v>
      </c>
      <c r="CB52" s="39">
        <f t="shared" si="23"/>
        <v>8.3818167833243606</v>
      </c>
      <c r="CC52" s="39">
        <f t="shared" si="24"/>
        <v>4.9073148219367759</v>
      </c>
    </row>
    <row r="53" spans="1:81" x14ac:dyDescent="0.25">
      <c r="A53" s="3">
        <v>1968</v>
      </c>
      <c r="B53" s="170">
        <v>129278.76048386646</v>
      </c>
      <c r="C53" s="165">
        <v>278.35817627978344</v>
      </c>
      <c r="D53" s="166">
        <v>359858</v>
      </c>
      <c r="E53" s="167">
        <v>1.9351076237938525</v>
      </c>
      <c r="F53" s="167">
        <v>126749.67217193876</v>
      </c>
      <c r="G53" s="167">
        <v>12.5</v>
      </c>
      <c r="H53" s="5"/>
      <c r="I53" s="3">
        <v>1968</v>
      </c>
      <c r="J53" s="4" t="s">
        <v>52</v>
      </c>
      <c r="K53" s="4" t="s">
        <v>52</v>
      </c>
      <c r="L53" s="4"/>
      <c r="M53" s="4">
        <v>85279</v>
      </c>
      <c r="N53" s="4" t="s">
        <v>52</v>
      </c>
      <c r="O53" s="4" t="s">
        <v>52</v>
      </c>
      <c r="P53" s="4" t="s">
        <v>52</v>
      </c>
      <c r="Q53" s="4" t="s">
        <v>52</v>
      </c>
      <c r="R53" s="4"/>
      <c r="S53" s="4" t="s">
        <v>52</v>
      </c>
      <c r="T53" s="4" t="s">
        <v>52</v>
      </c>
      <c r="U53" s="48">
        <v>31732</v>
      </c>
      <c r="V53" s="4" t="s">
        <v>52</v>
      </c>
      <c r="W53" s="4" t="s">
        <v>52</v>
      </c>
      <c r="X53" s="48">
        <f t="shared" si="41"/>
        <v>31732</v>
      </c>
      <c r="Y53" s="7"/>
      <c r="Z53" s="3">
        <v>1968</v>
      </c>
      <c r="AA53" s="3" t="s">
        <v>52</v>
      </c>
      <c r="AB53" s="3" t="s">
        <v>52</v>
      </c>
      <c r="AC53" s="3" t="s">
        <v>52</v>
      </c>
      <c r="AD53" s="4">
        <v>83422</v>
      </c>
      <c r="AE53" s="4" t="s">
        <v>52</v>
      </c>
      <c r="AF53" s="4" t="s">
        <v>52</v>
      </c>
      <c r="AG53" s="4" t="s">
        <v>52</v>
      </c>
      <c r="AH53" s="4" t="s">
        <v>52</v>
      </c>
      <c r="AI53" s="4" t="s">
        <v>52</v>
      </c>
      <c r="AJ53" s="4" t="s">
        <v>52</v>
      </c>
      <c r="AK53" s="4" t="s">
        <v>52</v>
      </c>
      <c r="AL53" s="4">
        <v>35373</v>
      </c>
      <c r="AM53" s="4" t="s">
        <v>52</v>
      </c>
      <c r="AN53" s="4" t="s">
        <v>52</v>
      </c>
      <c r="AO53" s="4">
        <f t="shared" si="3"/>
        <v>35373</v>
      </c>
      <c r="AP53" s="4"/>
      <c r="AQ53" s="3">
        <v>1968</v>
      </c>
      <c r="AR53" s="78" t="s">
        <v>52</v>
      </c>
      <c r="AS53" s="78" t="s">
        <v>52</v>
      </c>
      <c r="AT53" s="78" t="s">
        <v>52</v>
      </c>
      <c r="AU53" s="79">
        <f t="shared" si="39"/>
        <v>1857</v>
      </c>
      <c r="AV53" s="78" t="s">
        <v>52</v>
      </c>
      <c r="AW53" s="78" t="s">
        <v>52</v>
      </c>
      <c r="AX53" s="78" t="s">
        <v>52</v>
      </c>
      <c r="AY53" s="78" t="s">
        <v>52</v>
      </c>
      <c r="AZ53" s="78" t="s">
        <v>52</v>
      </c>
      <c r="BA53" s="78" t="s">
        <v>52</v>
      </c>
      <c r="BB53" s="78" t="s">
        <v>52</v>
      </c>
      <c r="BC53" s="114">
        <f t="shared" si="40"/>
        <v>-3641</v>
      </c>
      <c r="BD53" s="78" t="s">
        <v>52</v>
      </c>
      <c r="BE53" s="79" t="s">
        <v>52</v>
      </c>
      <c r="BF53" s="79" t="s">
        <v>52</v>
      </c>
      <c r="BG53" s="85">
        <f t="shared" si="42"/>
        <v>-3641</v>
      </c>
      <c r="BH53" s="7"/>
      <c r="BI53" s="3">
        <v>1968</v>
      </c>
      <c r="BJ53" s="80" t="s">
        <v>52</v>
      </c>
      <c r="BK53" s="80" t="s">
        <v>52</v>
      </c>
      <c r="BL53" s="80" t="s">
        <v>52</v>
      </c>
      <c r="BM53" s="80" t="s">
        <v>52</v>
      </c>
      <c r="BN53" s="80" t="s">
        <v>52</v>
      </c>
      <c r="BO53" s="80" t="s">
        <v>52</v>
      </c>
      <c r="BP53" s="80" t="s">
        <v>52</v>
      </c>
      <c r="BQ53" s="80" t="s">
        <v>52</v>
      </c>
      <c r="BR53" s="80" t="s">
        <v>52</v>
      </c>
      <c r="BS53" s="80" t="s">
        <v>52</v>
      </c>
      <c r="BT53" s="80" t="s">
        <v>52</v>
      </c>
      <c r="BU53" s="80" t="s">
        <v>52</v>
      </c>
      <c r="BV53" s="80" t="s">
        <v>52</v>
      </c>
      <c r="BW53" s="80" t="s">
        <v>52</v>
      </c>
      <c r="BY53" s="135">
        <f t="shared" si="21"/>
        <v>9.8297106080731851</v>
      </c>
      <c r="BZ53" s="135">
        <f t="shared" si="22"/>
        <v>3.3510440229201528</v>
      </c>
      <c r="CA53" s="39">
        <v>6.4786665851530323</v>
      </c>
      <c r="CB53" s="39">
        <f t="shared" si="23"/>
        <v>8.8179226250354308</v>
      </c>
      <c r="CC53" s="39">
        <f t="shared" si="24"/>
        <v>5.466878602115278</v>
      </c>
    </row>
    <row r="54" spans="1:81" x14ac:dyDescent="0.25">
      <c r="A54" s="3">
        <v>1969</v>
      </c>
      <c r="B54" s="170">
        <v>133698.31007915997</v>
      </c>
      <c r="C54" s="165">
        <v>297.53255651808411</v>
      </c>
      <c r="D54" s="166">
        <v>397796</v>
      </c>
      <c r="E54" s="167">
        <v>2.526808575980044</v>
      </c>
      <c r="F54" s="167">
        <v>134865.89552479587</v>
      </c>
      <c r="G54" s="167">
        <v>12.5</v>
      </c>
      <c r="H54" s="5"/>
      <c r="I54" s="3">
        <v>1969</v>
      </c>
      <c r="J54" s="4" t="s">
        <v>52</v>
      </c>
      <c r="K54" s="4" t="s">
        <v>52</v>
      </c>
      <c r="L54" s="4"/>
      <c r="M54" s="4">
        <v>97509</v>
      </c>
      <c r="N54" s="4" t="s">
        <v>52</v>
      </c>
      <c r="O54" s="4" t="s">
        <v>52</v>
      </c>
      <c r="P54" s="4" t="s">
        <v>52</v>
      </c>
      <c r="Q54" s="4" t="s">
        <v>52</v>
      </c>
      <c r="R54" s="4"/>
      <c r="S54" s="4" t="s">
        <v>52</v>
      </c>
      <c r="T54" s="4" t="s">
        <v>52</v>
      </c>
      <c r="U54" s="48">
        <v>35712</v>
      </c>
      <c r="V54" s="4" t="s">
        <v>52</v>
      </c>
      <c r="W54" s="4" t="s">
        <v>52</v>
      </c>
      <c r="X54" s="48">
        <f t="shared" si="41"/>
        <v>35712</v>
      </c>
      <c r="Y54" s="7"/>
      <c r="Z54" s="3">
        <v>1969</v>
      </c>
      <c r="AA54" s="3" t="s">
        <v>52</v>
      </c>
      <c r="AB54" s="3" t="s">
        <v>52</v>
      </c>
      <c r="AC54" s="3" t="s">
        <v>52</v>
      </c>
      <c r="AD54" s="4">
        <v>98001</v>
      </c>
      <c r="AE54" s="4" t="s">
        <v>52</v>
      </c>
      <c r="AF54" s="4" t="s">
        <v>52</v>
      </c>
      <c r="AG54" s="4" t="s">
        <v>52</v>
      </c>
      <c r="AH54" s="4" t="s">
        <v>52</v>
      </c>
      <c r="AI54" s="4" t="s">
        <v>52</v>
      </c>
      <c r="AJ54" s="4" t="s">
        <v>52</v>
      </c>
      <c r="AK54" s="4" t="s">
        <v>52</v>
      </c>
      <c r="AL54" s="4">
        <v>40591</v>
      </c>
      <c r="AM54" s="4" t="s">
        <v>52</v>
      </c>
      <c r="AN54" s="4" t="s">
        <v>52</v>
      </c>
      <c r="AO54" s="4">
        <f t="shared" si="3"/>
        <v>40591</v>
      </c>
      <c r="AP54" s="4"/>
      <c r="AQ54" s="3">
        <v>1969</v>
      </c>
      <c r="AR54" s="78" t="s">
        <v>52</v>
      </c>
      <c r="AS54" s="78" t="s">
        <v>52</v>
      </c>
      <c r="AT54" s="78" t="s">
        <v>52</v>
      </c>
      <c r="AU54" s="79">
        <f t="shared" si="39"/>
        <v>-492</v>
      </c>
      <c r="AV54" s="78" t="s">
        <v>52</v>
      </c>
      <c r="AW54" s="78" t="s">
        <v>52</v>
      </c>
      <c r="AX54" s="78" t="s">
        <v>52</v>
      </c>
      <c r="AY54" s="78" t="s">
        <v>52</v>
      </c>
      <c r="AZ54" s="78" t="s">
        <v>52</v>
      </c>
      <c r="BA54" s="78" t="s">
        <v>52</v>
      </c>
      <c r="BB54" s="78" t="s">
        <v>52</v>
      </c>
      <c r="BC54" s="114">
        <f t="shared" si="40"/>
        <v>-4879</v>
      </c>
      <c r="BD54" s="78" t="s">
        <v>52</v>
      </c>
      <c r="BE54" s="79" t="s">
        <v>52</v>
      </c>
      <c r="BF54" s="79" t="s">
        <v>52</v>
      </c>
      <c r="BG54" s="85">
        <f t="shared" si="42"/>
        <v>-4879</v>
      </c>
      <c r="BH54" s="7"/>
      <c r="BI54" s="3">
        <v>1969</v>
      </c>
      <c r="BJ54" s="80" t="s">
        <v>52</v>
      </c>
      <c r="BK54" s="80" t="s">
        <v>52</v>
      </c>
      <c r="BL54" s="80" t="s">
        <v>52</v>
      </c>
      <c r="BM54" s="80" t="s">
        <v>52</v>
      </c>
      <c r="BN54" s="80" t="s">
        <v>52</v>
      </c>
      <c r="BO54" s="80" t="s">
        <v>52</v>
      </c>
      <c r="BP54" s="80" t="s">
        <v>52</v>
      </c>
      <c r="BQ54" s="80" t="s">
        <v>52</v>
      </c>
      <c r="BR54" s="80" t="s">
        <v>52</v>
      </c>
      <c r="BS54" s="80" t="s">
        <v>52</v>
      </c>
      <c r="BT54" s="80" t="s">
        <v>52</v>
      </c>
      <c r="BU54" s="80" t="s">
        <v>52</v>
      </c>
      <c r="BV54" s="80" t="s">
        <v>52</v>
      </c>
      <c r="BW54" s="80" t="s">
        <v>52</v>
      </c>
      <c r="BY54" s="135">
        <f t="shared" si="21"/>
        <v>10.203973896167886</v>
      </c>
      <c r="BZ54" s="135">
        <f t="shared" si="22"/>
        <v>3.5827409023720707</v>
      </c>
      <c r="CA54" s="39">
        <v>6.6212329937958154</v>
      </c>
      <c r="CB54" s="39">
        <f t="shared" si="23"/>
        <v>8.9774658367605511</v>
      </c>
      <c r="CC54" s="39">
        <f t="shared" si="24"/>
        <v>5.3947249343884804</v>
      </c>
    </row>
    <row r="55" spans="1:81" x14ac:dyDescent="0.25">
      <c r="A55" s="3">
        <v>1970</v>
      </c>
      <c r="B55" s="170">
        <v>142392.02134466922</v>
      </c>
      <c r="C55" s="165">
        <v>312.0259097414895</v>
      </c>
      <c r="D55" s="166">
        <v>444300</v>
      </c>
      <c r="E55" s="167">
        <v>5.0033968978513643</v>
      </c>
      <c r="F55" s="167">
        <v>143332.20394167418</v>
      </c>
      <c r="G55" s="167">
        <v>12.5</v>
      </c>
      <c r="H55" s="5"/>
      <c r="I55" s="3">
        <v>1970</v>
      </c>
      <c r="J55" s="4" t="s">
        <v>52</v>
      </c>
      <c r="K55" s="4" t="s">
        <v>52</v>
      </c>
      <c r="L55" s="4"/>
      <c r="M55" s="4">
        <v>109064</v>
      </c>
      <c r="N55" s="4" t="s">
        <v>52</v>
      </c>
      <c r="O55" s="4" t="s">
        <v>52</v>
      </c>
      <c r="P55" s="4" t="s">
        <v>52</v>
      </c>
      <c r="Q55" s="4" t="s">
        <v>52</v>
      </c>
      <c r="R55" s="4"/>
      <c r="S55" s="47">
        <v>41300</v>
      </c>
      <c r="T55" s="4" t="s">
        <v>52</v>
      </c>
      <c r="U55" s="48">
        <v>40217</v>
      </c>
      <c r="V55" s="4" t="s">
        <v>52</v>
      </c>
      <c r="W55" s="4" t="s">
        <v>52</v>
      </c>
      <c r="X55" s="47">
        <f>S55</f>
        <v>41300</v>
      </c>
      <c r="Y55" s="7"/>
      <c r="Z55" s="3">
        <v>1970</v>
      </c>
      <c r="AA55" s="3" t="s">
        <v>52</v>
      </c>
      <c r="AB55" s="3" t="s">
        <v>52</v>
      </c>
      <c r="AC55" s="3" t="s">
        <v>52</v>
      </c>
      <c r="AD55" s="4">
        <v>109261</v>
      </c>
      <c r="AE55" s="4" t="s">
        <v>52</v>
      </c>
      <c r="AF55" s="4" t="s">
        <v>52</v>
      </c>
      <c r="AG55" s="4" t="s">
        <v>52</v>
      </c>
      <c r="AH55" s="4" t="s">
        <v>52</v>
      </c>
      <c r="AI55" s="4" t="s">
        <v>52</v>
      </c>
      <c r="AJ55" s="4">
        <v>48000</v>
      </c>
      <c r="AK55" s="4" t="s">
        <v>52</v>
      </c>
      <c r="AL55" s="4">
        <v>48392</v>
      </c>
      <c r="AM55" s="4" t="s">
        <v>52</v>
      </c>
      <c r="AN55" s="4" t="s">
        <v>52</v>
      </c>
      <c r="AO55" s="4">
        <f t="shared" si="3"/>
        <v>48000</v>
      </c>
      <c r="AP55" s="4"/>
      <c r="AQ55" s="3">
        <v>1970</v>
      </c>
      <c r="AR55" s="78" t="s">
        <v>52</v>
      </c>
      <c r="AS55" s="78" t="s">
        <v>52</v>
      </c>
      <c r="AT55" s="78" t="s">
        <v>52</v>
      </c>
      <c r="AU55" s="79">
        <f t="shared" si="39"/>
        <v>-197</v>
      </c>
      <c r="AV55" s="78" t="s">
        <v>52</v>
      </c>
      <c r="AW55" s="78" t="s">
        <v>52</v>
      </c>
      <c r="AX55" s="78" t="s">
        <v>52</v>
      </c>
      <c r="AY55" s="78" t="s">
        <v>52</v>
      </c>
      <c r="AZ55" s="78" t="s">
        <v>52</v>
      </c>
      <c r="BA55" s="115">
        <f t="shared" ref="BA55:BA67" si="43">S55-AJ55</f>
        <v>-6700</v>
      </c>
      <c r="BB55" s="78" t="s">
        <v>52</v>
      </c>
      <c r="BC55" s="79">
        <f t="shared" si="40"/>
        <v>-8175</v>
      </c>
      <c r="BD55" s="78" t="s">
        <v>52</v>
      </c>
      <c r="BE55" s="79" t="s">
        <v>52</v>
      </c>
      <c r="BF55" s="79" t="s">
        <v>52</v>
      </c>
      <c r="BG55" s="99">
        <f>BA55</f>
        <v>-6700</v>
      </c>
      <c r="BH55" s="7"/>
      <c r="BI55" s="3">
        <v>1970</v>
      </c>
      <c r="BJ55" s="80" t="s">
        <v>52</v>
      </c>
      <c r="BK55" s="80" t="s">
        <v>52</v>
      </c>
      <c r="BL55" s="80" t="s">
        <v>52</v>
      </c>
      <c r="BM55" s="80" t="s">
        <v>52</v>
      </c>
      <c r="BN55" s="80" t="s">
        <v>52</v>
      </c>
      <c r="BO55" s="80" t="s">
        <v>52</v>
      </c>
      <c r="BP55" s="80" t="s">
        <v>52</v>
      </c>
      <c r="BQ55" s="80" t="s">
        <v>52</v>
      </c>
      <c r="BR55" s="80" t="s">
        <v>52</v>
      </c>
      <c r="BS55" s="80" t="s">
        <v>52</v>
      </c>
      <c r="BT55" s="80" t="s">
        <v>52</v>
      </c>
      <c r="BU55" s="80" t="s">
        <v>52</v>
      </c>
      <c r="BV55" s="80" t="s">
        <v>52</v>
      </c>
      <c r="BW55" s="80" t="s">
        <v>52</v>
      </c>
      <c r="BY55" s="135">
        <f t="shared" si="21"/>
        <v>10.803511141120865</v>
      </c>
      <c r="BZ55" s="135">
        <f t="shared" si="22"/>
        <v>4.2201215395003384</v>
      </c>
      <c r="CA55" s="39">
        <v>6.5833896016205262</v>
      </c>
      <c r="CB55" s="39">
        <f t="shared" si="23"/>
        <v>9.2955210443394112</v>
      </c>
      <c r="CC55" s="39">
        <f t="shared" si="24"/>
        <v>5.0753995048390728</v>
      </c>
    </row>
    <row r="56" spans="1:81" x14ac:dyDescent="0.25">
      <c r="A56" s="3">
        <v>1971</v>
      </c>
      <c r="B56" s="170">
        <v>147749.47513613402</v>
      </c>
      <c r="C56" s="165">
        <v>331.64990911034482</v>
      </c>
      <c r="D56" s="166">
        <v>490011</v>
      </c>
      <c r="E56" s="167">
        <v>5.4690210388737226</v>
      </c>
      <c r="F56" s="167">
        <v>152164.22356020371</v>
      </c>
      <c r="G56" s="167">
        <v>12.5</v>
      </c>
      <c r="H56" s="5"/>
      <c r="I56" s="3">
        <v>1971</v>
      </c>
      <c r="J56" s="4" t="s">
        <v>52</v>
      </c>
      <c r="K56" s="4" t="s">
        <v>52</v>
      </c>
      <c r="L56" s="4"/>
      <c r="M56" s="4">
        <v>120549</v>
      </c>
      <c r="N56" s="4" t="s">
        <v>52</v>
      </c>
      <c r="O56" s="4" t="s">
        <v>52</v>
      </c>
      <c r="P56" s="4" t="s">
        <v>52</v>
      </c>
      <c r="Q56" s="4" t="s">
        <v>52</v>
      </c>
      <c r="R56" s="4"/>
      <c r="S56" s="47">
        <v>44400</v>
      </c>
      <c r="T56" s="4" t="s">
        <v>52</v>
      </c>
      <c r="U56" s="4" t="s">
        <v>52</v>
      </c>
      <c r="V56" s="4" t="s">
        <v>52</v>
      </c>
      <c r="W56" s="4" t="s">
        <v>52</v>
      </c>
      <c r="X56" s="47">
        <f t="shared" ref="X56:X67" si="44">S56</f>
        <v>44400</v>
      </c>
      <c r="Y56" s="7"/>
      <c r="Z56" s="3">
        <v>1971</v>
      </c>
      <c r="AA56" s="3" t="s">
        <v>52</v>
      </c>
      <c r="AB56" s="3" t="s">
        <v>52</v>
      </c>
      <c r="AC56" s="3" t="s">
        <v>52</v>
      </c>
      <c r="AD56" s="4">
        <v>121360</v>
      </c>
      <c r="AE56" s="4" t="s">
        <v>52</v>
      </c>
      <c r="AF56" s="4" t="s">
        <v>52</v>
      </c>
      <c r="AG56" s="4" t="s">
        <v>52</v>
      </c>
      <c r="AH56" s="4" t="s">
        <v>52</v>
      </c>
      <c r="AI56" s="4" t="s">
        <v>52</v>
      </c>
      <c r="AJ56" s="4">
        <v>50800</v>
      </c>
      <c r="AK56" s="4" t="s">
        <v>52</v>
      </c>
      <c r="AL56" s="4" t="s">
        <v>52</v>
      </c>
      <c r="AM56" s="4" t="s">
        <v>52</v>
      </c>
      <c r="AN56" s="4" t="s">
        <v>52</v>
      </c>
      <c r="AO56" s="4">
        <f t="shared" si="3"/>
        <v>50800</v>
      </c>
      <c r="AP56" s="4"/>
      <c r="AQ56" s="3">
        <v>1971</v>
      </c>
      <c r="AR56" s="78" t="s">
        <v>52</v>
      </c>
      <c r="AS56" s="78" t="s">
        <v>52</v>
      </c>
      <c r="AT56" s="78" t="s">
        <v>52</v>
      </c>
      <c r="AU56" s="79">
        <f t="shared" si="39"/>
        <v>-811</v>
      </c>
      <c r="AV56" s="78" t="s">
        <v>52</v>
      </c>
      <c r="AW56" s="78" t="s">
        <v>52</v>
      </c>
      <c r="AX56" s="78" t="s">
        <v>52</v>
      </c>
      <c r="AY56" s="78" t="s">
        <v>52</v>
      </c>
      <c r="AZ56" s="78" t="s">
        <v>52</v>
      </c>
      <c r="BA56" s="115">
        <f t="shared" si="43"/>
        <v>-6400</v>
      </c>
      <c r="BB56" s="78" t="s">
        <v>52</v>
      </c>
      <c r="BC56" s="78" t="s">
        <v>52</v>
      </c>
      <c r="BD56" s="78" t="s">
        <v>52</v>
      </c>
      <c r="BE56" s="79" t="s">
        <v>52</v>
      </c>
      <c r="BF56" s="79" t="s">
        <v>52</v>
      </c>
      <c r="BG56" s="99">
        <f t="shared" ref="BG56:BG67" si="45">BA56</f>
        <v>-6400</v>
      </c>
      <c r="BH56" s="7"/>
      <c r="BI56" s="3">
        <v>1971</v>
      </c>
      <c r="BJ56" s="80" t="s">
        <v>52</v>
      </c>
      <c r="BK56" s="80" t="s">
        <v>52</v>
      </c>
      <c r="BL56" s="80" t="s">
        <v>52</v>
      </c>
      <c r="BM56" s="80" t="s">
        <v>52</v>
      </c>
      <c r="BN56" s="80" t="s">
        <v>52</v>
      </c>
      <c r="BO56" s="80" t="s">
        <v>52</v>
      </c>
      <c r="BP56" s="80" t="s">
        <v>52</v>
      </c>
      <c r="BQ56" s="80" t="s">
        <v>52</v>
      </c>
      <c r="BR56" s="80" t="s">
        <v>52</v>
      </c>
      <c r="BS56" s="80" t="s">
        <v>52</v>
      </c>
      <c r="BT56" s="80" t="s">
        <v>52</v>
      </c>
      <c r="BU56" s="80" t="s">
        <v>52</v>
      </c>
      <c r="BV56" s="80" t="s">
        <v>52</v>
      </c>
      <c r="BW56" s="80" t="s">
        <v>52</v>
      </c>
      <c r="BY56" s="135">
        <f t="shared" si="21"/>
        <v>10.367114207640237</v>
      </c>
      <c r="BZ56" s="135">
        <f t="shared" si="22"/>
        <v>5.7331366030558497</v>
      </c>
      <c r="CA56" s="39">
        <v>4.6339776045843868</v>
      </c>
      <c r="CB56" s="39">
        <f t="shared" si="23"/>
        <v>9.0610210791186319</v>
      </c>
      <c r="CC56" s="39">
        <f t="shared" si="24"/>
        <v>3.3278844760627821</v>
      </c>
    </row>
    <row r="57" spans="1:81" x14ac:dyDescent="0.25">
      <c r="A57" s="3">
        <v>1972</v>
      </c>
      <c r="B57" s="170">
        <v>159907.49474693826</v>
      </c>
      <c r="C57" s="165">
        <v>353.15793102362562</v>
      </c>
      <c r="D57" s="166">
        <v>564726</v>
      </c>
      <c r="E57" s="167">
        <v>4.9436883627050676</v>
      </c>
      <c r="F57" s="167">
        <v>161423.53995364235</v>
      </c>
      <c r="G57" s="167">
        <v>12.5</v>
      </c>
      <c r="H57" s="5"/>
      <c r="I57" s="3">
        <v>1972</v>
      </c>
      <c r="J57" s="4" t="s">
        <v>52</v>
      </c>
      <c r="K57" s="4" t="s">
        <v>52</v>
      </c>
      <c r="L57" s="4"/>
      <c r="M57" s="4">
        <v>148445</v>
      </c>
      <c r="N57" s="4" t="s">
        <v>52</v>
      </c>
      <c r="O57" s="4" t="s">
        <v>52</v>
      </c>
      <c r="P57" s="4" t="s">
        <v>52</v>
      </c>
      <c r="Q57" s="4" t="s">
        <v>52</v>
      </c>
      <c r="R57" s="4"/>
      <c r="S57" s="47">
        <v>54300</v>
      </c>
      <c r="T57" s="4" t="s">
        <v>52</v>
      </c>
      <c r="U57" s="4" t="s">
        <v>52</v>
      </c>
      <c r="V57" s="4" t="s">
        <v>52</v>
      </c>
      <c r="W57" s="4" t="s">
        <v>52</v>
      </c>
      <c r="X57" s="47">
        <f t="shared" si="44"/>
        <v>54300</v>
      </c>
      <c r="Y57" s="7"/>
      <c r="Z57" s="3">
        <v>1972</v>
      </c>
      <c r="AA57" s="3" t="s">
        <v>52</v>
      </c>
      <c r="AB57" s="3" t="s">
        <v>52</v>
      </c>
      <c r="AC57" s="3" t="s">
        <v>52</v>
      </c>
      <c r="AD57" s="4">
        <v>148806</v>
      </c>
      <c r="AE57" s="4" t="s">
        <v>52</v>
      </c>
      <c r="AF57" s="4" t="s">
        <v>52</v>
      </c>
      <c r="AG57" s="4" t="s">
        <v>52</v>
      </c>
      <c r="AH57" s="4" t="s">
        <v>52</v>
      </c>
      <c r="AI57" s="4" t="s">
        <v>52</v>
      </c>
      <c r="AJ57" s="4">
        <v>71500</v>
      </c>
      <c r="AK57" s="4" t="s">
        <v>52</v>
      </c>
      <c r="AL57" s="4" t="s">
        <v>52</v>
      </c>
      <c r="AM57" s="4" t="s">
        <v>52</v>
      </c>
      <c r="AN57" s="4" t="s">
        <v>52</v>
      </c>
      <c r="AO57" s="4">
        <f t="shared" si="3"/>
        <v>71500</v>
      </c>
      <c r="AP57" s="4"/>
      <c r="AQ57" s="3">
        <v>1972</v>
      </c>
      <c r="AR57" s="78" t="s">
        <v>52</v>
      </c>
      <c r="AS57" s="78" t="s">
        <v>52</v>
      </c>
      <c r="AT57" s="78" t="s">
        <v>52</v>
      </c>
      <c r="AU57" s="79">
        <f t="shared" si="39"/>
        <v>-361</v>
      </c>
      <c r="AV57" s="78" t="s">
        <v>52</v>
      </c>
      <c r="AW57" s="78" t="s">
        <v>52</v>
      </c>
      <c r="AX57" s="78" t="s">
        <v>52</v>
      </c>
      <c r="AY57" s="78" t="s">
        <v>52</v>
      </c>
      <c r="AZ57" s="78" t="s">
        <v>52</v>
      </c>
      <c r="BA57" s="115">
        <f t="shared" si="43"/>
        <v>-17200</v>
      </c>
      <c r="BB57" s="78" t="s">
        <v>52</v>
      </c>
      <c r="BC57" s="78" t="s">
        <v>52</v>
      </c>
      <c r="BD57" s="78" t="s">
        <v>52</v>
      </c>
      <c r="BE57" s="79" t="s">
        <v>52</v>
      </c>
      <c r="BF57" s="79" t="s">
        <v>52</v>
      </c>
      <c r="BG57" s="99">
        <f t="shared" si="45"/>
        <v>-17200</v>
      </c>
      <c r="BH57" s="7"/>
      <c r="BI57" s="3">
        <v>1972</v>
      </c>
      <c r="BJ57" s="80" t="s">
        <v>52</v>
      </c>
      <c r="BK57" s="80" t="s">
        <v>52</v>
      </c>
      <c r="BL57" s="80" t="s">
        <v>52</v>
      </c>
      <c r="BM57" s="80" t="s">
        <v>52</v>
      </c>
      <c r="BN57" s="80" t="s">
        <v>52</v>
      </c>
      <c r="BO57" s="80" t="s">
        <v>52</v>
      </c>
      <c r="BP57" s="80" t="s">
        <v>52</v>
      </c>
      <c r="BQ57" s="80" t="s">
        <v>52</v>
      </c>
      <c r="BR57" s="80" t="s">
        <v>52</v>
      </c>
      <c r="BS57" s="80" t="s">
        <v>52</v>
      </c>
      <c r="BT57" s="80" t="s">
        <v>52</v>
      </c>
      <c r="BU57" s="80" t="s">
        <v>52</v>
      </c>
      <c r="BV57" s="80" t="s">
        <v>52</v>
      </c>
      <c r="BW57" s="80" t="s">
        <v>52</v>
      </c>
      <c r="BY57" s="135">
        <f t="shared" si="21"/>
        <v>12.661007284948807</v>
      </c>
      <c r="BZ57" s="135">
        <f t="shared" si="22"/>
        <v>6.576640707174807</v>
      </c>
      <c r="CA57" s="39">
        <v>6.0843665777740004</v>
      </c>
      <c r="CB57" s="39">
        <f t="shared" si="23"/>
        <v>9.6152824555625216</v>
      </c>
      <c r="CC57" s="39">
        <f t="shared" si="24"/>
        <v>3.0386417483877146</v>
      </c>
    </row>
    <row r="58" spans="1:81" x14ac:dyDescent="0.25">
      <c r="A58" s="3">
        <v>1973</v>
      </c>
      <c r="B58" s="170">
        <v>172478.01457529585</v>
      </c>
      <c r="C58" s="165">
        <v>400.56757477248743</v>
      </c>
      <c r="D58" s="166">
        <v>690891</v>
      </c>
      <c r="E58" s="167">
        <v>12.081944640298792</v>
      </c>
      <c r="F58" s="167">
        <v>171128.77234742357</v>
      </c>
      <c r="G58" s="167">
        <v>12.5</v>
      </c>
      <c r="H58" s="5"/>
      <c r="I58" s="3">
        <v>1973</v>
      </c>
      <c r="J58" s="4" t="s">
        <v>52</v>
      </c>
      <c r="K58" s="4" t="s">
        <v>52</v>
      </c>
      <c r="L58" s="4"/>
      <c r="M58" s="4">
        <v>205661</v>
      </c>
      <c r="N58" s="4" t="s">
        <v>52</v>
      </c>
      <c r="O58" s="4" t="s">
        <v>52</v>
      </c>
      <c r="P58" s="4" t="s">
        <v>52</v>
      </c>
      <c r="Q58" s="4" t="s">
        <v>52</v>
      </c>
      <c r="R58" s="4"/>
      <c r="S58" s="47">
        <v>69100</v>
      </c>
      <c r="T58" s="4" t="s">
        <v>52</v>
      </c>
      <c r="U58" s="4" t="s">
        <v>52</v>
      </c>
      <c r="V58" s="4" t="s">
        <v>52</v>
      </c>
      <c r="W58" s="4" t="s">
        <v>52</v>
      </c>
      <c r="X58" s="47">
        <f t="shared" si="44"/>
        <v>69100</v>
      </c>
      <c r="Y58" s="7"/>
      <c r="Z58" s="3">
        <v>1973</v>
      </c>
      <c r="AA58" s="3" t="s">
        <v>52</v>
      </c>
      <c r="AB58" s="3" t="s">
        <v>52</v>
      </c>
      <c r="AC58" s="3" t="s">
        <v>52</v>
      </c>
      <c r="AD58" s="4">
        <v>204083</v>
      </c>
      <c r="AE58" s="4" t="s">
        <v>52</v>
      </c>
      <c r="AF58" s="4" t="s">
        <v>52</v>
      </c>
      <c r="AG58" s="4" t="s">
        <v>52</v>
      </c>
      <c r="AH58" s="4" t="s">
        <v>52</v>
      </c>
      <c r="AI58" s="4" t="s">
        <v>52</v>
      </c>
      <c r="AJ58" s="4">
        <v>96200</v>
      </c>
      <c r="AK58" s="4" t="s">
        <v>52</v>
      </c>
      <c r="AL58" s="4" t="s">
        <v>52</v>
      </c>
      <c r="AM58" s="4" t="s">
        <v>52</v>
      </c>
      <c r="AN58" s="4" t="s">
        <v>52</v>
      </c>
      <c r="AO58" s="4">
        <f t="shared" si="3"/>
        <v>96200</v>
      </c>
      <c r="AP58" s="4"/>
      <c r="AQ58" s="3">
        <v>1973</v>
      </c>
      <c r="AR58" s="78" t="s">
        <v>52</v>
      </c>
      <c r="AS58" s="78" t="s">
        <v>52</v>
      </c>
      <c r="AT58" s="78" t="s">
        <v>52</v>
      </c>
      <c r="AU58" s="79">
        <f t="shared" si="39"/>
        <v>1578</v>
      </c>
      <c r="AV58" s="78" t="s">
        <v>52</v>
      </c>
      <c r="AW58" s="78" t="s">
        <v>52</v>
      </c>
      <c r="AX58" s="78" t="s">
        <v>52</v>
      </c>
      <c r="AY58" s="78" t="s">
        <v>52</v>
      </c>
      <c r="AZ58" s="78" t="s">
        <v>52</v>
      </c>
      <c r="BA58" s="115">
        <f t="shared" si="43"/>
        <v>-27100</v>
      </c>
      <c r="BB58" s="78" t="s">
        <v>52</v>
      </c>
      <c r="BC58" s="78" t="s">
        <v>52</v>
      </c>
      <c r="BD58" s="78" t="s">
        <v>52</v>
      </c>
      <c r="BE58" s="79" t="s">
        <v>52</v>
      </c>
      <c r="BF58" s="79" t="s">
        <v>52</v>
      </c>
      <c r="BG58" s="99">
        <f t="shared" si="45"/>
        <v>-27100</v>
      </c>
      <c r="BH58" s="7"/>
      <c r="BI58" s="3">
        <v>1973</v>
      </c>
      <c r="BJ58" s="80" t="s">
        <v>52</v>
      </c>
      <c r="BK58" s="80" t="s">
        <v>52</v>
      </c>
      <c r="BL58" s="80" t="s">
        <v>52</v>
      </c>
      <c r="BM58" s="80" t="s">
        <v>52</v>
      </c>
      <c r="BN58" s="80" t="s">
        <v>52</v>
      </c>
      <c r="BO58" s="80" t="s">
        <v>52</v>
      </c>
      <c r="BP58" s="80" t="s">
        <v>52</v>
      </c>
      <c r="BQ58" s="80" t="s">
        <v>52</v>
      </c>
      <c r="BR58" s="80" t="s">
        <v>52</v>
      </c>
      <c r="BS58" s="80" t="s">
        <v>52</v>
      </c>
      <c r="BT58" s="80" t="s">
        <v>52</v>
      </c>
      <c r="BU58" s="80" t="s">
        <v>52</v>
      </c>
      <c r="BV58" s="80" t="s">
        <v>52</v>
      </c>
      <c r="BW58" s="80" t="s">
        <v>52</v>
      </c>
      <c r="BY58" s="135">
        <f t="shared" si="21"/>
        <v>13.924048800751493</v>
      </c>
      <c r="BZ58" s="135">
        <f t="shared" si="22"/>
        <v>6.4409581250877475</v>
      </c>
      <c r="CA58" s="39">
        <v>7.4830906756637452</v>
      </c>
      <c r="CB58" s="39">
        <f t="shared" si="23"/>
        <v>10.001577672889066</v>
      </c>
      <c r="CC58" s="39">
        <f t="shared" si="24"/>
        <v>3.560619547801319</v>
      </c>
    </row>
    <row r="59" spans="1:81" x14ac:dyDescent="0.25">
      <c r="A59" s="3">
        <v>1974</v>
      </c>
      <c r="B59" s="170">
        <v>182441.77148924614</v>
      </c>
      <c r="C59" s="165">
        <v>493.14748078568857</v>
      </c>
      <c r="D59" s="166">
        <v>899707</v>
      </c>
      <c r="E59" s="167">
        <v>23.784025266195187</v>
      </c>
      <c r="F59" s="167">
        <v>181314.71213580493</v>
      </c>
      <c r="G59" s="167">
        <v>12.5</v>
      </c>
      <c r="H59" s="5"/>
      <c r="I59" s="3">
        <v>1974</v>
      </c>
      <c r="J59" s="4" t="s">
        <v>52</v>
      </c>
      <c r="K59" s="4" t="s">
        <v>52</v>
      </c>
      <c r="L59" s="4"/>
      <c r="M59" s="4">
        <v>281626</v>
      </c>
      <c r="N59" s="4" t="s">
        <v>52</v>
      </c>
      <c r="O59" s="4" t="s">
        <v>52</v>
      </c>
      <c r="P59" s="4" t="s">
        <v>52</v>
      </c>
      <c r="Q59" s="4" t="s">
        <v>52</v>
      </c>
      <c r="R59" s="4"/>
      <c r="S59" s="47">
        <v>94000</v>
      </c>
      <c r="T59" s="4" t="s">
        <v>52</v>
      </c>
      <c r="U59" s="4" t="s">
        <v>52</v>
      </c>
      <c r="V59" s="4" t="s">
        <v>52</v>
      </c>
      <c r="W59" s="4" t="s">
        <v>52</v>
      </c>
      <c r="X59" s="47">
        <f t="shared" si="44"/>
        <v>94000</v>
      </c>
      <c r="Y59" s="7"/>
      <c r="Z59" s="3">
        <v>1974</v>
      </c>
      <c r="AA59" s="3" t="s">
        <v>52</v>
      </c>
      <c r="AB59" s="3" t="s">
        <v>52</v>
      </c>
      <c r="AC59" s="3" t="s">
        <v>52</v>
      </c>
      <c r="AD59" s="4">
        <v>276538</v>
      </c>
      <c r="AE59" s="4" t="s">
        <v>52</v>
      </c>
      <c r="AF59" s="4" t="s">
        <v>52</v>
      </c>
      <c r="AG59" s="4" t="s">
        <v>52</v>
      </c>
      <c r="AH59" s="4" t="s">
        <v>52</v>
      </c>
      <c r="AI59" s="4" t="s">
        <v>52</v>
      </c>
      <c r="AJ59" s="4">
        <v>128400</v>
      </c>
      <c r="AK59" s="4" t="s">
        <v>52</v>
      </c>
      <c r="AL59" s="4" t="s">
        <v>52</v>
      </c>
      <c r="AM59" s="4" t="s">
        <v>52</v>
      </c>
      <c r="AN59" s="4" t="s">
        <v>52</v>
      </c>
      <c r="AO59" s="4">
        <f>X59-BG59</f>
        <v>128400</v>
      </c>
      <c r="AP59" s="4"/>
      <c r="AQ59" s="3">
        <v>1974</v>
      </c>
      <c r="AR59" s="78" t="s">
        <v>52</v>
      </c>
      <c r="AS59" s="78" t="s">
        <v>52</v>
      </c>
      <c r="AT59" s="78" t="s">
        <v>52</v>
      </c>
      <c r="AU59" s="79">
        <f t="shared" si="39"/>
        <v>5088</v>
      </c>
      <c r="AV59" s="78" t="s">
        <v>52</v>
      </c>
      <c r="AW59" s="78" t="s">
        <v>52</v>
      </c>
      <c r="AX59" s="78" t="s">
        <v>52</v>
      </c>
      <c r="AY59" s="78" t="s">
        <v>52</v>
      </c>
      <c r="AZ59" s="78" t="s">
        <v>52</v>
      </c>
      <c r="BA59" s="115">
        <f t="shared" si="43"/>
        <v>-34400</v>
      </c>
      <c r="BB59" s="78" t="s">
        <v>52</v>
      </c>
      <c r="BC59" s="78" t="s">
        <v>52</v>
      </c>
      <c r="BD59" s="78" t="s">
        <v>52</v>
      </c>
      <c r="BE59" s="79" t="s">
        <v>52</v>
      </c>
      <c r="BF59" s="79" t="s">
        <v>52</v>
      </c>
      <c r="BG59" s="99">
        <f t="shared" si="45"/>
        <v>-34400</v>
      </c>
      <c r="BH59" s="7"/>
      <c r="BI59" s="3">
        <v>1974</v>
      </c>
      <c r="BJ59" s="80" t="s">
        <v>52</v>
      </c>
      <c r="BK59" s="80" t="s">
        <v>52</v>
      </c>
      <c r="BL59" s="80" t="s">
        <v>52</v>
      </c>
      <c r="BM59" s="80" t="s">
        <v>52</v>
      </c>
      <c r="BN59" s="80" t="s">
        <v>52</v>
      </c>
      <c r="BO59" s="80" t="s">
        <v>52</v>
      </c>
      <c r="BP59" s="80" t="s">
        <v>52</v>
      </c>
      <c r="BQ59" s="80" t="s">
        <v>52</v>
      </c>
      <c r="BR59" s="80" t="s">
        <v>52</v>
      </c>
      <c r="BS59" s="80" t="s">
        <v>52</v>
      </c>
      <c r="BT59" s="80" t="s">
        <v>52</v>
      </c>
      <c r="BU59" s="80" t="s">
        <v>52</v>
      </c>
      <c r="BV59" s="80" t="s">
        <v>52</v>
      </c>
      <c r="BW59" s="80" t="s">
        <v>52</v>
      </c>
      <c r="BY59" s="135">
        <f t="shared" si="21"/>
        <v>14.271312771824604</v>
      </c>
      <c r="BZ59" s="135">
        <f t="shared" si="22"/>
        <v>6.7255228646659404</v>
      </c>
      <c r="CA59" s="39">
        <v>7.5457899071586638</v>
      </c>
      <c r="CB59" s="39">
        <f t="shared" si="23"/>
        <v>10.447845798687796</v>
      </c>
      <c r="CC59" s="39">
        <f t="shared" si="24"/>
        <v>3.7223229340218555</v>
      </c>
    </row>
    <row r="60" spans="1:81" x14ac:dyDescent="0.25">
      <c r="A60" s="3">
        <v>1975</v>
      </c>
      <c r="B60" s="170">
        <v>192922.1117754812</v>
      </c>
      <c r="C60" s="165">
        <v>570.20420825592851</v>
      </c>
      <c r="D60" s="166">
        <v>1100050</v>
      </c>
      <c r="E60" s="167">
        <v>14.944526210387554</v>
      </c>
      <c r="F60" s="167">
        <v>192116.77427123243</v>
      </c>
      <c r="G60" s="167">
        <v>12.5</v>
      </c>
      <c r="H60" s="5"/>
      <c r="I60" s="3">
        <v>1975</v>
      </c>
      <c r="J60" s="4" t="s">
        <v>52</v>
      </c>
      <c r="K60" s="4" t="s">
        <v>52</v>
      </c>
      <c r="L60" s="4"/>
      <c r="M60" s="4">
        <v>403616</v>
      </c>
      <c r="N60" s="4" t="s">
        <v>52</v>
      </c>
      <c r="O60" s="4" t="s">
        <v>52</v>
      </c>
      <c r="P60" s="4" t="s">
        <v>52</v>
      </c>
      <c r="Q60" s="4" t="s">
        <v>52</v>
      </c>
      <c r="R60" s="4"/>
      <c r="S60" s="47">
        <v>132500</v>
      </c>
      <c r="T60" s="4" t="s">
        <v>52</v>
      </c>
      <c r="U60" s="4" t="s">
        <v>52</v>
      </c>
      <c r="V60" s="4" t="s">
        <v>52</v>
      </c>
      <c r="W60" s="4" t="s">
        <v>52</v>
      </c>
      <c r="X60" s="47">
        <f t="shared" si="44"/>
        <v>132500</v>
      </c>
      <c r="Y60" s="7"/>
      <c r="Z60" s="3">
        <v>1975</v>
      </c>
      <c r="AA60" s="3" t="s">
        <v>52</v>
      </c>
      <c r="AB60" s="3" t="s">
        <v>52</v>
      </c>
      <c r="AC60" s="3" t="s">
        <v>52</v>
      </c>
      <c r="AD60" s="4">
        <v>400725</v>
      </c>
      <c r="AE60" s="4" t="s">
        <v>52</v>
      </c>
      <c r="AF60" s="4" t="s">
        <v>52</v>
      </c>
      <c r="AG60" s="4" t="s">
        <v>52</v>
      </c>
      <c r="AH60" s="4" t="s">
        <v>52</v>
      </c>
      <c r="AI60" s="4" t="s">
        <v>52</v>
      </c>
      <c r="AJ60" s="4">
        <v>190500</v>
      </c>
      <c r="AK60" s="4" t="s">
        <v>52</v>
      </c>
      <c r="AL60" s="4" t="s">
        <v>52</v>
      </c>
      <c r="AM60" s="4" t="s">
        <v>52</v>
      </c>
      <c r="AN60" s="4" t="s">
        <v>52</v>
      </c>
      <c r="AO60" s="4">
        <f t="shared" si="3"/>
        <v>190500</v>
      </c>
      <c r="AP60" s="4"/>
      <c r="AQ60" s="3">
        <v>1975</v>
      </c>
      <c r="AR60" s="78" t="s">
        <v>52</v>
      </c>
      <c r="AS60" s="78" t="s">
        <v>52</v>
      </c>
      <c r="AT60" s="78" t="s">
        <v>52</v>
      </c>
      <c r="AU60" s="79">
        <f t="shared" si="39"/>
        <v>2891</v>
      </c>
      <c r="AV60" s="78" t="s">
        <v>52</v>
      </c>
      <c r="AW60" s="78" t="s">
        <v>52</v>
      </c>
      <c r="AX60" s="78" t="s">
        <v>52</v>
      </c>
      <c r="AY60" s="78" t="s">
        <v>52</v>
      </c>
      <c r="AZ60" s="78" t="s">
        <v>52</v>
      </c>
      <c r="BA60" s="115">
        <f t="shared" si="43"/>
        <v>-58000</v>
      </c>
      <c r="BB60" s="78" t="s">
        <v>52</v>
      </c>
      <c r="BC60" s="78" t="s">
        <v>52</v>
      </c>
      <c r="BD60" s="78" t="s">
        <v>52</v>
      </c>
      <c r="BE60" s="79" t="s">
        <v>52</v>
      </c>
      <c r="BF60" s="79" t="s">
        <v>52</v>
      </c>
      <c r="BG60" s="99">
        <f t="shared" si="45"/>
        <v>-58000</v>
      </c>
      <c r="BH60" s="7"/>
      <c r="BI60" s="3">
        <v>1975</v>
      </c>
      <c r="BJ60" s="80" t="s">
        <v>52</v>
      </c>
      <c r="BK60" s="80" t="s">
        <v>52</v>
      </c>
      <c r="BL60" s="80" t="s">
        <v>52</v>
      </c>
      <c r="BM60" s="80" t="s">
        <v>52</v>
      </c>
      <c r="BN60" s="80" t="s">
        <v>52</v>
      </c>
      <c r="BO60" s="80" t="s">
        <v>52</v>
      </c>
      <c r="BP60" s="80" t="s">
        <v>52</v>
      </c>
      <c r="BQ60" s="80" t="s">
        <v>52</v>
      </c>
      <c r="BR60" s="80" t="s">
        <v>52</v>
      </c>
      <c r="BS60" s="80" t="s">
        <v>52</v>
      </c>
      <c r="BT60" s="80" t="s">
        <v>52</v>
      </c>
      <c r="BU60" s="80" t="s">
        <v>52</v>
      </c>
      <c r="BV60" s="80" t="s">
        <v>52</v>
      </c>
      <c r="BW60" s="80" t="s">
        <v>52</v>
      </c>
      <c r="BY60" s="135">
        <f t="shared" si="21"/>
        <v>17.317394663878915</v>
      </c>
      <c r="BZ60" s="135">
        <f t="shared" si="22"/>
        <v>8.3429844097995556</v>
      </c>
      <c r="CA60" s="39">
        <v>8.9744102540793591</v>
      </c>
      <c r="CB60" s="39">
        <f t="shared" si="23"/>
        <v>12.04490704967956</v>
      </c>
      <c r="CC60" s="39">
        <f t="shared" si="24"/>
        <v>3.7019226398800047</v>
      </c>
    </row>
    <row r="61" spans="1:81" x14ac:dyDescent="0.25">
      <c r="A61" s="3">
        <v>1976</v>
      </c>
      <c r="B61" s="170">
        <v>201444.33828752002</v>
      </c>
      <c r="C61" s="165">
        <v>680.56913967134062</v>
      </c>
      <c r="D61" s="166">
        <v>1370968</v>
      </c>
      <c r="E61" s="167">
        <v>15.824719696886525</v>
      </c>
      <c r="F61" s="167">
        <v>203682.37453187449</v>
      </c>
      <c r="G61" s="167">
        <v>15.4</v>
      </c>
      <c r="H61" s="5"/>
      <c r="I61" s="3">
        <v>1976</v>
      </c>
      <c r="J61" s="4" t="s">
        <v>52</v>
      </c>
      <c r="K61" s="4" t="s">
        <v>52</v>
      </c>
      <c r="L61" s="4"/>
      <c r="M61" s="4">
        <v>528451</v>
      </c>
      <c r="N61" s="4" t="s">
        <v>52</v>
      </c>
      <c r="O61" s="4" t="s">
        <v>52</v>
      </c>
      <c r="P61" s="4" t="s">
        <v>52</v>
      </c>
      <c r="Q61" s="4" t="s">
        <v>52</v>
      </c>
      <c r="R61" s="4"/>
      <c r="S61" s="47">
        <v>163100</v>
      </c>
      <c r="T61" s="4" t="s">
        <v>52</v>
      </c>
      <c r="U61" s="4" t="s">
        <v>52</v>
      </c>
      <c r="V61" s="4" t="s">
        <v>52</v>
      </c>
      <c r="W61" s="4" t="s">
        <v>52</v>
      </c>
      <c r="X61" s="47">
        <f t="shared" si="44"/>
        <v>163100</v>
      </c>
      <c r="Y61" s="7"/>
      <c r="Z61" s="3">
        <v>1976</v>
      </c>
      <c r="AA61" s="3" t="s">
        <v>52</v>
      </c>
      <c r="AB61" s="3" t="s">
        <v>52</v>
      </c>
      <c r="AC61" s="3" t="s">
        <v>52</v>
      </c>
      <c r="AD61" s="4">
        <v>520193</v>
      </c>
      <c r="AE61" s="4" t="s">
        <v>52</v>
      </c>
      <c r="AF61" s="4" t="s">
        <v>52</v>
      </c>
      <c r="AG61" s="4" t="s">
        <v>52</v>
      </c>
      <c r="AH61" s="4" t="s">
        <v>52</v>
      </c>
      <c r="AI61" s="4" t="s">
        <v>52</v>
      </c>
      <c r="AJ61" s="4">
        <v>228700</v>
      </c>
      <c r="AK61" s="4" t="s">
        <v>52</v>
      </c>
      <c r="AL61" s="4" t="s">
        <v>52</v>
      </c>
      <c r="AM61" s="4" t="s">
        <v>52</v>
      </c>
      <c r="AN61" s="4" t="s">
        <v>52</v>
      </c>
      <c r="AO61" s="4">
        <f t="shared" si="3"/>
        <v>228700</v>
      </c>
      <c r="AP61" s="4"/>
      <c r="AQ61" s="3">
        <v>1976</v>
      </c>
      <c r="AR61" s="78" t="s">
        <v>52</v>
      </c>
      <c r="AS61" s="78" t="s">
        <v>52</v>
      </c>
      <c r="AT61" s="78" t="s">
        <v>52</v>
      </c>
      <c r="AU61" s="79">
        <f t="shared" si="39"/>
        <v>8258</v>
      </c>
      <c r="AV61" s="78" t="s">
        <v>52</v>
      </c>
      <c r="AW61" s="78" t="s">
        <v>52</v>
      </c>
      <c r="AX61" s="78" t="s">
        <v>52</v>
      </c>
      <c r="AY61" s="78" t="s">
        <v>52</v>
      </c>
      <c r="AZ61" s="78" t="s">
        <v>52</v>
      </c>
      <c r="BA61" s="115">
        <f t="shared" si="43"/>
        <v>-65600</v>
      </c>
      <c r="BB61" s="78" t="s">
        <v>52</v>
      </c>
      <c r="BC61" s="78" t="s">
        <v>52</v>
      </c>
      <c r="BD61" s="78" t="s">
        <v>52</v>
      </c>
      <c r="BE61" s="79" t="s">
        <v>52</v>
      </c>
      <c r="BF61" s="79" t="s">
        <v>52</v>
      </c>
      <c r="BG61" s="99">
        <f t="shared" si="45"/>
        <v>-65600</v>
      </c>
      <c r="BH61" s="7"/>
      <c r="BI61" s="3">
        <v>1976</v>
      </c>
      <c r="BJ61" s="80" t="s">
        <v>52</v>
      </c>
      <c r="BK61" s="80" t="s">
        <v>52</v>
      </c>
      <c r="BL61" s="80" t="s">
        <v>52</v>
      </c>
      <c r="BM61" s="80" t="s">
        <v>52</v>
      </c>
      <c r="BN61" s="80" t="s">
        <v>52</v>
      </c>
      <c r="BO61" s="80" t="s">
        <v>52</v>
      </c>
      <c r="BP61" s="80" t="s">
        <v>52</v>
      </c>
      <c r="BQ61" s="80" t="s">
        <v>52</v>
      </c>
      <c r="BR61" s="80" t="s">
        <v>52</v>
      </c>
      <c r="BS61" s="80" t="s">
        <v>52</v>
      </c>
      <c r="BT61" s="80" t="s">
        <v>52</v>
      </c>
      <c r="BU61" s="80" t="s">
        <v>52</v>
      </c>
      <c r="BV61" s="80" t="s">
        <v>52</v>
      </c>
      <c r="BW61" s="80" t="s">
        <v>52</v>
      </c>
      <c r="BY61" s="135">
        <f t="shared" si="21"/>
        <v>16.68164391874938</v>
      </c>
      <c r="BZ61" s="135">
        <f t="shared" si="22"/>
        <v>8.5059607518191527</v>
      </c>
      <c r="CA61" s="39">
        <v>8.1756831669302272</v>
      </c>
      <c r="CB61" s="39">
        <f t="shared" si="23"/>
        <v>11.896703642973431</v>
      </c>
      <c r="CC61" s="39">
        <f t="shared" si="24"/>
        <v>3.3907428911542787</v>
      </c>
    </row>
    <row r="62" spans="1:81" x14ac:dyDescent="0.25">
      <c r="A62" s="3">
        <v>1977</v>
      </c>
      <c r="B62" s="170">
        <v>208274.59000955315</v>
      </c>
      <c r="C62" s="165">
        <v>887.8965983873394</v>
      </c>
      <c r="D62" s="166">
        <v>1849263</v>
      </c>
      <c r="E62" s="167">
        <v>29.064126479990215</v>
      </c>
      <c r="F62" s="167">
        <v>216261.6437344446</v>
      </c>
      <c r="G62" s="167">
        <v>22.566666666666666</v>
      </c>
      <c r="H62" s="5"/>
      <c r="I62" s="3">
        <v>1977</v>
      </c>
      <c r="J62" s="4" t="s">
        <v>52</v>
      </c>
      <c r="K62" s="4" t="s">
        <v>52</v>
      </c>
      <c r="L62" s="4"/>
      <c r="M62" s="4">
        <v>734180</v>
      </c>
      <c r="N62" s="4" t="s">
        <v>52</v>
      </c>
      <c r="O62" s="4" t="s">
        <v>52</v>
      </c>
      <c r="P62" s="4" t="s">
        <v>52</v>
      </c>
      <c r="Q62" s="4" t="s">
        <v>52</v>
      </c>
      <c r="R62" s="4"/>
      <c r="S62" s="47">
        <v>230500</v>
      </c>
      <c r="T62" s="4" t="s">
        <v>52</v>
      </c>
      <c r="U62" s="4" t="s">
        <v>52</v>
      </c>
      <c r="V62" s="4" t="s">
        <v>52</v>
      </c>
      <c r="W62" s="4" t="s">
        <v>52</v>
      </c>
      <c r="X62" s="47">
        <f t="shared" si="44"/>
        <v>230500</v>
      </c>
      <c r="Y62" s="7"/>
      <c r="Z62" s="3">
        <v>1977</v>
      </c>
      <c r="AA62" s="3" t="s">
        <v>52</v>
      </c>
      <c r="AB62" s="3" t="s">
        <v>52</v>
      </c>
      <c r="AC62" s="3" t="s">
        <v>52</v>
      </c>
      <c r="AD62" s="4">
        <v>730593</v>
      </c>
      <c r="AE62" s="4" t="s">
        <v>52</v>
      </c>
      <c r="AF62" s="4" t="s">
        <v>52</v>
      </c>
      <c r="AG62" s="4" t="s">
        <v>52</v>
      </c>
      <c r="AH62" s="4" t="s">
        <v>52</v>
      </c>
      <c r="AI62" s="4" t="s">
        <v>52</v>
      </c>
      <c r="AJ62" s="4">
        <v>292200</v>
      </c>
      <c r="AK62" s="4" t="s">
        <v>52</v>
      </c>
      <c r="AL62" s="4" t="s">
        <v>52</v>
      </c>
      <c r="AM62" s="4" t="s">
        <v>52</v>
      </c>
      <c r="AN62" s="4" t="s">
        <v>52</v>
      </c>
      <c r="AO62" s="4">
        <f t="shared" si="3"/>
        <v>292200</v>
      </c>
      <c r="AP62" s="4"/>
      <c r="AQ62" s="3">
        <v>1977</v>
      </c>
      <c r="AR62" s="78" t="s">
        <v>52</v>
      </c>
      <c r="AS62" s="78" t="s">
        <v>52</v>
      </c>
      <c r="AT62" s="78" t="s">
        <v>52</v>
      </c>
      <c r="AU62" s="79">
        <f t="shared" si="39"/>
        <v>3587</v>
      </c>
      <c r="AV62" s="78" t="s">
        <v>52</v>
      </c>
      <c r="AW62" s="78" t="s">
        <v>52</v>
      </c>
      <c r="AX62" s="78" t="s">
        <v>52</v>
      </c>
      <c r="AY62" s="78" t="s">
        <v>52</v>
      </c>
      <c r="AZ62" s="78" t="s">
        <v>52</v>
      </c>
      <c r="BA62" s="115">
        <f t="shared" si="43"/>
        <v>-61700</v>
      </c>
      <c r="BB62" s="78" t="s">
        <v>52</v>
      </c>
      <c r="BC62" s="78" t="s">
        <v>52</v>
      </c>
      <c r="BD62" s="78" t="s">
        <v>52</v>
      </c>
      <c r="BE62" s="79" t="s">
        <v>52</v>
      </c>
      <c r="BF62" s="79" t="s">
        <v>52</v>
      </c>
      <c r="BG62" s="99">
        <f t="shared" si="45"/>
        <v>-61700</v>
      </c>
      <c r="BH62" s="7"/>
      <c r="BI62" s="3">
        <v>1977</v>
      </c>
      <c r="BJ62" s="80" t="s">
        <v>52</v>
      </c>
      <c r="BK62" s="80" t="s">
        <v>52</v>
      </c>
      <c r="BL62" s="80" t="s">
        <v>52</v>
      </c>
      <c r="BM62" s="80" t="s">
        <v>52</v>
      </c>
      <c r="BN62" s="80" t="s">
        <v>52</v>
      </c>
      <c r="BO62" s="80" t="s">
        <v>52</v>
      </c>
      <c r="BP62" s="80" t="s">
        <v>52</v>
      </c>
      <c r="BQ62" s="80" t="s">
        <v>52</v>
      </c>
      <c r="BR62" s="80" t="s">
        <v>52</v>
      </c>
      <c r="BS62" s="80" t="s">
        <v>52</v>
      </c>
      <c r="BT62" s="80" t="s">
        <v>52</v>
      </c>
      <c r="BU62" s="80" t="s">
        <v>52</v>
      </c>
      <c r="BV62" s="80" t="s">
        <v>52</v>
      </c>
      <c r="BW62" s="80" t="s">
        <v>52</v>
      </c>
      <c r="BY62" s="135">
        <f t="shared" si="21"/>
        <v>15.800889327261725</v>
      </c>
      <c r="BZ62" s="135">
        <f t="shared" si="22"/>
        <v>7.9747986089593539</v>
      </c>
      <c r="CA62" s="39">
        <v>7.8260907183023711</v>
      </c>
      <c r="CB62" s="39">
        <f t="shared" si="23"/>
        <v>12.464425016885105</v>
      </c>
      <c r="CC62" s="39">
        <f t="shared" si="24"/>
        <v>4.4896264079257513</v>
      </c>
    </row>
    <row r="63" spans="1:81" x14ac:dyDescent="0.25">
      <c r="A63" s="3">
        <v>1978</v>
      </c>
      <c r="B63" s="170">
        <v>226929.62491830011</v>
      </c>
      <c r="C63" s="165">
        <v>1030.0100750801123</v>
      </c>
      <c r="D63" s="166">
        <v>2337398</v>
      </c>
      <c r="E63" s="167">
        <v>17.457295365482107</v>
      </c>
      <c r="F63" s="167">
        <v>230101.68231541978</v>
      </c>
      <c r="G63" s="167">
        <v>22.7</v>
      </c>
      <c r="H63" s="5"/>
      <c r="I63" s="3">
        <v>1978</v>
      </c>
      <c r="J63" s="4" t="s">
        <v>52</v>
      </c>
      <c r="K63" s="4" t="s">
        <v>52</v>
      </c>
      <c r="L63" s="4"/>
      <c r="M63" s="4">
        <v>950647</v>
      </c>
      <c r="N63" s="4" t="s">
        <v>52</v>
      </c>
      <c r="O63" s="4" t="s">
        <v>52</v>
      </c>
      <c r="P63" s="4" t="s">
        <v>52</v>
      </c>
      <c r="Q63" s="4" t="s">
        <v>52</v>
      </c>
      <c r="R63" s="4"/>
      <c r="S63" s="47">
        <v>303800</v>
      </c>
      <c r="T63" s="4" t="s">
        <v>52</v>
      </c>
      <c r="U63" s="4" t="s">
        <v>52</v>
      </c>
      <c r="V63" s="4" t="s">
        <v>52</v>
      </c>
      <c r="W63" s="4" t="s">
        <v>52</v>
      </c>
      <c r="X63" s="47">
        <f t="shared" si="44"/>
        <v>303800</v>
      </c>
      <c r="Y63" s="7"/>
      <c r="Z63" s="3">
        <v>1978</v>
      </c>
      <c r="AA63" s="3" t="s">
        <v>52</v>
      </c>
      <c r="AB63" s="3" t="s">
        <v>52</v>
      </c>
      <c r="AC63" s="3" t="s">
        <v>52</v>
      </c>
      <c r="AD63" s="4">
        <v>937834</v>
      </c>
      <c r="AE63" s="4" t="s">
        <v>52</v>
      </c>
      <c r="AF63" s="4" t="s">
        <v>52</v>
      </c>
      <c r="AG63" s="4" t="s">
        <v>52</v>
      </c>
      <c r="AH63" s="4" t="s">
        <v>52</v>
      </c>
      <c r="AI63" s="4" t="s">
        <v>52</v>
      </c>
      <c r="AJ63" s="4">
        <v>370900</v>
      </c>
      <c r="AK63" s="4" t="s">
        <v>52</v>
      </c>
      <c r="AL63" s="4" t="s">
        <v>52</v>
      </c>
      <c r="AM63" s="4" t="s">
        <v>52</v>
      </c>
      <c r="AN63" s="4" t="s">
        <v>52</v>
      </c>
      <c r="AO63" s="4">
        <f t="shared" si="3"/>
        <v>370900</v>
      </c>
      <c r="AP63" s="4"/>
      <c r="AQ63" s="3">
        <v>1978</v>
      </c>
      <c r="AR63" s="78" t="s">
        <v>52</v>
      </c>
      <c r="AS63" s="78" t="s">
        <v>52</v>
      </c>
      <c r="AT63" s="78" t="s">
        <v>52</v>
      </c>
      <c r="AU63" s="79">
        <f t="shared" si="39"/>
        <v>12813</v>
      </c>
      <c r="AV63" s="78" t="s">
        <v>52</v>
      </c>
      <c r="AW63" s="78" t="s">
        <v>52</v>
      </c>
      <c r="AX63" s="78" t="s">
        <v>52</v>
      </c>
      <c r="AY63" s="78" t="s">
        <v>52</v>
      </c>
      <c r="AZ63" s="78" t="s">
        <v>52</v>
      </c>
      <c r="BA63" s="115">
        <f t="shared" si="43"/>
        <v>-67100</v>
      </c>
      <c r="BB63" s="78" t="s">
        <v>52</v>
      </c>
      <c r="BC63" s="78" t="s">
        <v>52</v>
      </c>
      <c r="BD63" s="78" t="s">
        <v>52</v>
      </c>
      <c r="BE63" s="79" t="s">
        <v>52</v>
      </c>
      <c r="BF63" s="79" t="s">
        <v>52</v>
      </c>
      <c r="BG63" s="99">
        <f t="shared" si="45"/>
        <v>-67100</v>
      </c>
      <c r="BH63" s="7"/>
      <c r="BI63" s="3">
        <v>1978</v>
      </c>
      <c r="BJ63" s="80" t="s">
        <v>52</v>
      </c>
      <c r="BK63" s="80" t="s">
        <v>52</v>
      </c>
      <c r="BL63" s="80" t="s">
        <v>52</v>
      </c>
      <c r="BM63" s="80" t="s">
        <v>52</v>
      </c>
      <c r="BN63" s="80" t="s">
        <v>52</v>
      </c>
      <c r="BO63" s="80" t="s">
        <v>52</v>
      </c>
      <c r="BP63" s="80" t="s">
        <v>52</v>
      </c>
      <c r="BQ63" s="80" t="s">
        <v>52</v>
      </c>
      <c r="BR63" s="80" t="s">
        <v>52</v>
      </c>
      <c r="BS63" s="80" t="s">
        <v>52</v>
      </c>
      <c r="BT63" s="80" t="s">
        <v>52</v>
      </c>
      <c r="BU63" s="80" t="s">
        <v>52</v>
      </c>
      <c r="BV63" s="80" t="s">
        <v>52</v>
      </c>
      <c r="BW63" s="80" t="s">
        <v>52</v>
      </c>
      <c r="BY63" s="135">
        <f t="shared" si="21"/>
        <v>15.868072104108927</v>
      </c>
      <c r="BZ63" s="135">
        <f t="shared" si="22"/>
        <v>6.3657109315572296</v>
      </c>
      <c r="CA63" s="39">
        <v>9.5023611725516979</v>
      </c>
      <c r="CB63" s="39">
        <f t="shared" si="23"/>
        <v>12.997358601316506</v>
      </c>
      <c r="CC63" s="39">
        <f t="shared" si="24"/>
        <v>6.6316476697592766</v>
      </c>
    </row>
    <row r="64" spans="1:81" x14ac:dyDescent="0.25">
      <c r="A64" s="3">
        <v>1979</v>
      </c>
      <c r="B64" s="170">
        <v>248937.64603724063</v>
      </c>
      <c r="C64" s="165">
        <v>1232.2467287816739</v>
      </c>
      <c r="D64" s="166">
        <v>3067526</v>
      </c>
      <c r="E64" s="167">
        <v>18.191250433154238</v>
      </c>
      <c r="F64" s="167">
        <v>245292.81154534282</v>
      </c>
      <c r="G64" s="167">
        <v>22.766666666666669</v>
      </c>
      <c r="H64" s="5"/>
      <c r="I64" s="3">
        <v>1979</v>
      </c>
      <c r="J64" s="4" t="s">
        <v>52</v>
      </c>
      <c r="K64" s="4" t="s">
        <v>52</v>
      </c>
      <c r="L64" s="4"/>
      <c r="M64" s="4">
        <v>1293073</v>
      </c>
      <c r="N64" s="4" t="s">
        <v>52</v>
      </c>
      <c r="O64" s="4" t="s">
        <v>52</v>
      </c>
      <c r="P64" s="4" t="s">
        <v>52</v>
      </c>
      <c r="Q64" s="4" t="s">
        <v>52</v>
      </c>
      <c r="R64" s="4"/>
      <c r="S64" s="47">
        <v>412800</v>
      </c>
      <c r="T64" s="4" t="s">
        <v>52</v>
      </c>
      <c r="U64" s="4" t="s">
        <v>52</v>
      </c>
      <c r="V64" s="4" t="s">
        <v>52</v>
      </c>
      <c r="W64" s="4" t="s">
        <v>52</v>
      </c>
      <c r="X64" s="47">
        <f t="shared" si="44"/>
        <v>412800</v>
      </c>
      <c r="Y64" s="7"/>
      <c r="Z64" s="3">
        <v>1979</v>
      </c>
      <c r="AA64" s="3" t="s">
        <v>52</v>
      </c>
      <c r="AB64" s="3" t="s">
        <v>52</v>
      </c>
      <c r="AC64" s="3" t="s">
        <v>52</v>
      </c>
      <c r="AD64" s="4">
        <v>1170796</v>
      </c>
      <c r="AE64" s="4" t="s">
        <v>52</v>
      </c>
      <c r="AF64" s="4" t="s">
        <v>52</v>
      </c>
      <c r="AG64" s="4" t="s">
        <v>52</v>
      </c>
      <c r="AH64" s="4" t="s">
        <v>52</v>
      </c>
      <c r="AI64" s="4" t="s">
        <v>52</v>
      </c>
      <c r="AJ64" s="4">
        <v>514300</v>
      </c>
      <c r="AK64" s="4" t="s">
        <v>52</v>
      </c>
      <c r="AL64" s="4" t="s">
        <v>52</v>
      </c>
      <c r="AM64" s="4" t="s">
        <v>52</v>
      </c>
      <c r="AN64" s="4" t="s">
        <v>52</v>
      </c>
      <c r="AO64" s="4">
        <f t="shared" si="3"/>
        <v>514300</v>
      </c>
      <c r="AP64" s="4"/>
      <c r="AQ64" s="3">
        <v>1979</v>
      </c>
      <c r="AR64" s="78" t="s">
        <v>52</v>
      </c>
      <c r="AS64" s="78" t="s">
        <v>52</v>
      </c>
      <c r="AT64" s="78" t="s">
        <v>52</v>
      </c>
      <c r="AU64" s="79">
        <f t="shared" si="39"/>
        <v>122277</v>
      </c>
      <c r="AV64" s="78" t="s">
        <v>52</v>
      </c>
      <c r="AW64" s="78" t="s">
        <v>52</v>
      </c>
      <c r="AX64" s="78" t="s">
        <v>52</v>
      </c>
      <c r="AY64" s="78" t="s">
        <v>52</v>
      </c>
      <c r="AZ64" s="78" t="s">
        <v>52</v>
      </c>
      <c r="BA64" s="115">
        <f t="shared" si="43"/>
        <v>-101500</v>
      </c>
      <c r="BB64" s="78" t="s">
        <v>52</v>
      </c>
      <c r="BC64" s="78" t="s">
        <v>52</v>
      </c>
      <c r="BD64" s="78" t="s">
        <v>52</v>
      </c>
      <c r="BE64" s="79" t="s">
        <v>52</v>
      </c>
      <c r="BF64" s="79" t="s">
        <v>52</v>
      </c>
      <c r="BG64" s="99">
        <f t="shared" si="45"/>
        <v>-101500</v>
      </c>
      <c r="BH64" s="7"/>
      <c r="BI64" s="3">
        <v>1979</v>
      </c>
      <c r="BJ64" s="80" t="s">
        <v>52</v>
      </c>
      <c r="BK64" s="80" t="s">
        <v>52</v>
      </c>
      <c r="BL64" s="80" t="s">
        <v>52</v>
      </c>
      <c r="BM64" s="80" t="s">
        <v>52</v>
      </c>
      <c r="BN64" s="80" t="s">
        <v>52</v>
      </c>
      <c r="BO64" s="80" t="s">
        <v>52</v>
      </c>
      <c r="BP64" s="80" t="s">
        <v>52</v>
      </c>
      <c r="BQ64" s="80" t="s">
        <v>52</v>
      </c>
      <c r="BR64" s="80" t="s">
        <v>52</v>
      </c>
      <c r="BS64" s="80" t="s">
        <v>52</v>
      </c>
      <c r="BT64" s="80" t="s">
        <v>52</v>
      </c>
      <c r="BU64" s="80" t="s">
        <v>52</v>
      </c>
      <c r="BV64" s="80" t="s">
        <v>52</v>
      </c>
      <c r="BW64" s="80" t="s">
        <v>52</v>
      </c>
      <c r="BY64" s="135">
        <f t="shared" si="21"/>
        <v>16.765954062003061</v>
      </c>
      <c r="BZ64" s="135">
        <f t="shared" si="22"/>
        <v>6.512740234312604</v>
      </c>
      <c r="CA64" s="39">
        <v>10.253213827690457</v>
      </c>
      <c r="CB64" s="39">
        <f t="shared" si="23"/>
        <v>13.457098652138564</v>
      </c>
      <c r="CC64" s="39">
        <f t="shared" si="24"/>
        <v>6.9443584178259599</v>
      </c>
    </row>
    <row r="65" spans="1:81" x14ac:dyDescent="0.25">
      <c r="A65" s="3">
        <v>1980</v>
      </c>
      <c r="B65" s="170">
        <v>271922.68617905746</v>
      </c>
      <c r="C65" s="165">
        <v>1615.1307791612458</v>
      </c>
      <c r="D65" s="166">
        <v>4391907</v>
      </c>
      <c r="E65" s="167">
        <v>26.351647187367178</v>
      </c>
      <c r="F65" s="167">
        <v>261808.71166831878</v>
      </c>
      <c r="G65" s="167">
        <v>22.941666666666666</v>
      </c>
      <c r="H65" s="5"/>
      <c r="I65" s="3">
        <v>1980</v>
      </c>
      <c r="J65" s="4" t="s">
        <v>52</v>
      </c>
      <c r="K65" s="4" t="s">
        <v>52</v>
      </c>
      <c r="L65" s="4"/>
      <c r="M65" s="4" t="s">
        <v>52</v>
      </c>
      <c r="N65" s="4" t="s">
        <v>52</v>
      </c>
      <c r="O65" s="4" t="s">
        <v>52</v>
      </c>
      <c r="P65" s="4" t="s">
        <v>52</v>
      </c>
      <c r="Q65" s="4" t="s">
        <v>52</v>
      </c>
      <c r="R65" s="4"/>
      <c r="S65" s="47">
        <v>683800</v>
      </c>
      <c r="T65" s="4" t="s">
        <v>52</v>
      </c>
      <c r="U65" s="4" t="s">
        <v>52</v>
      </c>
      <c r="V65" s="4" t="s">
        <v>52</v>
      </c>
      <c r="W65" s="4" t="s">
        <v>52</v>
      </c>
      <c r="X65" s="47">
        <f t="shared" si="44"/>
        <v>683800</v>
      </c>
      <c r="Y65" s="7"/>
      <c r="Z65" s="3">
        <v>1980</v>
      </c>
      <c r="AA65" s="3" t="s">
        <v>52</v>
      </c>
      <c r="AB65" s="3" t="s">
        <v>52</v>
      </c>
      <c r="AC65" s="3" t="s">
        <v>52</v>
      </c>
      <c r="AD65" s="4" t="s">
        <v>52</v>
      </c>
      <c r="AE65" s="4" t="s">
        <v>52</v>
      </c>
      <c r="AF65" s="4" t="s">
        <v>52</v>
      </c>
      <c r="AG65" s="4" t="s">
        <v>52</v>
      </c>
      <c r="AH65" s="4" t="s">
        <v>52</v>
      </c>
      <c r="AI65" s="4" t="s">
        <v>52</v>
      </c>
      <c r="AJ65" s="4">
        <v>817500</v>
      </c>
      <c r="AK65" s="4" t="s">
        <v>52</v>
      </c>
      <c r="AL65" s="4" t="s">
        <v>52</v>
      </c>
      <c r="AM65" s="4" t="s">
        <v>52</v>
      </c>
      <c r="AN65" s="4" t="s">
        <v>52</v>
      </c>
      <c r="AO65" s="4">
        <f t="shared" si="3"/>
        <v>817500</v>
      </c>
      <c r="AP65" s="4"/>
      <c r="AQ65" s="3">
        <v>1980</v>
      </c>
      <c r="AR65" s="78" t="s">
        <v>52</v>
      </c>
      <c r="AS65" s="78" t="s">
        <v>52</v>
      </c>
      <c r="AT65" s="78" t="s">
        <v>52</v>
      </c>
      <c r="AU65" s="78" t="s">
        <v>52</v>
      </c>
      <c r="AV65" s="78" t="s">
        <v>52</v>
      </c>
      <c r="AW65" s="78" t="s">
        <v>52</v>
      </c>
      <c r="AX65" s="78" t="s">
        <v>52</v>
      </c>
      <c r="AY65" s="78" t="s">
        <v>52</v>
      </c>
      <c r="AZ65" s="78" t="s">
        <v>52</v>
      </c>
      <c r="BA65" s="115">
        <f t="shared" si="43"/>
        <v>-133700</v>
      </c>
      <c r="BB65" s="78" t="s">
        <v>52</v>
      </c>
      <c r="BC65" s="78" t="s">
        <v>52</v>
      </c>
      <c r="BD65" s="78" t="s">
        <v>52</v>
      </c>
      <c r="BE65" s="79" t="s">
        <v>52</v>
      </c>
      <c r="BF65" s="79" t="s">
        <v>52</v>
      </c>
      <c r="BG65" s="99">
        <f t="shared" si="45"/>
        <v>-133700</v>
      </c>
      <c r="BH65" s="7"/>
      <c r="BI65" s="3">
        <v>1980</v>
      </c>
      <c r="BJ65" s="80" t="s">
        <v>52</v>
      </c>
      <c r="BK65" s="80" t="s">
        <v>52</v>
      </c>
      <c r="BL65" s="80" t="s">
        <v>52</v>
      </c>
      <c r="BM65" s="80" t="s">
        <v>52</v>
      </c>
      <c r="BN65" s="80" t="s">
        <v>52</v>
      </c>
      <c r="BO65" s="80" t="s">
        <v>52</v>
      </c>
      <c r="BP65" s="80" t="s">
        <v>52</v>
      </c>
      <c r="BQ65" s="80" t="s">
        <v>52</v>
      </c>
      <c r="BR65" s="80" t="s">
        <v>52</v>
      </c>
      <c r="BS65" s="80" t="s">
        <v>52</v>
      </c>
      <c r="BT65" s="80" t="s">
        <v>52</v>
      </c>
      <c r="BU65" s="80" t="s">
        <v>52</v>
      </c>
      <c r="BV65" s="80" t="s">
        <v>52</v>
      </c>
      <c r="BW65" s="80" t="s">
        <v>52</v>
      </c>
      <c r="BY65" s="135">
        <f t="shared" si="21"/>
        <v>18.613782122435651</v>
      </c>
      <c r="BZ65" s="135">
        <f t="shared" si="22"/>
        <v>8.0408578779104367</v>
      </c>
      <c r="CA65" s="39">
        <v>10.572924244525215</v>
      </c>
      <c r="CB65" s="39">
        <f t="shared" si="23"/>
        <v>15.569546440760243</v>
      </c>
      <c r="CC65" s="39">
        <f t="shared" si="24"/>
        <v>7.5286885628498066</v>
      </c>
    </row>
    <row r="66" spans="1:81" x14ac:dyDescent="0.25">
      <c r="A66" s="3">
        <v>1981</v>
      </c>
      <c r="B66" s="170">
        <v>297723.56013692677</v>
      </c>
      <c r="C66" s="165">
        <v>2026.1297081177204</v>
      </c>
      <c r="D66" s="166">
        <v>6032265.5</v>
      </c>
      <c r="E66" s="167">
        <v>27.933761083078366</v>
      </c>
      <c r="F66" s="167">
        <v>279564.9947373363</v>
      </c>
      <c r="G66" s="167">
        <v>24.483333333333334</v>
      </c>
      <c r="H66" s="5"/>
      <c r="I66" s="3">
        <v>1981</v>
      </c>
      <c r="J66" s="4" t="s">
        <v>52</v>
      </c>
      <c r="K66" s="4" t="s">
        <v>52</v>
      </c>
      <c r="L66" s="4"/>
      <c r="M66" s="4" t="s">
        <v>52</v>
      </c>
      <c r="N66" s="4" t="s">
        <v>52</v>
      </c>
      <c r="O66" s="4" t="s">
        <v>52</v>
      </c>
      <c r="P66" s="4" t="s">
        <v>52</v>
      </c>
      <c r="Q66" s="4" t="s">
        <v>52</v>
      </c>
      <c r="R66" s="4"/>
      <c r="S66" s="47">
        <v>935300</v>
      </c>
      <c r="T66" s="4" t="s">
        <v>52</v>
      </c>
      <c r="U66" s="4" t="s">
        <v>52</v>
      </c>
      <c r="V66" s="4" t="s">
        <v>52</v>
      </c>
      <c r="W66" s="4" t="s">
        <v>52</v>
      </c>
      <c r="X66" s="47">
        <f t="shared" si="44"/>
        <v>935300</v>
      </c>
      <c r="Y66" s="7"/>
      <c r="Z66" s="3">
        <v>1981</v>
      </c>
      <c r="AA66" s="3" t="s">
        <v>52</v>
      </c>
      <c r="AB66" s="3" t="s">
        <v>52</v>
      </c>
      <c r="AC66" s="3" t="s">
        <v>52</v>
      </c>
      <c r="AD66" s="4" t="s">
        <v>52</v>
      </c>
      <c r="AE66" s="4" t="s">
        <v>52</v>
      </c>
      <c r="AF66" s="4" t="s">
        <v>52</v>
      </c>
      <c r="AG66" s="4" t="s">
        <v>52</v>
      </c>
      <c r="AH66" s="4" t="s">
        <v>52</v>
      </c>
      <c r="AI66" s="4" t="s">
        <v>52</v>
      </c>
      <c r="AJ66" s="4">
        <v>1335100</v>
      </c>
      <c r="AK66" s="4" t="s">
        <v>52</v>
      </c>
      <c r="AL66" s="4" t="s">
        <v>52</v>
      </c>
      <c r="AM66" s="4" t="s">
        <v>52</v>
      </c>
      <c r="AN66" s="4" t="s">
        <v>52</v>
      </c>
      <c r="AO66" s="4">
        <f>X66-BG66</f>
        <v>1335100</v>
      </c>
      <c r="AP66" s="4"/>
      <c r="AQ66" s="3">
        <v>1981</v>
      </c>
      <c r="AR66" s="78" t="s">
        <v>52</v>
      </c>
      <c r="AS66" s="78" t="s">
        <v>52</v>
      </c>
      <c r="AT66" s="78" t="s">
        <v>52</v>
      </c>
      <c r="AU66" s="78" t="s">
        <v>52</v>
      </c>
      <c r="AV66" s="78" t="s">
        <v>52</v>
      </c>
      <c r="AW66" s="78" t="s">
        <v>52</v>
      </c>
      <c r="AX66" s="78" t="s">
        <v>52</v>
      </c>
      <c r="AY66" s="78" t="s">
        <v>52</v>
      </c>
      <c r="AZ66" s="78" t="s">
        <v>52</v>
      </c>
      <c r="BA66" s="115">
        <f t="shared" si="43"/>
        <v>-399800</v>
      </c>
      <c r="BB66" s="78" t="s">
        <v>52</v>
      </c>
      <c r="BC66" s="78" t="s">
        <v>52</v>
      </c>
      <c r="BD66" s="78" t="s">
        <v>52</v>
      </c>
      <c r="BE66" s="79" t="s">
        <v>52</v>
      </c>
      <c r="BF66" s="79" t="s">
        <v>52</v>
      </c>
      <c r="BG66" s="99">
        <f t="shared" si="45"/>
        <v>-399800</v>
      </c>
      <c r="BH66" s="7"/>
      <c r="BI66" s="3">
        <v>1981</v>
      </c>
      <c r="BJ66" s="80" t="s">
        <v>52</v>
      </c>
      <c r="BK66" s="80" t="s">
        <v>52</v>
      </c>
      <c r="BL66" s="80" t="s">
        <v>52</v>
      </c>
      <c r="BM66" s="80" t="s">
        <v>52</v>
      </c>
      <c r="BN66" s="80" t="s">
        <v>52</v>
      </c>
      <c r="BO66" s="80" t="s">
        <v>52</v>
      </c>
      <c r="BP66" s="80" t="s">
        <v>52</v>
      </c>
      <c r="BQ66" s="80" t="s">
        <v>52</v>
      </c>
      <c r="BR66" s="80" t="s">
        <v>52</v>
      </c>
      <c r="BS66" s="80" t="s">
        <v>52</v>
      </c>
      <c r="BT66" s="80" t="s">
        <v>52</v>
      </c>
      <c r="BU66" s="80" t="s">
        <v>52</v>
      </c>
      <c r="BV66" s="80" t="s">
        <v>52</v>
      </c>
      <c r="BW66" s="80" t="s">
        <v>52</v>
      </c>
      <c r="BY66" s="135">
        <f t="shared" si="21"/>
        <v>22.132646515641593</v>
      </c>
      <c r="BZ66" s="135">
        <f t="shared" si="22"/>
        <v>10.71486326323004</v>
      </c>
      <c r="CA66" s="39">
        <v>11.417783252411553</v>
      </c>
      <c r="CB66" s="39">
        <f t="shared" si="23"/>
        <v>15.504954150310526</v>
      </c>
      <c r="CC66" s="39">
        <f t="shared" si="24"/>
        <v>4.7900908870804866</v>
      </c>
    </row>
    <row r="67" spans="1:81" x14ac:dyDescent="0.25">
      <c r="A67" s="41">
        <v>1982</v>
      </c>
      <c r="B67" s="173">
        <v>297700.98265947337</v>
      </c>
      <c r="C67" s="174">
        <v>3223.2851280091822</v>
      </c>
      <c r="D67" s="171">
        <v>9595751.5</v>
      </c>
      <c r="E67" s="172">
        <v>58.913427207406023</v>
      </c>
      <c r="F67" s="172">
        <v>298074.87729019858</v>
      </c>
      <c r="G67" s="172">
        <v>54.316666666666663</v>
      </c>
      <c r="H67" s="40"/>
      <c r="I67" s="41">
        <v>1982</v>
      </c>
      <c r="J67" s="42" t="s">
        <v>52</v>
      </c>
      <c r="K67" s="42" t="s">
        <v>52</v>
      </c>
      <c r="L67" s="42"/>
      <c r="M67" s="42" t="s">
        <v>52</v>
      </c>
      <c r="N67" s="42" t="s">
        <v>52</v>
      </c>
      <c r="O67" s="42" t="s">
        <v>52</v>
      </c>
      <c r="P67" s="42" t="s">
        <v>52</v>
      </c>
      <c r="Q67" s="42" t="s">
        <v>52</v>
      </c>
      <c r="R67" s="42"/>
      <c r="S67" s="106">
        <v>1532300</v>
      </c>
      <c r="T67" s="42" t="s">
        <v>52</v>
      </c>
      <c r="U67" s="42" t="s">
        <v>52</v>
      </c>
      <c r="V67" s="42" t="s">
        <v>52</v>
      </c>
      <c r="W67" s="42" t="s">
        <v>52</v>
      </c>
      <c r="X67" s="106">
        <f t="shared" si="44"/>
        <v>1532300</v>
      </c>
      <c r="Y67" s="7"/>
      <c r="Z67" s="41">
        <v>1982</v>
      </c>
      <c r="AA67" s="41" t="s">
        <v>52</v>
      </c>
      <c r="AB67" s="41" t="s">
        <v>52</v>
      </c>
      <c r="AC67" s="41" t="s">
        <v>52</v>
      </c>
      <c r="AD67" s="42" t="s">
        <v>52</v>
      </c>
      <c r="AE67" s="42" t="s">
        <v>52</v>
      </c>
      <c r="AF67" s="42" t="s">
        <v>52</v>
      </c>
      <c r="AG67" s="42" t="s">
        <v>52</v>
      </c>
      <c r="AH67" s="42" t="s">
        <v>52</v>
      </c>
      <c r="AI67" s="42" t="s">
        <v>52</v>
      </c>
      <c r="AJ67" s="42">
        <v>2698900</v>
      </c>
      <c r="AK67" s="42" t="s">
        <v>52</v>
      </c>
      <c r="AL67" s="42" t="s">
        <v>52</v>
      </c>
      <c r="AM67" s="42" t="s">
        <v>52</v>
      </c>
      <c r="AN67" s="42" t="s">
        <v>52</v>
      </c>
      <c r="AO67" s="42">
        <f t="shared" si="3"/>
        <v>2698900</v>
      </c>
      <c r="AP67" s="4"/>
      <c r="AQ67" s="41">
        <v>1982</v>
      </c>
      <c r="AR67" s="88" t="s">
        <v>52</v>
      </c>
      <c r="AS67" s="88" t="s">
        <v>52</v>
      </c>
      <c r="AT67" s="88" t="s">
        <v>52</v>
      </c>
      <c r="AU67" s="88" t="s">
        <v>52</v>
      </c>
      <c r="AV67" s="88" t="s">
        <v>52</v>
      </c>
      <c r="AW67" s="88" t="s">
        <v>52</v>
      </c>
      <c r="AX67" s="88" t="s">
        <v>52</v>
      </c>
      <c r="AY67" s="88" t="s">
        <v>52</v>
      </c>
      <c r="AZ67" s="88" t="s">
        <v>52</v>
      </c>
      <c r="BA67" s="116">
        <f t="shared" si="43"/>
        <v>-1166600</v>
      </c>
      <c r="BB67" s="88" t="s">
        <v>52</v>
      </c>
      <c r="BC67" s="88" t="s">
        <v>52</v>
      </c>
      <c r="BD67" s="88" t="s">
        <v>52</v>
      </c>
      <c r="BE67" s="89" t="s">
        <v>52</v>
      </c>
      <c r="BF67" s="89" t="s">
        <v>52</v>
      </c>
      <c r="BG67" s="100">
        <f t="shared" si="45"/>
        <v>-1166600</v>
      </c>
      <c r="BH67" s="7"/>
      <c r="BI67" s="41">
        <v>1982</v>
      </c>
      <c r="BJ67" s="87" t="s">
        <v>52</v>
      </c>
      <c r="BK67" s="87" t="s">
        <v>52</v>
      </c>
      <c r="BL67" s="87" t="s">
        <v>52</v>
      </c>
      <c r="BM67" s="87" t="s">
        <v>52</v>
      </c>
      <c r="BN67" s="87" t="s">
        <v>52</v>
      </c>
      <c r="BO67" s="87" t="s">
        <v>52</v>
      </c>
      <c r="BP67" s="87" t="s">
        <v>52</v>
      </c>
      <c r="BQ67" s="87" t="s">
        <v>52</v>
      </c>
      <c r="BR67" s="87" t="s">
        <v>52</v>
      </c>
      <c r="BS67" s="87" t="s">
        <v>52</v>
      </c>
      <c r="BT67" s="87" t="s">
        <v>52</v>
      </c>
      <c r="BU67" s="87" t="s">
        <v>52</v>
      </c>
      <c r="BV67" s="87" t="s">
        <v>52</v>
      </c>
      <c r="BW67" s="87" t="s">
        <v>52</v>
      </c>
      <c r="BY67" s="136">
        <f t="shared" si="21"/>
        <v>28.125988881642051</v>
      </c>
      <c r="BZ67" s="136">
        <f t="shared" si="22"/>
        <v>18.069600906192708</v>
      </c>
      <c r="CA67" s="49">
        <v>10.056387975449343</v>
      </c>
      <c r="CB67" s="49">
        <f t="shared" si="23"/>
        <v>15.968525237444926</v>
      </c>
      <c r="CC67" s="49">
        <f t="shared" si="24"/>
        <v>-2.1010756687477823</v>
      </c>
    </row>
    <row r="68" spans="1:81" ht="14.1" customHeight="1" x14ac:dyDescent="0.25">
      <c r="O68" s="75"/>
      <c r="P68" s="75"/>
      <c r="Y68" s="45"/>
      <c r="AB68" s="45"/>
      <c r="AC68" s="45"/>
      <c r="AF68" s="45"/>
      <c r="AH68" s="45"/>
      <c r="AJ68" s="45"/>
      <c r="AM68" s="35"/>
      <c r="AN68" s="35"/>
      <c r="AO68" s="35"/>
    </row>
    <row r="69" spans="1:81" ht="14.1" customHeight="1" x14ac:dyDescent="0.25">
      <c r="O69" s="75"/>
      <c r="P69" s="75"/>
      <c r="Y69" s="45"/>
      <c r="AB69" s="45"/>
      <c r="AC69" s="45"/>
      <c r="AF69" s="45"/>
      <c r="AH69" s="45"/>
    </row>
    <row r="70" spans="1:81" ht="14.1" customHeight="1" x14ac:dyDescent="0.25"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75"/>
      <c r="P70" s="75"/>
      <c r="Y70" s="45"/>
      <c r="AB70" s="45"/>
      <c r="AC70" s="45"/>
      <c r="AF70" s="45"/>
      <c r="AH70" s="45"/>
      <c r="BR70" s="33"/>
      <c r="BS70" s="33"/>
      <c r="BU70" s="33"/>
    </row>
    <row r="71" spans="1:81" ht="14.1" customHeight="1" x14ac:dyDescent="0.25">
      <c r="D71" s="202" t="s">
        <v>51</v>
      </c>
      <c r="E71" s="45"/>
      <c r="F71" s="45"/>
      <c r="G71" s="45"/>
      <c r="H71" s="45"/>
      <c r="I71" s="202" t="s">
        <v>1</v>
      </c>
      <c r="J71" s="202" t="s">
        <v>113</v>
      </c>
      <c r="K71" s="202" t="s">
        <v>90</v>
      </c>
      <c r="L71" s="202" t="s">
        <v>122</v>
      </c>
      <c r="M71" s="202" t="s">
        <v>0</v>
      </c>
      <c r="N71" s="202" t="s">
        <v>79</v>
      </c>
      <c r="O71" s="202" t="s">
        <v>80</v>
      </c>
      <c r="P71" s="202" t="s">
        <v>116</v>
      </c>
      <c r="Q71" s="202" t="s">
        <v>78</v>
      </c>
      <c r="R71" s="202" t="s">
        <v>118</v>
      </c>
      <c r="S71" s="202" t="s">
        <v>84</v>
      </c>
      <c r="T71" s="202" t="s">
        <v>82</v>
      </c>
      <c r="U71" s="202" t="s">
        <v>81</v>
      </c>
      <c r="V71" s="202" t="s">
        <v>114</v>
      </c>
      <c r="W71" s="202" t="s">
        <v>87</v>
      </c>
      <c r="X71" s="202" t="s">
        <v>141</v>
      </c>
      <c r="Y71" s="45"/>
      <c r="Z71" s="202" t="s">
        <v>1</v>
      </c>
      <c r="AA71" s="202" t="s">
        <v>113</v>
      </c>
      <c r="AB71" s="202" t="s">
        <v>90</v>
      </c>
      <c r="AC71" s="202" t="s">
        <v>122</v>
      </c>
      <c r="AD71" s="202" t="s">
        <v>0</v>
      </c>
      <c r="AE71" s="202" t="s">
        <v>79</v>
      </c>
      <c r="AF71" s="202" t="s">
        <v>80</v>
      </c>
      <c r="AG71" s="202" t="s">
        <v>116</v>
      </c>
      <c r="AH71" s="202" t="s">
        <v>115</v>
      </c>
      <c r="AI71" s="202" t="s">
        <v>118</v>
      </c>
      <c r="AJ71" s="202" t="s">
        <v>84</v>
      </c>
      <c r="AK71" s="202" t="s">
        <v>82</v>
      </c>
      <c r="AL71" s="202" t="s">
        <v>81</v>
      </c>
      <c r="AM71" s="202" t="s">
        <v>114</v>
      </c>
      <c r="AN71" s="202" t="s">
        <v>87</v>
      </c>
      <c r="AO71" s="202" t="s">
        <v>142</v>
      </c>
      <c r="AQ71" s="202" t="s">
        <v>1</v>
      </c>
      <c r="AR71" s="202" t="s">
        <v>113</v>
      </c>
      <c r="AS71" s="202" t="s">
        <v>90</v>
      </c>
      <c r="AT71" s="202" t="s">
        <v>122</v>
      </c>
      <c r="AU71" s="202" t="s">
        <v>0</v>
      </c>
      <c r="AV71" s="202" t="s">
        <v>79</v>
      </c>
      <c r="AW71" s="202" t="s">
        <v>80</v>
      </c>
      <c r="AX71" s="202" t="s">
        <v>116</v>
      </c>
      <c r="AY71" s="202" t="s">
        <v>115</v>
      </c>
      <c r="AZ71" s="202" t="s">
        <v>118</v>
      </c>
      <c r="BA71" s="202" t="s">
        <v>84</v>
      </c>
      <c r="BB71" s="202" t="s">
        <v>82</v>
      </c>
      <c r="BC71" s="202" t="s">
        <v>81</v>
      </c>
      <c r="BD71" s="202" t="s">
        <v>114</v>
      </c>
      <c r="BE71" s="202" t="s">
        <v>87</v>
      </c>
      <c r="BF71" s="202" t="s">
        <v>120</v>
      </c>
      <c r="BG71" s="202" t="s">
        <v>143</v>
      </c>
      <c r="BH71" s="95"/>
      <c r="BI71" s="202" t="s">
        <v>1</v>
      </c>
      <c r="BJ71" s="202" t="s">
        <v>113</v>
      </c>
      <c r="BK71" s="202" t="s">
        <v>90</v>
      </c>
      <c r="BL71" s="202" t="s">
        <v>122</v>
      </c>
      <c r="BM71" s="202" t="s">
        <v>0</v>
      </c>
      <c r="BN71" s="202" t="s">
        <v>79</v>
      </c>
      <c r="BO71" s="202" t="s">
        <v>80</v>
      </c>
      <c r="BP71" s="202" t="s">
        <v>116</v>
      </c>
      <c r="BQ71" s="202" t="s">
        <v>115</v>
      </c>
      <c r="BR71" s="202" t="s">
        <v>118</v>
      </c>
      <c r="BS71" s="202" t="s">
        <v>84</v>
      </c>
      <c r="BT71" s="202" t="s">
        <v>82</v>
      </c>
      <c r="BU71" s="202" t="s">
        <v>81</v>
      </c>
      <c r="BV71" s="202" t="s">
        <v>114</v>
      </c>
      <c r="BW71" s="202" t="s">
        <v>87</v>
      </c>
    </row>
    <row r="72" spans="1:81" ht="14.1" customHeight="1" x14ac:dyDescent="0.25">
      <c r="D72" s="203"/>
      <c r="E72" s="45"/>
      <c r="F72" s="45"/>
      <c r="G72" s="45"/>
      <c r="H72" s="45"/>
      <c r="I72" s="203"/>
      <c r="J72" s="203"/>
      <c r="K72" s="203"/>
      <c r="L72" s="203"/>
      <c r="M72" s="203"/>
      <c r="N72" s="203"/>
      <c r="O72" s="203"/>
      <c r="P72" s="203"/>
      <c r="Q72" s="203"/>
      <c r="R72" s="203"/>
      <c r="S72" s="203"/>
      <c r="T72" s="203"/>
      <c r="U72" s="203"/>
      <c r="V72" s="203"/>
      <c r="W72" s="203"/>
      <c r="X72" s="203"/>
      <c r="Y72" s="45"/>
      <c r="Z72" s="203"/>
      <c r="AA72" s="203"/>
      <c r="AB72" s="203"/>
      <c r="AC72" s="203"/>
      <c r="AD72" s="203"/>
      <c r="AE72" s="203"/>
      <c r="AF72" s="203"/>
      <c r="AG72" s="203"/>
      <c r="AH72" s="203"/>
      <c r="AI72" s="203"/>
      <c r="AJ72" s="203"/>
      <c r="AK72" s="203"/>
      <c r="AL72" s="203"/>
      <c r="AM72" s="203"/>
      <c r="AN72" s="203"/>
      <c r="AO72" s="203"/>
      <c r="AQ72" s="203"/>
      <c r="AR72" s="203"/>
      <c r="AS72" s="203"/>
      <c r="AT72" s="203"/>
      <c r="AU72" s="203"/>
      <c r="AV72" s="203"/>
      <c r="AW72" s="203"/>
      <c r="AX72" s="203"/>
      <c r="AY72" s="203"/>
      <c r="AZ72" s="203"/>
      <c r="BA72" s="203"/>
      <c r="BB72" s="203"/>
      <c r="BC72" s="203"/>
      <c r="BD72" s="203"/>
      <c r="BE72" s="203"/>
      <c r="BF72" s="203"/>
      <c r="BG72" s="203"/>
      <c r="BH72" s="96"/>
      <c r="BI72" s="203"/>
      <c r="BJ72" s="203"/>
      <c r="BK72" s="203"/>
      <c r="BL72" s="203"/>
      <c r="BM72" s="203"/>
      <c r="BN72" s="203"/>
      <c r="BO72" s="203"/>
      <c r="BP72" s="203"/>
      <c r="BQ72" s="203"/>
      <c r="BR72" s="203"/>
      <c r="BS72" s="203"/>
      <c r="BT72" s="203"/>
      <c r="BU72" s="203"/>
      <c r="BV72" s="203"/>
      <c r="BW72" s="203"/>
    </row>
    <row r="73" spans="1:81" ht="15" customHeight="1" thickBot="1" x14ac:dyDescent="0.3">
      <c r="D73" s="204"/>
      <c r="E73" s="45"/>
      <c r="F73" s="45"/>
      <c r="G73" s="45"/>
      <c r="H73" s="45"/>
      <c r="I73" s="204"/>
      <c r="J73" s="204"/>
      <c r="K73" s="204"/>
      <c r="L73" s="204"/>
      <c r="M73" s="204"/>
      <c r="N73" s="204"/>
      <c r="O73" s="204"/>
      <c r="P73" s="204"/>
      <c r="Q73" s="204"/>
      <c r="R73" s="204"/>
      <c r="S73" s="204"/>
      <c r="T73" s="204"/>
      <c r="U73" s="204"/>
      <c r="V73" s="204"/>
      <c r="W73" s="204"/>
      <c r="X73" s="204"/>
      <c r="Y73" s="45"/>
      <c r="Z73" s="204"/>
      <c r="AA73" s="204"/>
      <c r="AB73" s="204"/>
      <c r="AC73" s="204"/>
      <c r="AD73" s="204"/>
      <c r="AE73" s="204"/>
      <c r="AF73" s="204"/>
      <c r="AG73" s="204"/>
      <c r="AH73" s="204"/>
      <c r="AI73" s="204"/>
      <c r="AJ73" s="204"/>
      <c r="AK73" s="204"/>
      <c r="AL73" s="204"/>
      <c r="AM73" s="204"/>
      <c r="AN73" s="204"/>
      <c r="AO73" s="204"/>
      <c r="AQ73" s="204"/>
      <c r="AR73" s="204"/>
      <c r="AS73" s="204"/>
      <c r="AT73" s="204"/>
      <c r="AU73" s="204"/>
      <c r="AV73" s="204"/>
      <c r="AW73" s="204"/>
      <c r="AX73" s="204"/>
      <c r="AY73" s="204"/>
      <c r="AZ73" s="204"/>
      <c r="BA73" s="204"/>
      <c r="BB73" s="204"/>
      <c r="BC73" s="204"/>
      <c r="BD73" s="204"/>
      <c r="BE73" s="204"/>
      <c r="BF73" s="204"/>
      <c r="BG73" s="204"/>
      <c r="BH73" s="97"/>
      <c r="BI73" s="204"/>
      <c r="BJ73" s="204"/>
      <c r="BK73" s="204"/>
      <c r="BL73" s="204"/>
      <c r="BM73" s="204"/>
      <c r="BN73" s="204"/>
      <c r="BO73" s="204"/>
      <c r="BP73" s="204"/>
      <c r="BQ73" s="204"/>
      <c r="BR73" s="204"/>
      <c r="BS73" s="204"/>
      <c r="BT73" s="204"/>
      <c r="BU73" s="204"/>
      <c r="BV73" s="204"/>
      <c r="BW73" s="204"/>
    </row>
    <row r="74" spans="1:81" ht="16.5" thickTop="1" x14ac:dyDescent="0.25">
      <c r="D74" s="45"/>
      <c r="E74" s="45"/>
      <c r="F74" s="45"/>
      <c r="G74" s="45"/>
      <c r="H74" s="45"/>
      <c r="I74" s="3">
        <v>1920</v>
      </c>
      <c r="J74" s="80" t="s">
        <v>52</v>
      </c>
      <c r="K74" s="80" t="s">
        <v>52</v>
      </c>
      <c r="L74" s="80" t="s">
        <v>52</v>
      </c>
      <c r="M74" s="80" t="s">
        <v>52</v>
      </c>
      <c r="N74" s="80" t="s">
        <v>52</v>
      </c>
      <c r="O74" s="80" t="s">
        <v>52</v>
      </c>
      <c r="P74" s="80" t="s">
        <v>52</v>
      </c>
      <c r="Q74" s="80" t="s">
        <v>52</v>
      </c>
      <c r="R74" s="80" t="s">
        <v>52</v>
      </c>
      <c r="S74" s="80" t="s">
        <v>52</v>
      </c>
      <c r="T74" s="80" t="s">
        <v>52</v>
      </c>
      <c r="U74" s="80" t="s">
        <v>52</v>
      </c>
      <c r="V74" s="80" t="s">
        <v>52</v>
      </c>
      <c r="W74" s="80" t="s">
        <v>52</v>
      </c>
      <c r="X74" s="80" t="s">
        <v>52</v>
      </c>
      <c r="Y74" s="8"/>
      <c r="Z74" s="3">
        <v>1920</v>
      </c>
      <c r="AA74" s="80" t="s">
        <v>52</v>
      </c>
      <c r="AB74" s="80" t="s">
        <v>52</v>
      </c>
      <c r="AC74" s="80" t="s">
        <v>52</v>
      </c>
      <c r="AD74" s="80" t="s">
        <v>52</v>
      </c>
      <c r="AE74" s="80" t="s">
        <v>52</v>
      </c>
      <c r="AF74" s="80" t="s">
        <v>52</v>
      </c>
      <c r="AG74" s="80" t="s">
        <v>52</v>
      </c>
      <c r="AH74" s="80" t="s">
        <v>52</v>
      </c>
      <c r="AI74" s="80" t="s">
        <v>52</v>
      </c>
      <c r="AJ74" s="80" t="s">
        <v>52</v>
      </c>
      <c r="AK74" s="80" t="s">
        <v>52</v>
      </c>
      <c r="AL74" s="80" t="s">
        <v>52</v>
      </c>
      <c r="AM74" s="80" t="s">
        <v>52</v>
      </c>
      <c r="AN74" s="80" t="s">
        <v>52</v>
      </c>
      <c r="AO74" s="80" t="s">
        <v>52</v>
      </c>
      <c r="AQ74" s="3">
        <v>1920</v>
      </c>
      <c r="AR74" s="33" t="s">
        <v>52</v>
      </c>
      <c r="AS74" s="33" t="s">
        <v>52</v>
      </c>
      <c r="AT74" s="92" t="s">
        <v>52</v>
      </c>
      <c r="AU74" s="33" t="s">
        <v>52</v>
      </c>
      <c r="AV74" s="33" t="s">
        <v>52</v>
      </c>
      <c r="AW74" s="33" t="s">
        <v>52</v>
      </c>
      <c r="AX74" s="33" t="s">
        <v>52</v>
      </c>
      <c r="AY74" s="33" t="s">
        <v>52</v>
      </c>
      <c r="AZ74" s="33" t="s">
        <v>52</v>
      </c>
      <c r="BA74" s="33" t="s">
        <v>52</v>
      </c>
      <c r="BB74" s="33" t="s">
        <v>52</v>
      </c>
      <c r="BC74" s="33" t="s">
        <v>52</v>
      </c>
      <c r="BD74" s="33" t="s">
        <v>52</v>
      </c>
      <c r="BE74" s="33" t="s">
        <v>52</v>
      </c>
      <c r="BF74" s="33" t="s">
        <v>52</v>
      </c>
      <c r="BG74" s="33" t="s">
        <v>52</v>
      </c>
      <c r="BI74" s="3">
        <v>1920</v>
      </c>
    </row>
    <row r="75" spans="1:81" x14ac:dyDescent="0.25">
      <c r="D75" s="43">
        <v>5455</v>
      </c>
      <c r="E75" s="43"/>
      <c r="F75" s="43"/>
      <c r="G75" s="43"/>
      <c r="H75" s="45"/>
      <c r="I75" s="3">
        <v>1921</v>
      </c>
      <c r="J75" s="80" t="s">
        <v>52</v>
      </c>
      <c r="K75" s="80" t="s">
        <v>52</v>
      </c>
      <c r="L75" s="80" t="s">
        <v>52</v>
      </c>
      <c r="M75" s="80" t="s">
        <v>52</v>
      </c>
      <c r="N75" s="80" t="s">
        <v>52</v>
      </c>
      <c r="O75" s="80" t="s">
        <v>52</v>
      </c>
      <c r="P75" s="80" t="s">
        <v>52</v>
      </c>
      <c r="Q75" s="80" t="s">
        <v>52</v>
      </c>
      <c r="R75" s="80" t="s">
        <v>52</v>
      </c>
      <c r="S75" s="80" t="s">
        <v>52</v>
      </c>
      <c r="T75" s="80" t="s">
        <v>52</v>
      </c>
      <c r="U75" s="80" t="s">
        <v>52</v>
      </c>
      <c r="V75" s="80" t="s">
        <v>52</v>
      </c>
      <c r="W75" s="80" t="s">
        <v>52</v>
      </c>
      <c r="X75" s="80" t="s">
        <v>52</v>
      </c>
      <c r="Z75" s="3">
        <v>1921</v>
      </c>
      <c r="AA75" s="80" t="s">
        <v>52</v>
      </c>
      <c r="AB75" s="80" t="s">
        <v>52</v>
      </c>
      <c r="AC75" s="80" t="s">
        <v>52</v>
      </c>
      <c r="AD75" s="80" t="s">
        <v>52</v>
      </c>
      <c r="AE75" s="80" t="s">
        <v>52</v>
      </c>
      <c r="AF75" s="80" t="s">
        <v>52</v>
      </c>
      <c r="AG75" s="80" t="s">
        <v>52</v>
      </c>
      <c r="AH75" s="80" t="s">
        <v>52</v>
      </c>
      <c r="AI75" s="80" t="s">
        <v>52</v>
      </c>
      <c r="AJ75" s="80" t="s">
        <v>52</v>
      </c>
      <c r="AK75" s="80" t="s">
        <v>52</v>
      </c>
      <c r="AL75" s="80" t="s">
        <v>52</v>
      </c>
      <c r="AM75" s="80" t="s">
        <v>52</v>
      </c>
      <c r="AN75" s="80" t="s">
        <v>52</v>
      </c>
      <c r="AO75" s="80" t="s">
        <v>52</v>
      </c>
      <c r="AQ75" s="3">
        <v>1921</v>
      </c>
      <c r="AR75" s="33" t="s">
        <v>52</v>
      </c>
      <c r="AS75" s="33" t="s">
        <v>52</v>
      </c>
      <c r="AT75" s="92" t="s">
        <v>52</v>
      </c>
      <c r="AU75" s="33" t="s">
        <v>52</v>
      </c>
      <c r="AV75" s="33" t="s">
        <v>52</v>
      </c>
      <c r="AW75" s="33" t="s">
        <v>52</v>
      </c>
      <c r="AX75" s="33" t="s">
        <v>52</v>
      </c>
      <c r="AY75" s="33" t="s">
        <v>52</v>
      </c>
      <c r="AZ75" s="33" t="s">
        <v>52</v>
      </c>
      <c r="BA75" s="33" t="s">
        <v>52</v>
      </c>
      <c r="BB75" s="33" t="s">
        <v>52</v>
      </c>
      <c r="BC75" s="33" t="s">
        <v>52</v>
      </c>
      <c r="BD75" s="33" t="s">
        <v>52</v>
      </c>
      <c r="BE75" s="33" t="s">
        <v>52</v>
      </c>
      <c r="BF75" s="33" t="s">
        <v>52</v>
      </c>
      <c r="BG75" s="33" t="s">
        <v>52</v>
      </c>
      <c r="BI75" s="3">
        <v>1921</v>
      </c>
      <c r="BJ75" s="31" t="s">
        <v>52</v>
      </c>
      <c r="BK75" s="31" t="s">
        <v>52</v>
      </c>
      <c r="BL75" s="31" t="s">
        <v>52</v>
      </c>
      <c r="BM75" s="31" t="s">
        <v>52</v>
      </c>
      <c r="BN75" s="31" t="s">
        <v>52</v>
      </c>
      <c r="BO75" s="31" t="s">
        <v>52</v>
      </c>
      <c r="BP75" s="31" t="s">
        <v>52</v>
      </c>
      <c r="BQ75" s="31" t="s">
        <v>52</v>
      </c>
      <c r="BR75" s="31" t="s">
        <v>52</v>
      </c>
      <c r="BS75" s="31" t="s">
        <v>52</v>
      </c>
      <c r="BT75" s="31" t="s">
        <v>52</v>
      </c>
      <c r="BU75" s="31" t="s">
        <v>52</v>
      </c>
      <c r="BV75" s="31" t="s">
        <v>52</v>
      </c>
      <c r="BW75" s="31" t="s">
        <v>52</v>
      </c>
    </row>
    <row r="76" spans="1:81" x14ac:dyDescent="0.25">
      <c r="D76" s="43">
        <v>4590</v>
      </c>
      <c r="E76" s="43"/>
      <c r="F76" s="43"/>
      <c r="G76" s="43"/>
      <c r="H76" s="45"/>
      <c r="I76" s="3">
        <v>1922</v>
      </c>
      <c r="J76" s="80" t="s">
        <v>52</v>
      </c>
      <c r="K76" s="80" t="s">
        <v>52</v>
      </c>
      <c r="L76" s="80" t="s">
        <v>52</v>
      </c>
      <c r="M76" s="39"/>
      <c r="N76" s="80" t="s">
        <v>52</v>
      </c>
      <c r="O76" s="80" t="s">
        <v>52</v>
      </c>
      <c r="P76" s="80" t="s">
        <v>52</v>
      </c>
      <c r="Q76" s="80" t="s">
        <v>52</v>
      </c>
      <c r="R76" s="80" t="s">
        <v>52</v>
      </c>
      <c r="S76" s="80" t="s">
        <v>52</v>
      </c>
      <c r="T76" s="80" t="s">
        <v>52</v>
      </c>
      <c r="U76" s="80" t="s">
        <v>52</v>
      </c>
      <c r="V76" s="80" t="s">
        <v>52</v>
      </c>
      <c r="W76" s="80" t="s">
        <v>52</v>
      </c>
      <c r="X76" s="80" t="s">
        <v>52</v>
      </c>
      <c r="Z76" s="3">
        <v>1922</v>
      </c>
      <c r="AA76" s="80" t="s">
        <v>52</v>
      </c>
      <c r="AB76" s="80" t="s">
        <v>52</v>
      </c>
      <c r="AC76" s="80" t="s">
        <v>52</v>
      </c>
      <c r="AD76" s="80" t="s">
        <v>52</v>
      </c>
      <c r="AE76" s="80" t="s">
        <v>52</v>
      </c>
      <c r="AF76" s="80" t="s">
        <v>52</v>
      </c>
      <c r="AG76" s="80" t="s">
        <v>52</v>
      </c>
      <c r="AH76" s="80" t="s">
        <v>52</v>
      </c>
      <c r="AI76" s="80" t="s">
        <v>52</v>
      </c>
      <c r="AJ76" s="80" t="s">
        <v>52</v>
      </c>
      <c r="AK76" s="80" t="s">
        <v>52</v>
      </c>
      <c r="AL76" s="80" t="s">
        <v>52</v>
      </c>
      <c r="AM76" s="80" t="s">
        <v>52</v>
      </c>
      <c r="AN76" s="80" t="s">
        <v>52</v>
      </c>
      <c r="AO76" s="80" t="s">
        <v>52</v>
      </c>
      <c r="AQ76" s="3">
        <v>1922</v>
      </c>
      <c r="AR76" s="33" t="s">
        <v>52</v>
      </c>
      <c r="AS76" s="33" t="s">
        <v>52</v>
      </c>
      <c r="AT76" s="92" t="s">
        <v>52</v>
      </c>
      <c r="AU76" s="33" t="s">
        <v>52</v>
      </c>
      <c r="AV76" s="33" t="s">
        <v>52</v>
      </c>
      <c r="AW76" s="33" t="s">
        <v>52</v>
      </c>
      <c r="AX76" s="33" t="s">
        <v>52</v>
      </c>
      <c r="AY76" s="33" t="s">
        <v>52</v>
      </c>
      <c r="AZ76" s="33" t="s">
        <v>52</v>
      </c>
      <c r="BA76" s="33" t="s">
        <v>52</v>
      </c>
      <c r="BB76" s="33" t="s">
        <v>52</v>
      </c>
      <c r="BC76" s="33" t="s">
        <v>52</v>
      </c>
      <c r="BD76" s="33" t="s">
        <v>52</v>
      </c>
      <c r="BE76" s="33" t="s">
        <v>52</v>
      </c>
      <c r="BF76" s="33" t="s">
        <v>52</v>
      </c>
      <c r="BG76" s="33" t="s">
        <v>52</v>
      </c>
      <c r="BI76" s="3">
        <v>1922</v>
      </c>
      <c r="BJ76" s="31" t="s">
        <v>52</v>
      </c>
      <c r="BK76" s="31" t="s">
        <v>52</v>
      </c>
      <c r="BL76" s="31" t="s">
        <v>52</v>
      </c>
      <c r="BM76" s="31" t="s">
        <v>52</v>
      </c>
      <c r="BN76" s="31" t="s">
        <v>52</v>
      </c>
      <c r="BO76" s="31" t="s">
        <v>52</v>
      </c>
      <c r="BP76" s="31" t="s">
        <v>52</v>
      </c>
      <c r="BQ76" s="31" t="s">
        <v>52</v>
      </c>
      <c r="BR76" s="31" t="s">
        <v>52</v>
      </c>
      <c r="BS76" s="31" t="s">
        <v>52</v>
      </c>
      <c r="BT76" s="31" t="s">
        <v>52</v>
      </c>
      <c r="BU76" s="31" t="s">
        <v>52</v>
      </c>
      <c r="BV76" s="31" t="s">
        <v>52</v>
      </c>
      <c r="BW76" s="31" t="s">
        <v>52</v>
      </c>
    </row>
    <row r="77" spans="1:81" x14ac:dyDescent="0.25">
      <c r="D77" s="43">
        <v>5014</v>
      </c>
      <c r="E77" s="43"/>
      <c r="F77" s="43"/>
      <c r="G77" s="43"/>
      <c r="I77" s="3">
        <v>1923</v>
      </c>
      <c r="J77" s="80" t="s">
        <v>52</v>
      </c>
      <c r="K77" s="80" t="s">
        <v>52</v>
      </c>
      <c r="L77" s="80" t="s">
        <v>52</v>
      </c>
      <c r="M77" s="39">
        <f t="shared" ref="M77:M94" si="46">(M8/$D77)*100</f>
        <v>5.2852014359792578</v>
      </c>
      <c r="N77" s="80" t="s">
        <v>52</v>
      </c>
      <c r="O77" s="80" t="s">
        <v>52</v>
      </c>
      <c r="P77" s="80" t="s">
        <v>52</v>
      </c>
      <c r="Q77" s="80" t="s">
        <v>52</v>
      </c>
      <c r="R77" s="80" t="s">
        <v>52</v>
      </c>
      <c r="S77" s="80" t="s">
        <v>52</v>
      </c>
      <c r="T77" s="80" t="s">
        <v>52</v>
      </c>
      <c r="U77" s="80" t="s">
        <v>52</v>
      </c>
      <c r="V77" s="80" t="s">
        <v>52</v>
      </c>
      <c r="W77" s="80" t="s">
        <v>52</v>
      </c>
      <c r="X77" s="39">
        <f t="shared" ref="X77:X136" si="47">(X8/$D77)*100</f>
        <v>5.2852014359792578</v>
      </c>
      <c r="Z77" s="3">
        <v>1923</v>
      </c>
      <c r="AA77" s="80" t="s">
        <v>52</v>
      </c>
      <c r="AB77" s="80" t="s">
        <v>52</v>
      </c>
      <c r="AC77" s="80" t="s">
        <v>52</v>
      </c>
      <c r="AD77" s="39">
        <f t="shared" ref="AD77:AD94" si="48">(AD8/$D77)*100</f>
        <v>6.9405664140406857</v>
      </c>
      <c r="AE77" s="39"/>
      <c r="AF77" s="80" t="s">
        <v>52</v>
      </c>
      <c r="AG77" s="80" t="s">
        <v>52</v>
      </c>
      <c r="AH77" s="80" t="s">
        <v>52</v>
      </c>
      <c r="AI77" s="80" t="s">
        <v>52</v>
      </c>
      <c r="AJ77" s="80" t="s">
        <v>52</v>
      </c>
      <c r="AK77" s="80" t="s">
        <v>52</v>
      </c>
      <c r="AL77" s="80" t="s">
        <v>52</v>
      </c>
      <c r="AM77" s="80" t="s">
        <v>52</v>
      </c>
      <c r="AN77" s="80" t="s">
        <v>52</v>
      </c>
      <c r="AO77" s="39">
        <f>(AO8/$D77)*100</f>
        <v>6.9405664140406857</v>
      </c>
      <c r="AQ77" s="3">
        <v>1923</v>
      </c>
      <c r="AR77" s="33" t="s">
        <v>52</v>
      </c>
      <c r="AS77" s="33" t="s">
        <v>52</v>
      </c>
      <c r="AT77" s="92" t="s">
        <v>52</v>
      </c>
      <c r="AU77" s="57">
        <f t="shared" ref="AU77:AU94" si="49">(AU8/$D77)*100</f>
        <v>-1.6553649780614281</v>
      </c>
      <c r="AV77" s="33" t="s">
        <v>52</v>
      </c>
      <c r="AW77" s="33" t="s">
        <v>52</v>
      </c>
      <c r="AX77" s="33" t="s">
        <v>52</v>
      </c>
      <c r="AY77" s="33" t="s">
        <v>52</v>
      </c>
      <c r="AZ77" s="33" t="s">
        <v>52</v>
      </c>
      <c r="BA77" s="33" t="s">
        <v>52</v>
      </c>
      <c r="BB77" s="33" t="s">
        <v>52</v>
      </c>
      <c r="BC77" s="33" t="s">
        <v>52</v>
      </c>
      <c r="BD77" s="33" t="s">
        <v>52</v>
      </c>
      <c r="BE77" s="33" t="s">
        <v>52</v>
      </c>
      <c r="BF77" s="33" t="s">
        <v>52</v>
      </c>
      <c r="BG77" s="57">
        <f t="shared" ref="BG77:BG87" si="50">(BG8/$D77)*100</f>
        <v>-1.6553649780614281</v>
      </c>
      <c r="BI77" s="3">
        <v>1923</v>
      </c>
      <c r="BJ77" s="31" t="s">
        <v>52</v>
      </c>
      <c r="BK77" s="31" t="s">
        <v>52</v>
      </c>
      <c r="BL77" s="31" t="s">
        <v>52</v>
      </c>
      <c r="BM77" s="31" t="s">
        <v>52</v>
      </c>
      <c r="BN77" s="31" t="s">
        <v>52</v>
      </c>
      <c r="BO77" s="31" t="s">
        <v>52</v>
      </c>
      <c r="BP77" s="31" t="s">
        <v>52</v>
      </c>
      <c r="BQ77" s="31" t="s">
        <v>52</v>
      </c>
      <c r="BR77" s="31" t="s">
        <v>52</v>
      </c>
      <c r="BS77" s="31" t="s">
        <v>52</v>
      </c>
      <c r="BT77" s="31" t="s">
        <v>52</v>
      </c>
      <c r="BU77" s="31" t="s">
        <v>52</v>
      </c>
      <c r="BV77" s="31" t="s">
        <v>52</v>
      </c>
      <c r="BW77" s="31" t="s">
        <v>52</v>
      </c>
    </row>
    <row r="78" spans="1:81" x14ac:dyDescent="0.25">
      <c r="D78" s="43">
        <v>4633</v>
      </c>
      <c r="E78" s="43"/>
      <c r="F78" s="43"/>
      <c r="G78" s="43"/>
      <c r="I78" s="3">
        <v>1924</v>
      </c>
      <c r="J78" s="80" t="s">
        <v>52</v>
      </c>
      <c r="K78" s="80" t="s">
        <v>52</v>
      </c>
      <c r="L78" s="80" t="s">
        <v>52</v>
      </c>
      <c r="M78" s="39">
        <f t="shared" si="46"/>
        <v>6.1299374055687457</v>
      </c>
      <c r="N78" s="80" t="s">
        <v>52</v>
      </c>
      <c r="O78" s="80" t="s">
        <v>52</v>
      </c>
      <c r="P78" s="80" t="s">
        <v>52</v>
      </c>
      <c r="Q78" s="80" t="s">
        <v>52</v>
      </c>
      <c r="R78" s="80" t="s">
        <v>52</v>
      </c>
      <c r="S78" s="80" t="s">
        <v>52</v>
      </c>
      <c r="T78" s="80" t="s">
        <v>52</v>
      </c>
      <c r="U78" s="80" t="s">
        <v>52</v>
      </c>
      <c r="V78" s="80" t="s">
        <v>52</v>
      </c>
      <c r="W78" s="80" t="s">
        <v>52</v>
      </c>
      <c r="X78" s="39">
        <f t="shared" si="47"/>
        <v>6.1299374055687457</v>
      </c>
      <c r="Z78" s="3">
        <v>1924</v>
      </c>
      <c r="AA78" s="80" t="s">
        <v>52</v>
      </c>
      <c r="AB78" s="80" t="s">
        <v>52</v>
      </c>
      <c r="AC78" s="80" t="s">
        <v>52</v>
      </c>
      <c r="AD78" s="39">
        <f t="shared" si="48"/>
        <v>5.9572631124541333</v>
      </c>
      <c r="AE78" s="39"/>
      <c r="AF78" s="80" t="s">
        <v>52</v>
      </c>
      <c r="AG78" s="80" t="s">
        <v>52</v>
      </c>
      <c r="AH78" s="80" t="s">
        <v>52</v>
      </c>
      <c r="AI78" s="80" t="s">
        <v>52</v>
      </c>
      <c r="AJ78" s="80" t="s">
        <v>52</v>
      </c>
      <c r="AK78" s="80" t="s">
        <v>52</v>
      </c>
      <c r="AL78" s="80" t="s">
        <v>52</v>
      </c>
      <c r="AM78" s="80" t="s">
        <v>52</v>
      </c>
      <c r="AN78" s="80" t="s">
        <v>52</v>
      </c>
      <c r="AO78" s="39">
        <f t="shared" ref="AO78:AO136" si="51">(AO9/$D78)*100</f>
        <v>5.9572631124541333</v>
      </c>
      <c r="AQ78" s="3">
        <v>1924</v>
      </c>
      <c r="AR78" s="33" t="s">
        <v>52</v>
      </c>
      <c r="AS78" s="33" t="s">
        <v>52</v>
      </c>
      <c r="AT78" s="92" t="s">
        <v>52</v>
      </c>
      <c r="AU78" s="57">
        <f t="shared" si="49"/>
        <v>0.17267429311461255</v>
      </c>
      <c r="AV78" s="33" t="s">
        <v>52</v>
      </c>
      <c r="AW78" s="33" t="s">
        <v>52</v>
      </c>
      <c r="AX78" s="33" t="s">
        <v>52</v>
      </c>
      <c r="AY78" s="33" t="s">
        <v>52</v>
      </c>
      <c r="AZ78" s="33" t="s">
        <v>52</v>
      </c>
      <c r="BA78" s="33" t="s">
        <v>52</v>
      </c>
      <c r="BB78" s="33" t="s">
        <v>52</v>
      </c>
      <c r="BC78" s="33" t="s">
        <v>52</v>
      </c>
      <c r="BD78" s="33" t="s">
        <v>52</v>
      </c>
      <c r="BE78" s="33" t="s">
        <v>52</v>
      </c>
      <c r="BF78" s="33" t="s">
        <v>52</v>
      </c>
      <c r="BG78" s="57">
        <f t="shared" si="50"/>
        <v>0.17267429311461255</v>
      </c>
      <c r="BI78" s="3">
        <v>1924</v>
      </c>
      <c r="BJ78" s="31" t="s">
        <v>52</v>
      </c>
      <c r="BK78" s="31" t="s">
        <v>52</v>
      </c>
      <c r="BL78" s="31" t="s">
        <v>52</v>
      </c>
      <c r="BM78" s="31" t="s">
        <v>52</v>
      </c>
      <c r="BN78" s="31" t="s">
        <v>52</v>
      </c>
      <c r="BO78" s="31" t="s">
        <v>52</v>
      </c>
      <c r="BP78" s="31" t="s">
        <v>52</v>
      </c>
      <c r="BQ78" s="31" t="s">
        <v>52</v>
      </c>
      <c r="BR78" s="31" t="s">
        <v>52</v>
      </c>
      <c r="BS78" s="31" t="s">
        <v>52</v>
      </c>
      <c r="BT78" s="31" t="s">
        <v>52</v>
      </c>
      <c r="BU78" s="31" t="s">
        <v>52</v>
      </c>
      <c r="BV78" s="31" t="s">
        <v>52</v>
      </c>
      <c r="BW78" s="31" t="s">
        <v>52</v>
      </c>
    </row>
    <row r="79" spans="1:81" x14ac:dyDescent="0.25">
      <c r="D79" s="43">
        <v>5239</v>
      </c>
      <c r="E79" s="43"/>
      <c r="F79" s="43"/>
      <c r="G79" s="43"/>
      <c r="I79" s="3">
        <v>1925</v>
      </c>
      <c r="J79" s="80" t="s">
        <v>52</v>
      </c>
      <c r="K79" s="80" t="s">
        <v>52</v>
      </c>
      <c r="L79" s="80" t="s">
        <v>52</v>
      </c>
      <c r="M79" s="39">
        <f t="shared" si="46"/>
        <v>6.1462111089902658</v>
      </c>
      <c r="N79" s="39">
        <f t="shared" ref="N79:N94" si="52">(N10/$D79)*100</f>
        <v>6.1462111089902658</v>
      </c>
      <c r="O79" s="80" t="s">
        <v>52</v>
      </c>
      <c r="P79" s="80" t="s">
        <v>52</v>
      </c>
      <c r="Q79" s="80" t="s">
        <v>52</v>
      </c>
      <c r="R79" s="80" t="s">
        <v>52</v>
      </c>
      <c r="S79" s="80" t="s">
        <v>52</v>
      </c>
      <c r="T79" s="80" t="s">
        <v>52</v>
      </c>
      <c r="U79" s="80" t="s">
        <v>52</v>
      </c>
      <c r="V79" s="80" t="s">
        <v>52</v>
      </c>
      <c r="W79" s="80" t="s">
        <v>52</v>
      </c>
      <c r="X79" s="39">
        <f t="shared" si="47"/>
        <v>6.1462111089902658</v>
      </c>
      <c r="Z79" s="3">
        <v>1925</v>
      </c>
      <c r="AA79" s="80" t="s">
        <v>52</v>
      </c>
      <c r="AB79" s="80" t="s">
        <v>52</v>
      </c>
      <c r="AC79" s="80" t="s">
        <v>52</v>
      </c>
      <c r="AD79" s="39">
        <f t="shared" si="48"/>
        <v>5.5926703569383474</v>
      </c>
      <c r="AE79" s="39">
        <f t="shared" ref="AE79:AE94" si="53">(AE10/$D79)*100</f>
        <v>5.6881084176369532</v>
      </c>
      <c r="AF79" s="80" t="s">
        <v>52</v>
      </c>
      <c r="AG79" s="80" t="s">
        <v>52</v>
      </c>
      <c r="AH79" s="80" t="s">
        <v>52</v>
      </c>
      <c r="AI79" s="80" t="s">
        <v>52</v>
      </c>
      <c r="AJ79" s="80" t="s">
        <v>52</v>
      </c>
      <c r="AK79" s="80" t="s">
        <v>52</v>
      </c>
      <c r="AL79" s="80" t="s">
        <v>52</v>
      </c>
      <c r="AM79" s="80" t="s">
        <v>52</v>
      </c>
      <c r="AN79" s="80" t="s">
        <v>52</v>
      </c>
      <c r="AO79" s="39">
        <f t="shared" si="51"/>
        <v>5.5926703569383474</v>
      </c>
      <c r="AQ79" s="3">
        <v>1925</v>
      </c>
      <c r="AR79" s="33" t="s">
        <v>52</v>
      </c>
      <c r="AS79" s="33" t="s">
        <v>52</v>
      </c>
      <c r="AT79" s="92" t="s">
        <v>52</v>
      </c>
      <c r="AU79" s="57">
        <f t="shared" si="49"/>
        <v>0.55354075205191833</v>
      </c>
      <c r="AV79" s="57">
        <f t="shared" ref="AV79:AV94" si="54">(AV10/$D79)*100</f>
        <v>0.45810269135331172</v>
      </c>
      <c r="AW79" s="33" t="s">
        <v>52</v>
      </c>
      <c r="AX79" s="33" t="s">
        <v>52</v>
      </c>
      <c r="AY79" s="33" t="s">
        <v>52</v>
      </c>
      <c r="AZ79" s="33" t="s">
        <v>52</v>
      </c>
      <c r="BA79" s="33" t="s">
        <v>52</v>
      </c>
      <c r="BB79" s="33" t="s">
        <v>52</v>
      </c>
      <c r="BC79" s="33" t="s">
        <v>52</v>
      </c>
      <c r="BD79" s="33" t="s">
        <v>52</v>
      </c>
      <c r="BE79" s="33" t="s">
        <v>52</v>
      </c>
      <c r="BF79" s="33" t="s">
        <v>52</v>
      </c>
      <c r="BG79" s="57">
        <f t="shared" si="50"/>
        <v>0.55354075205191833</v>
      </c>
      <c r="BI79" s="3">
        <v>1925</v>
      </c>
      <c r="BJ79" s="31" t="s">
        <v>52</v>
      </c>
      <c r="BK79" s="31" t="s">
        <v>52</v>
      </c>
      <c r="BL79" s="31" t="s">
        <v>52</v>
      </c>
      <c r="BM79" s="31" t="s">
        <v>52</v>
      </c>
      <c r="BN79" s="31" t="s">
        <v>52</v>
      </c>
      <c r="BO79" s="31" t="s">
        <v>52</v>
      </c>
      <c r="BP79" s="31" t="s">
        <v>52</v>
      </c>
      <c r="BQ79" s="31" t="s">
        <v>52</v>
      </c>
      <c r="BR79" s="31" t="s">
        <v>52</v>
      </c>
      <c r="BS79" s="31" t="s">
        <v>52</v>
      </c>
      <c r="BT79" s="31" t="s">
        <v>52</v>
      </c>
      <c r="BU79" s="31" t="s">
        <v>52</v>
      </c>
      <c r="BV79" s="31" t="s">
        <v>52</v>
      </c>
      <c r="BW79" s="31" t="s">
        <v>52</v>
      </c>
    </row>
    <row r="80" spans="1:81" x14ac:dyDescent="0.25">
      <c r="D80" s="43">
        <v>5469</v>
      </c>
      <c r="E80" s="43"/>
      <c r="F80" s="43"/>
      <c r="G80" s="43"/>
      <c r="I80" s="3">
        <v>1926</v>
      </c>
      <c r="J80" s="80" t="s">
        <v>52</v>
      </c>
      <c r="K80" s="80" t="s">
        <v>52</v>
      </c>
      <c r="L80" s="80" t="s">
        <v>52</v>
      </c>
      <c r="M80" s="39">
        <f t="shared" si="46"/>
        <v>5.6500274273176085</v>
      </c>
      <c r="N80" s="39">
        <f t="shared" si="52"/>
        <v>5.6500274273176085</v>
      </c>
      <c r="O80" s="80" t="s">
        <v>52</v>
      </c>
      <c r="P80" s="80" t="s">
        <v>52</v>
      </c>
      <c r="Q80" s="80" t="s">
        <v>52</v>
      </c>
      <c r="R80" s="80" t="s">
        <v>52</v>
      </c>
      <c r="S80" s="80" t="s">
        <v>52</v>
      </c>
      <c r="T80" s="80" t="s">
        <v>52</v>
      </c>
      <c r="U80" s="80" t="s">
        <v>52</v>
      </c>
      <c r="V80" s="80" t="s">
        <v>52</v>
      </c>
      <c r="W80" s="80" t="s">
        <v>52</v>
      </c>
      <c r="X80" s="39">
        <f t="shared" si="47"/>
        <v>5.6500274273176085</v>
      </c>
      <c r="Z80" s="3">
        <v>1926</v>
      </c>
      <c r="AA80" s="80" t="s">
        <v>52</v>
      </c>
      <c r="AB80" s="80" t="s">
        <v>52</v>
      </c>
      <c r="AC80" s="80" t="s">
        <v>52</v>
      </c>
      <c r="AD80" s="39">
        <f t="shared" si="48"/>
        <v>5.6134576705064916</v>
      </c>
      <c r="AE80" s="39">
        <f t="shared" si="53"/>
        <v>5.942585481806546</v>
      </c>
      <c r="AF80" s="80" t="s">
        <v>52</v>
      </c>
      <c r="AG80" s="80" t="s">
        <v>52</v>
      </c>
      <c r="AH80" s="80" t="s">
        <v>52</v>
      </c>
      <c r="AI80" s="80" t="s">
        <v>52</v>
      </c>
      <c r="AJ80" s="80" t="s">
        <v>52</v>
      </c>
      <c r="AK80" s="80" t="s">
        <v>52</v>
      </c>
      <c r="AL80" s="80" t="s">
        <v>52</v>
      </c>
      <c r="AM80" s="80" t="s">
        <v>52</v>
      </c>
      <c r="AN80" s="80" t="s">
        <v>52</v>
      </c>
      <c r="AO80" s="39">
        <f t="shared" si="51"/>
        <v>5.6134576705064916</v>
      </c>
      <c r="AQ80" s="3">
        <v>1926</v>
      </c>
      <c r="AR80" s="33" t="s">
        <v>52</v>
      </c>
      <c r="AS80" s="33" t="s">
        <v>52</v>
      </c>
      <c r="AT80" s="92" t="s">
        <v>52</v>
      </c>
      <c r="AU80" s="57">
        <f t="shared" si="49"/>
        <v>3.6569756811117203E-2</v>
      </c>
      <c r="AV80" s="57">
        <f t="shared" si="54"/>
        <v>-0.29255805448893762</v>
      </c>
      <c r="AW80" s="33" t="s">
        <v>52</v>
      </c>
      <c r="AX80" s="33" t="s">
        <v>52</v>
      </c>
      <c r="AY80" s="33" t="s">
        <v>52</v>
      </c>
      <c r="AZ80" s="33" t="s">
        <v>52</v>
      </c>
      <c r="BA80" s="33" t="s">
        <v>52</v>
      </c>
      <c r="BB80" s="33" t="s">
        <v>52</v>
      </c>
      <c r="BC80" s="33" t="s">
        <v>52</v>
      </c>
      <c r="BD80" s="33" t="s">
        <v>52</v>
      </c>
      <c r="BE80" s="33" t="s">
        <v>52</v>
      </c>
      <c r="BF80" s="33" t="s">
        <v>52</v>
      </c>
      <c r="BG80" s="57">
        <f t="shared" si="50"/>
        <v>3.6569756811117203E-2</v>
      </c>
      <c r="BI80" s="3">
        <v>1926</v>
      </c>
      <c r="BJ80" s="31" t="s">
        <v>52</v>
      </c>
      <c r="BK80" s="31" t="s">
        <v>52</v>
      </c>
      <c r="BL80" s="31" t="s">
        <v>52</v>
      </c>
      <c r="BM80" s="31" t="s">
        <v>52</v>
      </c>
      <c r="BN80" s="31" t="s">
        <v>52</v>
      </c>
      <c r="BO80" s="31" t="s">
        <v>52</v>
      </c>
      <c r="BP80" s="31" t="s">
        <v>52</v>
      </c>
      <c r="BQ80" s="31" t="s">
        <v>52</v>
      </c>
      <c r="BR80" s="31" t="s">
        <v>52</v>
      </c>
      <c r="BS80" s="31" t="s">
        <v>52</v>
      </c>
      <c r="BT80" s="31" t="s">
        <v>52</v>
      </c>
      <c r="BU80" s="31" t="s">
        <v>52</v>
      </c>
      <c r="BV80" s="31" t="s">
        <v>52</v>
      </c>
      <c r="BW80" s="31" t="s">
        <v>52</v>
      </c>
    </row>
    <row r="81" spans="4:75" x14ac:dyDescent="0.25">
      <c r="D81" s="43">
        <v>4987</v>
      </c>
      <c r="E81" s="43"/>
      <c r="F81" s="43"/>
      <c r="G81" s="43"/>
      <c r="I81" s="3">
        <v>1927</v>
      </c>
      <c r="J81" s="80" t="s">
        <v>52</v>
      </c>
      <c r="K81" s="80" t="s">
        <v>52</v>
      </c>
      <c r="L81" s="80" t="s">
        <v>52</v>
      </c>
      <c r="M81" s="39">
        <f t="shared" si="46"/>
        <v>6.1560056145979551</v>
      </c>
      <c r="N81" s="39">
        <f t="shared" si="52"/>
        <v>5.9153799879687181</v>
      </c>
      <c r="O81" s="80" t="s">
        <v>52</v>
      </c>
      <c r="P81" s="80" t="s">
        <v>52</v>
      </c>
      <c r="Q81" s="80" t="s">
        <v>52</v>
      </c>
      <c r="R81" s="80" t="s">
        <v>52</v>
      </c>
      <c r="S81" s="80" t="s">
        <v>52</v>
      </c>
      <c r="T81" s="80" t="s">
        <v>52</v>
      </c>
      <c r="U81" s="80" t="s">
        <v>52</v>
      </c>
      <c r="V81" s="80" t="s">
        <v>52</v>
      </c>
      <c r="W81" s="80" t="s">
        <v>52</v>
      </c>
      <c r="X81" s="39">
        <f t="shared" si="47"/>
        <v>6.1560056145979551</v>
      </c>
      <c r="Z81" s="3">
        <v>1927</v>
      </c>
      <c r="AA81" s="80" t="s">
        <v>52</v>
      </c>
      <c r="AB81" s="80" t="s">
        <v>52</v>
      </c>
      <c r="AC81" s="80" t="s">
        <v>52</v>
      </c>
      <c r="AD81" s="39">
        <f t="shared" si="48"/>
        <v>6.216162021255264</v>
      </c>
      <c r="AE81" s="39">
        <f t="shared" si="53"/>
        <v>6.216162021255264</v>
      </c>
      <c r="AF81" s="80" t="s">
        <v>52</v>
      </c>
      <c r="AG81" s="80" t="s">
        <v>52</v>
      </c>
      <c r="AH81" s="80" t="s">
        <v>52</v>
      </c>
      <c r="AI81" s="80" t="s">
        <v>52</v>
      </c>
      <c r="AJ81" s="80" t="s">
        <v>52</v>
      </c>
      <c r="AK81" s="80" t="s">
        <v>52</v>
      </c>
      <c r="AL81" s="80" t="s">
        <v>52</v>
      </c>
      <c r="AM81" s="80" t="s">
        <v>52</v>
      </c>
      <c r="AN81" s="80" t="s">
        <v>52</v>
      </c>
      <c r="AO81" s="39">
        <f t="shared" si="51"/>
        <v>6.216162021255264</v>
      </c>
      <c r="AQ81" s="3">
        <v>1927</v>
      </c>
      <c r="AR81" s="33" t="s">
        <v>52</v>
      </c>
      <c r="AS81" s="33" t="s">
        <v>52</v>
      </c>
      <c r="AT81" s="92" t="s">
        <v>52</v>
      </c>
      <c r="AU81" s="57">
        <f t="shared" si="49"/>
        <v>-6.0156406657309001E-2</v>
      </c>
      <c r="AV81" s="57">
        <f t="shared" si="54"/>
        <v>-0.30078203328654501</v>
      </c>
      <c r="AW81" s="33" t="s">
        <v>52</v>
      </c>
      <c r="AX81" s="33" t="s">
        <v>52</v>
      </c>
      <c r="AY81" s="33" t="s">
        <v>52</v>
      </c>
      <c r="AZ81" s="33" t="s">
        <v>52</v>
      </c>
      <c r="BA81" s="33" t="s">
        <v>52</v>
      </c>
      <c r="BB81" s="33" t="s">
        <v>52</v>
      </c>
      <c r="BC81" s="33" t="s">
        <v>52</v>
      </c>
      <c r="BD81" s="33" t="s">
        <v>52</v>
      </c>
      <c r="BE81" s="33" t="s">
        <v>52</v>
      </c>
      <c r="BF81" s="33" t="s">
        <v>52</v>
      </c>
      <c r="BG81" s="57">
        <f t="shared" si="50"/>
        <v>-6.0156406657309001E-2</v>
      </c>
      <c r="BI81" s="3">
        <v>1927</v>
      </c>
      <c r="BJ81" s="31" t="s">
        <v>52</v>
      </c>
      <c r="BK81" s="31" t="s">
        <v>52</v>
      </c>
      <c r="BL81" s="31" t="s">
        <v>52</v>
      </c>
      <c r="BM81" s="31" t="s">
        <v>52</v>
      </c>
      <c r="BN81" s="31" t="s">
        <v>52</v>
      </c>
      <c r="BO81" s="31" t="s">
        <v>52</v>
      </c>
      <c r="BP81" s="31" t="s">
        <v>52</v>
      </c>
      <c r="BQ81" s="31" t="s">
        <v>52</v>
      </c>
      <c r="BR81" s="31" t="s">
        <v>52</v>
      </c>
      <c r="BS81" s="31" t="s">
        <v>52</v>
      </c>
      <c r="BT81" s="31" t="s">
        <v>52</v>
      </c>
      <c r="BU81" s="31" t="s">
        <v>52</v>
      </c>
      <c r="BV81" s="31" t="s">
        <v>52</v>
      </c>
      <c r="BW81" s="31" t="s">
        <v>52</v>
      </c>
    </row>
    <row r="82" spans="4:75" x14ac:dyDescent="0.25">
      <c r="D82" s="43">
        <v>5018</v>
      </c>
      <c r="E82" s="43"/>
      <c r="F82" s="43"/>
      <c r="G82" s="43"/>
      <c r="I82" s="3">
        <v>1928</v>
      </c>
      <c r="J82" s="33" t="s">
        <v>52</v>
      </c>
      <c r="K82" s="33" t="s">
        <v>52</v>
      </c>
      <c r="L82" s="80" t="s">
        <v>52</v>
      </c>
      <c r="M82" s="39">
        <f t="shared" si="46"/>
        <v>6.197688322040654</v>
      </c>
      <c r="N82" s="39">
        <f t="shared" si="52"/>
        <v>5.9784774810681549</v>
      </c>
      <c r="O82" s="80" t="s">
        <v>52</v>
      </c>
      <c r="P82" s="80" t="s">
        <v>52</v>
      </c>
      <c r="Q82" s="80" t="s">
        <v>52</v>
      </c>
      <c r="R82" s="80" t="s">
        <v>52</v>
      </c>
      <c r="S82" s="80" t="s">
        <v>52</v>
      </c>
      <c r="T82" s="80" t="s">
        <v>52</v>
      </c>
      <c r="U82" s="80" t="s">
        <v>52</v>
      </c>
      <c r="V82" s="80" t="s">
        <v>52</v>
      </c>
      <c r="W82" s="80" t="s">
        <v>52</v>
      </c>
      <c r="X82" s="39">
        <f t="shared" si="47"/>
        <v>6.197688322040654</v>
      </c>
      <c r="Z82" s="3">
        <v>1928</v>
      </c>
      <c r="AA82" s="80" t="s">
        <v>52</v>
      </c>
      <c r="AB82" s="80" t="s">
        <v>52</v>
      </c>
      <c r="AC82" s="80" t="s">
        <v>52</v>
      </c>
      <c r="AD82" s="39">
        <f t="shared" si="48"/>
        <v>5.7194101235552015</v>
      </c>
      <c r="AE82" s="39">
        <f t="shared" si="53"/>
        <v>5.7393383818254282</v>
      </c>
      <c r="AF82" s="80" t="s">
        <v>52</v>
      </c>
      <c r="AG82" s="80" t="s">
        <v>52</v>
      </c>
      <c r="AH82" s="80" t="s">
        <v>52</v>
      </c>
      <c r="AI82" s="80" t="s">
        <v>52</v>
      </c>
      <c r="AJ82" s="80" t="s">
        <v>52</v>
      </c>
      <c r="AK82" s="80" t="s">
        <v>52</v>
      </c>
      <c r="AL82" s="80" t="s">
        <v>52</v>
      </c>
      <c r="AM82" s="80" t="s">
        <v>52</v>
      </c>
      <c r="AN82" s="80" t="s">
        <v>52</v>
      </c>
      <c r="AO82" s="39">
        <f t="shared" si="51"/>
        <v>5.7194101235552015</v>
      </c>
      <c r="AQ82" s="3">
        <v>1928</v>
      </c>
      <c r="AR82" s="33" t="s">
        <v>52</v>
      </c>
      <c r="AS82" s="33" t="s">
        <v>52</v>
      </c>
      <c r="AT82" s="92" t="s">
        <v>52</v>
      </c>
      <c r="AU82" s="57">
        <f t="shared" si="49"/>
        <v>0.47827819848545233</v>
      </c>
      <c r="AV82" s="57">
        <f t="shared" si="54"/>
        <v>0.23913909924272617</v>
      </c>
      <c r="AW82" s="33" t="s">
        <v>52</v>
      </c>
      <c r="AX82" s="33" t="s">
        <v>52</v>
      </c>
      <c r="AY82" s="33" t="s">
        <v>52</v>
      </c>
      <c r="AZ82" s="33" t="s">
        <v>52</v>
      </c>
      <c r="BA82" s="33" t="s">
        <v>52</v>
      </c>
      <c r="BB82" s="33" t="s">
        <v>52</v>
      </c>
      <c r="BC82" s="33" t="s">
        <v>52</v>
      </c>
      <c r="BD82" s="33" t="s">
        <v>52</v>
      </c>
      <c r="BE82" s="33" t="s">
        <v>52</v>
      </c>
      <c r="BF82" s="33" t="s">
        <v>52</v>
      </c>
      <c r="BG82" s="57">
        <f t="shared" si="50"/>
        <v>0.47827819848545233</v>
      </c>
      <c r="BI82" s="3">
        <v>1928</v>
      </c>
      <c r="BJ82" s="31" t="s">
        <v>52</v>
      </c>
      <c r="BK82" s="31" t="s">
        <v>52</v>
      </c>
      <c r="BL82" s="31" t="s">
        <v>52</v>
      </c>
      <c r="BM82" s="31" t="s">
        <v>52</v>
      </c>
      <c r="BN82" s="31" t="s">
        <v>52</v>
      </c>
      <c r="BO82" s="31" t="s">
        <v>52</v>
      </c>
      <c r="BP82" s="31" t="s">
        <v>52</v>
      </c>
      <c r="BQ82" s="31" t="s">
        <v>52</v>
      </c>
      <c r="BR82" s="31" t="s">
        <v>52</v>
      </c>
      <c r="BS82" s="31" t="s">
        <v>52</v>
      </c>
      <c r="BT82" s="31" t="s">
        <v>52</v>
      </c>
      <c r="BU82" s="31" t="s">
        <v>52</v>
      </c>
      <c r="BV82" s="31" t="s">
        <v>52</v>
      </c>
      <c r="BW82" s="31" t="s">
        <v>52</v>
      </c>
    </row>
    <row r="83" spans="4:75" x14ac:dyDescent="0.25">
      <c r="D83" s="43">
        <v>4863</v>
      </c>
      <c r="E83" s="43"/>
      <c r="F83" s="43"/>
      <c r="G83" s="43"/>
      <c r="I83" s="3">
        <v>1929</v>
      </c>
      <c r="J83" s="33" t="s">
        <v>52</v>
      </c>
      <c r="K83" s="33" t="s">
        <v>52</v>
      </c>
      <c r="L83" s="80" t="s">
        <v>52</v>
      </c>
      <c r="M83" s="39">
        <f t="shared" si="46"/>
        <v>6.6214271026115572</v>
      </c>
      <c r="N83" s="39">
        <f t="shared" si="52"/>
        <v>6.6214271026115572</v>
      </c>
      <c r="O83" s="80" t="s">
        <v>52</v>
      </c>
      <c r="P83" s="80" t="s">
        <v>52</v>
      </c>
      <c r="Q83" s="80" t="s">
        <v>52</v>
      </c>
      <c r="R83" s="80" t="s">
        <v>52</v>
      </c>
      <c r="S83" s="80" t="s">
        <v>52</v>
      </c>
      <c r="T83" s="80" t="s">
        <v>52</v>
      </c>
      <c r="U83" s="80" t="s">
        <v>52</v>
      </c>
      <c r="V83" s="80" t="s">
        <v>52</v>
      </c>
      <c r="W83" s="80" t="s">
        <v>52</v>
      </c>
      <c r="X83" s="39">
        <f t="shared" si="47"/>
        <v>6.6214271026115572</v>
      </c>
      <c r="Z83" s="3">
        <v>1929</v>
      </c>
      <c r="AA83" s="80" t="s">
        <v>52</v>
      </c>
      <c r="AB83" s="80" t="s">
        <v>52</v>
      </c>
      <c r="AC83" s="80" t="s">
        <v>52</v>
      </c>
      <c r="AD83" s="39">
        <f t="shared" si="48"/>
        <v>5.6755089450956202</v>
      </c>
      <c r="AE83" s="39">
        <f t="shared" si="53"/>
        <v>5.6755089450956202</v>
      </c>
      <c r="AF83" s="80" t="s">
        <v>52</v>
      </c>
      <c r="AG83" s="80" t="s">
        <v>52</v>
      </c>
      <c r="AH83" s="80" t="s">
        <v>52</v>
      </c>
      <c r="AI83" s="80" t="s">
        <v>52</v>
      </c>
      <c r="AJ83" s="80" t="s">
        <v>52</v>
      </c>
      <c r="AK83" s="80" t="s">
        <v>52</v>
      </c>
      <c r="AL83" s="80" t="s">
        <v>52</v>
      </c>
      <c r="AM83" s="80" t="s">
        <v>52</v>
      </c>
      <c r="AN83" s="80" t="s">
        <v>52</v>
      </c>
      <c r="AO83" s="39">
        <f t="shared" si="51"/>
        <v>5.6755089450956202</v>
      </c>
      <c r="AQ83" s="3">
        <v>1929</v>
      </c>
      <c r="AR83" s="33" t="s">
        <v>52</v>
      </c>
      <c r="AS83" s="33" t="s">
        <v>52</v>
      </c>
      <c r="AT83" s="92" t="s">
        <v>52</v>
      </c>
      <c r="AU83" s="57">
        <f t="shared" si="49"/>
        <v>0.94591815751593666</v>
      </c>
      <c r="AV83" s="57">
        <f t="shared" si="54"/>
        <v>0.94591815751593666</v>
      </c>
      <c r="AW83" s="33" t="s">
        <v>52</v>
      </c>
      <c r="AX83" s="33" t="s">
        <v>52</v>
      </c>
      <c r="AY83" s="33" t="s">
        <v>52</v>
      </c>
      <c r="AZ83" s="33" t="s">
        <v>52</v>
      </c>
      <c r="BA83" s="33" t="s">
        <v>52</v>
      </c>
      <c r="BB83" s="33" t="s">
        <v>52</v>
      </c>
      <c r="BC83" s="33" t="s">
        <v>52</v>
      </c>
      <c r="BD83" s="33" t="s">
        <v>52</v>
      </c>
      <c r="BE83" s="33" t="s">
        <v>52</v>
      </c>
      <c r="BF83" s="33" t="s">
        <v>52</v>
      </c>
      <c r="BG83" s="57">
        <f t="shared" si="50"/>
        <v>0.94591815751593666</v>
      </c>
      <c r="BI83" s="3">
        <v>1929</v>
      </c>
      <c r="BJ83" s="31" t="s">
        <v>52</v>
      </c>
      <c r="BK83" s="31" t="s">
        <v>52</v>
      </c>
      <c r="BL83" s="31" t="s">
        <v>52</v>
      </c>
      <c r="BM83" s="31" t="s">
        <v>52</v>
      </c>
      <c r="BN83" s="31" t="s">
        <v>52</v>
      </c>
      <c r="BO83" s="31" t="s">
        <v>52</v>
      </c>
      <c r="BP83" s="31" t="s">
        <v>52</v>
      </c>
      <c r="BQ83" s="31" t="s">
        <v>52</v>
      </c>
      <c r="BR83" s="31" t="s">
        <v>52</v>
      </c>
      <c r="BS83" s="31" t="s">
        <v>52</v>
      </c>
      <c r="BT83" s="31" t="s">
        <v>52</v>
      </c>
      <c r="BU83" s="31" t="s">
        <v>52</v>
      </c>
      <c r="BV83" s="31" t="s">
        <v>52</v>
      </c>
      <c r="BW83" s="31" t="s">
        <v>52</v>
      </c>
    </row>
    <row r="84" spans="4:75" x14ac:dyDescent="0.25">
      <c r="D84" s="43">
        <v>4668</v>
      </c>
      <c r="E84" s="43"/>
      <c r="F84" s="43"/>
      <c r="G84" s="43"/>
      <c r="I84" s="3">
        <v>1930</v>
      </c>
      <c r="J84" s="33" t="s">
        <v>52</v>
      </c>
      <c r="K84" s="33" t="s">
        <v>52</v>
      </c>
      <c r="L84" s="80" t="s">
        <v>52</v>
      </c>
      <c r="M84" s="39">
        <f t="shared" si="46"/>
        <v>6.1910882604970014</v>
      </c>
      <c r="N84" s="39">
        <f t="shared" si="52"/>
        <v>6.1910882604970014</v>
      </c>
      <c r="O84" s="80" t="s">
        <v>52</v>
      </c>
      <c r="P84" s="80" t="s">
        <v>52</v>
      </c>
      <c r="Q84" s="80" t="s">
        <v>52</v>
      </c>
      <c r="R84" s="80" t="s">
        <v>52</v>
      </c>
      <c r="S84" s="80" t="s">
        <v>52</v>
      </c>
      <c r="T84" s="80" t="s">
        <v>52</v>
      </c>
      <c r="U84" s="80" t="s">
        <v>52</v>
      </c>
      <c r="V84" s="80" t="s">
        <v>52</v>
      </c>
      <c r="W84" s="80" t="s">
        <v>52</v>
      </c>
      <c r="X84" s="39">
        <f t="shared" si="47"/>
        <v>6.1910882604970014</v>
      </c>
      <c r="Z84" s="3">
        <v>1930</v>
      </c>
      <c r="AA84" s="80" t="s">
        <v>52</v>
      </c>
      <c r="AB84" s="80" t="s">
        <v>52</v>
      </c>
      <c r="AC84" s="80" t="s">
        <v>52</v>
      </c>
      <c r="AD84" s="39">
        <f t="shared" si="48"/>
        <v>5.9768637532133679</v>
      </c>
      <c r="AE84" s="39">
        <f t="shared" si="53"/>
        <v>5.9768637532133679</v>
      </c>
      <c r="AF84" s="80" t="s">
        <v>52</v>
      </c>
      <c r="AG84" s="80" t="s">
        <v>52</v>
      </c>
      <c r="AH84" s="80" t="s">
        <v>52</v>
      </c>
      <c r="AI84" s="80" t="s">
        <v>52</v>
      </c>
      <c r="AJ84" s="80" t="s">
        <v>52</v>
      </c>
      <c r="AK84" s="80" t="s">
        <v>52</v>
      </c>
      <c r="AL84" s="80" t="s">
        <v>52</v>
      </c>
      <c r="AM84" s="80" t="s">
        <v>52</v>
      </c>
      <c r="AN84" s="80" t="s">
        <v>52</v>
      </c>
      <c r="AO84" s="39">
        <f t="shared" si="51"/>
        <v>5.9768637532133679</v>
      </c>
      <c r="AQ84" s="3">
        <v>1930</v>
      </c>
      <c r="AR84" s="33" t="s">
        <v>52</v>
      </c>
      <c r="AS84" s="33" t="s">
        <v>52</v>
      </c>
      <c r="AT84" s="92" t="s">
        <v>52</v>
      </c>
      <c r="AU84" s="57">
        <f t="shared" si="49"/>
        <v>0.21422450728363326</v>
      </c>
      <c r="AV84" s="57">
        <f t="shared" si="54"/>
        <v>0.21422450728363326</v>
      </c>
      <c r="AW84" s="33" t="s">
        <v>52</v>
      </c>
      <c r="AX84" s="33" t="s">
        <v>52</v>
      </c>
      <c r="AY84" s="33" t="s">
        <v>52</v>
      </c>
      <c r="AZ84" s="33" t="s">
        <v>52</v>
      </c>
      <c r="BA84" s="33" t="s">
        <v>52</v>
      </c>
      <c r="BB84" s="33" t="s">
        <v>52</v>
      </c>
      <c r="BC84" s="33" t="s">
        <v>52</v>
      </c>
      <c r="BD84" s="33" t="s">
        <v>52</v>
      </c>
      <c r="BE84" s="33" t="s">
        <v>52</v>
      </c>
      <c r="BF84" s="33" t="s">
        <v>52</v>
      </c>
      <c r="BG84" s="57">
        <f t="shared" si="50"/>
        <v>0.21422450728363326</v>
      </c>
      <c r="BI84" s="3">
        <v>1930</v>
      </c>
      <c r="BJ84" s="31" t="s">
        <v>52</v>
      </c>
      <c r="BK84" s="31" t="s">
        <v>52</v>
      </c>
      <c r="BL84" s="31" t="s">
        <v>52</v>
      </c>
      <c r="BM84" s="31" t="s">
        <v>52</v>
      </c>
      <c r="BN84" s="31" t="s">
        <v>52</v>
      </c>
      <c r="BO84" s="31" t="s">
        <v>52</v>
      </c>
      <c r="BP84" s="31" t="s">
        <v>52</v>
      </c>
      <c r="BQ84" s="31" t="s">
        <v>52</v>
      </c>
      <c r="BR84" s="31" t="s">
        <v>52</v>
      </c>
      <c r="BS84" s="31" t="s">
        <v>52</v>
      </c>
      <c r="BT84" s="31" t="s">
        <v>52</v>
      </c>
      <c r="BU84" s="31" t="s">
        <v>52</v>
      </c>
      <c r="BV84" s="31" t="s">
        <v>52</v>
      </c>
      <c r="BW84" s="31" t="s">
        <v>52</v>
      </c>
    </row>
    <row r="85" spans="4:75" ht="15.75" customHeight="1" x14ac:dyDescent="0.25">
      <c r="D85" s="43">
        <v>4218</v>
      </c>
      <c r="E85" s="43"/>
      <c r="F85" s="43"/>
      <c r="G85" s="43"/>
      <c r="I85" s="3">
        <v>1931</v>
      </c>
      <c r="J85" s="33" t="s">
        <v>52</v>
      </c>
      <c r="K85" s="33" t="s">
        <v>52</v>
      </c>
      <c r="L85" s="80" t="s">
        <v>52</v>
      </c>
      <c r="M85" s="39">
        <f t="shared" si="46"/>
        <v>6.0692271218587006</v>
      </c>
      <c r="N85" s="39">
        <f t="shared" si="52"/>
        <v>6.0692271218587006</v>
      </c>
      <c r="O85" s="80" t="s">
        <v>52</v>
      </c>
      <c r="P85" s="80" t="s">
        <v>52</v>
      </c>
      <c r="Q85" s="80" t="s">
        <v>52</v>
      </c>
      <c r="R85" s="80" t="s">
        <v>52</v>
      </c>
      <c r="S85" s="80" t="s">
        <v>52</v>
      </c>
      <c r="T85" s="80" t="s">
        <v>52</v>
      </c>
      <c r="U85" s="80" t="s">
        <v>52</v>
      </c>
      <c r="V85" s="80" t="s">
        <v>52</v>
      </c>
      <c r="W85" s="80" t="s">
        <v>52</v>
      </c>
      <c r="X85" s="39">
        <f t="shared" si="47"/>
        <v>6.0692271218587006</v>
      </c>
      <c r="Z85" s="3">
        <v>1931</v>
      </c>
      <c r="AA85" s="80" t="s">
        <v>52</v>
      </c>
      <c r="AB85" s="80" t="s">
        <v>52</v>
      </c>
      <c r="AC85" s="80" t="s">
        <v>52</v>
      </c>
      <c r="AD85" s="39">
        <f t="shared" si="48"/>
        <v>5.3816974869606442</v>
      </c>
      <c r="AE85" s="39">
        <f t="shared" si="53"/>
        <v>5.357989568515884</v>
      </c>
      <c r="AF85" s="80" t="s">
        <v>52</v>
      </c>
      <c r="AG85" s="80" t="s">
        <v>52</v>
      </c>
      <c r="AH85" s="80" t="s">
        <v>52</v>
      </c>
      <c r="AI85" s="80" t="s">
        <v>52</v>
      </c>
      <c r="AJ85" s="80" t="s">
        <v>52</v>
      </c>
      <c r="AK85" s="80" t="s">
        <v>52</v>
      </c>
      <c r="AL85" s="80" t="s">
        <v>52</v>
      </c>
      <c r="AM85" s="80" t="s">
        <v>52</v>
      </c>
      <c r="AN85" s="80" t="s">
        <v>52</v>
      </c>
      <c r="AO85" s="39">
        <f t="shared" si="51"/>
        <v>5.3816974869606442</v>
      </c>
      <c r="AQ85" s="3">
        <v>1931</v>
      </c>
      <c r="AR85" s="33" t="s">
        <v>52</v>
      </c>
      <c r="AS85" s="33" t="s">
        <v>52</v>
      </c>
      <c r="AT85" s="92" t="s">
        <v>52</v>
      </c>
      <c r="AU85" s="57">
        <f t="shared" si="49"/>
        <v>0.68752963489805596</v>
      </c>
      <c r="AV85" s="57">
        <f t="shared" si="54"/>
        <v>0.71123755334281646</v>
      </c>
      <c r="AW85" s="33" t="s">
        <v>52</v>
      </c>
      <c r="AX85" s="33" t="s">
        <v>52</v>
      </c>
      <c r="AY85" s="33" t="s">
        <v>52</v>
      </c>
      <c r="AZ85" s="33" t="s">
        <v>52</v>
      </c>
      <c r="BA85" s="33" t="s">
        <v>52</v>
      </c>
      <c r="BB85" s="33" t="s">
        <v>52</v>
      </c>
      <c r="BC85" s="33" t="s">
        <v>52</v>
      </c>
      <c r="BD85" s="33" t="s">
        <v>52</v>
      </c>
      <c r="BE85" s="33" t="s">
        <v>52</v>
      </c>
      <c r="BF85" s="33" t="s">
        <v>52</v>
      </c>
      <c r="BG85" s="57">
        <f t="shared" si="50"/>
        <v>0.68752963489805596</v>
      </c>
      <c r="BI85" s="3">
        <v>1931</v>
      </c>
      <c r="BJ85" s="31" t="s">
        <v>52</v>
      </c>
      <c r="BK85" s="31" t="s">
        <v>52</v>
      </c>
      <c r="BL85" s="31" t="s">
        <v>52</v>
      </c>
      <c r="BM85" s="31" t="s">
        <v>52</v>
      </c>
      <c r="BN85" s="31" t="s">
        <v>52</v>
      </c>
      <c r="BO85" s="31" t="s">
        <v>52</v>
      </c>
      <c r="BP85" s="31" t="s">
        <v>52</v>
      </c>
      <c r="BQ85" s="31" t="s">
        <v>52</v>
      </c>
      <c r="BR85" s="31" t="s">
        <v>52</v>
      </c>
      <c r="BS85" s="31" t="s">
        <v>52</v>
      </c>
      <c r="BT85" s="31" t="s">
        <v>52</v>
      </c>
      <c r="BU85" s="31" t="s">
        <v>52</v>
      </c>
      <c r="BV85" s="31" t="s">
        <v>52</v>
      </c>
      <c r="BW85" s="31" t="s">
        <v>52</v>
      </c>
    </row>
    <row r="86" spans="4:75" x14ac:dyDescent="0.25">
      <c r="D86" s="43">
        <v>3206</v>
      </c>
      <c r="E86" s="43"/>
      <c r="F86" s="43"/>
      <c r="G86" s="43"/>
      <c r="I86" s="3">
        <v>1932</v>
      </c>
      <c r="J86" s="33" t="s">
        <v>52</v>
      </c>
      <c r="K86" s="33" t="s">
        <v>52</v>
      </c>
      <c r="L86" s="80" t="s">
        <v>52</v>
      </c>
      <c r="M86" s="39">
        <f t="shared" si="46"/>
        <v>6.6126013724267008</v>
      </c>
      <c r="N86" s="39">
        <f t="shared" si="52"/>
        <v>6.6126013724267008</v>
      </c>
      <c r="O86" s="39">
        <f t="shared" ref="O86:O94" si="55">(O17/$D86)*100</f>
        <v>6.6126013724267008</v>
      </c>
      <c r="P86" s="80" t="s">
        <v>52</v>
      </c>
      <c r="Q86" s="80" t="s">
        <v>52</v>
      </c>
      <c r="R86" s="80" t="s">
        <v>52</v>
      </c>
      <c r="S86" s="80" t="s">
        <v>52</v>
      </c>
      <c r="T86" s="80" t="s">
        <v>52</v>
      </c>
      <c r="U86" s="80" t="s">
        <v>52</v>
      </c>
      <c r="V86" s="80" t="s">
        <v>52</v>
      </c>
      <c r="W86" s="80" t="s">
        <v>52</v>
      </c>
      <c r="X86" s="39">
        <f t="shared" si="47"/>
        <v>6.6126013724267008</v>
      </c>
      <c r="Z86" s="3">
        <v>1932</v>
      </c>
      <c r="AA86" s="80" t="s">
        <v>52</v>
      </c>
      <c r="AB86" s="80" t="s">
        <v>52</v>
      </c>
      <c r="AC86" s="80" t="s">
        <v>52</v>
      </c>
      <c r="AD86" s="39">
        <f t="shared" si="48"/>
        <v>6.6126013724267008</v>
      </c>
      <c r="AE86" s="39">
        <f t="shared" si="53"/>
        <v>6.6126013724267008</v>
      </c>
      <c r="AF86" s="39">
        <f t="shared" ref="AF86:AF92" si="56">(AF17/$D86)*100</f>
        <v>6.6126013724267008</v>
      </c>
      <c r="AG86" s="80" t="s">
        <v>52</v>
      </c>
      <c r="AH86" s="80" t="s">
        <v>52</v>
      </c>
      <c r="AI86" s="80" t="s">
        <v>52</v>
      </c>
      <c r="AJ86" s="80" t="s">
        <v>52</v>
      </c>
      <c r="AK86" s="80" t="s">
        <v>52</v>
      </c>
      <c r="AL86" s="80" t="s">
        <v>52</v>
      </c>
      <c r="AM86" s="80" t="s">
        <v>52</v>
      </c>
      <c r="AN86" s="80" t="s">
        <v>52</v>
      </c>
      <c r="AO86" s="39">
        <f t="shared" si="51"/>
        <v>6.6126013724267008</v>
      </c>
      <c r="AQ86" s="3">
        <v>1932</v>
      </c>
      <c r="AR86" s="33" t="s">
        <v>52</v>
      </c>
      <c r="AS86" s="33" t="s">
        <v>52</v>
      </c>
      <c r="AT86" s="92" t="s">
        <v>52</v>
      </c>
      <c r="AU86" s="57">
        <f t="shared" si="49"/>
        <v>0</v>
      </c>
      <c r="AV86" s="57">
        <f t="shared" si="54"/>
        <v>0</v>
      </c>
      <c r="AW86" s="33" t="s">
        <v>52</v>
      </c>
      <c r="AX86" s="31" t="s">
        <v>52</v>
      </c>
      <c r="AY86" s="31" t="s">
        <v>52</v>
      </c>
      <c r="AZ86" s="31" t="s">
        <v>52</v>
      </c>
      <c r="BA86" s="31" t="s">
        <v>52</v>
      </c>
      <c r="BB86" s="31" t="s">
        <v>52</v>
      </c>
      <c r="BC86" s="31" t="s">
        <v>52</v>
      </c>
      <c r="BD86" s="33" t="s">
        <v>52</v>
      </c>
      <c r="BE86" s="33" t="s">
        <v>52</v>
      </c>
      <c r="BF86" s="33" t="s">
        <v>52</v>
      </c>
      <c r="BG86" s="57">
        <f t="shared" si="50"/>
        <v>0</v>
      </c>
      <c r="BI86" s="3">
        <v>1932</v>
      </c>
      <c r="BJ86" s="31" t="s">
        <v>52</v>
      </c>
      <c r="BK86" s="31" t="s">
        <v>52</v>
      </c>
      <c r="BL86" s="31" t="s">
        <v>52</v>
      </c>
      <c r="BM86" s="31" t="s">
        <v>52</v>
      </c>
      <c r="BN86" s="31" t="s">
        <v>52</v>
      </c>
      <c r="BO86" s="31" t="s">
        <v>52</v>
      </c>
      <c r="BP86" s="31" t="s">
        <v>52</v>
      </c>
      <c r="BQ86" s="31" t="s">
        <v>52</v>
      </c>
      <c r="BR86" s="31" t="s">
        <v>52</v>
      </c>
      <c r="BS86" s="31" t="s">
        <v>52</v>
      </c>
      <c r="BT86" s="31" t="s">
        <v>52</v>
      </c>
      <c r="BU86" s="31" t="s">
        <v>52</v>
      </c>
      <c r="BV86" s="31" t="s">
        <v>52</v>
      </c>
      <c r="BW86" s="31" t="s">
        <v>52</v>
      </c>
    </row>
    <row r="87" spans="4:75" x14ac:dyDescent="0.25">
      <c r="D87" s="43">
        <v>3782</v>
      </c>
      <c r="E87" s="43"/>
      <c r="F87" s="43"/>
      <c r="G87" s="43"/>
      <c r="I87" s="3">
        <v>1933</v>
      </c>
      <c r="J87" s="33" t="s">
        <v>52</v>
      </c>
      <c r="K87" s="33" t="s">
        <v>52</v>
      </c>
      <c r="L87" s="80" t="s">
        <v>52</v>
      </c>
      <c r="M87" s="39">
        <f t="shared" si="46"/>
        <v>5.8963511369645696</v>
      </c>
      <c r="N87" s="39">
        <f t="shared" si="52"/>
        <v>5.8963511369645696</v>
      </c>
      <c r="O87" s="39">
        <f t="shared" si="55"/>
        <v>5.8963511369645696</v>
      </c>
      <c r="P87" s="80" t="s">
        <v>52</v>
      </c>
      <c r="Q87" s="80" t="s">
        <v>52</v>
      </c>
      <c r="R87" s="80" t="s">
        <v>52</v>
      </c>
      <c r="S87" s="80" t="s">
        <v>52</v>
      </c>
      <c r="T87" s="80" t="s">
        <v>52</v>
      </c>
      <c r="U87" s="80" t="s">
        <v>52</v>
      </c>
      <c r="V87" s="80" t="s">
        <v>52</v>
      </c>
      <c r="W87" s="80" t="s">
        <v>52</v>
      </c>
      <c r="X87" s="39">
        <f t="shared" si="47"/>
        <v>5.8963511369645696</v>
      </c>
      <c r="Z87" s="3">
        <v>1933</v>
      </c>
      <c r="AA87" s="80" t="s">
        <v>52</v>
      </c>
      <c r="AB87" s="80" t="s">
        <v>52</v>
      </c>
      <c r="AC87" s="80" t="s">
        <v>52</v>
      </c>
      <c r="AD87" s="39">
        <f t="shared" si="48"/>
        <v>6.5044949762030662</v>
      </c>
      <c r="AE87" s="39">
        <f t="shared" si="53"/>
        <v>6.478053939714437</v>
      </c>
      <c r="AF87" s="39">
        <f t="shared" si="56"/>
        <v>6.5044949762030662</v>
      </c>
      <c r="AG87" s="80" t="s">
        <v>52</v>
      </c>
      <c r="AH87" s="80" t="s">
        <v>52</v>
      </c>
      <c r="AI87" s="80" t="s">
        <v>52</v>
      </c>
      <c r="AJ87" s="80" t="s">
        <v>52</v>
      </c>
      <c r="AK87" s="80" t="s">
        <v>52</v>
      </c>
      <c r="AL87" s="80" t="s">
        <v>52</v>
      </c>
      <c r="AM87" s="80" t="s">
        <v>52</v>
      </c>
      <c r="AN87" s="80" t="s">
        <v>52</v>
      </c>
      <c r="AO87" s="39">
        <f t="shared" si="51"/>
        <v>6.5044949762030662</v>
      </c>
      <c r="AQ87" s="3">
        <v>1933</v>
      </c>
      <c r="AR87" s="33" t="s">
        <v>52</v>
      </c>
      <c r="AS87" s="33" t="s">
        <v>52</v>
      </c>
      <c r="AT87" s="92" t="s">
        <v>52</v>
      </c>
      <c r="AU87" s="57">
        <f t="shared" si="49"/>
        <v>-0.60814383923849824</v>
      </c>
      <c r="AV87" s="57">
        <f t="shared" si="54"/>
        <v>-0.58170280274986774</v>
      </c>
      <c r="AW87" s="57">
        <f t="shared" ref="AW87:AW92" si="57">(AW18/$D87)*100</f>
        <v>-0.60814383923849824</v>
      </c>
      <c r="AX87" s="31" t="s">
        <v>52</v>
      </c>
      <c r="AY87" s="31" t="s">
        <v>52</v>
      </c>
      <c r="AZ87" s="31" t="s">
        <v>52</v>
      </c>
      <c r="BA87" s="31" t="s">
        <v>52</v>
      </c>
      <c r="BB87" s="31" t="s">
        <v>52</v>
      </c>
      <c r="BC87" s="31" t="s">
        <v>52</v>
      </c>
      <c r="BD87" s="33" t="s">
        <v>52</v>
      </c>
      <c r="BE87" s="33" t="s">
        <v>52</v>
      </c>
      <c r="BF87" s="33" t="s">
        <v>52</v>
      </c>
      <c r="BG87" s="57">
        <f t="shared" si="50"/>
        <v>-0.60814383923849824</v>
      </c>
      <c r="BI87" s="3">
        <v>1933</v>
      </c>
      <c r="BJ87" s="31" t="s">
        <v>52</v>
      </c>
      <c r="BK87" s="31" t="s">
        <v>52</v>
      </c>
      <c r="BL87" s="31" t="s">
        <v>52</v>
      </c>
      <c r="BM87" s="31" t="s">
        <v>52</v>
      </c>
      <c r="BN87" s="31" t="s">
        <v>52</v>
      </c>
      <c r="BO87" s="31" t="s">
        <v>52</v>
      </c>
      <c r="BP87" s="31" t="s">
        <v>52</v>
      </c>
      <c r="BQ87" s="31" t="s">
        <v>52</v>
      </c>
      <c r="BR87" s="31" t="s">
        <v>52</v>
      </c>
      <c r="BS87" s="31" t="s">
        <v>52</v>
      </c>
      <c r="BT87" s="31" t="s">
        <v>52</v>
      </c>
      <c r="BU87" s="31" t="s">
        <v>52</v>
      </c>
      <c r="BV87" s="31" t="s">
        <v>52</v>
      </c>
      <c r="BW87" s="31" t="s">
        <v>52</v>
      </c>
    </row>
    <row r="88" spans="4:75" x14ac:dyDescent="0.25">
      <c r="D88" s="43">
        <v>4151</v>
      </c>
      <c r="E88" s="43"/>
      <c r="F88" s="43"/>
      <c r="G88" s="43"/>
      <c r="I88" s="3">
        <v>1934</v>
      </c>
      <c r="J88" s="39">
        <f t="shared" ref="J88:J94" si="58">(J19/D88)*100</f>
        <v>6.4105034931341853</v>
      </c>
      <c r="K88" s="39">
        <f t="shared" ref="K88:K94" si="59">(K19/$D88)*100</f>
        <v>6.9164056853770184</v>
      </c>
      <c r="L88" s="80" t="s">
        <v>52</v>
      </c>
      <c r="M88" s="39">
        <f t="shared" si="46"/>
        <v>7.1067212719826554</v>
      </c>
      <c r="N88" s="39">
        <f t="shared" si="52"/>
        <v>7.1067212719826554</v>
      </c>
      <c r="O88" s="39">
        <f t="shared" si="55"/>
        <v>7.1067212719826554</v>
      </c>
      <c r="P88" s="80" t="s">
        <v>52</v>
      </c>
      <c r="Q88" s="80" t="s">
        <v>52</v>
      </c>
      <c r="R88" s="80" t="s">
        <v>52</v>
      </c>
      <c r="S88" s="80" t="s">
        <v>52</v>
      </c>
      <c r="T88" s="80" t="s">
        <v>52</v>
      </c>
      <c r="U88" s="80" t="s">
        <v>52</v>
      </c>
      <c r="V88" s="39">
        <f t="shared" ref="V88:V94" si="60">(V19/$D88)*100</f>
        <v>7.1284027945073474</v>
      </c>
      <c r="W88" s="80" t="s">
        <v>52</v>
      </c>
      <c r="X88" s="39">
        <f t="shared" si="47"/>
        <v>7.1067212719826554</v>
      </c>
      <c r="Z88" s="3">
        <v>1934</v>
      </c>
      <c r="AA88" s="39">
        <f t="shared" ref="AA88:AB94" si="61">(AA19/$D88)*100</f>
        <v>6.1141893519633825</v>
      </c>
      <c r="AB88" s="39">
        <f t="shared" si="61"/>
        <v>6.2418694290532404</v>
      </c>
      <c r="AC88" s="80" t="s">
        <v>52</v>
      </c>
      <c r="AD88" s="39">
        <f t="shared" si="48"/>
        <v>6.3840038544928941</v>
      </c>
      <c r="AE88" s="39">
        <f t="shared" si="53"/>
        <v>6.3840038544928941</v>
      </c>
      <c r="AF88" s="39">
        <f t="shared" si="56"/>
        <v>6.3840038544928941</v>
      </c>
      <c r="AG88" s="80" t="s">
        <v>52</v>
      </c>
      <c r="AH88" s="80" t="s">
        <v>52</v>
      </c>
      <c r="AI88" s="80" t="s">
        <v>52</v>
      </c>
      <c r="AJ88" s="80" t="s">
        <v>52</v>
      </c>
      <c r="AK88" s="80" t="s">
        <v>52</v>
      </c>
      <c r="AL88" s="80" t="s">
        <v>52</v>
      </c>
      <c r="AM88" s="80" t="s">
        <v>52</v>
      </c>
      <c r="AN88" s="80" t="s">
        <v>52</v>
      </c>
      <c r="AO88" s="39">
        <f t="shared" si="51"/>
        <v>6.4225487834256816</v>
      </c>
      <c r="AQ88" s="3">
        <v>1934</v>
      </c>
      <c r="AR88" s="57">
        <f t="shared" ref="AR88:AS94" si="62">(AR19/$D88)*100</f>
        <v>0.29631414117080246</v>
      </c>
      <c r="AS88" s="57">
        <f t="shared" si="62"/>
        <v>0.67453625632377734</v>
      </c>
      <c r="AT88" s="92" t="s">
        <v>52</v>
      </c>
      <c r="AU88" s="57">
        <f t="shared" si="49"/>
        <v>0.72271741748976148</v>
      </c>
      <c r="AV88" s="57">
        <f t="shared" si="54"/>
        <v>0.72271741748976148</v>
      </c>
      <c r="AW88" s="57">
        <f t="shared" si="57"/>
        <v>0.72271741748976148</v>
      </c>
      <c r="AX88" s="31" t="s">
        <v>52</v>
      </c>
      <c r="AY88" s="31" t="s">
        <v>52</v>
      </c>
      <c r="AZ88" s="31" t="s">
        <v>52</v>
      </c>
      <c r="BA88" s="31" t="s">
        <v>52</v>
      </c>
      <c r="BB88" s="31" t="s">
        <v>52</v>
      </c>
      <c r="BC88" s="31" t="s">
        <v>52</v>
      </c>
      <c r="BD88" s="57">
        <f t="shared" ref="BD88:BD94" si="63">(BD19/$D88)*100</f>
        <v>0.75162611418935166</v>
      </c>
      <c r="BE88" s="33" t="s">
        <v>52</v>
      </c>
      <c r="BF88" s="57">
        <f t="shared" ref="BF88:BG94" si="64">(BF19/$D88)*100</f>
        <v>0.68417248855697421</v>
      </c>
      <c r="BG88" s="57">
        <f>(BG19/$D88)*100</f>
        <v>0.68417248855697421</v>
      </c>
      <c r="BH88" s="57"/>
      <c r="BI88" s="3">
        <v>1934</v>
      </c>
      <c r="BJ88" s="57">
        <f t="shared" ref="BJ88:BJ94" si="65">(BJ19/$D19)*100</f>
        <v>0.3878583473861717</v>
      </c>
      <c r="BK88" s="31" t="s">
        <v>52</v>
      </c>
      <c r="BL88" s="31" t="s">
        <v>52</v>
      </c>
      <c r="BM88" s="31" t="s">
        <v>52</v>
      </c>
      <c r="BN88" s="31" t="s">
        <v>52</v>
      </c>
      <c r="BO88" s="31" t="s">
        <v>52</v>
      </c>
      <c r="BP88" s="31" t="s">
        <v>52</v>
      </c>
      <c r="BQ88" s="31" t="s">
        <v>52</v>
      </c>
      <c r="BR88" s="31" t="s">
        <v>52</v>
      </c>
      <c r="BS88" s="31" t="s">
        <v>52</v>
      </c>
      <c r="BT88" s="31" t="s">
        <v>52</v>
      </c>
      <c r="BU88" s="31" t="s">
        <v>52</v>
      </c>
      <c r="BV88" s="57">
        <f t="shared" ref="BV88:BV94" si="66">(BV19/$D19)*100</f>
        <v>-6.7453625632377501E-2</v>
      </c>
      <c r="BW88" s="31" t="s">
        <v>52</v>
      </c>
    </row>
    <row r="89" spans="4:75" x14ac:dyDescent="0.25">
      <c r="D89" s="43">
        <v>4540</v>
      </c>
      <c r="E89" s="43"/>
      <c r="F89" s="43"/>
      <c r="G89" s="43"/>
      <c r="I89" s="3">
        <v>1935</v>
      </c>
      <c r="J89" s="39">
        <f t="shared" si="58"/>
        <v>7.4207048458149778</v>
      </c>
      <c r="K89" s="39">
        <f t="shared" si="59"/>
        <v>7.8392070484581495</v>
      </c>
      <c r="L89" s="39">
        <f t="shared" ref="L89:L94" si="67">(L20/$D89)*100</f>
        <v>7.4515418502202628</v>
      </c>
      <c r="M89" s="39">
        <f t="shared" si="46"/>
        <v>6.8942731277533049</v>
      </c>
      <c r="N89" s="39">
        <f t="shared" si="52"/>
        <v>6.8942731277533049</v>
      </c>
      <c r="O89" s="39">
        <f t="shared" si="55"/>
        <v>6.8942731277533049</v>
      </c>
      <c r="P89" s="39">
        <f t="shared" ref="P89:R94" si="68">(P20/$D89)*100</f>
        <v>7.2819383259911898</v>
      </c>
      <c r="Q89" s="39">
        <f t="shared" si="68"/>
        <v>6.8942731277533049</v>
      </c>
      <c r="R89" s="39">
        <f t="shared" si="68"/>
        <v>0.38766519823788598</v>
      </c>
      <c r="S89" s="80" t="s">
        <v>52</v>
      </c>
      <c r="T89" s="80" t="s">
        <v>52</v>
      </c>
      <c r="U89" s="80" t="s">
        <v>52</v>
      </c>
      <c r="V89" s="39">
        <f t="shared" si="60"/>
        <v>7.2621145374449334</v>
      </c>
      <c r="W89" s="80" t="s">
        <v>52</v>
      </c>
      <c r="X89" s="39">
        <f t="shared" si="47"/>
        <v>7.4515418502202628</v>
      </c>
      <c r="Z89" s="3">
        <v>1935</v>
      </c>
      <c r="AA89" s="39">
        <f t="shared" si="61"/>
        <v>6.1431718061674001</v>
      </c>
      <c r="AB89" s="39">
        <f t="shared" si="61"/>
        <v>6.2885462555066081</v>
      </c>
      <c r="AC89" s="39">
        <f t="shared" ref="AC89:AC94" si="69">(AC20/$D89)*100</f>
        <v>6.2753303964757716</v>
      </c>
      <c r="AD89" s="39">
        <f t="shared" si="48"/>
        <v>6.6299559471365637</v>
      </c>
      <c r="AE89" s="39">
        <f t="shared" si="53"/>
        <v>6.6299559471365637</v>
      </c>
      <c r="AF89" s="39">
        <f t="shared" si="56"/>
        <v>6.6299559471365637</v>
      </c>
      <c r="AG89" s="39">
        <f t="shared" ref="AG89:AI94" si="70">(AG20/$D89)*100</f>
        <v>6.638766519823788</v>
      </c>
      <c r="AH89" s="39">
        <f t="shared" si="70"/>
        <v>6.6255506607929515</v>
      </c>
      <c r="AI89" s="39">
        <f t="shared" si="70"/>
        <v>1.3215859030836252E-2</v>
      </c>
      <c r="AJ89" s="80" t="s">
        <v>52</v>
      </c>
      <c r="AK89" s="80" t="s">
        <v>52</v>
      </c>
      <c r="AL89" s="80" t="s">
        <v>52</v>
      </c>
      <c r="AM89" s="39">
        <f t="shared" ref="AM89:AM94" si="71">(AM20/$D89)*100</f>
        <v>6.6233480176211446</v>
      </c>
      <c r="AN89" s="80" t="s">
        <v>52</v>
      </c>
      <c r="AO89" s="39">
        <f t="shared" si="51"/>
        <v>6.5220264317180616</v>
      </c>
      <c r="AQ89" s="3">
        <v>1935</v>
      </c>
      <c r="AR89" s="57">
        <f t="shared" si="62"/>
        <v>1.277533039647577</v>
      </c>
      <c r="AS89" s="57">
        <f t="shared" si="62"/>
        <v>1.5506607929515412</v>
      </c>
      <c r="AT89" s="57">
        <f t="shared" ref="AT89:AT94" si="72">(AT20/$D89)*100</f>
        <v>1.1762114537444917</v>
      </c>
      <c r="AU89" s="57">
        <f t="shared" si="49"/>
        <v>0.26431718061674009</v>
      </c>
      <c r="AV89" s="57">
        <f t="shared" si="54"/>
        <v>0.26431718061674009</v>
      </c>
      <c r="AW89" s="57">
        <f t="shared" si="57"/>
        <v>0.26431718061674009</v>
      </c>
      <c r="AX89" s="57">
        <f t="shared" ref="AX89:AZ94" si="73">(AX20/$D89)*100</f>
        <v>0.64317180616740188</v>
      </c>
      <c r="AY89" s="57">
        <f t="shared" si="73"/>
        <v>0.26872246696035218</v>
      </c>
      <c r="AZ89" s="57">
        <f t="shared" si="73"/>
        <v>0.3744493392070497</v>
      </c>
      <c r="BA89" s="31" t="s">
        <v>52</v>
      </c>
      <c r="BB89" s="31" t="s">
        <v>52</v>
      </c>
      <c r="BC89" s="31" t="s">
        <v>52</v>
      </c>
      <c r="BD89" s="57">
        <f t="shared" si="63"/>
        <v>0.63876651982378851</v>
      </c>
      <c r="BE89" s="33" t="s">
        <v>52</v>
      </c>
      <c r="BF89" s="57">
        <f t="shared" si="64"/>
        <v>0.92951541850220276</v>
      </c>
      <c r="BG89" s="57">
        <f t="shared" si="64"/>
        <v>0.92951541850220276</v>
      </c>
      <c r="BH89" s="57"/>
      <c r="BI89" s="3">
        <v>1935</v>
      </c>
      <c r="BJ89" s="57">
        <f t="shared" si="65"/>
        <v>-0.34801762114537438</v>
      </c>
      <c r="BK89" s="57">
        <f t="shared" ref="BK89:BQ94" si="74">(BK20/$D20)*100</f>
        <v>-0.62114537444933871</v>
      </c>
      <c r="BL89" s="57">
        <f t="shared" si="74"/>
        <v>-0.24669603524228892</v>
      </c>
      <c r="BM89" s="57">
        <f t="shared" si="74"/>
        <v>0.66519823788546262</v>
      </c>
      <c r="BN89" s="57">
        <f t="shared" si="74"/>
        <v>0.66519823788546262</v>
      </c>
      <c r="BO89" s="57">
        <f t="shared" si="74"/>
        <v>0.66519823788546262</v>
      </c>
      <c r="BP89" s="57">
        <f t="shared" si="74"/>
        <v>0.28634361233480082</v>
      </c>
      <c r="BQ89" s="57">
        <f t="shared" si="74"/>
        <v>0.66079295154185047</v>
      </c>
      <c r="BR89" s="31" t="s">
        <v>52</v>
      </c>
      <c r="BS89" s="31" t="s">
        <v>52</v>
      </c>
      <c r="BT89" s="31" t="s">
        <v>52</v>
      </c>
      <c r="BU89" s="31" t="s">
        <v>52</v>
      </c>
      <c r="BV89" s="57">
        <f t="shared" si="66"/>
        <v>0.29074889867841414</v>
      </c>
      <c r="BW89" s="31" t="s">
        <v>52</v>
      </c>
    </row>
    <row r="90" spans="4:75" x14ac:dyDescent="0.25">
      <c r="D90" s="43">
        <v>5346</v>
      </c>
      <c r="E90" s="43"/>
      <c r="F90" s="43"/>
      <c r="G90" s="43"/>
      <c r="I90" s="3">
        <v>1936</v>
      </c>
      <c r="J90" s="39">
        <f t="shared" si="58"/>
        <v>7.205387205387205</v>
      </c>
      <c r="K90" s="39">
        <f t="shared" si="59"/>
        <v>7.6206509539842866</v>
      </c>
      <c r="L90" s="39">
        <f t="shared" si="67"/>
        <v>7.5215114104002989</v>
      </c>
      <c r="M90" s="39">
        <f t="shared" si="46"/>
        <v>7.2016460905349797</v>
      </c>
      <c r="N90" s="39">
        <f t="shared" si="52"/>
        <v>7.2016460905349797</v>
      </c>
      <c r="O90" s="39">
        <f t="shared" si="55"/>
        <v>7.2016460905349797</v>
      </c>
      <c r="P90" s="39">
        <f t="shared" si="68"/>
        <v>7.205387205387205</v>
      </c>
      <c r="Q90" s="39">
        <f t="shared" si="68"/>
        <v>7.1062476618032164</v>
      </c>
      <c r="R90" s="39">
        <f t="shared" si="68"/>
        <v>9.9139543583988243E-2</v>
      </c>
      <c r="S90" s="80" t="s">
        <v>52</v>
      </c>
      <c r="T90" s="80" t="s">
        <v>52</v>
      </c>
      <c r="U90" s="80" t="s">
        <v>52</v>
      </c>
      <c r="V90" s="39">
        <f t="shared" si="60"/>
        <v>7.1399176954732511</v>
      </c>
      <c r="W90" s="80" t="s">
        <v>52</v>
      </c>
      <c r="X90" s="39">
        <f t="shared" si="47"/>
        <v>7.5215114104002989</v>
      </c>
      <c r="Z90" s="3">
        <v>1936</v>
      </c>
      <c r="AA90" s="39">
        <f t="shared" si="61"/>
        <v>7.5963337074448187</v>
      </c>
      <c r="AB90" s="39">
        <f t="shared" si="61"/>
        <v>7.1118593340815561</v>
      </c>
      <c r="AC90" s="39">
        <f t="shared" si="69"/>
        <v>7.0407781518892625</v>
      </c>
      <c r="AD90" s="39">
        <f t="shared" si="48"/>
        <v>7.5944631500187061</v>
      </c>
      <c r="AE90" s="39">
        <f t="shared" si="53"/>
        <v>7.5944631500187061</v>
      </c>
      <c r="AF90" s="39">
        <f t="shared" si="56"/>
        <v>7.5944631500187061</v>
      </c>
      <c r="AG90" s="39">
        <f t="shared" si="70"/>
        <v>7.5963337074448187</v>
      </c>
      <c r="AH90" s="39">
        <f t="shared" si="70"/>
        <v>7.5252525252525251</v>
      </c>
      <c r="AI90" s="39">
        <f t="shared" si="70"/>
        <v>7.1081182192293521E-2</v>
      </c>
      <c r="AJ90" s="80" t="s">
        <v>52</v>
      </c>
      <c r="AK90" s="80" t="s">
        <v>52</v>
      </c>
      <c r="AL90" s="80" t="s">
        <v>52</v>
      </c>
      <c r="AM90" s="39">
        <f t="shared" si="71"/>
        <v>7.5289936401047513</v>
      </c>
      <c r="AN90" s="80" t="s">
        <v>52</v>
      </c>
      <c r="AO90" s="39">
        <f t="shared" si="51"/>
        <v>8.8683127572016449</v>
      </c>
      <c r="AQ90" s="3">
        <v>1936</v>
      </c>
      <c r="AR90" s="57">
        <f t="shared" si="62"/>
        <v>-0.39094650205761378</v>
      </c>
      <c r="AS90" s="57">
        <f t="shared" si="62"/>
        <v>0.50879161990273081</v>
      </c>
      <c r="AT90" s="57">
        <f t="shared" si="72"/>
        <v>0.48073325851103604</v>
      </c>
      <c r="AU90" s="57">
        <f t="shared" si="49"/>
        <v>-0.39281705948372619</v>
      </c>
      <c r="AV90" s="57">
        <f t="shared" si="54"/>
        <v>-0.39281705948372619</v>
      </c>
      <c r="AW90" s="57">
        <f t="shared" si="57"/>
        <v>-0.39281705948372619</v>
      </c>
      <c r="AX90" s="57">
        <f t="shared" si="73"/>
        <v>-0.39094650205761378</v>
      </c>
      <c r="AY90" s="57">
        <f t="shared" si="73"/>
        <v>-0.4190048634493086</v>
      </c>
      <c r="AZ90" s="57">
        <f t="shared" si="73"/>
        <v>2.8058361391694729E-2</v>
      </c>
      <c r="BA90" s="31" t="s">
        <v>52</v>
      </c>
      <c r="BB90" s="31" t="s">
        <v>52</v>
      </c>
      <c r="BC90" s="31" t="s">
        <v>52</v>
      </c>
      <c r="BD90" s="57">
        <f t="shared" si="63"/>
        <v>-0.38907594463150041</v>
      </c>
      <c r="BE90" s="33" t="s">
        <v>52</v>
      </c>
      <c r="BF90" s="57">
        <f t="shared" si="64"/>
        <v>-1.3468013468013467</v>
      </c>
      <c r="BG90" s="57">
        <f t="shared" si="64"/>
        <v>-1.3468013468013467</v>
      </c>
      <c r="BH90" s="57"/>
      <c r="BI90" s="3">
        <v>1936</v>
      </c>
      <c r="BJ90" s="57">
        <f t="shared" si="65"/>
        <v>-0.95585484474373306</v>
      </c>
      <c r="BK90" s="57">
        <f t="shared" si="74"/>
        <v>-1.8555929667040776</v>
      </c>
      <c r="BL90" s="57">
        <f t="shared" si="74"/>
        <v>-1.8275346053123829</v>
      </c>
      <c r="BM90" s="57">
        <f t="shared" si="74"/>
        <v>-0.95398428731762064</v>
      </c>
      <c r="BN90" s="57">
        <f t="shared" si="74"/>
        <v>-0.95398428731762064</v>
      </c>
      <c r="BO90" s="57">
        <f t="shared" si="74"/>
        <v>-0.95398428731762064</v>
      </c>
      <c r="BP90" s="57">
        <f t="shared" si="74"/>
        <v>-0.95585484474373306</v>
      </c>
      <c r="BQ90" s="57">
        <f t="shared" si="74"/>
        <v>-0.92779648335203824</v>
      </c>
      <c r="BR90" s="31" t="s">
        <v>52</v>
      </c>
      <c r="BS90" s="31" t="s">
        <v>52</v>
      </c>
      <c r="BT90" s="31" t="s">
        <v>52</v>
      </c>
      <c r="BU90" s="31" t="s">
        <v>52</v>
      </c>
      <c r="BV90" s="57">
        <f t="shared" si="66"/>
        <v>-0.95772540216984647</v>
      </c>
      <c r="BW90" s="31" t="s">
        <v>52</v>
      </c>
    </row>
    <row r="91" spans="4:75" x14ac:dyDescent="0.25">
      <c r="D91" s="43">
        <v>6800</v>
      </c>
      <c r="E91" s="43"/>
      <c r="F91" s="43"/>
      <c r="G91" s="43"/>
      <c r="I91" s="3">
        <v>1937</v>
      </c>
      <c r="J91" s="86">
        <f t="shared" si="58"/>
        <v>6.6338235294117656</v>
      </c>
      <c r="K91" s="86">
        <f t="shared" si="59"/>
        <v>6.6161764705882353</v>
      </c>
      <c r="L91" s="39">
        <f t="shared" si="67"/>
        <v>6.3808823529411764</v>
      </c>
      <c r="M91" s="86">
        <f t="shared" si="46"/>
        <v>6.632352941176471</v>
      </c>
      <c r="N91" s="39">
        <f t="shared" si="52"/>
        <v>6.632352941176471</v>
      </c>
      <c r="O91" s="39">
        <f t="shared" si="55"/>
        <v>6.632352941176471</v>
      </c>
      <c r="P91" s="39">
        <f t="shared" si="68"/>
        <v>6.6338235294117656</v>
      </c>
      <c r="Q91" s="39">
        <f t="shared" si="68"/>
        <v>6.3985294117647058</v>
      </c>
      <c r="R91" s="39">
        <f t="shared" si="68"/>
        <v>0.23529411764705879</v>
      </c>
      <c r="S91" s="80" t="s">
        <v>52</v>
      </c>
      <c r="T91" s="80" t="s">
        <v>52</v>
      </c>
      <c r="U91" s="80" t="s">
        <v>52</v>
      </c>
      <c r="V91" s="39">
        <f t="shared" si="60"/>
        <v>6.5588235294117645</v>
      </c>
      <c r="W91" s="80" t="s">
        <v>52</v>
      </c>
      <c r="X91" s="39">
        <f t="shared" si="47"/>
        <v>6.3808823529411764</v>
      </c>
      <c r="Z91" s="3">
        <v>1937</v>
      </c>
      <c r="AA91" s="39">
        <f t="shared" si="61"/>
        <v>7.0411764705882351</v>
      </c>
      <c r="AB91" s="39">
        <f t="shared" si="61"/>
        <v>7.7338235294117634</v>
      </c>
      <c r="AC91" s="39">
        <f t="shared" si="69"/>
        <v>7.5485294117647053</v>
      </c>
      <c r="AD91" s="39">
        <f t="shared" si="48"/>
        <v>7.0441176470588225</v>
      </c>
      <c r="AE91" s="39">
        <f t="shared" si="53"/>
        <v>7.0441176470588225</v>
      </c>
      <c r="AF91" s="39">
        <f t="shared" si="56"/>
        <v>7.0441176470588225</v>
      </c>
      <c r="AG91" s="39">
        <f t="shared" si="70"/>
        <v>7.0411764705882351</v>
      </c>
      <c r="AH91" s="39">
        <f t="shared" si="70"/>
        <v>6.855882352941177</v>
      </c>
      <c r="AI91" s="39">
        <f t="shared" si="70"/>
        <v>0.18529411764705914</v>
      </c>
      <c r="AJ91" s="80" t="s">
        <v>52</v>
      </c>
      <c r="AK91" s="39">
        <f>(AK25/$D91)*100</f>
        <v>12.073529411764707</v>
      </c>
      <c r="AL91" s="80" t="s">
        <v>52</v>
      </c>
      <c r="AM91" s="39">
        <f t="shared" si="71"/>
        <v>6.9161764705882351</v>
      </c>
      <c r="AN91" s="80" t="s">
        <v>52</v>
      </c>
      <c r="AO91" s="39">
        <f t="shared" si="51"/>
        <v>7.3955882352941176</v>
      </c>
      <c r="AQ91" s="3">
        <v>1937</v>
      </c>
      <c r="AR91" s="57">
        <f t="shared" si="62"/>
        <v>-0.40735294117647042</v>
      </c>
      <c r="AS91" s="57">
        <f t="shared" si="62"/>
        <v>-1.1176470588235294</v>
      </c>
      <c r="AT91" s="57">
        <f t="shared" si="72"/>
        <v>-1.1676470588235293</v>
      </c>
      <c r="AU91" s="57">
        <f t="shared" si="49"/>
        <v>-0.41176470588235298</v>
      </c>
      <c r="AV91" s="57">
        <f t="shared" si="54"/>
        <v>-0.41176470588235298</v>
      </c>
      <c r="AW91" s="57">
        <f t="shared" si="57"/>
        <v>-0.41176470588235298</v>
      </c>
      <c r="AX91" s="57">
        <f t="shared" si="73"/>
        <v>-0.40735294117647042</v>
      </c>
      <c r="AY91" s="57">
        <f t="shared" si="73"/>
        <v>-0.45735294117647013</v>
      </c>
      <c r="AZ91" s="57">
        <f t="shared" si="73"/>
        <v>4.9999999999999663E-2</v>
      </c>
      <c r="BA91" s="31" t="s">
        <v>52</v>
      </c>
      <c r="BB91" s="31" t="s">
        <v>52</v>
      </c>
      <c r="BC91" s="31" t="s">
        <v>52</v>
      </c>
      <c r="BD91" s="57">
        <f t="shared" si="63"/>
        <v>-0.35735294117647076</v>
      </c>
      <c r="BE91" s="33" t="s">
        <v>52</v>
      </c>
      <c r="BF91" s="57">
        <f t="shared" si="64"/>
        <v>-1.0147058823529411</v>
      </c>
      <c r="BG91" s="57">
        <f t="shared" si="64"/>
        <v>-1.0147058823529411</v>
      </c>
      <c r="BH91" s="57"/>
      <c r="BI91" s="3">
        <v>1937</v>
      </c>
      <c r="BJ91" s="57">
        <f t="shared" si="65"/>
        <v>-0.60735294117647076</v>
      </c>
      <c r="BK91" s="57">
        <f t="shared" si="74"/>
        <v>0.10294117647058824</v>
      </c>
      <c r="BL91" s="57">
        <f t="shared" si="74"/>
        <v>0.15294117647058789</v>
      </c>
      <c r="BM91" s="57">
        <f t="shared" si="74"/>
        <v>-0.6029411764705882</v>
      </c>
      <c r="BN91" s="57">
        <f t="shared" si="74"/>
        <v>-0.6029411764705882</v>
      </c>
      <c r="BO91" s="57">
        <f t="shared" si="74"/>
        <v>-0.6029411764705882</v>
      </c>
      <c r="BP91" s="57">
        <f t="shared" si="74"/>
        <v>-0.60735294117647076</v>
      </c>
      <c r="BQ91" s="57">
        <f t="shared" si="74"/>
        <v>-0.55735294117647105</v>
      </c>
      <c r="BR91" s="31" t="s">
        <v>52</v>
      </c>
      <c r="BS91" s="31" t="s">
        <v>52</v>
      </c>
      <c r="BT91" s="31" t="s">
        <v>52</v>
      </c>
      <c r="BU91" s="31" t="s">
        <v>52</v>
      </c>
      <c r="BV91" s="57">
        <f t="shared" si="66"/>
        <v>-0.65735294117647047</v>
      </c>
      <c r="BW91" s="31" t="s">
        <v>52</v>
      </c>
    </row>
    <row r="92" spans="4:75" x14ac:dyDescent="0.25">
      <c r="D92" s="43">
        <v>7281</v>
      </c>
      <c r="E92" s="43"/>
      <c r="F92" s="43"/>
      <c r="G92" s="43"/>
      <c r="I92" s="3">
        <v>1938</v>
      </c>
      <c r="J92" s="39">
        <f t="shared" si="58"/>
        <v>6.0197775030902356</v>
      </c>
      <c r="K92" s="39">
        <f t="shared" si="59"/>
        <v>6.4112072517511329</v>
      </c>
      <c r="L92" s="39">
        <f t="shared" si="67"/>
        <v>6.0266446916632335</v>
      </c>
      <c r="M92" s="39">
        <f t="shared" si="46"/>
        <v>6.0156571899464355</v>
      </c>
      <c r="N92" s="39">
        <f t="shared" si="52"/>
        <v>6.0156571899464355</v>
      </c>
      <c r="O92" s="39">
        <f t="shared" si="55"/>
        <v>6.0156571899464355</v>
      </c>
      <c r="P92" s="39">
        <f t="shared" si="68"/>
        <v>6.4043400631781351</v>
      </c>
      <c r="Q92" s="39">
        <f t="shared" si="68"/>
        <v>6.0197775030902356</v>
      </c>
      <c r="R92" s="39">
        <f t="shared" si="68"/>
        <v>0.38456256008790002</v>
      </c>
      <c r="S92" s="80" t="s">
        <v>52</v>
      </c>
      <c r="T92" s="80" t="s">
        <v>52</v>
      </c>
      <c r="U92" s="80" t="s">
        <v>52</v>
      </c>
      <c r="V92" s="39">
        <f t="shared" si="60"/>
        <v>5.9717071830792472</v>
      </c>
      <c r="W92" s="39">
        <f>(W23/$D92)*100</f>
        <v>6.0197775030902356</v>
      </c>
      <c r="X92" s="39">
        <f t="shared" si="47"/>
        <v>6.0266446916632335</v>
      </c>
      <c r="Z92" s="3">
        <v>1938</v>
      </c>
      <c r="AA92" s="39">
        <f t="shared" si="61"/>
        <v>6.9193792061530006</v>
      </c>
      <c r="AB92" s="39">
        <f t="shared" si="61"/>
        <v>7.5360527400082411</v>
      </c>
      <c r="AC92" s="39">
        <f t="shared" si="69"/>
        <v>7.1212745501991481</v>
      </c>
      <c r="AD92" s="39">
        <f t="shared" si="48"/>
        <v>6.9221260815822001</v>
      </c>
      <c r="AE92" s="39">
        <f t="shared" si="53"/>
        <v>6.9221260815822001</v>
      </c>
      <c r="AF92" s="39">
        <f t="shared" si="56"/>
        <v>6.9221260815822001</v>
      </c>
      <c r="AG92" s="39">
        <f t="shared" si="70"/>
        <v>7.3753605274000824</v>
      </c>
      <c r="AH92" s="39">
        <f t="shared" si="70"/>
        <v>6.9605823375909894</v>
      </c>
      <c r="AI92" s="39">
        <f t="shared" si="70"/>
        <v>0.41477818980909198</v>
      </c>
      <c r="AJ92" s="80" t="s">
        <v>52</v>
      </c>
      <c r="AK92" s="39">
        <f t="shared" ref="AK92:AK100" si="75">(AK26/$D92)*100</f>
        <v>12.745501991484687</v>
      </c>
      <c r="AL92" s="80" t="s">
        <v>52</v>
      </c>
      <c r="AM92" s="39">
        <f t="shared" si="71"/>
        <v>6.9193792061530006</v>
      </c>
      <c r="AN92" s="39">
        <f>(AN23/$D92)*100</f>
        <v>5.8261227853316857</v>
      </c>
      <c r="AO92" s="39">
        <f t="shared" si="51"/>
        <v>6.2642494162889726</v>
      </c>
      <c r="AQ92" s="3">
        <v>1938</v>
      </c>
      <c r="AR92" s="57">
        <f t="shared" si="62"/>
        <v>-0.89960170306276599</v>
      </c>
      <c r="AS92" s="57">
        <f t="shared" si="62"/>
        <v>-1.124845488257108</v>
      </c>
      <c r="AT92" s="57">
        <f t="shared" si="72"/>
        <v>-1.094629858535916</v>
      </c>
      <c r="AU92" s="57">
        <f t="shared" si="49"/>
        <v>-0.90646889163576438</v>
      </c>
      <c r="AV92" s="57">
        <f t="shared" si="54"/>
        <v>-0.90646889163576438</v>
      </c>
      <c r="AW92" s="57">
        <f t="shared" si="57"/>
        <v>-0.90646889163576438</v>
      </c>
      <c r="AX92" s="57">
        <f t="shared" si="73"/>
        <v>-0.97102046422194743</v>
      </c>
      <c r="AY92" s="57">
        <f t="shared" si="73"/>
        <v>-0.94080483450075547</v>
      </c>
      <c r="AZ92" s="57">
        <f t="shared" si="73"/>
        <v>-3.0215629721191989E-2</v>
      </c>
      <c r="BA92" s="33" t="s">
        <v>52</v>
      </c>
      <c r="BB92" s="39"/>
      <c r="BC92" s="33" t="s">
        <v>52</v>
      </c>
      <c r="BD92" s="57">
        <f t="shared" si="63"/>
        <v>-0.94767202307375364</v>
      </c>
      <c r="BE92" s="57">
        <f>(BE23/$D92)*100</f>
        <v>0.19365471775854995</v>
      </c>
      <c r="BF92" s="57">
        <f t="shared" si="64"/>
        <v>-0.23760472462573823</v>
      </c>
      <c r="BG92" s="57">
        <f t="shared" si="64"/>
        <v>-0.23760472462573823</v>
      </c>
      <c r="BH92" s="57"/>
      <c r="BI92" s="3">
        <v>1938</v>
      </c>
      <c r="BJ92" s="57">
        <f t="shared" si="65"/>
        <v>0.66199697843702798</v>
      </c>
      <c r="BK92" s="57">
        <f t="shared" si="74"/>
        <v>0.88724076363136983</v>
      </c>
      <c r="BL92" s="57">
        <f t="shared" si="74"/>
        <v>0.85702513391017787</v>
      </c>
      <c r="BM92" s="57">
        <f t="shared" si="74"/>
        <v>0.66886416701002616</v>
      </c>
      <c r="BN92" s="57">
        <f t="shared" si="74"/>
        <v>0.66886416701002616</v>
      </c>
      <c r="BO92" s="57">
        <f t="shared" si="74"/>
        <v>0.66886416701002616</v>
      </c>
      <c r="BP92" s="57">
        <f t="shared" si="74"/>
        <v>0.7334157395962092</v>
      </c>
      <c r="BQ92" s="57">
        <f t="shared" si="74"/>
        <v>0.70320010987501724</v>
      </c>
      <c r="BR92" s="31" t="s">
        <v>52</v>
      </c>
      <c r="BS92" s="31" t="s">
        <v>52</v>
      </c>
      <c r="BT92" s="31" t="s">
        <v>52</v>
      </c>
      <c r="BU92" s="31" t="s">
        <v>52</v>
      </c>
      <c r="BV92" s="57">
        <f t="shared" si="66"/>
        <v>0.71006729844801542</v>
      </c>
      <c r="BW92" s="57">
        <f>(BW23/$D23)*100</f>
        <v>-0.43125944238428821</v>
      </c>
    </row>
    <row r="93" spans="4:75" x14ac:dyDescent="0.25">
      <c r="D93" s="43">
        <v>7785</v>
      </c>
      <c r="E93" s="43"/>
      <c r="F93" s="43"/>
      <c r="G93" s="43"/>
      <c r="I93" s="3">
        <v>1939</v>
      </c>
      <c r="J93" s="86">
        <f t="shared" si="58"/>
        <v>7.2665382145150934</v>
      </c>
      <c r="K93" s="86">
        <f t="shared" si="59"/>
        <v>7.2524084778420042</v>
      </c>
      <c r="L93" s="39">
        <f t="shared" si="67"/>
        <v>5.95247270391779</v>
      </c>
      <c r="M93" s="86">
        <f t="shared" si="46"/>
        <v>7.2703917790622992</v>
      </c>
      <c r="N93" s="39">
        <f t="shared" si="52"/>
        <v>7.2703917790622992</v>
      </c>
      <c r="O93" s="39">
        <f t="shared" si="55"/>
        <v>7.2703917790622992</v>
      </c>
      <c r="P93" s="39">
        <f t="shared" si="68"/>
        <v>7.6570327552986512</v>
      </c>
      <c r="Q93" s="39">
        <f t="shared" si="68"/>
        <v>6.357096981374438</v>
      </c>
      <c r="R93" s="39">
        <f t="shared" si="68"/>
        <v>1.2999357739242137</v>
      </c>
      <c r="S93" s="80" t="s">
        <v>52</v>
      </c>
      <c r="T93" s="80" t="s">
        <v>52</v>
      </c>
      <c r="U93" s="80" t="s">
        <v>52</v>
      </c>
      <c r="V93" s="39">
        <f t="shared" si="60"/>
        <v>7.2665382145150934</v>
      </c>
      <c r="W93" s="39">
        <f>(W24/$D93)*100</f>
        <v>7.2665382145150934</v>
      </c>
      <c r="X93" s="39">
        <f t="shared" si="47"/>
        <v>5.95247270391779</v>
      </c>
      <c r="Z93" s="3">
        <v>1939</v>
      </c>
      <c r="AA93" s="39">
        <f t="shared" si="61"/>
        <v>7.333333333333333</v>
      </c>
      <c r="AB93" s="39">
        <f t="shared" si="61"/>
        <v>7.8497109826589595</v>
      </c>
      <c r="AC93" s="39">
        <f t="shared" si="69"/>
        <v>6.5073859987154785</v>
      </c>
      <c r="AD93" s="39">
        <f t="shared" si="48"/>
        <v>7.3346178548490677</v>
      </c>
      <c r="AE93" s="39">
        <f t="shared" si="53"/>
        <v>7.3346178548490677</v>
      </c>
      <c r="AF93" s="80" t="s">
        <v>52</v>
      </c>
      <c r="AG93" s="39">
        <f t="shared" si="70"/>
        <v>7.967886962106614</v>
      </c>
      <c r="AH93" s="39">
        <f t="shared" si="70"/>
        <v>6.625561978163133</v>
      </c>
      <c r="AI93" s="39">
        <f t="shared" si="70"/>
        <v>1.342324983943481</v>
      </c>
      <c r="AJ93" s="80" t="s">
        <v>52</v>
      </c>
      <c r="AK93" s="39">
        <f t="shared" si="75"/>
        <v>14.168272318561337</v>
      </c>
      <c r="AL93" s="80" t="s">
        <v>52</v>
      </c>
      <c r="AM93" s="39">
        <f t="shared" si="71"/>
        <v>7.333333333333333</v>
      </c>
      <c r="AN93" s="39">
        <f>(AN24/$D93)*100</f>
        <v>6.2414900449582529</v>
      </c>
      <c r="AO93" s="39">
        <f t="shared" si="51"/>
        <v>6.4919717405266528</v>
      </c>
      <c r="AQ93" s="3">
        <v>1939</v>
      </c>
      <c r="AR93" s="57">
        <f t="shared" si="62"/>
        <v>-6.6795118818239324E-2</v>
      </c>
      <c r="AS93" s="57">
        <f t="shared" si="62"/>
        <v>-0.59730250481695568</v>
      </c>
      <c r="AT93" s="57">
        <f t="shared" si="72"/>
        <v>-0.55491329479768847</v>
      </c>
      <c r="AU93" s="57">
        <f t="shared" si="49"/>
        <v>-6.4226075786769421E-2</v>
      </c>
      <c r="AV93" s="57">
        <f t="shared" si="54"/>
        <v>-6.4226075786769421E-2</v>
      </c>
      <c r="AW93" s="80" t="s">
        <v>52</v>
      </c>
      <c r="AX93" s="57">
        <f t="shared" si="73"/>
        <v>-0.31085420680796316</v>
      </c>
      <c r="AY93" s="57">
        <f t="shared" si="73"/>
        <v>-0.26846499678869595</v>
      </c>
      <c r="AZ93" s="57">
        <f t="shared" si="73"/>
        <v>-4.2389210019267237E-2</v>
      </c>
      <c r="BA93" s="33" t="s">
        <v>52</v>
      </c>
      <c r="BB93" s="39"/>
      <c r="BC93" s="33" t="s">
        <v>52</v>
      </c>
      <c r="BD93" s="57">
        <f t="shared" si="63"/>
        <v>-6.6795118818239324E-2</v>
      </c>
      <c r="BE93" s="57">
        <f>(BE24/$D93)*100</f>
        <v>1.025048169556841</v>
      </c>
      <c r="BF93" s="57">
        <f t="shared" si="64"/>
        <v>-0.53949903660886322</v>
      </c>
      <c r="BG93" s="57">
        <f t="shared" si="64"/>
        <v>-0.53949903660886322</v>
      </c>
      <c r="BH93" s="57"/>
      <c r="BI93" s="3">
        <v>1939</v>
      </c>
      <c r="BJ93" s="57">
        <f t="shared" si="65"/>
        <v>-0.47270391779062387</v>
      </c>
      <c r="BK93" s="57">
        <f t="shared" si="74"/>
        <v>5.7803468208092491E-2</v>
      </c>
      <c r="BL93" s="57">
        <f t="shared" si="74"/>
        <v>1.5414258188825247E-2</v>
      </c>
      <c r="BM93" s="57">
        <f t="shared" si="74"/>
        <v>-0.4752729608220938</v>
      </c>
      <c r="BN93" s="57">
        <f t="shared" si="74"/>
        <v>-0.4752729608220938</v>
      </c>
      <c r="BO93" s="57">
        <f t="shared" si="74"/>
        <v>-0.33397559409120103</v>
      </c>
      <c r="BP93" s="57">
        <f t="shared" si="74"/>
        <v>-0.22864482980090003</v>
      </c>
      <c r="BQ93" s="57">
        <f t="shared" si="74"/>
        <v>-0.27103403982016727</v>
      </c>
      <c r="BR93" s="31" t="s">
        <v>52</v>
      </c>
      <c r="BS93" s="31" t="s">
        <v>52</v>
      </c>
      <c r="BT93" s="31" t="s">
        <v>52</v>
      </c>
      <c r="BU93" s="31" t="s">
        <v>52</v>
      </c>
      <c r="BV93" s="57">
        <f t="shared" si="66"/>
        <v>-0.47270391779062387</v>
      </c>
      <c r="BW93" s="57">
        <f>(BW24/$D24)*100</f>
        <v>-1.5645472061657042</v>
      </c>
    </row>
    <row r="94" spans="4:75" x14ac:dyDescent="0.25">
      <c r="D94" s="43">
        <v>8249</v>
      </c>
      <c r="E94" s="43"/>
      <c r="F94" s="43"/>
      <c r="G94" s="43"/>
      <c r="I94" s="3">
        <v>1940</v>
      </c>
      <c r="J94" s="39">
        <f t="shared" si="58"/>
        <v>6.8481028003394355</v>
      </c>
      <c r="K94" s="57">
        <f t="shared" si="59"/>
        <v>6.8493150684931505</v>
      </c>
      <c r="L94" s="39">
        <f t="shared" si="67"/>
        <v>5.6128015517032361</v>
      </c>
      <c r="M94" s="57">
        <f t="shared" si="46"/>
        <v>6.9947872469390227</v>
      </c>
      <c r="N94" s="39">
        <f t="shared" si="52"/>
        <v>6.9947872469390227</v>
      </c>
      <c r="O94" s="39">
        <f t="shared" si="55"/>
        <v>6.9947872469390227</v>
      </c>
      <c r="P94" s="39">
        <f t="shared" si="68"/>
        <v>7.4190811007394828</v>
      </c>
      <c r="Q94" s="39">
        <f t="shared" si="68"/>
        <v>6.1825675839495702</v>
      </c>
      <c r="R94" s="39">
        <f t="shared" si="68"/>
        <v>1.2365135167899139</v>
      </c>
      <c r="S94" s="80" t="s">
        <v>52</v>
      </c>
      <c r="T94" s="39">
        <f>(T25/$D94)*100</f>
        <v>9.0192750636440771</v>
      </c>
      <c r="U94" s="80" t="s">
        <v>52</v>
      </c>
      <c r="V94" s="39">
        <f t="shared" si="60"/>
        <v>6.8481028003394355</v>
      </c>
      <c r="W94" s="39">
        <f>(W25/$D94)*100</f>
        <v>7.253000363680445</v>
      </c>
      <c r="X94" s="39">
        <f t="shared" si="47"/>
        <v>5.6128015517032361</v>
      </c>
      <c r="Z94" s="3">
        <v>1940</v>
      </c>
      <c r="AA94" s="39">
        <f t="shared" si="61"/>
        <v>7.3196751121348029</v>
      </c>
      <c r="AB94" s="39">
        <f t="shared" si="61"/>
        <v>8.2725178809552666</v>
      </c>
      <c r="AC94" s="39">
        <f t="shared" si="69"/>
        <v>7.051763850163657</v>
      </c>
      <c r="AD94" s="39">
        <f t="shared" si="48"/>
        <v>7.3948357376651712</v>
      </c>
      <c r="AE94" s="39">
        <f t="shared" si="53"/>
        <v>7.3948357376651712</v>
      </c>
      <c r="AF94" s="80" t="s">
        <v>52</v>
      </c>
      <c r="AG94" s="39">
        <f t="shared" si="70"/>
        <v>7.9803612559098074</v>
      </c>
      <c r="AH94" s="39">
        <f t="shared" si="70"/>
        <v>6.759607225118196</v>
      </c>
      <c r="AI94" s="39">
        <f t="shared" si="70"/>
        <v>1.2207540307916103</v>
      </c>
      <c r="AJ94" s="80" t="s">
        <v>52</v>
      </c>
      <c r="AK94" s="39">
        <f t="shared" si="75"/>
        <v>15.832222087525761</v>
      </c>
      <c r="AL94" s="80" t="s">
        <v>52</v>
      </c>
      <c r="AM94" s="39">
        <f t="shared" si="71"/>
        <v>7.3196751121348029</v>
      </c>
      <c r="AN94" s="39">
        <f>(AN25/$D94)*100</f>
        <v>6.3316765668565882</v>
      </c>
      <c r="AO94" s="39">
        <f t="shared" si="51"/>
        <v>6.4856346223784698</v>
      </c>
      <c r="AQ94" s="3">
        <v>1940</v>
      </c>
      <c r="AR94" s="57">
        <f t="shared" si="62"/>
        <v>-0.47157231179536885</v>
      </c>
      <c r="AS94" s="57">
        <f t="shared" si="62"/>
        <v>-1.4232028124621163</v>
      </c>
      <c r="AT94" s="57">
        <f t="shared" si="72"/>
        <v>-1.43896229846042</v>
      </c>
      <c r="AU94" s="57">
        <f t="shared" si="49"/>
        <v>-0.40004849072614856</v>
      </c>
      <c r="AV94" s="57">
        <f t="shared" si="54"/>
        <v>-0.40004849072614856</v>
      </c>
      <c r="AW94" s="80" t="s">
        <v>52</v>
      </c>
      <c r="AX94" s="57">
        <f t="shared" si="73"/>
        <v>-0.56128015517032315</v>
      </c>
      <c r="AY94" s="57">
        <f t="shared" si="73"/>
        <v>-0.57703964116862683</v>
      </c>
      <c r="AZ94" s="57">
        <f t="shared" si="73"/>
        <v>1.5759485998303652E-2</v>
      </c>
      <c r="BA94" s="33" t="s">
        <v>52</v>
      </c>
      <c r="BB94" s="39">
        <f>(BB25/$D94)*100</f>
        <v>-0.93344647836101335</v>
      </c>
      <c r="BC94" s="33" t="s">
        <v>52</v>
      </c>
      <c r="BD94" s="57">
        <f t="shared" si="63"/>
        <v>-0.47157231179536885</v>
      </c>
      <c r="BE94" s="57">
        <f>(BE25/$D94)*100</f>
        <v>0.92132379682385734</v>
      </c>
      <c r="BF94" s="57">
        <f t="shared" si="64"/>
        <v>-0.8728330706752333</v>
      </c>
      <c r="BG94" s="57">
        <f t="shared" si="64"/>
        <v>-0.8728330706752333</v>
      </c>
      <c r="BH94" s="57"/>
      <c r="BI94" s="3">
        <v>1940</v>
      </c>
      <c r="BJ94" s="57">
        <f t="shared" si="65"/>
        <v>-0.40126075887986451</v>
      </c>
      <c r="BK94" s="57">
        <f t="shared" si="74"/>
        <v>0.55036974178688303</v>
      </c>
      <c r="BL94" s="57">
        <f t="shared" si="74"/>
        <v>0.56612922778518671</v>
      </c>
      <c r="BM94" s="57">
        <f t="shared" si="74"/>
        <v>-0.47278457994908474</v>
      </c>
      <c r="BN94" s="57">
        <f t="shared" si="74"/>
        <v>-0.47278457994908474</v>
      </c>
      <c r="BO94" s="57">
        <f t="shared" si="74"/>
        <v>-0.54552066917202091</v>
      </c>
      <c r="BP94" s="57">
        <f t="shared" si="74"/>
        <v>-0.31155291550491021</v>
      </c>
      <c r="BQ94" s="57">
        <f t="shared" si="74"/>
        <v>-0.29579342950660659</v>
      </c>
      <c r="BR94" s="31" t="s">
        <v>52</v>
      </c>
      <c r="BS94" s="31" t="s">
        <v>52</v>
      </c>
      <c r="BT94" s="57">
        <f>(BT25/$D25)*100</f>
        <v>6.06134076857801E-2</v>
      </c>
      <c r="BU94" s="31" t="s">
        <v>52</v>
      </c>
      <c r="BV94" s="57">
        <f t="shared" si="66"/>
        <v>-0.40126075887986451</v>
      </c>
      <c r="BW94" s="57">
        <f>(BW25/$D25)*100</f>
        <v>-1.7941568674990909</v>
      </c>
    </row>
    <row r="95" spans="4:75" x14ac:dyDescent="0.25">
      <c r="D95" s="43">
        <v>9232</v>
      </c>
      <c r="E95" s="43"/>
      <c r="F95" s="43"/>
      <c r="G95" s="43"/>
      <c r="I95" s="3">
        <v>1941</v>
      </c>
      <c r="J95" s="39">
        <f t="shared" ref="J95:J112" si="76">(J26/D95)*100</f>
        <v>8.4542894280762564</v>
      </c>
      <c r="K95" s="86">
        <f t="shared" ref="K95:W112" si="77">(K26/$D95)*100</f>
        <v>7.224870017331023</v>
      </c>
      <c r="L95" s="39">
        <f t="shared" si="77"/>
        <v>4.665294627383016</v>
      </c>
      <c r="M95" s="86">
        <f t="shared" si="77"/>
        <v>7.2032062391681109</v>
      </c>
      <c r="N95" s="39">
        <f t="shared" si="77"/>
        <v>7.2032062391681109</v>
      </c>
      <c r="O95" s="80" t="s">
        <v>52</v>
      </c>
      <c r="P95" s="39">
        <f t="shared" ref="P95:P115" si="78">(P26/$D95)*100</f>
        <v>8.4532062391681109</v>
      </c>
      <c r="Q95" s="39">
        <f t="shared" si="77"/>
        <v>5.8936308492201039</v>
      </c>
      <c r="R95" s="39">
        <f t="shared" ref="R95" si="79">(R26/$D95)*100</f>
        <v>2.5595753899480065</v>
      </c>
      <c r="S95" s="80" t="s">
        <v>52</v>
      </c>
      <c r="T95" s="39">
        <f t="shared" si="77"/>
        <v>8.892980935875217</v>
      </c>
      <c r="U95" s="80" t="s">
        <v>52</v>
      </c>
      <c r="V95" s="39">
        <f t="shared" si="77"/>
        <v>7.2021230502599645</v>
      </c>
      <c r="W95" s="39">
        <f t="shared" si="77"/>
        <v>7.7133882149046791</v>
      </c>
      <c r="X95" s="39">
        <f t="shared" si="47"/>
        <v>4.665294627383016</v>
      </c>
      <c r="Z95" s="3">
        <v>1941</v>
      </c>
      <c r="AA95" s="39">
        <f t="shared" ref="AA95:AC95" si="80">(AA26/$D95)*100</f>
        <v>8.4228769497400346</v>
      </c>
      <c r="AB95" s="39">
        <f t="shared" si="80"/>
        <v>7.6353986135181975</v>
      </c>
      <c r="AC95" s="39">
        <f t="shared" si="80"/>
        <v>5.1148180242634309</v>
      </c>
      <c r="AD95" s="39">
        <f t="shared" ref="AD95:AE130" si="81">(AD26/$D95)*100</f>
        <v>7.4631715771230498</v>
      </c>
      <c r="AE95" s="39">
        <f t="shared" si="81"/>
        <v>7.4631715771230498</v>
      </c>
      <c r="AF95" s="80" t="s">
        <v>52</v>
      </c>
      <c r="AG95" s="39">
        <f t="shared" ref="AG95:AI115" si="82">(AG26/$D95)*100</f>
        <v>8.4228769497400346</v>
      </c>
      <c r="AH95" s="39">
        <f t="shared" si="82"/>
        <v>5.902296360485269</v>
      </c>
      <c r="AI95" s="39">
        <f t="shared" si="82"/>
        <v>2.5205805892547666</v>
      </c>
      <c r="AJ95" s="80" t="s">
        <v>52</v>
      </c>
      <c r="AK95" s="39">
        <f t="shared" si="75"/>
        <v>16.962738301559792</v>
      </c>
      <c r="AL95" s="80" t="s">
        <v>52</v>
      </c>
      <c r="AM95" s="39">
        <f t="shared" ref="AM95:AM96" si="83">(AM26/$D95)*100</f>
        <v>7.3862651646447137</v>
      </c>
      <c r="AN95" s="39">
        <f t="shared" ref="AN95" si="84">(AN26/$D95)*100</f>
        <v>6.6594454072790281</v>
      </c>
      <c r="AO95" s="39">
        <f t="shared" si="51"/>
        <v>5.4939341421143855</v>
      </c>
      <c r="AQ95" s="3">
        <v>1941</v>
      </c>
      <c r="AR95" s="57">
        <f t="shared" ref="AR95:AT110" si="85">(AR26/$D95)*100</f>
        <v>3.1412478336221593E-2</v>
      </c>
      <c r="AS95" s="57">
        <f t="shared" si="85"/>
        <v>-0.4105285961871748</v>
      </c>
      <c r="AT95" s="57">
        <f t="shared" si="85"/>
        <v>-0.44952339688041476</v>
      </c>
      <c r="AU95" s="57">
        <f t="shared" ref="AU95:AU109" si="86">(AU26/$D95)*100</f>
        <v>-0.25996533795493937</v>
      </c>
      <c r="AV95" s="57">
        <f t="shared" ref="AV95" si="87">(AV26/$D95)*100</f>
        <v>-0.25996533795493937</v>
      </c>
      <c r="AW95" s="80" t="s">
        <v>52</v>
      </c>
      <c r="AX95" s="57">
        <f t="shared" ref="AX95:AX114" si="88">(AX26/$D95)*100</f>
        <v>3.0329289428075765E-2</v>
      </c>
      <c r="AY95" s="57">
        <f t="shared" ref="AY95:AZ95" si="89">(AY26/$D95)*100</f>
        <v>-8.6655112651641518E-3</v>
      </c>
      <c r="AZ95" s="57">
        <f t="shared" si="89"/>
        <v>3.8994800693239913E-2</v>
      </c>
      <c r="BA95" s="33" t="s">
        <v>52</v>
      </c>
      <c r="BB95" s="39">
        <f t="shared" ref="BB95:BB103" si="90">(BB26/$D95)*100</f>
        <v>-1.1590121317157711</v>
      </c>
      <c r="BC95" s="33" t="s">
        <v>52</v>
      </c>
      <c r="BD95" s="57">
        <f t="shared" ref="BD95:BD99" si="91">(BD26/$D95)*100</f>
        <v>-0.1841421143847487</v>
      </c>
      <c r="BE95" s="57">
        <f t="shared" ref="BE95" si="92">(BE26/$D95)*100</f>
        <v>1.0539428076256507</v>
      </c>
      <c r="BF95" s="57">
        <f t="shared" ref="BF95:BG112" si="93">(BF26/$D95)*100</f>
        <v>-0.8286395147313691</v>
      </c>
      <c r="BG95" s="57">
        <f t="shared" si="93"/>
        <v>-0.8286395147313691</v>
      </c>
      <c r="BH95" s="57"/>
      <c r="BI95" s="3">
        <v>1941</v>
      </c>
      <c r="BJ95" s="57">
        <f t="shared" ref="BJ95:BW112" si="94">(BJ26/$D26)*100</f>
        <v>-0.86005199306759073</v>
      </c>
      <c r="BK95" s="57">
        <f t="shared" si="94"/>
        <v>-0.41811091854419435</v>
      </c>
      <c r="BL95" s="57">
        <f t="shared" ref="BL95" si="95">(BL26/$D26)*100</f>
        <v>-0.37911611785095445</v>
      </c>
      <c r="BM95" s="57">
        <f t="shared" si="94"/>
        <v>-0.56867417677642973</v>
      </c>
      <c r="BN95" s="57">
        <f t="shared" si="94"/>
        <v>-0.56867417677642973</v>
      </c>
      <c r="BO95" s="57"/>
      <c r="BP95" s="57">
        <f t="shared" si="94"/>
        <v>-0.85896880415944499</v>
      </c>
      <c r="BQ95" s="57">
        <f t="shared" si="94"/>
        <v>-0.81997400346620497</v>
      </c>
      <c r="BR95" s="31" t="s">
        <v>52</v>
      </c>
      <c r="BS95" s="31" t="s">
        <v>52</v>
      </c>
      <c r="BT95" s="57">
        <f t="shared" si="94"/>
        <v>0.33037261698440207</v>
      </c>
      <c r="BU95" s="31" t="s">
        <v>52</v>
      </c>
      <c r="BV95" s="57">
        <f t="shared" si="94"/>
        <v>-0.64449740034662051</v>
      </c>
      <c r="BW95" s="57">
        <f t="shared" si="94"/>
        <v>-1.8825823223570199</v>
      </c>
    </row>
    <row r="96" spans="4:75" x14ac:dyDescent="0.25">
      <c r="D96" s="43">
        <v>10681</v>
      </c>
      <c r="E96" s="43"/>
      <c r="F96" s="43"/>
      <c r="G96" s="43"/>
      <c r="I96" s="3">
        <v>1942</v>
      </c>
      <c r="J96" s="39">
        <f t="shared" si="76"/>
        <v>8.8072277876603327</v>
      </c>
      <c r="K96" s="86">
        <f t="shared" si="77"/>
        <v>7.0751802265705459</v>
      </c>
      <c r="L96" s="39">
        <f t="shared" si="77"/>
        <v>4.1906188559123683</v>
      </c>
      <c r="M96" s="86">
        <f t="shared" si="77"/>
        <v>6.9843647598539462</v>
      </c>
      <c r="N96" s="39">
        <f t="shared" si="77"/>
        <v>6.9843647598539462</v>
      </c>
      <c r="O96" s="80" t="s">
        <v>52</v>
      </c>
      <c r="P96" s="39">
        <f t="shared" si="78"/>
        <v>8.8072277876603327</v>
      </c>
      <c r="Q96" s="39">
        <f t="shared" si="77"/>
        <v>5.9226664170021532</v>
      </c>
      <c r="R96" s="39">
        <f t="shared" ref="R96" si="96">(R27/$D96)*100</f>
        <v>2.8845613706581781</v>
      </c>
      <c r="S96" s="80" t="s">
        <v>52</v>
      </c>
      <c r="T96" s="39">
        <f t="shared" si="77"/>
        <v>8.8193989326842051</v>
      </c>
      <c r="U96" s="80" t="s">
        <v>52</v>
      </c>
      <c r="V96" s="39">
        <f t="shared" si="77"/>
        <v>7.248384982679525</v>
      </c>
      <c r="W96" s="39">
        <f t="shared" si="77"/>
        <v>7.508660237805449</v>
      </c>
      <c r="X96" s="39">
        <f t="shared" si="47"/>
        <v>4.1906188559123683</v>
      </c>
      <c r="Z96" s="3">
        <v>1942</v>
      </c>
      <c r="AA96" s="39">
        <f t="shared" ref="AA96:AC96" si="97">(AA27/$D96)*100</f>
        <v>9.4157850388540414</v>
      </c>
      <c r="AB96" s="39">
        <f t="shared" si="97"/>
        <v>8.0910027151015829</v>
      </c>
      <c r="AC96" s="39">
        <f t="shared" si="97"/>
        <v>5.2092500702181441</v>
      </c>
      <c r="AD96" s="39">
        <f t="shared" si="81"/>
        <v>7.9112442655182091</v>
      </c>
      <c r="AE96" s="39">
        <f t="shared" si="81"/>
        <v>7.9112442655182091</v>
      </c>
      <c r="AF96" s="80" t="s">
        <v>52</v>
      </c>
      <c r="AG96" s="39">
        <f t="shared" si="82"/>
        <v>9.4157850388540414</v>
      </c>
      <c r="AH96" s="39">
        <f t="shared" si="82"/>
        <v>6.5340323939706018</v>
      </c>
      <c r="AI96" s="39">
        <f t="shared" si="82"/>
        <v>2.8817526448834387</v>
      </c>
      <c r="AJ96" s="80" t="s">
        <v>52</v>
      </c>
      <c r="AK96" s="39">
        <f t="shared" si="75"/>
        <v>17.929032862091564</v>
      </c>
      <c r="AL96" s="80" t="s">
        <v>52</v>
      </c>
      <c r="AM96" s="39">
        <f t="shared" si="83"/>
        <v>7.834472427675311</v>
      </c>
      <c r="AN96" s="39">
        <f t="shared" ref="AN96" si="98">(AN27/$D96)*100</f>
        <v>6.8598445838404647</v>
      </c>
      <c r="AO96" s="39">
        <f t="shared" si="51"/>
        <v>5.9956932871453992</v>
      </c>
      <c r="AQ96" s="3">
        <v>1942</v>
      </c>
      <c r="AR96" s="57">
        <f t="shared" si="85"/>
        <v>-0.60855725119370851</v>
      </c>
      <c r="AS96" s="57">
        <f t="shared" si="85"/>
        <v>-1.0158224885310363</v>
      </c>
      <c r="AT96" s="57">
        <f t="shared" si="85"/>
        <v>-1.0186312143057761</v>
      </c>
      <c r="AU96" s="57">
        <f t="shared" si="86"/>
        <v>-0.92687950566426369</v>
      </c>
      <c r="AV96" s="57">
        <f t="shared" ref="AV96" si="99">(AV27/$D96)*100</f>
        <v>-0.92687950566426369</v>
      </c>
      <c r="AW96" s="80" t="s">
        <v>52</v>
      </c>
      <c r="AX96" s="57">
        <f t="shared" si="88"/>
        <v>-0.60855725119370851</v>
      </c>
      <c r="AY96" s="57">
        <f t="shared" ref="AY96:AZ96" si="100">(AY27/$D96)*100</f>
        <v>-0.61136597696844819</v>
      </c>
      <c r="AZ96" s="57">
        <f t="shared" si="100"/>
        <v>2.8087257747397673E-3</v>
      </c>
      <c r="BA96" s="33" t="s">
        <v>52</v>
      </c>
      <c r="BB96" s="39">
        <f t="shared" si="90"/>
        <v>-1.5073494991105703</v>
      </c>
      <c r="BC96" s="33" t="s">
        <v>52</v>
      </c>
      <c r="BD96" s="57">
        <f t="shared" si="91"/>
        <v>-0.58608744499578602</v>
      </c>
      <c r="BE96" s="57">
        <f t="shared" ref="BE96" si="101">(BE27/$D96)*100</f>
        <v>0.6488156539649842</v>
      </c>
      <c r="BF96" s="57">
        <f t="shared" si="93"/>
        <v>-1.8050744312330309</v>
      </c>
      <c r="BG96" s="57">
        <f t="shared" si="93"/>
        <v>-1.8050744312330309</v>
      </c>
      <c r="BH96" s="57"/>
      <c r="BI96" s="3">
        <v>1942</v>
      </c>
      <c r="BJ96" s="57">
        <f t="shared" si="94"/>
        <v>-1.1965171800393222</v>
      </c>
      <c r="BK96" s="57">
        <f t="shared" si="94"/>
        <v>-0.78925194270199428</v>
      </c>
      <c r="BL96" s="57">
        <f t="shared" ref="BL96" si="102">(BL27/$D27)*100</f>
        <v>-0.7864432169272545</v>
      </c>
      <c r="BM96" s="57">
        <f t="shared" si="94"/>
        <v>-0.8781949255687671</v>
      </c>
      <c r="BN96" s="57">
        <f t="shared" si="94"/>
        <v>-0.8781949255687671</v>
      </c>
      <c r="BO96" s="57"/>
      <c r="BP96" s="57">
        <f t="shared" si="94"/>
        <v>-1.1965171800393222</v>
      </c>
      <c r="BQ96" s="57">
        <f t="shared" si="94"/>
        <v>-1.1937084542645824</v>
      </c>
      <c r="BR96" s="31" t="s">
        <v>52</v>
      </c>
      <c r="BS96" s="31" t="s">
        <v>52</v>
      </c>
      <c r="BT96" s="57">
        <f t="shared" si="94"/>
        <v>-0.29772493212246054</v>
      </c>
      <c r="BU96" s="31" t="s">
        <v>52</v>
      </c>
      <c r="BV96" s="57">
        <f t="shared" si="94"/>
        <v>-1.2189869862372447</v>
      </c>
      <c r="BW96" s="57">
        <f t="shared" si="94"/>
        <v>-2.4538900851980148</v>
      </c>
    </row>
    <row r="97" spans="4:75" x14ac:dyDescent="0.25">
      <c r="D97" s="43">
        <v>13035</v>
      </c>
      <c r="E97" s="43"/>
      <c r="F97" s="43"/>
      <c r="G97" s="43"/>
      <c r="I97" s="3">
        <v>1943</v>
      </c>
      <c r="J97" s="39">
        <f t="shared" si="76"/>
        <v>9.7867280398925978</v>
      </c>
      <c r="K97" s="86">
        <f t="shared" si="77"/>
        <v>8.3820483314154188</v>
      </c>
      <c r="L97" s="39">
        <f t="shared" si="77"/>
        <v>5.6225546605293424</v>
      </c>
      <c r="M97" s="86">
        <f t="shared" si="77"/>
        <v>8.3774453394706558</v>
      </c>
      <c r="N97" s="39">
        <f t="shared" si="77"/>
        <v>8.3774453394706558</v>
      </c>
      <c r="O97" s="80" t="s">
        <v>52</v>
      </c>
      <c r="P97" s="39">
        <f t="shared" si="78"/>
        <v>9.7867280398925978</v>
      </c>
      <c r="Q97" s="39">
        <f t="shared" si="77"/>
        <v>7.0272343690065213</v>
      </c>
      <c r="R97" s="39">
        <f t="shared" ref="R97" si="103">(R28/$D97)*100</f>
        <v>2.7594936708860764</v>
      </c>
      <c r="S97" s="80" t="s">
        <v>52</v>
      </c>
      <c r="T97" s="39">
        <f t="shared" si="77"/>
        <v>9.735327963176065</v>
      </c>
      <c r="U97" s="80" t="s">
        <v>52</v>
      </c>
      <c r="V97" s="39">
        <f t="shared" si="77"/>
        <v>8.374376678174146</v>
      </c>
      <c r="W97" s="39">
        <f t="shared" si="77"/>
        <v>8.8262370540851549</v>
      </c>
      <c r="X97" s="39">
        <f t="shared" si="47"/>
        <v>5.6225546605293424</v>
      </c>
      <c r="Z97" s="3">
        <v>1943</v>
      </c>
      <c r="AA97" s="39">
        <f t="shared" ref="AA97:AC97" si="104">(AA28/$D97)*100</f>
        <v>9.1714614499424627</v>
      </c>
      <c r="AB97" s="39">
        <f t="shared" si="104"/>
        <v>8.5569620253164551</v>
      </c>
      <c r="AC97" s="39">
        <f t="shared" si="104"/>
        <v>6.1342539317222871</v>
      </c>
      <c r="AD97" s="39">
        <f t="shared" si="81"/>
        <v>8.3237437667817407</v>
      </c>
      <c r="AE97" s="39">
        <f t="shared" si="81"/>
        <v>8.3237437667817407</v>
      </c>
      <c r="AF97" s="80" t="s">
        <v>52</v>
      </c>
      <c r="AG97" s="39">
        <f t="shared" si="82"/>
        <v>9.1714614499424627</v>
      </c>
      <c r="AH97" s="39">
        <f t="shared" si="82"/>
        <v>6.7487533563482929</v>
      </c>
      <c r="AI97" s="39">
        <f t="shared" si="82"/>
        <v>2.4227080935941689</v>
      </c>
      <c r="AJ97" s="80" t="s">
        <v>52</v>
      </c>
      <c r="AK97" s="39">
        <f t="shared" si="75"/>
        <v>16.125815113156886</v>
      </c>
      <c r="AL97" s="80" t="s">
        <v>52</v>
      </c>
      <c r="AM97" s="39">
        <f t="shared" ref="AM97" si="105">(AM28/$D97)*100</f>
        <v>8.2508630609896443</v>
      </c>
      <c r="AN97" s="39">
        <f t="shared" ref="AN97" si="106">(AN28/$D97)*100</f>
        <v>6.3697736862293821</v>
      </c>
      <c r="AO97" s="39">
        <f t="shared" si="51"/>
        <v>5.4192558496355954</v>
      </c>
      <c r="AQ97" s="3">
        <v>1943</v>
      </c>
      <c r="AR97" s="57">
        <f t="shared" si="85"/>
        <v>0.61526658995013461</v>
      </c>
      <c r="AS97" s="57">
        <f t="shared" si="85"/>
        <v>-0.17491369390103706</v>
      </c>
      <c r="AT97" s="57">
        <f t="shared" si="85"/>
        <v>-0.51169927119294412</v>
      </c>
      <c r="AU97" s="57">
        <f t="shared" si="86"/>
        <v>5.3701572688914463E-2</v>
      </c>
      <c r="AV97" s="57">
        <f t="shared" ref="AV97" si="107">(AV28/$D97)*100</f>
        <v>5.3701572688914463E-2</v>
      </c>
      <c r="AW97" s="80" t="s">
        <v>52</v>
      </c>
      <c r="AX97" s="57">
        <f t="shared" si="88"/>
        <v>0.61526658995013461</v>
      </c>
      <c r="AY97" s="57">
        <f t="shared" ref="AY97:AZ97" si="108">(AY28/$D97)*100</f>
        <v>0.2784810126582275</v>
      </c>
      <c r="AZ97" s="57">
        <f t="shared" si="108"/>
        <v>0.33678557729190711</v>
      </c>
      <c r="BA97" s="33" t="s">
        <v>52</v>
      </c>
      <c r="BB97" s="39">
        <f t="shared" si="90"/>
        <v>-0.28385116992711928</v>
      </c>
      <c r="BC97" s="33" t="s">
        <v>52</v>
      </c>
      <c r="BD97" s="57">
        <f t="shared" si="91"/>
        <v>0.12351361718450256</v>
      </c>
      <c r="BE97" s="57">
        <f t="shared" ref="BE97" si="109">(BE28/$D97)*100</f>
        <v>2.4564633678557732</v>
      </c>
      <c r="BF97" s="57">
        <f t="shared" si="93"/>
        <v>0.2032988108937476</v>
      </c>
      <c r="BG97" s="57">
        <f t="shared" si="93"/>
        <v>0.2032988108937476</v>
      </c>
      <c r="BH97" s="57"/>
      <c r="BI97" s="3">
        <v>1943</v>
      </c>
      <c r="BJ97" s="57">
        <f t="shared" si="94"/>
        <v>-0.41196777905638698</v>
      </c>
      <c r="BK97" s="57">
        <f t="shared" si="94"/>
        <v>0.37821250479478463</v>
      </c>
      <c r="BL97" s="57">
        <f t="shared" ref="BL97" si="110">(BL28/$D28)*100</f>
        <v>0.7149980820866918</v>
      </c>
      <c r="BM97" s="57">
        <f t="shared" si="94"/>
        <v>0.14959723820483314</v>
      </c>
      <c r="BN97" s="57">
        <f t="shared" si="94"/>
        <v>0.14959723820483314</v>
      </c>
      <c r="BO97" s="57"/>
      <c r="BP97" s="57">
        <f t="shared" si="94"/>
        <v>-0.41196777905638698</v>
      </c>
      <c r="BQ97" s="57">
        <f t="shared" si="94"/>
        <v>-7.51822017644799E-2</v>
      </c>
      <c r="BR97" s="31" t="s">
        <v>52</v>
      </c>
      <c r="BS97" s="31" t="s">
        <v>52</v>
      </c>
      <c r="BT97" s="57">
        <f t="shared" si="94"/>
        <v>0.48714998082086691</v>
      </c>
      <c r="BU97" s="31" t="s">
        <v>52</v>
      </c>
      <c r="BV97" s="57">
        <f t="shared" si="94"/>
        <v>7.9785193709245042E-2</v>
      </c>
      <c r="BW97" s="57">
        <f t="shared" si="94"/>
        <v>-2.2531645569620258</v>
      </c>
    </row>
    <row r="98" spans="4:75" x14ac:dyDescent="0.25">
      <c r="D98" s="43">
        <v>18801</v>
      </c>
      <c r="E98" s="43"/>
      <c r="F98" s="43"/>
      <c r="G98" s="43"/>
      <c r="I98" s="3">
        <v>1944</v>
      </c>
      <c r="J98" s="86">
        <f t="shared" si="76"/>
        <v>6.8900590394127974</v>
      </c>
      <c r="K98" s="86">
        <f t="shared" si="77"/>
        <v>6.8953779054305624</v>
      </c>
      <c r="L98" s="39">
        <f t="shared" si="77"/>
        <v>5.8156481038242651</v>
      </c>
      <c r="M98" s="86">
        <f t="shared" si="77"/>
        <v>6.8879314930056914</v>
      </c>
      <c r="N98" s="39">
        <f t="shared" si="77"/>
        <v>6.8879314930056914</v>
      </c>
      <c r="O98" s="80" t="s">
        <v>52</v>
      </c>
      <c r="P98" s="39">
        <f t="shared" si="78"/>
        <v>6.9857986277325672</v>
      </c>
      <c r="Q98" s="39">
        <f t="shared" si="77"/>
        <v>5.9060688261262708</v>
      </c>
      <c r="R98" s="39">
        <f t="shared" ref="R98" si="111">(R29/$D98)*100</f>
        <v>1.0797298016062975</v>
      </c>
      <c r="S98" s="80" t="s">
        <v>52</v>
      </c>
      <c r="T98" s="39">
        <f t="shared" si="77"/>
        <v>7.866602840274453</v>
      </c>
      <c r="U98" s="80" t="s">
        <v>52</v>
      </c>
      <c r="V98" s="39">
        <f t="shared" si="77"/>
        <v>6.88952715281102</v>
      </c>
      <c r="W98" s="39">
        <f t="shared" si="77"/>
        <v>6.8352747194298162</v>
      </c>
      <c r="X98" s="39">
        <f t="shared" si="47"/>
        <v>5.8156481038242651</v>
      </c>
      <c r="Z98" s="3">
        <v>1944</v>
      </c>
      <c r="AA98" s="39">
        <f t="shared" ref="AA98:AC98" si="112">(AA29/$D98)*100</f>
        <v>7.7857560768044243</v>
      </c>
      <c r="AB98" s="39">
        <f t="shared" si="112"/>
        <v>8.1846710281368011</v>
      </c>
      <c r="AC98" s="39">
        <f t="shared" si="112"/>
        <v>6.1906281580766986</v>
      </c>
      <c r="AD98" s="39">
        <f t="shared" si="81"/>
        <v>8.0048933567363445</v>
      </c>
      <c r="AE98" s="39">
        <f t="shared" si="81"/>
        <v>8.0048933567363445</v>
      </c>
      <c r="AF98" s="80" t="s">
        <v>52</v>
      </c>
      <c r="AG98" s="39">
        <f t="shared" si="82"/>
        <v>7.7857560768044243</v>
      </c>
      <c r="AH98" s="39">
        <f t="shared" si="82"/>
        <v>5.7917132067443227</v>
      </c>
      <c r="AI98" s="39">
        <f t="shared" si="82"/>
        <v>1.9940428700601025</v>
      </c>
      <c r="AJ98" s="80" t="s">
        <v>52</v>
      </c>
      <c r="AK98" s="39">
        <f t="shared" si="75"/>
        <v>14.196053401414819</v>
      </c>
      <c r="AL98" s="80" t="s">
        <v>52</v>
      </c>
      <c r="AM98" s="39">
        <f t="shared" ref="AM98" si="113">(AM29/$D98)*100</f>
        <v>7.7299079836178928</v>
      </c>
      <c r="AN98" s="39">
        <f t="shared" ref="AN98" si="114">(AN29/$D98)*100</f>
        <v>5.0332429126110307</v>
      </c>
      <c r="AO98" s="39">
        <f t="shared" si="51"/>
        <v>6.041699909579278</v>
      </c>
      <c r="AQ98" s="3">
        <v>1944</v>
      </c>
      <c r="AR98" s="57">
        <f t="shared" si="85"/>
        <v>-0.89569703739162743</v>
      </c>
      <c r="AS98" s="57">
        <f t="shared" si="85"/>
        <v>-1.2892931227062383</v>
      </c>
      <c r="AT98" s="57">
        <f t="shared" si="85"/>
        <v>-0.37498005425243336</v>
      </c>
      <c r="AU98" s="57">
        <f t="shared" si="86"/>
        <v>-1.1169618637306526</v>
      </c>
      <c r="AV98" s="57">
        <f t="shared" ref="AV98" si="115">(AV29/$D98)*100</f>
        <v>-1.1169618637306526</v>
      </c>
      <c r="AW98" s="80" t="s">
        <v>52</v>
      </c>
      <c r="AX98" s="57">
        <f t="shared" si="88"/>
        <v>-0.79995744907185729</v>
      </c>
      <c r="AY98" s="57">
        <f t="shared" ref="AY98:AZ98" si="116">(AY29/$D98)*100</f>
        <v>0.11435561938194776</v>
      </c>
      <c r="AZ98" s="57">
        <f t="shared" si="116"/>
        <v>-0.91431306845380489</v>
      </c>
      <c r="BA98" s="33" t="s">
        <v>52</v>
      </c>
      <c r="BB98" s="39">
        <f t="shared" si="90"/>
        <v>-0.46274134354555607</v>
      </c>
      <c r="BC98" s="33" t="s">
        <v>52</v>
      </c>
      <c r="BD98" s="57">
        <f t="shared" si="91"/>
        <v>-0.84038083080687198</v>
      </c>
      <c r="BE98" s="57">
        <f t="shared" ref="BE98" si="117">(BE29/$D98)*100</f>
        <v>1.8020318068187859</v>
      </c>
      <c r="BF98" s="57">
        <f t="shared" si="93"/>
        <v>-0.22605180575501305</v>
      </c>
      <c r="BG98" s="57">
        <f t="shared" si="93"/>
        <v>-0.22605180575501305</v>
      </c>
      <c r="BH98" s="57"/>
      <c r="BI98" s="3">
        <v>1944</v>
      </c>
      <c r="BJ98" s="57">
        <f t="shared" si="94"/>
        <v>0.66964523163661438</v>
      </c>
      <c r="BK98" s="57">
        <f t="shared" si="94"/>
        <v>1.0632413169512254</v>
      </c>
      <c r="BL98" s="57">
        <f t="shared" ref="BL98" si="118">(BL29/$D29)*100</f>
        <v>0.14892824849742037</v>
      </c>
      <c r="BM98" s="57">
        <f t="shared" si="94"/>
        <v>0.89091005797563949</v>
      </c>
      <c r="BN98" s="57">
        <f t="shared" si="94"/>
        <v>0.89091005797563949</v>
      </c>
      <c r="BO98" s="57"/>
      <c r="BP98" s="57">
        <f t="shared" si="94"/>
        <v>0.57390564331684413</v>
      </c>
      <c r="BQ98" s="57">
        <f t="shared" si="94"/>
        <v>-0.34040742513696076</v>
      </c>
      <c r="BR98" s="31" t="s">
        <v>52</v>
      </c>
      <c r="BS98" s="31" t="s">
        <v>52</v>
      </c>
      <c r="BT98" s="57">
        <f t="shared" si="94"/>
        <v>0.23668953779054305</v>
      </c>
      <c r="BU98" s="31" t="s">
        <v>52</v>
      </c>
      <c r="BV98" s="57">
        <f t="shared" si="94"/>
        <v>0.61432902505185893</v>
      </c>
      <c r="BW98" s="57">
        <f t="shared" si="94"/>
        <v>-2.0280836125737989</v>
      </c>
    </row>
    <row r="99" spans="4:75" x14ac:dyDescent="0.25">
      <c r="D99" s="43">
        <v>20566</v>
      </c>
      <c r="E99" s="43"/>
      <c r="F99" s="43"/>
      <c r="G99" s="43"/>
      <c r="I99" s="3">
        <v>1945</v>
      </c>
      <c r="J99" s="39">
        <f t="shared" si="76"/>
        <v>7.7068948750364683</v>
      </c>
      <c r="K99" s="39">
        <f t="shared" si="77"/>
        <v>7.0645725955460463</v>
      </c>
      <c r="L99" s="39">
        <f t="shared" si="77"/>
        <v>5.1191286589516691</v>
      </c>
      <c r="M99" s="39">
        <f t="shared" si="77"/>
        <v>6.8268015170670031</v>
      </c>
      <c r="N99" s="39">
        <f t="shared" si="77"/>
        <v>6.8268015170670031</v>
      </c>
      <c r="O99" s="80" t="s">
        <v>52</v>
      </c>
      <c r="P99" s="39">
        <f t="shared" si="78"/>
        <v>7.7068948750364683</v>
      </c>
      <c r="Q99" s="39">
        <f t="shared" si="77"/>
        <v>5.7614509384420893</v>
      </c>
      <c r="R99" s="39">
        <f t="shared" ref="R99" si="119">(R30/$D99)*100</f>
        <v>1.9454439365943785</v>
      </c>
      <c r="S99" s="80" t="s">
        <v>52</v>
      </c>
      <c r="T99" s="39">
        <f t="shared" si="77"/>
        <v>8.115335991442187</v>
      </c>
      <c r="U99" s="80" t="s">
        <v>52</v>
      </c>
      <c r="V99" s="39">
        <f t="shared" si="77"/>
        <v>6.8268015170670031</v>
      </c>
      <c r="W99" s="39">
        <f t="shared" si="77"/>
        <v>6.8219391228240793</v>
      </c>
      <c r="X99" s="39">
        <f t="shared" si="47"/>
        <v>5.1191286589516691</v>
      </c>
      <c r="Z99" s="3">
        <v>1945</v>
      </c>
      <c r="AA99" s="39">
        <f t="shared" ref="AA99:AC99" si="120">(AA30/$D99)*100</f>
        <v>8.0720606826801511</v>
      </c>
      <c r="AB99" s="39">
        <f t="shared" si="120"/>
        <v>8.20285908781484</v>
      </c>
      <c r="AC99" s="39">
        <f t="shared" si="120"/>
        <v>6.5335991442186128</v>
      </c>
      <c r="AD99" s="39">
        <f t="shared" si="81"/>
        <v>7.6485461441213651</v>
      </c>
      <c r="AE99" s="39">
        <f t="shared" si="81"/>
        <v>7.9402897986968783</v>
      </c>
      <c r="AF99" s="80" t="s">
        <v>52</v>
      </c>
      <c r="AG99" s="39">
        <f t="shared" si="82"/>
        <v>8.0720606826801511</v>
      </c>
      <c r="AH99" s="39">
        <f t="shared" si="82"/>
        <v>6.4028007390839248</v>
      </c>
      <c r="AI99" s="39">
        <f t="shared" si="82"/>
        <v>1.6692599435962265</v>
      </c>
      <c r="AJ99" s="80" t="s">
        <v>52</v>
      </c>
      <c r="AK99" s="39">
        <f t="shared" si="75"/>
        <v>14.062044150539727</v>
      </c>
      <c r="AL99" s="80" t="s">
        <v>52</v>
      </c>
      <c r="AM99" s="39">
        <f t="shared" ref="AM99" si="121">(AM30/$D99)*100</f>
        <v>7.6475736652727804</v>
      </c>
      <c r="AN99" s="39">
        <f t="shared" ref="AN99" si="122">(AN30/$D99)*100</f>
        <v>5.1084313916172315</v>
      </c>
      <c r="AO99" s="39">
        <f t="shared" si="51"/>
        <v>5.8426529222989405</v>
      </c>
      <c r="AQ99" s="3">
        <v>1945</v>
      </c>
      <c r="AR99" s="57">
        <f t="shared" si="85"/>
        <v>-0.36516580764368328</v>
      </c>
      <c r="AS99" s="57">
        <f t="shared" si="85"/>
        <v>-1.1382864922687927</v>
      </c>
      <c r="AT99" s="57">
        <f t="shared" si="85"/>
        <v>-1.4144704852669447</v>
      </c>
      <c r="AU99" s="57">
        <f t="shared" si="86"/>
        <v>-0.82174462705436147</v>
      </c>
      <c r="AV99" s="57">
        <f t="shared" ref="AV99" si="123">(AV30/$D99)*100</f>
        <v>-1.1134882816298746</v>
      </c>
      <c r="AW99" s="80" t="s">
        <v>52</v>
      </c>
      <c r="AX99" s="57">
        <f t="shared" si="88"/>
        <v>-0.36516580764368328</v>
      </c>
      <c r="AY99" s="57">
        <f t="shared" ref="AY99:AZ99" si="124">(AY30/$D99)*100</f>
        <v>-0.64134980064183533</v>
      </c>
      <c r="AZ99" s="57">
        <f t="shared" si="124"/>
        <v>0.27618399299815205</v>
      </c>
      <c r="BA99" s="33" t="s">
        <v>52</v>
      </c>
      <c r="BB99" s="39">
        <f t="shared" si="90"/>
        <v>-1.1961489837596033</v>
      </c>
      <c r="BC99" s="33" t="s">
        <v>52</v>
      </c>
      <c r="BD99" s="57">
        <f t="shared" si="91"/>
        <v>-0.82077214820577626</v>
      </c>
      <c r="BE99" s="57">
        <f t="shared" ref="BE99" si="125">(BE30/$D99)*100</f>
        <v>1.7135077312068467</v>
      </c>
      <c r="BF99" s="57">
        <f t="shared" si="93"/>
        <v>-0.72352426334727227</v>
      </c>
      <c r="BG99" s="57">
        <f t="shared" si="93"/>
        <v>-0.72352426334727227</v>
      </c>
      <c r="BH99" s="57"/>
      <c r="BI99" s="3">
        <v>1945</v>
      </c>
      <c r="BJ99" s="57">
        <f t="shared" si="94"/>
        <v>-0.35835845570358893</v>
      </c>
      <c r="BK99" s="57">
        <f t="shared" si="94"/>
        <v>0.41476222892152048</v>
      </c>
      <c r="BL99" s="57">
        <f t="shared" ref="BL99" si="126">(BL30/$D30)*100</f>
        <v>0.69094622191967248</v>
      </c>
      <c r="BM99" s="57">
        <f t="shared" si="94"/>
        <v>9.8220363707089309E-2</v>
      </c>
      <c r="BN99" s="57">
        <f t="shared" si="94"/>
        <v>0.3899640182826023</v>
      </c>
      <c r="BO99" s="57"/>
      <c r="BP99" s="57">
        <f t="shared" si="94"/>
        <v>-0.35835845570358893</v>
      </c>
      <c r="BQ99" s="57">
        <f t="shared" si="94"/>
        <v>-8.2174462705436879E-2</v>
      </c>
      <c r="BR99" s="31" t="s">
        <v>52</v>
      </c>
      <c r="BS99" s="31" t="s">
        <v>52</v>
      </c>
      <c r="BT99" s="57">
        <f t="shared" si="94"/>
        <v>0.47262472041233095</v>
      </c>
      <c r="BU99" s="31" t="s">
        <v>52</v>
      </c>
      <c r="BV99" s="57">
        <f t="shared" si="94"/>
        <v>9.7247884858504052E-2</v>
      </c>
      <c r="BW99" s="57">
        <f t="shared" si="94"/>
        <v>-2.4370319945541188</v>
      </c>
    </row>
    <row r="100" spans="4:75" x14ac:dyDescent="0.25">
      <c r="D100" s="43">
        <v>27930</v>
      </c>
      <c r="E100" s="43"/>
      <c r="F100" s="43"/>
      <c r="G100" s="43"/>
      <c r="I100" s="3">
        <v>1946</v>
      </c>
      <c r="J100" s="86">
        <f t="shared" si="76"/>
        <v>7.2198353025420703</v>
      </c>
      <c r="K100" s="86">
        <f t="shared" si="77"/>
        <v>7.3408521303258141</v>
      </c>
      <c r="L100" s="39">
        <f t="shared" si="77"/>
        <v>5.2878625134264237</v>
      </c>
      <c r="M100" s="86">
        <f t="shared" si="77"/>
        <v>7.2037235947010378</v>
      </c>
      <c r="N100" s="39">
        <f t="shared" si="77"/>
        <v>7.2037235947010378</v>
      </c>
      <c r="O100" s="80" t="s">
        <v>52</v>
      </c>
      <c r="P100" s="39">
        <f t="shared" si="78"/>
        <v>7.9767275331185106</v>
      </c>
      <c r="Q100" s="39">
        <f t="shared" si="77"/>
        <v>5.9237379162191193</v>
      </c>
      <c r="R100" s="39">
        <f t="shared" ref="R100" si="127">(R31/$D100)*100</f>
        <v>2.0529896168993913</v>
      </c>
      <c r="S100" s="80" t="s">
        <v>52</v>
      </c>
      <c r="T100" s="39">
        <f t="shared" si="77"/>
        <v>7.7336197636949517</v>
      </c>
      <c r="U100" s="80" t="s">
        <v>52</v>
      </c>
      <c r="V100" s="80" t="s">
        <v>52</v>
      </c>
      <c r="W100" s="39">
        <f t="shared" si="77"/>
        <v>6.9745793054063725</v>
      </c>
      <c r="X100" s="39">
        <f t="shared" si="47"/>
        <v>5.2878625134264237</v>
      </c>
      <c r="Z100" s="3">
        <v>1946</v>
      </c>
      <c r="AA100" s="39">
        <f t="shared" ref="AA100:AC100" si="128">(AA31/$D100)*100</f>
        <v>6.3390619405657</v>
      </c>
      <c r="AB100" s="39">
        <f t="shared" si="128"/>
        <v>6.930540637307554</v>
      </c>
      <c r="AC100" s="39">
        <f t="shared" si="128"/>
        <v>4.9129967776584325</v>
      </c>
      <c r="AD100" s="39">
        <f t="shared" si="81"/>
        <v>6.5485141424991049</v>
      </c>
      <c r="AE100" s="39">
        <f t="shared" si="81"/>
        <v>6.5485141424991049</v>
      </c>
      <c r="AF100" s="80" t="s">
        <v>52</v>
      </c>
      <c r="AG100" s="39">
        <f t="shared" si="82"/>
        <v>6.8771929824561404</v>
      </c>
      <c r="AH100" s="39">
        <f t="shared" si="82"/>
        <v>4.8596491228070171</v>
      </c>
      <c r="AI100" s="39">
        <f t="shared" si="82"/>
        <v>2.0175438596491229</v>
      </c>
      <c r="AJ100" s="80" t="s">
        <v>52</v>
      </c>
      <c r="AK100" s="39">
        <f t="shared" si="75"/>
        <v>12.789115646258503</v>
      </c>
      <c r="AL100" s="80" t="s">
        <v>52</v>
      </c>
      <c r="AM100" s="80" t="s">
        <v>52</v>
      </c>
      <c r="AN100" s="39">
        <f t="shared" ref="AN100" si="129">(AN31/$D100)*100</f>
        <v>4.5853920515574655</v>
      </c>
      <c r="AO100" s="39">
        <f t="shared" si="51"/>
        <v>5.273540995345507</v>
      </c>
      <c r="AQ100" s="3">
        <v>1946</v>
      </c>
      <c r="AR100" s="57">
        <f t="shared" si="85"/>
        <v>0.88077336197636946</v>
      </c>
      <c r="AS100" s="57">
        <f t="shared" si="85"/>
        <v>0.41031149301826042</v>
      </c>
      <c r="AT100" s="57">
        <f t="shared" si="85"/>
        <v>0.37486573576799154</v>
      </c>
      <c r="AU100" s="57">
        <f t="shared" si="86"/>
        <v>0.65520945220193338</v>
      </c>
      <c r="AV100" s="57">
        <f t="shared" ref="AV100" si="130">(AV31/$D100)*100</f>
        <v>0.65520945220193338</v>
      </c>
      <c r="AW100" s="80" t="s">
        <v>52</v>
      </c>
      <c r="AX100" s="57">
        <f t="shared" si="88"/>
        <v>1.0995345506623706</v>
      </c>
      <c r="AY100" s="57">
        <f t="shared" ref="AY100:AZ100" si="131">(AY31/$D100)*100</f>
        <v>1.0640887934121017</v>
      </c>
      <c r="AZ100" s="57">
        <f t="shared" si="131"/>
        <v>3.5445757250268856E-2</v>
      </c>
      <c r="BA100" s="33" t="s">
        <v>52</v>
      </c>
      <c r="BB100" s="39">
        <f t="shared" si="90"/>
        <v>0.20766201217329036</v>
      </c>
      <c r="BC100" s="33" t="s">
        <v>52</v>
      </c>
      <c r="BD100" s="33" t="s">
        <v>52</v>
      </c>
      <c r="BE100" s="57">
        <f t="shared" ref="BE100" si="132">(BE31/$D100)*100</f>
        <v>2.3891872538489078</v>
      </c>
      <c r="BF100" s="57">
        <f t="shared" si="93"/>
        <v>1.4321518080916577E-2</v>
      </c>
      <c r="BG100" s="57">
        <f t="shared" si="93"/>
        <v>1.4321518080916577E-2</v>
      </c>
      <c r="BH100" s="57"/>
      <c r="BI100" s="3">
        <v>1946</v>
      </c>
      <c r="BJ100" s="57">
        <f t="shared" si="94"/>
        <v>-0.86645184389545282</v>
      </c>
      <c r="BK100" s="57">
        <f t="shared" si="94"/>
        <v>-0.39598997493734384</v>
      </c>
      <c r="BL100" s="57">
        <f t="shared" ref="BL100" si="133">(BL31/$D31)*100</f>
        <v>-0.36054421768707495</v>
      </c>
      <c r="BM100" s="57">
        <f t="shared" si="94"/>
        <v>-0.64088793412101674</v>
      </c>
      <c r="BN100" s="57">
        <f t="shared" si="94"/>
        <v>-0.64088793412101674</v>
      </c>
      <c r="BO100" s="57"/>
      <c r="BP100" s="57">
        <f t="shared" si="94"/>
        <v>-1.0852130325814542</v>
      </c>
      <c r="BQ100" s="57">
        <f t="shared" si="94"/>
        <v>-1.0497672753311853</v>
      </c>
      <c r="BR100" s="31" t="s">
        <v>52</v>
      </c>
      <c r="BS100" s="31" t="s">
        <v>52</v>
      </c>
      <c r="BT100" s="57">
        <f t="shared" si="94"/>
        <v>-0.1933404940923738</v>
      </c>
      <c r="BU100" s="31" t="s">
        <v>52</v>
      </c>
      <c r="BV100" s="31" t="s">
        <v>52</v>
      </c>
      <c r="BW100" s="57">
        <f t="shared" si="94"/>
        <v>-2.3748657357679912</v>
      </c>
    </row>
    <row r="101" spans="4:75" x14ac:dyDescent="0.25">
      <c r="D101" s="43">
        <v>31023</v>
      </c>
      <c r="E101" s="43"/>
      <c r="F101" s="43"/>
      <c r="G101" s="43"/>
      <c r="I101" s="3">
        <v>1947</v>
      </c>
      <c r="J101" s="39">
        <f t="shared" si="76"/>
        <v>7.2365664184637204</v>
      </c>
      <c r="K101" s="86">
        <f t="shared" si="77"/>
        <v>6.5354736808174581</v>
      </c>
      <c r="L101" s="39">
        <f t="shared" si="77"/>
        <v>4.8689681848950777</v>
      </c>
      <c r="M101" s="86">
        <f t="shared" si="77"/>
        <v>6.6241175901750315</v>
      </c>
      <c r="N101" s="39">
        <f t="shared" si="77"/>
        <v>6.6241175901750315</v>
      </c>
      <c r="O101" s="80" t="s">
        <v>52</v>
      </c>
      <c r="P101" s="39">
        <f t="shared" si="78"/>
        <v>7.2365664184637204</v>
      </c>
      <c r="Q101" s="39">
        <f t="shared" si="77"/>
        <v>5.57006092254134</v>
      </c>
      <c r="R101" s="39">
        <f t="shared" ref="R101" si="134">(R32/$D101)*100</f>
        <v>1.6665054959223804</v>
      </c>
      <c r="S101" s="80" t="s">
        <v>52</v>
      </c>
      <c r="T101" s="39">
        <f t="shared" si="77"/>
        <v>7.3945137478644885</v>
      </c>
      <c r="U101" s="80" t="s">
        <v>52</v>
      </c>
      <c r="V101" s="80" t="s">
        <v>52</v>
      </c>
      <c r="W101" s="39">
        <f t="shared" si="77"/>
        <v>6.4816426522257675</v>
      </c>
      <c r="X101" s="39">
        <f t="shared" si="47"/>
        <v>4.8689681848950777</v>
      </c>
      <c r="Z101" s="3">
        <v>1947</v>
      </c>
      <c r="AA101" s="39">
        <f t="shared" ref="AA101:AC101" si="135">(AA32/$D101)*100</f>
        <v>7.1192341166231508</v>
      </c>
      <c r="AB101" s="39">
        <f t="shared" si="135"/>
        <v>7.5024981465364409</v>
      </c>
      <c r="AC101" s="39">
        <f t="shared" si="135"/>
        <v>5.9214131450859044</v>
      </c>
      <c r="AD101" s="39">
        <f t="shared" si="81"/>
        <v>7.5524610772652547</v>
      </c>
      <c r="AE101" s="39">
        <f t="shared" si="81"/>
        <v>7.5524610772652547</v>
      </c>
      <c r="AF101" s="80" t="s">
        <v>52</v>
      </c>
      <c r="AG101" s="39">
        <f t="shared" si="82"/>
        <v>7.1192341166231508</v>
      </c>
      <c r="AH101" s="39">
        <f t="shared" si="82"/>
        <v>5.5381491151726134</v>
      </c>
      <c r="AI101" s="39">
        <f t="shared" si="82"/>
        <v>1.5810850014505367</v>
      </c>
      <c r="AJ101" s="80" t="s">
        <v>52</v>
      </c>
      <c r="AK101" s="80" t="s">
        <v>52</v>
      </c>
      <c r="AL101" s="80" t="s">
        <v>52</v>
      </c>
      <c r="AM101" s="80" t="s">
        <v>52</v>
      </c>
      <c r="AN101" s="39">
        <f t="shared" ref="AN101" si="136">(AN32/$D101)*100</f>
        <v>4.8818618444379975</v>
      </c>
      <c r="AO101" s="39">
        <f t="shared" si="51"/>
        <v>4.5888534313251457</v>
      </c>
      <c r="AQ101" s="3">
        <v>1947</v>
      </c>
      <c r="AR101" s="57">
        <f t="shared" si="85"/>
        <v>0.11733230184057018</v>
      </c>
      <c r="AS101" s="57">
        <f t="shared" si="85"/>
        <v>-0.96702446571898271</v>
      </c>
      <c r="AT101" s="57">
        <f t="shared" si="85"/>
        <v>-1.0524449601908261</v>
      </c>
      <c r="AU101" s="57">
        <f t="shared" si="86"/>
        <v>-0.92834348709022341</v>
      </c>
      <c r="AV101" s="57">
        <f t="shared" ref="AV101" si="137">(AV32/$D101)*100</f>
        <v>-0.92834348709022341</v>
      </c>
      <c r="AW101" s="39"/>
      <c r="AX101" s="57">
        <f t="shared" si="88"/>
        <v>0.11733230184057018</v>
      </c>
      <c r="AY101" s="57">
        <f t="shared" ref="AY101:AZ101" si="138">(AY32/$D101)*100</f>
        <v>3.1911807368726723E-2</v>
      </c>
      <c r="AZ101" s="57">
        <f t="shared" si="138"/>
        <v>8.5420494471843467E-2</v>
      </c>
      <c r="BA101" s="33" t="s">
        <v>52</v>
      </c>
      <c r="BB101" s="39">
        <f t="shared" si="90"/>
        <v>-1.2087805821487283</v>
      </c>
      <c r="BC101" s="33" t="s">
        <v>52</v>
      </c>
      <c r="BD101" s="33" t="s">
        <v>52</v>
      </c>
      <c r="BE101" s="57">
        <f t="shared" ref="BE101" si="139">(BE32/$D101)*100</f>
        <v>1.5997808077877702</v>
      </c>
      <c r="BF101" s="57">
        <f t="shared" si="93"/>
        <v>0.28011475356993198</v>
      </c>
      <c r="BG101" s="57">
        <f t="shared" si="93"/>
        <v>0.28011475356993198</v>
      </c>
      <c r="BH101" s="57"/>
      <c r="BI101" s="3">
        <v>1947</v>
      </c>
      <c r="BJ101" s="57">
        <f t="shared" si="94"/>
        <v>0.16278245172936182</v>
      </c>
      <c r="BK101" s="57">
        <f t="shared" si="94"/>
        <v>1.2471392192889146</v>
      </c>
      <c r="BL101" s="57">
        <f t="shared" ref="BL101" si="140">(BL32/$D32)*100</f>
        <v>1.3325597137607581</v>
      </c>
      <c r="BM101" s="57">
        <f t="shared" si="94"/>
        <v>1.2084582406601552</v>
      </c>
      <c r="BN101" s="57">
        <f t="shared" si="94"/>
        <v>1.2084582406601552</v>
      </c>
      <c r="BO101" s="57"/>
      <c r="BP101" s="57">
        <f t="shared" si="94"/>
        <v>0.16278245172936182</v>
      </c>
      <c r="BQ101" s="57">
        <f t="shared" si="94"/>
        <v>0.24820294620120528</v>
      </c>
      <c r="BR101" s="31" t="s">
        <v>52</v>
      </c>
      <c r="BS101" s="31" t="s">
        <v>52</v>
      </c>
      <c r="BT101" s="57">
        <f t="shared" si="94"/>
        <v>1.4888953357186603</v>
      </c>
      <c r="BU101" s="31" t="s">
        <v>52</v>
      </c>
      <c r="BV101" s="31" t="s">
        <v>52</v>
      </c>
      <c r="BW101" s="57">
        <f t="shared" si="94"/>
        <v>-1.3196660542178382</v>
      </c>
    </row>
    <row r="102" spans="4:75" x14ac:dyDescent="0.25">
      <c r="D102" s="43">
        <v>33101</v>
      </c>
      <c r="E102" s="43"/>
      <c r="F102" s="43"/>
      <c r="G102" s="43"/>
      <c r="I102" s="3">
        <v>1948</v>
      </c>
      <c r="J102" s="39">
        <f t="shared" si="76"/>
        <v>8.0196972901120809</v>
      </c>
      <c r="K102" s="86">
        <f t="shared" si="77"/>
        <v>6.8339325095918539</v>
      </c>
      <c r="L102" s="39">
        <f t="shared" si="77"/>
        <v>4.6463853055798925</v>
      </c>
      <c r="M102" s="86">
        <f t="shared" si="77"/>
        <v>6.8517567445092293</v>
      </c>
      <c r="N102" s="39">
        <f t="shared" si="77"/>
        <v>6.8517567445092293</v>
      </c>
      <c r="O102" s="80" t="s">
        <v>52</v>
      </c>
      <c r="P102" s="39">
        <f t="shared" si="78"/>
        <v>8.0196972901120809</v>
      </c>
      <c r="Q102" s="39">
        <f t="shared" si="77"/>
        <v>5.8321500861001176</v>
      </c>
      <c r="R102" s="39">
        <f t="shared" ref="R102" si="141">(R33/$D102)*100</f>
        <v>2.1875472040119628</v>
      </c>
      <c r="S102" s="80" t="s">
        <v>52</v>
      </c>
      <c r="T102" s="39">
        <f t="shared" si="77"/>
        <v>7.8910002718951082</v>
      </c>
      <c r="U102" s="80" t="s">
        <v>52</v>
      </c>
      <c r="V102" s="80" t="s">
        <v>52</v>
      </c>
      <c r="W102" s="39">
        <f t="shared" si="77"/>
        <v>6.8922389051690276</v>
      </c>
      <c r="X102" s="39">
        <f t="shared" si="47"/>
        <v>4.6463853055798925</v>
      </c>
      <c r="Z102" s="3">
        <v>1948</v>
      </c>
      <c r="AA102" s="39">
        <f t="shared" ref="AA102:AC102" si="142">(AA33/$D102)*100</f>
        <v>8.3785988338720898</v>
      </c>
      <c r="AB102" s="39">
        <f t="shared" si="142"/>
        <v>8.8930848010634111</v>
      </c>
      <c r="AC102" s="39">
        <f t="shared" si="142"/>
        <v>7.3031026252983287</v>
      </c>
      <c r="AD102" s="39">
        <f t="shared" si="81"/>
        <v>8.3773904111658268</v>
      </c>
      <c r="AE102" s="39">
        <f t="shared" si="81"/>
        <v>8.3773904111658268</v>
      </c>
      <c r="AF102" s="80" t="s">
        <v>52</v>
      </c>
      <c r="AG102" s="39">
        <f t="shared" si="82"/>
        <v>8.3785988338720898</v>
      </c>
      <c r="AH102" s="39">
        <f t="shared" si="82"/>
        <v>6.7886166581070047</v>
      </c>
      <c r="AI102" s="39">
        <f t="shared" si="82"/>
        <v>1.5899821757650832</v>
      </c>
      <c r="AJ102" s="80" t="s">
        <v>52</v>
      </c>
      <c r="AK102" s="80" t="s">
        <v>52</v>
      </c>
      <c r="AL102" s="80" t="s">
        <v>52</v>
      </c>
      <c r="AM102" s="80" t="s">
        <v>52</v>
      </c>
      <c r="AN102" s="39">
        <f t="shared" ref="AN102" si="143">(AN33/$D102)*100</f>
        <v>6.4439140811455857</v>
      </c>
      <c r="AO102" s="39">
        <f t="shared" si="51"/>
        <v>5.6774719796984989</v>
      </c>
      <c r="AQ102" s="3">
        <v>1948</v>
      </c>
      <c r="AR102" s="57">
        <f t="shared" si="85"/>
        <v>-0.35890154376000777</v>
      </c>
      <c r="AS102" s="57">
        <f t="shared" si="85"/>
        <v>-2.0591522914715563</v>
      </c>
      <c r="AT102" s="57">
        <f t="shared" si="85"/>
        <v>-2.6567173197184366</v>
      </c>
      <c r="AU102" s="57">
        <f t="shared" si="86"/>
        <v>-1.5256336666565964</v>
      </c>
      <c r="AV102" s="57">
        <f t="shared" ref="AV102" si="144">(AV33/$D102)*100</f>
        <v>-1.5256336666565964</v>
      </c>
      <c r="AW102" s="39"/>
      <c r="AX102" s="57">
        <f t="shared" si="88"/>
        <v>-0.35890154376000777</v>
      </c>
      <c r="AY102" s="57">
        <f t="shared" ref="AY102:AZ102" si="145">(AY33/$D102)*100</f>
        <v>-0.95646657200688778</v>
      </c>
      <c r="AZ102" s="57">
        <f t="shared" si="145"/>
        <v>0.59756502824687996</v>
      </c>
      <c r="BA102" s="33" t="s">
        <v>52</v>
      </c>
      <c r="BB102" s="39">
        <f t="shared" si="90"/>
        <v>-0.84589589438385548</v>
      </c>
      <c r="BC102" s="33" t="s">
        <v>52</v>
      </c>
      <c r="BD102" s="33" t="s">
        <v>52</v>
      </c>
      <c r="BE102" s="57">
        <f t="shared" ref="BE102" si="146">(BE33/$D102)*100</f>
        <v>0.4483248240234437</v>
      </c>
      <c r="BF102" s="57">
        <f t="shared" si="93"/>
        <v>-1.0310866741186067</v>
      </c>
      <c r="BG102" s="57">
        <f t="shared" si="93"/>
        <v>-1.0310866741186067</v>
      </c>
      <c r="BH102" s="57"/>
      <c r="BI102" s="3">
        <v>1948</v>
      </c>
      <c r="BJ102" s="57">
        <f t="shared" si="94"/>
        <v>-0.67218513035859884</v>
      </c>
      <c r="BK102" s="57">
        <f t="shared" si="94"/>
        <v>1.0280656173529497</v>
      </c>
      <c r="BL102" s="57">
        <f t="shared" ref="BL102" si="147">(BL33/$D33)*100</f>
        <v>1.6256306455998299</v>
      </c>
      <c r="BM102" s="57">
        <f t="shared" si="94"/>
        <v>0.49454699253798978</v>
      </c>
      <c r="BN102" s="57">
        <f t="shared" si="94"/>
        <v>0.49454699253798978</v>
      </c>
      <c r="BO102" s="57"/>
      <c r="BP102" s="57">
        <f t="shared" si="94"/>
        <v>-0.67218513035859884</v>
      </c>
      <c r="BQ102" s="57">
        <f t="shared" si="94"/>
        <v>-7.4620102111718989E-2</v>
      </c>
      <c r="BR102" s="31" t="s">
        <v>52</v>
      </c>
      <c r="BS102" s="31" t="s">
        <v>52</v>
      </c>
      <c r="BT102" s="57">
        <f t="shared" si="94"/>
        <v>-0.18519077973475126</v>
      </c>
      <c r="BU102" s="31" t="s">
        <v>52</v>
      </c>
      <c r="BV102" s="31" t="s">
        <v>52</v>
      </c>
      <c r="BW102" s="57">
        <f t="shared" si="94"/>
        <v>-1.4794114981420505</v>
      </c>
    </row>
    <row r="103" spans="4:75" x14ac:dyDescent="0.25">
      <c r="D103" s="43">
        <v>36412</v>
      </c>
      <c r="E103" s="43"/>
      <c r="F103" s="43"/>
      <c r="G103" s="43"/>
      <c r="I103" s="3">
        <v>1949</v>
      </c>
      <c r="J103" s="86">
        <f t="shared" si="76"/>
        <v>10.686586839503461</v>
      </c>
      <c r="K103" s="86">
        <f t="shared" si="77"/>
        <v>10.687410743710865</v>
      </c>
      <c r="L103" s="39">
        <f t="shared" si="77"/>
        <v>7.3764143688893782</v>
      </c>
      <c r="M103" s="86">
        <f t="shared" si="77"/>
        <v>10.686037570031857</v>
      </c>
      <c r="N103" s="39">
        <f t="shared" si="77"/>
        <v>10.686037570031857</v>
      </c>
      <c r="O103" s="39">
        <f t="shared" si="77"/>
        <v>10.686037570031857</v>
      </c>
      <c r="P103" s="39">
        <f t="shared" si="78"/>
        <v>10.686586839503461</v>
      </c>
      <c r="Q103" s="39">
        <f t="shared" si="77"/>
        <v>7.3755904646819737</v>
      </c>
      <c r="R103" s="39">
        <f t="shared" ref="R103" si="148">(R34/$D103)*100</f>
        <v>3.310996374821487</v>
      </c>
      <c r="S103" s="80" t="s">
        <v>52</v>
      </c>
      <c r="T103" s="39">
        <f t="shared" si="77"/>
        <v>10.018675162034494</v>
      </c>
      <c r="U103" s="80" t="s">
        <v>52</v>
      </c>
      <c r="V103" s="80" t="s">
        <v>52</v>
      </c>
      <c r="W103" s="39">
        <f t="shared" si="77"/>
        <v>10.478688344501814</v>
      </c>
      <c r="X103" s="39">
        <f t="shared" si="47"/>
        <v>7.3764143688893782</v>
      </c>
      <c r="Z103" s="3">
        <v>1949</v>
      </c>
      <c r="AA103" s="39">
        <f t="shared" ref="AA103:AC103" si="149">(AA34/$D103)*100</f>
        <v>10.272986927386576</v>
      </c>
      <c r="AB103" s="39">
        <f t="shared" si="149"/>
        <v>10.693452707898494</v>
      </c>
      <c r="AC103" s="39">
        <f t="shared" si="149"/>
        <v>9.0783258266505538</v>
      </c>
      <c r="AD103" s="39">
        <f t="shared" si="81"/>
        <v>10.274085466329781</v>
      </c>
      <c r="AE103" s="39">
        <f t="shared" si="81"/>
        <v>10.274085466329781</v>
      </c>
      <c r="AF103" s="39">
        <f t="shared" ref="AF103" si="150">(AF34/$D103)*100</f>
        <v>9.0464681972975942</v>
      </c>
      <c r="AG103" s="39">
        <f t="shared" si="82"/>
        <v>10.272986927386576</v>
      </c>
      <c r="AH103" s="39">
        <f t="shared" si="82"/>
        <v>8.6578600461386355</v>
      </c>
      <c r="AI103" s="39">
        <f t="shared" si="82"/>
        <v>1.61512688124794</v>
      </c>
      <c r="AJ103" s="80" t="s">
        <v>52</v>
      </c>
      <c r="AK103" s="80" t="s">
        <v>52</v>
      </c>
      <c r="AL103" s="80" t="s">
        <v>52</v>
      </c>
      <c r="AM103" s="80" t="s">
        <v>52</v>
      </c>
      <c r="AN103" s="39">
        <f t="shared" ref="AN103" si="151">(AN34/$D103)*100</f>
        <v>7.9778644402944092</v>
      </c>
      <c r="AO103" s="39">
        <f t="shared" si="51"/>
        <v>7.0995825552015823</v>
      </c>
      <c r="AQ103" s="3">
        <v>1949</v>
      </c>
      <c r="AR103" s="57">
        <f t="shared" si="85"/>
        <v>0.41359991211688429</v>
      </c>
      <c r="AS103" s="57">
        <f t="shared" si="85"/>
        <v>-6.0419641876299519E-3</v>
      </c>
      <c r="AT103" s="57">
        <f t="shared" si="85"/>
        <v>-1.7019114577611774</v>
      </c>
      <c r="AU103" s="57">
        <f t="shared" si="86"/>
        <v>0.41195210370207624</v>
      </c>
      <c r="AV103" s="57">
        <f t="shared" ref="AV103" si="152">(AV34/$D103)*100</f>
        <v>0.41195210370207624</v>
      </c>
      <c r="AW103" s="57">
        <f>(AW34/$D103)*100</f>
        <v>1.6395693727342633</v>
      </c>
      <c r="AX103" s="57">
        <f t="shared" si="88"/>
        <v>0.41359991211688429</v>
      </c>
      <c r="AY103" s="57">
        <f t="shared" ref="AY103:AZ103" si="153">(AY34/$D103)*100</f>
        <v>-1.2822695814566629</v>
      </c>
      <c r="AZ103" s="57">
        <f t="shared" si="153"/>
        <v>1.6958694935735472</v>
      </c>
      <c r="BA103" s="33" t="s">
        <v>52</v>
      </c>
      <c r="BB103" s="39">
        <f t="shared" si="90"/>
        <v>0.20872239920905195</v>
      </c>
      <c r="BC103" s="33" t="s">
        <v>52</v>
      </c>
      <c r="BD103" s="33" t="s">
        <v>52</v>
      </c>
      <c r="BE103" s="57">
        <f t="shared" ref="BE103" si="154">(BE34/$D103)*100</f>
        <v>2.5008239042074041</v>
      </c>
      <c r="BF103" s="57">
        <f t="shared" si="93"/>
        <v>0.27683181368779519</v>
      </c>
      <c r="BG103" s="57">
        <f t="shared" si="93"/>
        <v>0.27683181368779519</v>
      </c>
      <c r="BH103" s="57"/>
      <c r="BI103" s="3">
        <v>1949</v>
      </c>
      <c r="BJ103" s="57">
        <f t="shared" si="94"/>
        <v>-0.13676809842908907</v>
      </c>
      <c r="BK103" s="57">
        <f t="shared" si="94"/>
        <v>0.28287377787542517</v>
      </c>
      <c r="BL103" s="57">
        <f t="shared" ref="BL103" si="155">(BL34/$D34)*100</f>
        <v>1.9787432714489721</v>
      </c>
      <c r="BM103" s="57">
        <f t="shared" si="94"/>
        <v>-0.13512029001428102</v>
      </c>
      <c r="BN103" s="57">
        <f t="shared" si="94"/>
        <v>-0.13512029001428102</v>
      </c>
      <c r="BO103" s="57">
        <f t="shared" si="94"/>
        <v>-1.3627375590464681</v>
      </c>
      <c r="BP103" s="57">
        <f t="shared" si="94"/>
        <v>-0.13676809842908907</v>
      </c>
      <c r="BQ103" s="57">
        <f t="shared" si="94"/>
        <v>1.5591013951444581</v>
      </c>
      <c r="BR103" s="31" t="s">
        <v>52</v>
      </c>
      <c r="BS103" s="31" t="s">
        <v>52</v>
      </c>
      <c r="BT103" s="57">
        <f t="shared" si="94"/>
        <v>6.810941447874326E-2</v>
      </c>
      <c r="BU103" s="31" t="s">
        <v>52</v>
      </c>
      <c r="BV103" s="31" t="s">
        <v>52</v>
      </c>
      <c r="BW103" s="57">
        <f t="shared" si="94"/>
        <v>-2.2239920905196087</v>
      </c>
    </row>
    <row r="104" spans="4:75" x14ac:dyDescent="0.25">
      <c r="D104" s="60">
        <v>42163</v>
      </c>
      <c r="E104" s="60"/>
      <c r="F104" s="60"/>
      <c r="G104" s="60"/>
      <c r="I104" s="62">
        <v>1950</v>
      </c>
      <c r="J104" s="86">
        <f t="shared" si="76"/>
        <v>8.6350591751061359</v>
      </c>
      <c r="K104" s="86">
        <f t="shared" si="77"/>
        <v>8.5731565590683783</v>
      </c>
      <c r="L104" s="39">
        <f t="shared" si="77"/>
        <v>7.1709792946422208</v>
      </c>
      <c r="M104" s="86">
        <f t="shared" si="77"/>
        <v>8.6355335246543188</v>
      </c>
      <c r="N104" s="39">
        <f t="shared" si="77"/>
        <v>8.6355335246543188</v>
      </c>
      <c r="O104" s="39">
        <f t="shared" si="77"/>
        <v>8.6355335246543188</v>
      </c>
      <c r="P104" s="39">
        <f t="shared" si="78"/>
        <v>8.6350591751061359</v>
      </c>
      <c r="Q104" s="39">
        <f t="shared" si="77"/>
        <v>7.2328819106799793</v>
      </c>
      <c r="R104" s="39">
        <f t="shared" ref="R104" si="156">(R35/$D104)*100</f>
        <v>1.4021772644261563</v>
      </c>
      <c r="S104" s="80" t="s">
        <v>52</v>
      </c>
      <c r="T104" s="80" t="s">
        <v>52</v>
      </c>
      <c r="U104" s="80" t="s">
        <v>52</v>
      </c>
      <c r="V104" s="80" t="s">
        <v>52</v>
      </c>
      <c r="W104" s="39">
        <f t="shared" si="77"/>
        <v>8.4486398026705878</v>
      </c>
      <c r="X104" s="39">
        <f t="shared" si="47"/>
        <v>7.1709792946422208</v>
      </c>
      <c r="Z104" s="3">
        <v>1950</v>
      </c>
      <c r="AA104" s="39">
        <f t="shared" ref="AA104:AC104" si="157">(AA35/$D104)*100</f>
        <v>8.2140739510945622</v>
      </c>
      <c r="AB104" s="39">
        <f t="shared" si="157"/>
        <v>8.8326257619239605</v>
      </c>
      <c r="AC104" s="39">
        <f t="shared" si="157"/>
        <v>7.2008633161776912</v>
      </c>
      <c r="AD104" s="39">
        <f t="shared" si="81"/>
        <v>8.2133624267722887</v>
      </c>
      <c r="AE104" s="39">
        <f t="shared" si="81"/>
        <v>8.2133624267722887</v>
      </c>
      <c r="AF104" s="39">
        <f t="shared" ref="AF104" si="158">(AF35/$D104)*100</f>
        <v>8.2133624267722887</v>
      </c>
      <c r="AG104" s="39">
        <f t="shared" si="82"/>
        <v>8.2140739510945622</v>
      </c>
      <c r="AH104" s="39">
        <f t="shared" si="82"/>
        <v>6.582311505348291</v>
      </c>
      <c r="AI104" s="39">
        <f t="shared" si="82"/>
        <v>1.6317624457462705</v>
      </c>
      <c r="AJ104" s="80" t="s">
        <v>52</v>
      </c>
      <c r="AK104" s="80" t="s">
        <v>52</v>
      </c>
      <c r="AL104" s="80" t="s">
        <v>52</v>
      </c>
      <c r="AM104" s="80" t="s">
        <v>52</v>
      </c>
      <c r="AN104" s="39">
        <f t="shared" ref="AN104" si="159">(AN35/$D104)*100</f>
        <v>7.3514692977254938</v>
      </c>
      <c r="AO104" s="39">
        <f t="shared" si="51"/>
        <v>6.5351137253041758</v>
      </c>
      <c r="AQ104" s="3">
        <v>1950</v>
      </c>
      <c r="AR104" s="57">
        <f t="shared" si="85"/>
        <v>0.42098522401157418</v>
      </c>
      <c r="AS104" s="57">
        <f t="shared" si="85"/>
        <v>-0.2594692028555845</v>
      </c>
      <c r="AT104" s="57">
        <f t="shared" si="85"/>
        <v>-2.9884021535470349E-2</v>
      </c>
      <c r="AU104" s="57">
        <f t="shared" si="86"/>
        <v>0.42217109788202933</v>
      </c>
      <c r="AV104" s="57">
        <f t="shared" ref="AV104:AW104" si="160">(AV35/$D104)*100</f>
        <v>0.42217109788202933</v>
      </c>
      <c r="AW104" s="57">
        <f t="shared" si="160"/>
        <v>0.42217109788202933</v>
      </c>
      <c r="AX104" s="57">
        <f t="shared" si="88"/>
        <v>0.42098522401157418</v>
      </c>
      <c r="AY104" s="57">
        <f t="shared" ref="AY104:AZ104" si="161">(AY35/$D104)*100</f>
        <v>0.6505704053316882</v>
      </c>
      <c r="AZ104" s="57">
        <f t="shared" si="161"/>
        <v>-0.22958518132011416</v>
      </c>
      <c r="BA104" s="33" t="s">
        <v>52</v>
      </c>
      <c r="BB104" s="33" t="s">
        <v>52</v>
      </c>
      <c r="BC104" s="33" t="s">
        <v>52</v>
      </c>
      <c r="BD104" s="33" t="s">
        <v>52</v>
      </c>
      <c r="BE104" s="57">
        <f t="shared" ref="BE104" si="162">(BE35/$D104)*100</f>
        <v>1.0971705049450937</v>
      </c>
      <c r="BF104" s="57">
        <f t="shared" si="93"/>
        <v>0.63586556933804528</v>
      </c>
      <c r="BG104" s="57">
        <f t="shared" si="93"/>
        <v>0.63586556933804528</v>
      </c>
      <c r="BH104" s="57"/>
      <c r="BI104" s="3">
        <v>1950</v>
      </c>
      <c r="BJ104" s="57">
        <f t="shared" si="94"/>
        <v>0.21488034532647113</v>
      </c>
      <c r="BK104" s="57">
        <f t="shared" si="94"/>
        <v>0.89533477219362978</v>
      </c>
      <c r="BL104" s="57">
        <f t="shared" ref="BL104" si="163">(BL35/$D35)*100</f>
        <v>0.6657495908735156</v>
      </c>
      <c r="BM104" s="57">
        <f t="shared" si="94"/>
        <v>0.21369447145601597</v>
      </c>
      <c r="BN104" s="57">
        <f t="shared" si="94"/>
        <v>0.21369447145601597</v>
      </c>
      <c r="BO104" s="57">
        <f t="shared" si="94"/>
        <v>0.21369447145601597</v>
      </c>
      <c r="BP104" s="57">
        <f t="shared" si="94"/>
        <v>0.21488034532647113</v>
      </c>
      <c r="BQ104" s="57">
        <f t="shared" si="94"/>
        <v>-1.4704835993643015E-2</v>
      </c>
      <c r="BR104" s="31" t="s">
        <v>52</v>
      </c>
      <c r="BS104" s="31" t="s">
        <v>52</v>
      </c>
      <c r="BT104" s="31" t="s">
        <v>52</v>
      </c>
      <c r="BU104" s="31" t="s">
        <v>52</v>
      </c>
      <c r="BV104" s="31" t="s">
        <v>52</v>
      </c>
      <c r="BW104" s="57">
        <f t="shared" si="94"/>
        <v>-0.46130493560704855</v>
      </c>
    </row>
    <row r="105" spans="4:75" x14ac:dyDescent="0.25">
      <c r="D105" s="43">
        <v>54375</v>
      </c>
      <c r="E105" s="43"/>
      <c r="F105" s="43"/>
      <c r="G105" s="43"/>
      <c r="I105" s="3">
        <v>1951</v>
      </c>
      <c r="J105" s="86">
        <f t="shared" si="76"/>
        <v>8.9815172413793096</v>
      </c>
      <c r="K105" s="86">
        <f t="shared" si="77"/>
        <v>9.086528735632184</v>
      </c>
      <c r="L105" s="39">
        <f t="shared" si="77"/>
        <v>8.0698850574712644</v>
      </c>
      <c r="M105" s="86">
        <f t="shared" si="77"/>
        <v>8.9820689655172412</v>
      </c>
      <c r="N105" s="39">
        <f t="shared" si="77"/>
        <v>8.9820689655172412</v>
      </c>
      <c r="O105" s="39">
        <f t="shared" si="77"/>
        <v>8.9820689655172412</v>
      </c>
      <c r="P105" s="39">
        <f t="shared" si="78"/>
        <v>8.9815172413793096</v>
      </c>
      <c r="Q105" s="39">
        <f t="shared" si="77"/>
        <v>7.96487356321839</v>
      </c>
      <c r="R105" s="39">
        <f t="shared" ref="R105" si="164">(R36/$D105)*100</f>
        <v>1.0166436781609198</v>
      </c>
      <c r="S105" s="80" t="s">
        <v>52</v>
      </c>
      <c r="T105" s="80" t="s">
        <v>52</v>
      </c>
      <c r="U105" s="80" t="s">
        <v>52</v>
      </c>
      <c r="V105" s="80" t="s">
        <v>52</v>
      </c>
      <c r="W105" s="39">
        <f t="shared" si="77"/>
        <v>8.9644137931034464</v>
      </c>
      <c r="X105" s="39">
        <f t="shared" si="47"/>
        <v>8.0698850574712644</v>
      </c>
      <c r="Z105" s="3">
        <v>1951</v>
      </c>
      <c r="AA105" s="39">
        <f t="shared" ref="AA105:AC105" si="165">(AA36/$D105)*100</f>
        <v>8.5886896551724146</v>
      </c>
      <c r="AB105" s="39">
        <f t="shared" si="165"/>
        <v>9.3631264367816094</v>
      </c>
      <c r="AC105" s="39">
        <f t="shared" si="165"/>
        <v>8.0575632183908041</v>
      </c>
      <c r="AD105" s="39">
        <f t="shared" si="81"/>
        <v>8.5885057471264368</v>
      </c>
      <c r="AE105" s="39">
        <f t="shared" si="81"/>
        <v>8.5885057471264368</v>
      </c>
      <c r="AF105" s="39">
        <f t="shared" ref="AF105" si="166">(AF36/$D105)*100</f>
        <v>8.5885057471264368</v>
      </c>
      <c r="AG105" s="39">
        <f t="shared" si="82"/>
        <v>8.5886896551724146</v>
      </c>
      <c r="AH105" s="39">
        <f t="shared" si="82"/>
        <v>7.2831264367816093</v>
      </c>
      <c r="AI105" s="39">
        <f t="shared" si="82"/>
        <v>1.3055632183908057</v>
      </c>
      <c r="AJ105" s="80" t="s">
        <v>52</v>
      </c>
      <c r="AK105" s="80" t="s">
        <v>52</v>
      </c>
      <c r="AL105" s="80" t="s">
        <v>52</v>
      </c>
      <c r="AM105" s="80" t="s">
        <v>52</v>
      </c>
      <c r="AN105" s="39">
        <f t="shared" ref="AN105" si="167">(AN36/$D105)*100</f>
        <v>6.5787586206896549</v>
      </c>
      <c r="AO105" s="39">
        <f t="shared" si="51"/>
        <v>7.1657931034482756</v>
      </c>
      <c r="AQ105" s="3">
        <v>1951</v>
      </c>
      <c r="AR105" s="57">
        <f t="shared" si="85"/>
        <v>0.39282758620689556</v>
      </c>
      <c r="AS105" s="57">
        <f t="shared" si="85"/>
        <v>-0.27659770114942461</v>
      </c>
      <c r="AT105" s="57">
        <f t="shared" si="85"/>
        <v>1.2321839080461108E-2</v>
      </c>
      <c r="AU105" s="57">
        <f t="shared" si="86"/>
        <v>0.39356321839080455</v>
      </c>
      <c r="AV105" s="57">
        <f t="shared" ref="AV105:AW105" si="168">(AV36/$D105)*100</f>
        <v>0.39356321839080455</v>
      </c>
      <c r="AW105" s="57">
        <f t="shared" si="168"/>
        <v>0.39356321839080455</v>
      </c>
      <c r="AX105" s="57">
        <f t="shared" si="88"/>
        <v>0.39282758620689556</v>
      </c>
      <c r="AY105" s="57">
        <f t="shared" ref="AY105:AZ105" si="169">(AY36/$D105)*100</f>
        <v>0.68174712643678126</v>
      </c>
      <c r="AZ105" s="57">
        <f t="shared" si="169"/>
        <v>-0.2889195402298857</v>
      </c>
      <c r="BA105" s="33" t="s">
        <v>52</v>
      </c>
      <c r="BB105" s="33" t="s">
        <v>52</v>
      </c>
      <c r="BC105" s="33" t="s">
        <v>52</v>
      </c>
      <c r="BD105" s="33" t="s">
        <v>52</v>
      </c>
      <c r="BE105" s="57">
        <f t="shared" ref="BE105" si="170">(BE36/$D105)*100</f>
        <v>2.3856551724137929</v>
      </c>
      <c r="BF105" s="57">
        <f t="shared" si="93"/>
        <v>0.90409195402298848</v>
      </c>
      <c r="BG105" s="57">
        <f t="shared" si="93"/>
        <v>0.90409195402298848</v>
      </c>
      <c r="BH105" s="57"/>
      <c r="BI105" s="3">
        <v>1951</v>
      </c>
      <c r="BJ105" s="57">
        <f t="shared" si="94"/>
        <v>0.51126436781609308</v>
      </c>
      <c r="BK105" s="57">
        <f t="shared" si="94"/>
        <v>1.1806896551724133</v>
      </c>
      <c r="BL105" s="57">
        <f t="shared" ref="BL105" si="171">(BL36/$D36)*100</f>
        <v>0.89177011494252745</v>
      </c>
      <c r="BM105" s="57">
        <f t="shared" si="94"/>
        <v>0.51052873563218393</v>
      </c>
      <c r="BN105" s="57">
        <f t="shared" si="94"/>
        <v>0.51052873563218393</v>
      </c>
      <c r="BO105" s="57">
        <f t="shared" si="94"/>
        <v>0.51052873563218393</v>
      </c>
      <c r="BP105" s="57">
        <f t="shared" si="94"/>
        <v>0.51126436781609308</v>
      </c>
      <c r="BQ105" s="57">
        <f t="shared" si="94"/>
        <v>0.22234482758620727</v>
      </c>
      <c r="BR105" s="31" t="s">
        <v>52</v>
      </c>
      <c r="BS105" s="31" t="s">
        <v>52</v>
      </c>
      <c r="BT105" s="31" t="s">
        <v>52</v>
      </c>
      <c r="BU105" s="31" t="s">
        <v>52</v>
      </c>
      <c r="BV105" s="31" t="s">
        <v>52</v>
      </c>
      <c r="BW105" s="57">
        <f t="shared" si="94"/>
        <v>-1.4815632183908043</v>
      </c>
    </row>
    <row r="106" spans="4:75" x14ac:dyDescent="0.25">
      <c r="D106" s="43">
        <v>60993</v>
      </c>
      <c r="E106" s="43"/>
      <c r="F106" s="43"/>
      <c r="G106" s="43"/>
      <c r="I106" s="3">
        <v>1952</v>
      </c>
      <c r="J106" s="86">
        <f t="shared" si="76"/>
        <v>10.39152033839949</v>
      </c>
      <c r="K106" s="86">
        <f t="shared" si="77"/>
        <v>10.36217270834358</v>
      </c>
      <c r="L106" s="39">
        <f t="shared" si="77"/>
        <v>7.9005787549390902</v>
      </c>
      <c r="M106" s="86">
        <f t="shared" si="77"/>
        <v>10.391356385158952</v>
      </c>
      <c r="N106" s="39">
        <f t="shared" si="77"/>
        <v>10.391356385158952</v>
      </c>
      <c r="O106" s="39">
        <f t="shared" si="77"/>
        <v>10.391356385158952</v>
      </c>
      <c r="P106" s="39">
        <f t="shared" si="78"/>
        <v>10.39152033839949</v>
      </c>
      <c r="Q106" s="39">
        <f t="shared" si="77"/>
        <v>7.9299263849949995</v>
      </c>
      <c r="R106" s="39">
        <f t="shared" ref="R106" si="172">(R37/$D106)*100</f>
        <v>2.4615939534044897</v>
      </c>
      <c r="S106" s="80" t="s">
        <v>52</v>
      </c>
      <c r="T106" s="80" t="s">
        <v>52</v>
      </c>
      <c r="U106" s="80" t="s">
        <v>52</v>
      </c>
      <c r="V106" s="80" t="s">
        <v>52</v>
      </c>
      <c r="W106" s="39">
        <f t="shared" si="77"/>
        <v>9.2472906727001458</v>
      </c>
      <c r="X106" s="39">
        <f t="shared" si="47"/>
        <v>7.9005787549390902</v>
      </c>
      <c r="Z106" s="3">
        <v>1952</v>
      </c>
      <c r="AA106" s="39">
        <f t="shared" ref="AA106:AC106" si="173">(AA37/$D106)*100</f>
        <v>10.598265374715131</v>
      </c>
      <c r="AB106" s="39">
        <f t="shared" si="173"/>
        <v>10.868296361877592</v>
      </c>
      <c r="AC106" s="39">
        <f t="shared" si="173"/>
        <v>8.4147361172593573</v>
      </c>
      <c r="AD106" s="39">
        <f t="shared" si="81"/>
        <v>10.597937468234059</v>
      </c>
      <c r="AE106" s="39">
        <f t="shared" si="81"/>
        <v>10.597937468234059</v>
      </c>
      <c r="AF106" s="39">
        <f t="shared" ref="AF106" si="174">(AF37/$D106)*100</f>
        <v>10.597937468234059</v>
      </c>
      <c r="AG106" s="39">
        <f t="shared" si="82"/>
        <v>10.598265374715131</v>
      </c>
      <c r="AH106" s="39">
        <f t="shared" si="82"/>
        <v>8.1447051300968969</v>
      </c>
      <c r="AI106" s="39">
        <f t="shared" si="82"/>
        <v>2.453560244618235</v>
      </c>
      <c r="AJ106" s="80" t="s">
        <v>52</v>
      </c>
      <c r="AK106" s="80" t="s">
        <v>52</v>
      </c>
      <c r="AL106" s="80" t="s">
        <v>52</v>
      </c>
      <c r="AM106" s="80" t="s">
        <v>52</v>
      </c>
      <c r="AN106" s="39">
        <f t="shared" ref="AN106" si="175">(AN37/$D106)*100</f>
        <v>7.7472824750381193</v>
      </c>
      <c r="AO106" s="39">
        <f t="shared" si="51"/>
        <v>8.1670027708097646</v>
      </c>
      <c r="AQ106" s="3">
        <v>1952</v>
      </c>
      <c r="AR106" s="57">
        <f t="shared" si="85"/>
        <v>-0.20674503631564187</v>
      </c>
      <c r="AS106" s="57">
        <f t="shared" si="85"/>
        <v>-0.50612365353401179</v>
      </c>
      <c r="AT106" s="57">
        <f t="shared" si="85"/>
        <v>-0.51415736232026688</v>
      </c>
      <c r="AU106" s="57">
        <f t="shared" si="86"/>
        <v>-0.20658108307510697</v>
      </c>
      <c r="AV106" s="57">
        <f t="shared" ref="AV106:AW106" si="176">(AV37/$D106)*100</f>
        <v>-0.20658108307510697</v>
      </c>
      <c r="AW106" s="57">
        <f t="shared" si="176"/>
        <v>-0.20658108307510697</v>
      </c>
      <c r="AX106" s="57">
        <f t="shared" si="88"/>
        <v>-0.20674503631564187</v>
      </c>
      <c r="AY106" s="57">
        <f t="shared" ref="AY106:AZ106" si="177">(AY37/$D106)*100</f>
        <v>-0.21477874510189696</v>
      </c>
      <c r="AZ106" s="57">
        <f t="shared" si="177"/>
        <v>8.0337087862550546E-3</v>
      </c>
      <c r="BA106" s="33" t="s">
        <v>52</v>
      </c>
      <c r="BB106" s="33" t="s">
        <v>52</v>
      </c>
      <c r="BC106" s="33" t="s">
        <v>52</v>
      </c>
      <c r="BD106" s="33" t="s">
        <v>52</v>
      </c>
      <c r="BE106" s="57">
        <f t="shared" ref="BE106" si="178">(BE37/$D106)*100</f>
        <v>1.5000081976620263</v>
      </c>
      <c r="BF106" s="57">
        <f t="shared" si="93"/>
        <v>-0.26642401587067371</v>
      </c>
      <c r="BG106" s="57">
        <f t="shared" si="93"/>
        <v>-0.26642401587067371</v>
      </c>
      <c r="BH106" s="57"/>
      <c r="BI106" s="3">
        <v>1952</v>
      </c>
      <c r="BJ106" s="57">
        <f t="shared" si="94"/>
        <v>-5.9678979555031805E-2</v>
      </c>
      <c r="BK106" s="57">
        <f t="shared" si="94"/>
        <v>0.23969963766333813</v>
      </c>
      <c r="BL106" s="57">
        <f t="shared" ref="BL106" si="179">(BL37/$D37)*100</f>
        <v>0.24773334644959316</v>
      </c>
      <c r="BM106" s="57">
        <f t="shared" si="94"/>
        <v>-5.9842932795566697E-2</v>
      </c>
      <c r="BN106" s="57">
        <f t="shared" si="94"/>
        <v>-5.9842932795566697E-2</v>
      </c>
      <c r="BO106" s="57">
        <f t="shared" ref="BK106:BW112" si="180">(BO37/$D37)*100</f>
        <v>-5.9842932795566697E-2</v>
      </c>
      <c r="BP106" s="57">
        <f t="shared" si="180"/>
        <v>-5.9678979555031805E-2</v>
      </c>
      <c r="BQ106" s="57">
        <f t="shared" si="180"/>
        <v>-5.1645270768776744E-2</v>
      </c>
      <c r="BR106" s="31" t="s">
        <v>52</v>
      </c>
      <c r="BS106" s="31" t="s">
        <v>52</v>
      </c>
      <c r="BT106" s="31" t="s">
        <v>52</v>
      </c>
      <c r="BU106" s="31" t="s">
        <v>52</v>
      </c>
      <c r="BV106" s="31" t="s">
        <v>52</v>
      </c>
      <c r="BW106" s="57">
        <f t="shared" si="180"/>
        <v>-1.7664322135327</v>
      </c>
    </row>
    <row r="107" spans="4:75" x14ac:dyDescent="0.25">
      <c r="D107" s="43">
        <v>60664</v>
      </c>
      <c r="E107" s="43"/>
      <c r="F107" s="43"/>
      <c r="G107" s="43"/>
      <c r="I107" s="3">
        <v>1953</v>
      </c>
      <c r="J107" s="39">
        <f t="shared" si="76"/>
        <v>8.2801991296320718</v>
      </c>
      <c r="K107" s="39">
        <f t="shared" si="77"/>
        <v>8.563892918370037</v>
      </c>
      <c r="L107" s="39">
        <f t="shared" si="77"/>
        <v>7.4052156138731364</v>
      </c>
      <c r="M107" s="39">
        <f t="shared" si="77"/>
        <v>8.2800342872214152</v>
      </c>
      <c r="N107" s="39">
        <f t="shared" si="77"/>
        <v>8.2800342872214152</v>
      </c>
      <c r="O107" s="39">
        <f t="shared" si="77"/>
        <v>8.2800342872214152</v>
      </c>
      <c r="P107" s="39">
        <f t="shared" si="78"/>
        <v>8.2801991296320718</v>
      </c>
      <c r="Q107" s="39">
        <f t="shared" si="77"/>
        <v>7.1215218251351704</v>
      </c>
      <c r="R107" s="39">
        <f t="shared" ref="R107" si="181">(R38/$D107)*100</f>
        <v>1.1586773044969019</v>
      </c>
      <c r="S107" s="80" t="s">
        <v>52</v>
      </c>
      <c r="T107" s="80" t="s">
        <v>52</v>
      </c>
      <c r="U107" s="80" t="s">
        <v>52</v>
      </c>
      <c r="V107" s="80" t="s">
        <v>52</v>
      </c>
      <c r="W107" s="39">
        <f t="shared" si="77"/>
        <v>7.9572728471581176</v>
      </c>
      <c r="X107" s="39">
        <f t="shared" si="47"/>
        <v>7.4052156138731364</v>
      </c>
      <c r="Z107" s="3">
        <v>1953</v>
      </c>
      <c r="AA107" s="39">
        <f t="shared" ref="AA107:AC107" si="182">(AA38/$D107)*100</f>
        <v>9.0505077146248176</v>
      </c>
      <c r="AB107" s="39">
        <f t="shared" si="182"/>
        <v>9.6314123697744964</v>
      </c>
      <c r="AC107" s="39">
        <f t="shared" si="182"/>
        <v>8.0832124488988537</v>
      </c>
      <c r="AD107" s="39">
        <f t="shared" si="81"/>
        <v>9.0498483449821983</v>
      </c>
      <c r="AE107" s="39">
        <f t="shared" si="81"/>
        <v>9.0498483449821983</v>
      </c>
      <c r="AF107" s="39">
        <f t="shared" ref="AF107" si="183">(AF38/$D107)*100</f>
        <v>9.0498483449821983</v>
      </c>
      <c r="AG107" s="39">
        <f t="shared" si="82"/>
        <v>9.0505077146248176</v>
      </c>
      <c r="AH107" s="39">
        <f t="shared" si="82"/>
        <v>7.5023077937491758</v>
      </c>
      <c r="AI107" s="39">
        <f t="shared" si="82"/>
        <v>1.5481999208756425</v>
      </c>
      <c r="AJ107" s="80" t="s">
        <v>52</v>
      </c>
      <c r="AK107" s="80" t="s">
        <v>52</v>
      </c>
      <c r="AL107" s="80" t="s">
        <v>52</v>
      </c>
      <c r="AM107" s="80" t="s">
        <v>52</v>
      </c>
      <c r="AN107" s="39">
        <f t="shared" ref="AN107" si="184">(AN38/$D107)*100</f>
        <v>8.6934590531451938</v>
      </c>
      <c r="AO107" s="39">
        <f t="shared" si="51"/>
        <v>7.8811156534353142</v>
      </c>
      <c r="AQ107" s="3">
        <v>1953</v>
      </c>
      <c r="AR107" s="57">
        <f t="shared" si="85"/>
        <v>-0.77030858499274579</v>
      </c>
      <c r="AS107" s="57">
        <f t="shared" si="85"/>
        <v>-1.0675194514044579</v>
      </c>
      <c r="AT107" s="57">
        <f t="shared" si="85"/>
        <v>-0.67799683502571717</v>
      </c>
      <c r="AU107" s="57">
        <f t="shared" si="86"/>
        <v>-0.76981405776078071</v>
      </c>
      <c r="AV107" s="57">
        <f t="shared" ref="AV107:AW107" si="185">(AV38/$D107)*100</f>
        <v>-0.76981405776078071</v>
      </c>
      <c r="AW107" s="57">
        <f t="shared" si="185"/>
        <v>-0.76981405776078071</v>
      </c>
      <c r="AX107" s="57">
        <f t="shared" si="88"/>
        <v>-0.77030858499274579</v>
      </c>
      <c r="AY107" s="57">
        <f t="shared" ref="AY107:AZ107" si="186">(AY38/$D107)*100</f>
        <v>-0.38078596861400499</v>
      </c>
      <c r="AZ107" s="57">
        <f t="shared" si="186"/>
        <v>-0.38952261637874069</v>
      </c>
      <c r="BA107" s="33" t="s">
        <v>52</v>
      </c>
      <c r="BB107" s="33" t="s">
        <v>52</v>
      </c>
      <c r="BC107" s="33" t="s">
        <v>52</v>
      </c>
      <c r="BD107" s="33" t="s">
        <v>52</v>
      </c>
      <c r="BE107" s="57">
        <f t="shared" ref="BE107" si="187">(BE38/$D107)*100</f>
        <v>-0.73618620598707696</v>
      </c>
      <c r="BF107" s="57">
        <f t="shared" si="93"/>
        <v>-0.47590003956217858</v>
      </c>
      <c r="BG107" s="57">
        <f t="shared" si="93"/>
        <v>-0.47590003956217858</v>
      </c>
      <c r="BH107" s="57"/>
      <c r="BI107" s="3">
        <v>1953</v>
      </c>
      <c r="BJ107" s="57">
        <f t="shared" si="94"/>
        <v>0.29440854543056721</v>
      </c>
      <c r="BK107" s="57">
        <f t="shared" si="180"/>
        <v>0.5916194118422794</v>
      </c>
      <c r="BL107" s="57">
        <f t="shared" si="180"/>
        <v>0.20209679546353865</v>
      </c>
      <c r="BM107" s="57">
        <f t="shared" si="180"/>
        <v>0.29391401819860213</v>
      </c>
      <c r="BN107" s="57">
        <f t="shared" si="180"/>
        <v>0.29391401819860213</v>
      </c>
      <c r="BO107" s="57">
        <f t="shared" si="180"/>
        <v>0.29391401819860213</v>
      </c>
      <c r="BP107" s="57">
        <f t="shared" si="180"/>
        <v>0.29440854543056721</v>
      </c>
      <c r="BQ107" s="57">
        <f t="shared" si="180"/>
        <v>-9.5114070948173521E-2</v>
      </c>
      <c r="BR107" s="31" t="s">
        <v>52</v>
      </c>
      <c r="BS107" s="31" t="s">
        <v>52</v>
      </c>
      <c r="BT107" s="31" t="s">
        <v>52</v>
      </c>
      <c r="BU107" s="31" t="s">
        <v>52</v>
      </c>
      <c r="BV107" s="31" t="s">
        <v>52</v>
      </c>
      <c r="BW107" s="57">
        <f t="shared" si="180"/>
        <v>0.26028616642489844</v>
      </c>
    </row>
    <row r="108" spans="4:75" x14ac:dyDescent="0.25">
      <c r="D108" s="43">
        <v>73936</v>
      </c>
      <c r="E108" s="43"/>
      <c r="F108" s="43"/>
      <c r="G108" s="43"/>
      <c r="I108" s="3">
        <v>1954</v>
      </c>
      <c r="J108" s="86">
        <f t="shared" si="76"/>
        <v>10.433077256005193</v>
      </c>
      <c r="K108" s="86">
        <f t="shared" si="77"/>
        <v>10.510306210776887</v>
      </c>
      <c r="L108" s="39">
        <f t="shared" si="77"/>
        <v>7.0831529971867546</v>
      </c>
      <c r="M108" s="86">
        <f t="shared" si="77"/>
        <v>10.433347760225059</v>
      </c>
      <c r="N108" s="39">
        <f t="shared" si="77"/>
        <v>10.433347760225059</v>
      </c>
      <c r="O108" s="39">
        <f t="shared" si="77"/>
        <v>10.433347760225059</v>
      </c>
      <c r="P108" s="39">
        <f t="shared" si="78"/>
        <v>10.433077256005193</v>
      </c>
      <c r="Q108" s="39">
        <f t="shared" si="77"/>
        <v>7.0059240424150611</v>
      </c>
      <c r="R108" s="39">
        <f t="shared" ref="R108" si="188">(R39/$D108)*100</f>
        <v>3.4271532135901324</v>
      </c>
      <c r="S108" s="80" t="s">
        <v>52</v>
      </c>
      <c r="T108" s="80" t="s">
        <v>52</v>
      </c>
      <c r="U108" s="80" t="s">
        <v>52</v>
      </c>
      <c r="V108" s="80" t="s">
        <v>52</v>
      </c>
      <c r="W108" s="39">
        <f t="shared" si="77"/>
        <v>8.7402618480848293</v>
      </c>
      <c r="X108" s="39">
        <f t="shared" si="47"/>
        <v>7.0831529971867546</v>
      </c>
      <c r="Z108" s="3">
        <v>1954</v>
      </c>
      <c r="AA108" s="39">
        <f t="shared" ref="AA108:AC108" si="189">(AA39/$D108)*100</f>
        <v>10.707639039169011</v>
      </c>
      <c r="AB108" s="39">
        <f t="shared" si="189"/>
        <v>11.482092620644883</v>
      </c>
      <c r="AC108" s="39">
        <f t="shared" si="189"/>
        <v>8.5341376325470666</v>
      </c>
      <c r="AD108" s="39">
        <f t="shared" si="81"/>
        <v>10.707909543388878</v>
      </c>
      <c r="AE108" s="39">
        <f t="shared" si="81"/>
        <v>10.707909543388878</v>
      </c>
      <c r="AF108" s="39">
        <f t="shared" ref="AF108" si="190">(AF39/$D108)*100</f>
        <v>10.707909543388878</v>
      </c>
      <c r="AG108" s="39">
        <f t="shared" si="82"/>
        <v>10.707639039169011</v>
      </c>
      <c r="AH108" s="39">
        <f t="shared" si="82"/>
        <v>7.7596840510711962</v>
      </c>
      <c r="AI108" s="39">
        <f t="shared" si="82"/>
        <v>2.9479549880978149</v>
      </c>
      <c r="AJ108" s="80" t="s">
        <v>52</v>
      </c>
      <c r="AK108" s="80" t="s">
        <v>52</v>
      </c>
      <c r="AL108" s="80" t="s">
        <v>52</v>
      </c>
      <c r="AM108" s="80" t="s">
        <v>52</v>
      </c>
      <c r="AN108" s="39">
        <f t="shared" ref="AN108" si="191">(AN39/$D108)*100</f>
        <v>9.8792198658299064</v>
      </c>
      <c r="AO108" s="39">
        <f t="shared" si="51"/>
        <v>7.6915169876650067</v>
      </c>
      <c r="AQ108" s="3">
        <v>1954</v>
      </c>
      <c r="AR108" s="57">
        <f t="shared" si="85"/>
        <v>-0.27456178316381735</v>
      </c>
      <c r="AS108" s="57">
        <f t="shared" si="85"/>
        <v>-0.97178640986799392</v>
      </c>
      <c r="AT108" s="57">
        <f t="shared" si="85"/>
        <v>-1.450984635360312</v>
      </c>
      <c r="AU108" s="57">
        <f t="shared" si="86"/>
        <v>-0.27456178316381735</v>
      </c>
      <c r="AV108" s="57">
        <f t="shared" ref="AV108:AW108" si="192">(AV39/$D108)*100</f>
        <v>-0.27456178316381735</v>
      </c>
      <c r="AW108" s="57">
        <f t="shared" si="192"/>
        <v>-0.27456178316381735</v>
      </c>
      <c r="AX108" s="57">
        <f t="shared" si="88"/>
        <v>-0.27456178316381735</v>
      </c>
      <c r="AY108" s="57">
        <f t="shared" ref="AY108:AZ108" si="193">(AY39/$D108)*100</f>
        <v>-0.75376000865613524</v>
      </c>
      <c r="AZ108" s="57">
        <f t="shared" si="193"/>
        <v>0.47919822549231789</v>
      </c>
      <c r="BA108" s="33" t="s">
        <v>52</v>
      </c>
      <c r="BB108" s="33" t="s">
        <v>52</v>
      </c>
      <c r="BC108" s="33" t="s">
        <v>52</v>
      </c>
      <c r="BD108" s="33" t="s">
        <v>52</v>
      </c>
      <c r="BE108" s="57">
        <f t="shared" ref="BE108" si="194">(BE39/$D108)*100</f>
        <v>-1.1389580177450773</v>
      </c>
      <c r="BF108" s="57">
        <f t="shared" si="93"/>
        <v>-0.6083639904782514</v>
      </c>
      <c r="BG108" s="57">
        <f t="shared" si="93"/>
        <v>-0.6083639904782514</v>
      </c>
      <c r="BH108" s="57"/>
      <c r="BI108" s="3">
        <v>1954</v>
      </c>
      <c r="BJ108" s="57">
        <f t="shared" si="94"/>
        <v>-0.33380220731443411</v>
      </c>
      <c r="BK108" s="57">
        <f t="shared" si="180"/>
        <v>0.36342241938974246</v>
      </c>
      <c r="BL108" s="57">
        <f t="shared" si="180"/>
        <v>0.84262064488206045</v>
      </c>
      <c r="BM108" s="57">
        <f t="shared" si="180"/>
        <v>-0.33380220731443411</v>
      </c>
      <c r="BN108" s="57">
        <f t="shared" si="180"/>
        <v>-0.33380220731443411</v>
      </c>
      <c r="BO108" s="57">
        <f t="shared" si="180"/>
        <v>-0.33380220731443411</v>
      </c>
      <c r="BP108" s="57">
        <f t="shared" si="180"/>
        <v>-0.33380220731443411</v>
      </c>
      <c r="BQ108" s="57">
        <f t="shared" si="180"/>
        <v>0.14539601817788381</v>
      </c>
      <c r="BR108" s="31" t="s">
        <v>52</v>
      </c>
      <c r="BS108" s="31" t="s">
        <v>52</v>
      </c>
      <c r="BT108" s="31" t="s">
        <v>52</v>
      </c>
      <c r="BU108" s="31" t="s">
        <v>52</v>
      </c>
      <c r="BV108" s="31" t="s">
        <v>52</v>
      </c>
      <c r="BW108" s="57">
        <f t="shared" si="180"/>
        <v>0.53059402726682581</v>
      </c>
    </row>
    <row r="109" spans="4:75" x14ac:dyDescent="0.25">
      <c r="D109" s="43">
        <v>90053</v>
      </c>
      <c r="E109" s="43"/>
      <c r="F109" s="43"/>
      <c r="G109" s="43"/>
      <c r="I109" s="3">
        <v>1955</v>
      </c>
      <c r="J109" s="86">
        <f t="shared" si="76"/>
        <v>10.020210320588987</v>
      </c>
      <c r="K109" s="86">
        <f t="shared" si="77"/>
        <v>10.013991760407759</v>
      </c>
      <c r="L109" s="39">
        <f t="shared" si="77"/>
        <v>7.8982377044629262</v>
      </c>
      <c r="M109" s="86">
        <f t="shared" si="77"/>
        <v>10.020765549176595</v>
      </c>
      <c r="N109" s="39">
        <f t="shared" si="77"/>
        <v>10.020765549176595</v>
      </c>
      <c r="O109" s="39">
        <f t="shared" si="77"/>
        <v>10.020765549176595</v>
      </c>
      <c r="P109" s="39">
        <f t="shared" si="78"/>
        <v>10.020210320588987</v>
      </c>
      <c r="Q109" s="39">
        <f t="shared" si="77"/>
        <v>7.9044562646441534</v>
      </c>
      <c r="R109" s="39">
        <f t="shared" ref="R109" si="195">(R40/$D109)*100</f>
        <v>2.1157540559448327</v>
      </c>
      <c r="S109" s="80" t="s">
        <v>52</v>
      </c>
      <c r="T109" s="80" t="s">
        <v>52</v>
      </c>
      <c r="U109" s="80" t="s">
        <v>52</v>
      </c>
      <c r="V109" s="80" t="s">
        <v>52</v>
      </c>
      <c r="W109" s="39">
        <f t="shared" si="77"/>
        <v>8.7681698555295213</v>
      </c>
      <c r="X109" s="39">
        <f t="shared" si="47"/>
        <v>7.8982377044629262</v>
      </c>
      <c r="Z109" s="3">
        <v>1955</v>
      </c>
      <c r="AA109" s="39">
        <f t="shared" ref="AA109:AC109" si="196">(AA40/$D109)*100</f>
        <v>9.8643021331882341</v>
      </c>
      <c r="AB109" s="39">
        <f t="shared" si="196"/>
        <v>10.278502659544934</v>
      </c>
      <c r="AC109" s="39">
        <f t="shared" si="196"/>
        <v>7.5484436942689301</v>
      </c>
      <c r="AD109" s="39">
        <f t="shared" si="81"/>
        <v>9.8641910874707115</v>
      </c>
      <c r="AE109" s="39">
        <f t="shared" si="81"/>
        <v>9.8641910874707115</v>
      </c>
      <c r="AF109" s="39">
        <f t="shared" ref="AF109" si="197">(AF40/$D109)*100</f>
        <v>9.8641910874707115</v>
      </c>
      <c r="AG109" s="39">
        <f t="shared" si="82"/>
        <v>9.8643021331882341</v>
      </c>
      <c r="AH109" s="39">
        <f t="shared" si="82"/>
        <v>7.1342431679122296</v>
      </c>
      <c r="AI109" s="39">
        <f t="shared" si="82"/>
        <v>2.7300589652760041</v>
      </c>
      <c r="AJ109" s="80" t="s">
        <v>52</v>
      </c>
      <c r="AK109" s="80" t="s">
        <v>52</v>
      </c>
      <c r="AL109" s="80" t="s">
        <v>52</v>
      </c>
      <c r="AM109" s="80" t="s">
        <v>52</v>
      </c>
      <c r="AN109" s="39">
        <f t="shared" ref="AN109" si="198">(AN40/$D109)*100</f>
        <v>8.9760474387305251</v>
      </c>
      <c r="AO109" s="39">
        <f t="shared" si="51"/>
        <v>7.1431268253139804</v>
      </c>
      <c r="AQ109" s="3">
        <v>1955</v>
      </c>
      <c r="AR109" s="57">
        <f t="shared" si="85"/>
        <v>0.15590818740075249</v>
      </c>
      <c r="AS109" s="57">
        <f t="shared" si="85"/>
        <v>-0.26451089913717557</v>
      </c>
      <c r="AT109" s="57">
        <f t="shared" si="85"/>
        <v>0.34979401019399586</v>
      </c>
      <c r="AU109" s="57">
        <f t="shared" si="86"/>
        <v>0.15657446170588429</v>
      </c>
      <c r="AV109" s="57">
        <f t="shared" ref="AV109:AW109" si="199">(AV40/$D109)*100</f>
        <v>0.15657446170588429</v>
      </c>
      <c r="AW109" s="57">
        <f t="shared" si="199"/>
        <v>0.15657446170588429</v>
      </c>
      <c r="AX109" s="57">
        <f t="shared" si="88"/>
        <v>0.15590818740075249</v>
      </c>
      <c r="AY109" s="57">
        <f t="shared" ref="AY109:AZ109" si="200">(AY40/$D109)*100</f>
        <v>0.77021309673192395</v>
      </c>
      <c r="AZ109" s="57">
        <f t="shared" si="200"/>
        <v>-0.61430490933117143</v>
      </c>
      <c r="BA109" s="33" t="s">
        <v>52</v>
      </c>
      <c r="BB109" s="33" t="s">
        <v>52</v>
      </c>
      <c r="BC109" s="33" t="s">
        <v>52</v>
      </c>
      <c r="BD109" s="33" t="s">
        <v>52</v>
      </c>
      <c r="BE109" s="57">
        <f t="shared" ref="BE109" si="201">(BE40/$D109)*100</f>
        <v>-0.20787758320100366</v>
      </c>
      <c r="BF109" s="57">
        <f t="shared" si="93"/>
        <v>0.75511087914894559</v>
      </c>
      <c r="BG109" s="57">
        <f t="shared" si="93"/>
        <v>0.75511087914894559</v>
      </c>
      <c r="BH109" s="57"/>
      <c r="BI109" s="3">
        <v>1955</v>
      </c>
      <c r="BJ109" s="57">
        <f t="shared" si="94"/>
        <v>0.59920269174819318</v>
      </c>
      <c r="BK109" s="57">
        <f t="shared" si="180"/>
        <v>1.0196217782861212</v>
      </c>
      <c r="BL109" s="57">
        <f t="shared" si="180"/>
        <v>0.40531686895494978</v>
      </c>
      <c r="BM109" s="57">
        <f t="shared" si="180"/>
        <v>0.5985364174430613</v>
      </c>
      <c r="BN109" s="57">
        <f t="shared" si="180"/>
        <v>0.5985364174430613</v>
      </c>
      <c r="BO109" s="57">
        <f t="shared" si="180"/>
        <v>0.5985364174430613</v>
      </c>
      <c r="BP109" s="57">
        <f t="shared" si="180"/>
        <v>0.59920269174819318</v>
      </c>
      <c r="BQ109" s="57">
        <f t="shared" si="180"/>
        <v>-1.5102217582978306E-2</v>
      </c>
      <c r="BR109" s="31" t="s">
        <v>52</v>
      </c>
      <c r="BS109" s="31" t="s">
        <v>52</v>
      </c>
      <c r="BT109" s="31" t="s">
        <v>52</v>
      </c>
      <c r="BU109" s="31" t="s">
        <v>52</v>
      </c>
      <c r="BV109" s="31" t="s">
        <v>52</v>
      </c>
      <c r="BW109" s="57">
        <f t="shared" si="180"/>
        <v>0.96298846234994939</v>
      </c>
    </row>
    <row r="110" spans="4:75" x14ac:dyDescent="0.25">
      <c r="D110" s="43">
        <v>102920</v>
      </c>
      <c r="E110" s="43"/>
      <c r="F110" s="43"/>
      <c r="G110" s="43"/>
      <c r="I110" s="3">
        <v>1956</v>
      </c>
      <c r="J110" s="86">
        <f t="shared" si="76"/>
        <v>9.904294597745821</v>
      </c>
      <c r="K110" s="86">
        <f t="shared" si="77"/>
        <v>9.9129420909444228</v>
      </c>
      <c r="L110" s="39">
        <f t="shared" si="77"/>
        <v>7.678585308977846</v>
      </c>
      <c r="M110" s="86">
        <f t="shared" si="77"/>
        <v>9.9047804119704619</v>
      </c>
      <c r="N110" s="39">
        <f t="shared" si="77"/>
        <v>9.9047804119704619</v>
      </c>
      <c r="O110" s="39">
        <f t="shared" si="77"/>
        <v>9.9047804119704619</v>
      </c>
      <c r="P110" s="39">
        <f t="shared" si="78"/>
        <v>9.904294597745821</v>
      </c>
      <c r="Q110" s="39">
        <f t="shared" si="77"/>
        <v>7.6699378157792459</v>
      </c>
      <c r="R110" s="39">
        <f t="shared" ref="R110" si="202">(R41/$D110)*100</f>
        <v>2.2343567819665764</v>
      </c>
      <c r="S110" s="80" t="s">
        <v>52</v>
      </c>
      <c r="T110" s="80" t="s">
        <v>52</v>
      </c>
      <c r="U110" s="80" t="s">
        <v>52</v>
      </c>
      <c r="V110" s="80" t="s">
        <v>52</v>
      </c>
      <c r="W110" s="39">
        <f t="shared" si="77"/>
        <v>8.7340652934317919</v>
      </c>
      <c r="X110" s="39">
        <f t="shared" si="47"/>
        <v>7.678585308977846</v>
      </c>
      <c r="Z110" s="3">
        <v>1956</v>
      </c>
      <c r="AA110" s="39">
        <f t="shared" ref="AA110:AC110" si="203">(AA41/$D110)*100</f>
        <v>9.9787213369607475</v>
      </c>
      <c r="AB110" s="39">
        <f t="shared" si="203"/>
        <v>10.280703458997278</v>
      </c>
      <c r="AC110" s="39">
        <f t="shared" si="203"/>
        <v>7.5393509521958793</v>
      </c>
      <c r="AD110" s="39">
        <f t="shared" si="81"/>
        <v>9.9786241741158168</v>
      </c>
      <c r="AE110" s="39">
        <f t="shared" si="81"/>
        <v>9.9786241741158168</v>
      </c>
      <c r="AF110" s="39">
        <f t="shared" ref="AF110" si="204">(AF41/$D110)*100</f>
        <v>9.9786241741158168</v>
      </c>
      <c r="AG110" s="39">
        <f t="shared" si="82"/>
        <v>9.9787213369607475</v>
      </c>
      <c r="AH110" s="39">
        <f t="shared" si="82"/>
        <v>7.2373688301593466</v>
      </c>
      <c r="AI110" s="39">
        <f t="shared" si="82"/>
        <v>2.7413525068014</v>
      </c>
      <c r="AJ110" s="80" t="s">
        <v>52</v>
      </c>
      <c r="AK110" s="80" t="s">
        <v>52</v>
      </c>
      <c r="AL110" s="80" t="s">
        <v>52</v>
      </c>
      <c r="AM110" s="80" t="s">
        <v>52</v>
      </c>
      <c r="AN110" s="39">
        <f t="shared" ref="AN110" si="205">(AN41/$D110)*100</f>
        <v>8.847454333462883</v>
      </c>
      <c r="AO110" s="39">
        <f t="shared" si="51"/>
        <v>7.2947920715118535</v>
      </c>
      <c r="AQ110" s="3">
        <v>1956</v>
      </c>
      <c r="AR110" s="57">
        <f t="shared" si="85"/>
        <v>-7.442673921492457E-2</v>
      </c>
      <c r="AS110" s="57">
        <f t="shared" si="85"/>
        <v>-0.36776136805285659</v>
      </c>
      <c r="AT110" s="57">
        <f t="shared" si="85"/>
        <v>0.13923435678196674</v>
      </c>
      <c r="AU110" s="57">
        <f>(AU41/$D110)*100</f>
        <v>-7.384376214535561E-2</v>
      </c>
      <c r="AV110" s="57">
        <f t="shared" ref="AV110:AW110" si="206">(AV41/$D110)*100</f>
        <v>-7.384376214535561E-2</v>
      </c>
      <c r="AW110" s="57">
        <f t="shared" si="206"/>
        <v>-7.384376214535561E-2</v>
      </c>
      <c r="AX110" s="57">
        <f t="shared" si="88"/>
        <v>-7.442673921492457E-2</v>
      </c>
      <c r="AY110" s="57">
        <f t="shared" ref="AY110:AZ110" si="207">(AY41/$D110)*100</f>
        <v>0.43256898561989876</v>
      </c>
      <c r="AZ110" s="57">
        <f t="shared" si="207"/>
        <v>-0.50699572483482336</v>
      </c>
      <c r="BA110" s="33" t="s">
        <v>52</v>
      </c>
      <c r="BB110" s="33" t="s">
        <v>52</v>
      </c>
      <c r="BC110" s="33" t="s">
        <v>52</v>
      </c>
      <c r="BD110" s="33" t="s">
        <v>52</v>
      </c>
      <c r="BE110" s="57">
        <f t="shared" ref="BE110" si="208">(BE41/$D110)*100</f>
        <v>-0.11338904003109106</v>
      </c>
      <c r="BF110" s="57">
        <f t="shared" si="93"/>
        <v>0.38379323746599298</v>
      </c>
      <c r="BG110" s="57">
        <f t="shared" si="93"/>
        <v>0.38379323746599298</v>
      </c>
      <c r="BH110" s="57"/>
      <c r="BI110" s="3">
        <v>1956</v>
      </c>
      <c r="BJ110" s="57">
        <f t="shared" si="94"/>
        <v>0.45821997668091757</v>
      </c>
      <c r="BK110" s="57">
        <f t="shared" si="180"/>
        <v>0.75155460551884956</v>
      </c>
      <c r="BL110" s="57">
        <f t="shared" si="180"/>
        <v>0.24455888068402623</v>
      </c>
      <c r="BM110" s="57">
        <f t="shared" si="180"/>
        <v>0.45763699961134863</v>
      </c>
      <c r="BN110" s="57">
        <f t="shared" si="180"/>
        <v>0.45763699961134863</v>
      </c>
      <c r="BO110" s="57">
        <f t="shared" si="180"/>
        <v>0.45763699961134863</v>
      </c>
      <c r="BP110" s="57">
        <f t="shared" si="180"/>
        <v>0.45821997668091757</v>
      </c>
      <c r="BQ110" s="57">
        <f t="shared" si="180"/>
        <v>-4.8775748153905771E-2</v>
      </c>
      <c r="BR110" s="31" t="s">
        <v>52</v>
      </c>
      <c r="BS110" s="31" t="s">
        <v>52</v>
      </c>
      <c r="BT110" s="31" t="s">
        <v>52</v>
      </c>
      <c r="BU110" s="31" t="s">
        <v>52</v>
      </c>
      <c r="BV110" s="31" t="s">
        <v>52</v>
      </c>
      <c r="BW110" s="57">
        <f t="shared" si="180"/>
        <v>0.4971822774970841</v>
      </c>
    </row>
    <row r="111" spans="4:75" x14ac:dyDescent="0.25">
      <c r="D111" s="43">
        <v>118206</v>
      </c>
      <c r="E111" s="43"/>
      <c r="F111" s="43"/>
      <c r="G111" s="43"/>
      <c r="I111" s="3">
        <v>1957</v>
      </c>
      <c r="J111" s="86">
        <f t="shared" si="76"/>
        <v>9.1958107033483927</v>
      </c>
      <c r="K111" s="86">
        <f t="shared" si="77"/>
        <v>9.172630830922289</v>
      </c>
      <c r="L111" s="39">
        <f t="shared" si="77"/>
        <v>6.9834864558482659</v>
      </c>
      <c r="M111" s="86">
        <f t="shared" si="77"/>
        <v>9.1958107033483927</v>
      </c>
      <c r="N111" s="39">
        <f t="shared" si="77"/>
        <v>9.1958107033483927</v>
      </c>
      <c r="O111" s="39">
        <f t="shared" si="77"/>
        <v>9.1958107033483927</v>
      </c>
      <c r="P111" s="39">
        <f t="shared" si="78"/>
        <v>9.026529956178198</v>
      </c>
      <c r="Q111" s="39">
        <f t="shared" si="77"/>
        <v>6.8373855811041748</v>
      </c>
      <c r="R111" s="39">
        <f t="shared" ref="R111" si="209">(R42/$D111)*100</f>
        <v>2.1891443750740232</v>
      </c>
      <c r="S111" s="80" t="s">
        <v>52</v>
      </c>
      <c r="T111" s="80" t="s">
        <v>52</v>
      </c>
      <c r="U111" s="80" t="s">
        <v>52</v>
      </c>
      <c r="V111" s="80" t="s">
        <v>52</v>
      </c>
      <c r="W111" s="39">
        <f t="shared" ref="W111" si="210">(W42/$D111)*100</f>
        <v>7.8975686513374956</v>
      </c>
      <c r="X111" s="39">
        <f t="shared" si="47"/>
        <v>6.9834864558482659</v>
      </c>
      <c r="Z111" s="3">
        <v>1957</v>
      </c>
      <c r="AA111" s="39">
        <f t="shared" ref="AA111:AC111" si="211">(AA42/$D111)*100</f>
        <v>9.3930934131939168</v>
      </c>
      <c r="AB111" s="39">
        <f t="shared" si="211"/>
        <v>10.006429453665636</v>
      </c>
      <c r="AC111" s="39">
        <f t="shared" si="211"/>
        <v>7.7671184203847528</v>
      </c>
      <c r="AD111" s="39">
        <f t="shared" si="81"/>
        <v>9.5621203661404675</v>
      </c>
      <c r="AE111" s="39">
        <f t="shared" si="81"/>
        <v>9.5621203661404675</v>
      </c>
      <c r="AF111" s="39">
        <f t="shared" ref="AF111" si="212">(AF42/$D111)*100</f>
        <v>9.5621203661404675</v>
      </c>
      <c r="AG111" s="39">
        <f t="shared" si="82"/>
        <v>9.3930934131939168</v>
      </c>
      <c r="AH111" s="39">
        <f t="shared" si="82"/>
        <v>7.1537823799130331</v>
      </c>
      <c r="AI111" s="39">
        <f t="shared" si="82"/>
        <v>2.2393110332808828</v>
      </c>
      <c r="AJ111" s="80" t="s">
        <v>52</v>
      </c>
      <c r="AK111" s="80" t="s">
        <v>52</v>
      </c>
      <c r="AL111" s="80" t="s">
        <v>52</v>
      </c>
      <c r="AM111" s="80" t="s">
        <v>52</v>
      </c>
      <c r="AN111" s="80" t="s">
        <v>52</v>
      </c>
      <c r="AO111" s="39">
        <f t="shared" si="51"/>
        <v>7.3261086577669499</v>
      </c>
      <c r="AQ111" s="3">
        <v>1957</v>
      </c>
      <c r="AR111" s="57">
        <f t="shared" ref="AR111:AT111" si="213">(AR42/$D111)*100</f>
        <v>-0.19728270984552451</v>
      </c>
      <c r="AS111" s="57">
        <f t="shared" si="213"/>
        <v>-0.83379862274334671</v>
      </c>
      <c r="AT111" s="57">
        <f t="shared" si="213"/>
        <v>-0.7836319645364872</v>
      </c>
      <c r="AU111" s="57">
        <f t="shared" ref="AU111:AW132" si="214">(AU42/$D111)*100</f>
        <v>-0.36630966279207489</v>
      </c>
      <c r="AV111" s="57">
        <f t="shared" si="214"/>
        <v>-0.36630966279207489</v>
      </c>
      <c r="AW111" s="57">
        <f t="shared" si="214"/>
        <v>-0.36630966279207489</v>
      </c>
      <c r="AX111" s="57">
        <f t="shared" si="88"/>
        <v>-0.36656345701571924</v>
      </c>
      <c r="AY111" s="57">
        <f t="shared" ref="AY111:AZ111" si="215">(AY42/$D111)*100</f>
        <v>-0.3163967988088599</v>
      </c>
      <c r="AZ111" s="57">
        <f t="shared" si="215"/>
        <v>-5.0166658206859366E-2</v>
      </c>
      <c r="BA111" s="33" t="s">
        <v>52</v>
      </c>
      <c r="BB111" s="33" t="s">
        <v>52</v>
      </c>
      <c r="BC111" s="33" t="s">
        <v>52</v>
      </c>
      <c r="BD111" s="33" t="s">
        <v>52</v>
      </c>
      <c r="BE111" s="57">
        <f t="shared" ref="BE111" si="216">(BE42/$D111)*100</f>
        <v>-0.78515472987834822</v>
      </c>
      <c r="BF111" s="57">
        <f t="shared" si="93"/>
        <v>-0.34262220191868431</v>
      </c>
      <c r="BG111" s="57">
        <f t="shared" si="93"/>
        <v>-0.34262220191868431</v>
      </c>
      <c r="BH111" s="57"/>
      <c r="BI111" s="3">
        <v>1957</v>
      </c>
      <c r="BJ111" s="57">
        <f t="shared" si="94"/>
        <v>-0.1453394920731598</v>
      </c>
      <c r="BK111" s="57">
        <f t="shared" si="180"/>
        <v>0.49117642082466229</v>
      </c>
      <c r="BL111" s="57">
        <f t="shared" si="180"/>
        <v>0.44100976261780295</v>
      </c>
      <c r="BM111" s="57">
        <f t="shared" si="180"/>
        <v>2.3687460873390524E-2</v>
      </c>
      <c r="BN111" s="57">
        <f t="shared" si="180"/>
        <v>2.3687460873390524E-2</v>
      </c>
      <c r="BO111" s="57">
        <f t="shared" si="180"/>
        <v>2.3687460873390524E-2</v>
      </c>
      <c r="BP111" s="57">
        <f t="shared" si="180"/>
        <v>2.3941255097034913E-2</v>
      </c>
      <c r="BQ111" s="57">
        <f t="shared" si="180"/>
        <v>-2.6225403109824449E-2</v>
      </c>
      <c r="BR111" s="31" t="s">
        <v>52</v>
      </c>
      <c r="BS111" s="31" t="s">
        <v>52</v>
      </c>
      <c r="BT111" s="31" t="s">
        <v>52</v>
      </c>
      <c r="BU111" s="31" t="s">
        <v>52</v>
      </c>
      <c r="BV111" s="31" t="s">
        <v>52</v>
      </c>
      <c r="BW111" s="57">
        <f t="shared" si="180"/>
        <v>0.44253252795966391</v>
      </c>
    </row>
    <row r="112" spans="4:75" x14ac:dyDescent="0.25">
      <c r="D112" s="43">
        <v>131377</v>
      </c>
      <c r="E112" s="43"/>
      <c r="F112" s="43"/>
      <c r="G112" s="43"/>
      <c r="I112" s="3">
        <v>1958</v>
      </c>
      <c r="J112" s="86">
        <f t="shared" si="76"/>
        <v>10.034709271790343</v>
      </c>
      <c r="K112" s="86">
        <f t="shared" si="77"/>
        <v>9.8931319789613088</v>
      </c>
      <c r="L112" s="39">
        <f t="shared" si="77"/>
        <v>6.5579972141242378</v>
      </c>
      <c r="M112" s="86">
        <f t="shared" si="77"/>
        <v>10.034480921318039</v>
      </c>
      <c r="N112" s="39">
        <f t="shared" si="77"/>
        <v>10.034480921318039</v>
      </c>
      <c r="O112" s="39">
        <f t="shared" si="77"/>
        <v>10.034480921318039</v>
      </c>
      <c r="P112" s="39">
        <f t="shared" si="78"/>
        <v>10.034709271790343</v>
      </c>
      <c r="Q112" s="39">
        <f t="shared" si="77"/>
        <v>6.6995745069532724</v>
      </c>
      <c r="R112" s="39">
        <f t="shared" ref="R112" si="217">(R43/$D112)*100</f>
        <v>3.3351347648370706</v>
      </c>
      <c r="S112" s="80" t="s">
        <v>52</v>
      </c>
      <c r="T112" s="80" t="s">
        <v>52</v>
      </c>
      <c r="U112" s="80" t="s">
        <v>52</v>
      </c>
      <c r="V112" s="80" t="s">
        <v>52</v>
      </c>
      <c r="W112" s="39">
        <f t="shared" ref="W112" si="218">(W43/$D112)*100</f>
        <v>8.944411883358578</v>
      </c>
      <c r="X112" s="39">
        <f t="shared" si="47"/>
        <v>6.5579972141242378</v>
      </c>
      <c r="Z112" s="3">
        <v>1958</v>
      </c>
      <c r="AA112" s="39">
        <f t="shared" ref="AA112:AC112" si="219">(AA43/$D112)*100</f>
        <v>10.114175236152448</v>
      </c>
      <c r="AB112" s="39">
        <f t="shared" si="219"/>
        <v>10.543093539965138</v>
      </c>
      <c r="AC112" s="39">
        <f t="shared" si="219"/>
        <v>7.6928229446554575</v>
      </c>
      <c r="AD112" s="39">
        <f t="shared" si="81"/>
        <v>9.1484810887750534</v>
      </c>
      <c r="AE112" s="39">
        <f t="shared" si="81"/>
        <v>9.1484810887750534</v>
      </c>
      <c r="AF112" s="39">
        <f t="shared" ref="AF112" si="220">(AF43/$D112)*100</f>
        <v>9.1484810887750534</v>
      </c>
      <c r="AG112" s="39">
        <f t="shared" si="82"/>
        <v>10.114175236152448</v>
      </c>
      <c r="AH112" s="39">
        <f t="shared" si="82"/>
        <v>7.2639046408427648</v>
      </c>
      <c r="AI112" s="39">
        <f t="shared" si="82"/>
        <v>2.8502705953096816</v>
      </c>
      <c r="AJ112" s="80" t="s">
        <v>52</v>
      </c>
      <c r="AK112" s="80" t="s">
        <v>52</v>
      </c>
      <c r="AL112" s="80" t="s">
        <v>52</v>
      </c>
      <c r="AM112" s="80" t="s">
        <v>52</v>
      </c>
      <c r="AN112" s="80" t="s">
        <v>52</v>
      </c>
      <c r="AO112" s="39">
        <f t="shared" si="51"/>
        <v>7.2240194250135117</v>
      </c>
      <c r="AQ112" s="3">
        <v>1958</v>
      </c>
      <c r="AR112" s="57">
        <f t="shared" ref="AR112:AT112" si="221">(AR43/$D112)*100</f>
        <v>-7.9465964362104069E-2</v>
      </c>
      <c r="AS112" s="57">
        <f t="shared" si="221"/>
        <v>-0.64996156100382985</v>
      </c>
      <c r="AT112" s="57">
        <f t="shared" si="221"/>
        <v>-1.134825730531219</v>
      </c>
      <c r="AU112" s="57">
        <f t="shared" si="214"/>
        <v>0.88599983254298698</v>
      </c>
      <c r="AV112" s="57">
        <f t="shared" si="214"/>
        <v>0.88599983254298698</v>
      </c>
      <c r="AW112" s="57">
        <f t="shared" si="214"/>
        <v>0.88599983254298698</v>
      </c>
      <c r="AX112" s="57">
        <f t="shared" si="88"/>
        <v>-7.9465964362104069E-2</v>
      </c>
      <c r="AY112" s="57">
        <f t="shared" ref="AY112:AZ112" si="222">(AY43/$D112)*100</f>
        <v>-0.56433013388949327</v>
      </c>
      <c r="AZ112" s="57">
        <f t="shared" si="222"/>
        <v>0.4848641695273892</v>
      </c>
      <c r="BA112" s="33" t="s">
        <v>52</v>
      </c>
      <c r="BB112" s="33" t="s">
        <v>52</v>
      </c>
      <c r="BC112" s="33" t="s">
        <v>52</v>
      </c>
      <c r="BD112" s="33" t="s">
        <v>52</v>
      </c>
      <c r="BE112" s="57">
        <f>(BE43/$D112)*100</f>
        <v>-0.40806229400884508</v>
      </c>
      <c r="BF112" s="57">
        <f t="shared" si="93"/>
        <v>-0.66602221088927283</v>
      </c>
      <c r="BG112" s="57">
        <f t="shared" si="93"/>
        <v>-0.66602221088927283</v>
      </c>
      <c r="BH112" s="57"/>
      <c r="BI112" s="3">
        <v>1958</v>
      </c>
      <c r="BJ112" s="57">
        <f t="shared" si="94"/>
        <v>-0.58655624652716876</v>
      </c>
      <c r="BK112" s="57">
        <f t="shared" si="180"/>
        <v>-1.6060649885443073E-2</v>
      </c>
      <c r="BL112" s="57">
        <f t="shared" si="180"/>
        <v>0.46880351964194616</v>
      </c>
      <c r="BM112" s="57">
        <f t="shared" si="180"/>
        <v>-1.5520220434322598</v>
      </c>
      <c r="BN112" s="57">
        <f t="shared" si="180"/>
        <v>-1.5520220434322598</v>
      </c>
      <c r="BO112" s="57">
        <f t="shared" si="180"/>
        <v>-1.5520220434322598</v>
      </c>
      <c r="BP112" s="57">
        <f t="shared" si="180"/>
        <v>-0.58655624652716876</v>
      </c>
      <c r="BQ112" s="57">
        <f t="shared" si="180"/>
        <v>-0.10169207699977953</v>
      </c>
      <c r="BR112" s="31" t="s">
        <v>52</v>
      </c>
      <c r="BS112" s="31" t="s">
        <v>52</v>
      </c>
      <c r="BT112" s="31" t="s">
        <v>52</v>
      </c>
      <c r="BU112" s="31" t="s">
        <v>52</v>
      </c>
      <c r="BV112" s="31" t="s">
        <v>52</v>
      </c>
      <c r="BW112" s="57">
        <f t="shared" si="180"/>
        <v>-0.2579599168804278</v>
      </c>
    </row>
    <row r="113" spans="4:75" x14ac:dyDescent="0.25">
      <c r="D113" s="43">
        <v>140772</v>
      </c>
      <c r="E113" s="43"/>
      <c r="F113" s="43"/>
      <c r="G113" s="43"/>
      <c r="I113" s="3">
        <v>1959</v>
      </c>
      <c r="J113" s="80" t="s">
        <v>52</v>
      </c>
      <c r="K113" s="80" t="s">
        <v>52</v>
      </c>
      <c r="L113" s="80" t="s">
        <v>52</v>
      </c>
      <c r="M113" s="39">
        <f t="shared" ref="M113:U133" si="223">(M44/$D113)*100</f>
        <v>10.0609496206632</v>
      </c>
      <c r="N113" s="39">
        <f t="shared" si="223"/>
        <v>10.0609496206632</v>
      </c>
      <c r="O113" s="39">
        <f t="shared" ref="O113:U113" si="224">(O44/$D113)*100</f>
        <v>8.3255192794021529</v>
      </c>
      <c r="P113" s="39">
        <f t="shared" si="78"/>
        <v>10.06123376807888</v>
      </c>
      <c r="Q113" s="39">
        <f t="shared" si="224"/>
        <v>6.5382320347796439</v>
      </c>
      <c r="R113" s="39">
        <f t="shared" ref="R113" si="225">(R44/$D113)*100</f>
        <v>3.5230017332992349</v>
      </c>
      <c r="S113" s="80" t="s">
        <v>52</v>
      </c>
      <c r="T113" s="80" t="s">
        <v>52</v>
      </c>
      <c r="U113" s="39">
        <f t="shared" si="224"/>
        <v>7.4205097604637285</v>
      </c>
      <c r="V113" s="80" t="s">
        <v>52</v>
      </c>
      <c r="W113" s="80" t="s">
        <v>52</v>
      </c>
      <c r="X113" s="39">
        <f t="shared" si="47"/>
        <v>7.4205097604637285</v>
      </c>
      <c r="Z113" s="3">
        <v>1959</v>
      </c>
      <c r="AA113" s="80" t="s">
        <v>52</v>
      </c>
      <c r="AB113" s="80" t="s">
        <v>52</v>
      </c>
      <c r="AC113" s="80" t="s">
        <v>52</v>
      </c>
      <c r="AD113" s="39">
        <f t="shared" si="81"/>
        <v>10.057397777967211</v>
      </c>
      <c r="AE113" s="39">
        <f t="shared" si="81"/>
        <v>10.057397777967211</v>
      </c>
      <c r="AF113" s="39">
        <f t="shared" ref="AF113" si="226">(AF44/$D113)*100</f>
        <v>7.887221890716904</v>
      </c>
      <c r="AG113" s="39">
        <f t="shared" si="82"/>
        <v>10.057184667405449</v>
      </c>
      <c r="AH113" s="39">
        <f t="shared" si="82"/>
        <v>6.9942886369448471</v>
      </c>
      <c r="AI113" s="39">
        <f t="shared" si="82"/>
        <v>3.0628960304606037</v>
      </c>
      <c r="AJ113" s="80" t="s">
        <v>52</v>
      </c>
      <c r="AK113" s="80" t="s">
        <v>52</v>
      </c>
      <c r="AL113" s="39">
        <f>(AL44/$D113)*100</f>
        <v>8.06410365697724</v>
      </c>
      <c r="AM113" s="80" t="s">
        <v>52</v>
      </c>
      <c r="AN113" s="80" t="s">
        <v>52</v>
      </c>
      <c r="AO113" s="39">
        <f t="shared" si="51"/>
        <v>8.06410365697724</v>
      </c>
      <c r="AQ113" s="3">
        <v>1959</v>
      </c>
      <c r="AR113" s="33" t="s">
        <v>52</v>
      </c>
      <c r="AS113" s="33" t="s">
        <v>52</v>
      </c>
      <c r="AT113" s="33" t="s">
        <v>52</v>
      </c>
      <c r="AU113" s="57">
        <f t="shared" si="214"/>
        <v>3.5518426959906804E-3</v>
      </c>
      <c r="AV113" s="33" t="s">
        <v>52</v>
      </c>
      <c r="AW113" s="57">
        <f t="shared" ref="AW113" si="227">(AW44/$D113)*100</f>
        <v>0.43829738868524992</v>
      </c>
      <c r="AX113" s="57">
        <f t="shared" si="88"/>
        <v>4.0491006734285993E-3</v>
      </c>
      <c r="AY113" s="57">
        <f t="shared" ref="AY113:AZ113" si="228">(AY44/$D113)*100</f>
        <v>-0.45605660216520327</v>
      </c>
      <c r="AZ113" s="57">
        <f t="shared" si="228"/>
        <v>0.46010570283863189</v>
      </c>
      <c r="BA113" s="33" t="s">
        <v>52</v>
      </c>
      <c r="BB113" s="33" t="s">
        <v>52</v>
      </c>
      <c r="BC113" s="57">
        <f>(BC44/$D113)*100</f>
        <v>-0.64359389651351118</v>
      </c>
      <c r="BD113" s="33" t="s">
        <v>52</v>
      </c>
      <c r="BE113" s="33" t="s">
        <v>52</v>
      </c>
      <c r="BF113" s="33" t="s">
        <v>52</v>
      </c>
      <c r="BG113" s="57">
        <f t="shared" ref="BG113:BG136" si="229">(BG44/$D113)*100</f>
        <v>-0.64359389651351118</v>
      </c>
      <c r="BH113" s="57"/>
      <c r="BI113" s="3">
        <v>1959</v>
      </c>
      <c r="BJ113" s="33" t="s">
        <v>52</v>
      </c>
      <c r="BK113" s="33" t="s">
        <v>52</v>
      </c>
      <c r="BL113" s="33" t="s">
        <v>52</v>
      </c>
      <c r="BM113" s="33" t="s">
        <v>52</v>
      </c>
      <c r="BN113" s="33" t="s">
        <v>52</v>
      </c>
      <c r="BO113" s="33" t="s">
        <v>52</v>
      </c>
      <c r="BP113" s="33" t="s">
        <v>52</v>
      </c>
      <c r="BQ113" s="33" t="s">
        <v>52</v>
      </c>
      <c r="BR113" s="33" t="s">
        <v>52</v>
      </c>
      <c r="BS113" s="33" t="s">
        <v>52</v>
      </c>
      <c r="BT113" s="33" t="s">
        <v>52</v>
      </c>
      <c r="BU113" s="33" t="s">
        <v>52</v>
      </c>
      <c r="BV113" s="33" t="s">
        <v>52</v>
      </c>
      <c r="BW113" s="39"/>
    </row>
    <row r="114" spans="4:75" x14ac:dyDescent="0.25">
      <c r="D114" s="43">
        <v>159703</v>
      </c>
      <c r="E114" s="43"/>
      <c r="F114" s="43"/>
      <c r="G114" s="43"/>
      <c r="I114" s="3">
        <v>1960</v>
      </c>
      <c r="J114" s="80" t="s">
        <v>52</v>
      </c>
      <c r="K114" s="80" t="s">
        <v>52</v>
      </c>
      <c r="L114" s="80" t="s">
        <v>52</v>
      </c>
      <c r="M114" s="39">
        <f t="shared" si="223"/>
        <v>12.183866301822759</v>
      </c>
      <c r="N114" s="39">
        <f t="shared" si="223"/>
        <v>12.183866301822759</v>
      </c>
      <c r="O114" s="39">
        <f t="shared" si="223"/>
        <v>9.0474192720236939</v>
      </c>
      <c r="P114" s="39">
        <f t="shared" si="78"/>
        <v>12.183615836897239</v>
      </c>
      <c r="Q114" s="39">
        <f t="shared" si="223"/>
        <v>6.8668716304640496</v>
      </c>
      <c r="R114" s="39">
        <f t="shared" ref="R114" si="230">(R45/$D114)*100</f>
        <v>5.3167442064331905</v>
      </c>
      <c r="S114" s="80" t="s">
        <v>52</v>
      </c>
      <c r="T114" s="80" t="s">
        <v>52</v>
      </c>
      <c r="U114" s="39">
        <f t="shared" si="223"/>
        <v>8.0637182770517768</v>
      </c>
      <c r="V114" s="80" t="s">
        <v>52</v>
      </c>
      <c r="W114" s="80" t="s">
        <v>52</v>
      </c>
      <c r="X114" s="39">
        <f t="shared" si="47"/>
        <v>8.0637182770517768</v>
      </c>
      <c r="Z114" s="3">
        <v>1960</v>
      </c>
      <c r="AA114" s="80" t="s">
        <v>52</v>
      </c>
      <c r="AB114" s="80" t="s">
        <v>52</v>
      </c>
      <c r="AC114" s="80" t="s">
        <v>52</v>
      </c>
      <c r="AD114" s="39">
        <f t="shared" si="81"/>
        <v>12.617170622968887</v>
      </c>
      <c r="AE114" s="39">
        <f t="shared" si="81"/>
        <v>12.617170622968887</v>
      </c>
      <c r="AF114" s="39">
        <f t="shared" ref="AF114" si="231">(AF45/$D114)*100</f>
        <v>9.4212381733592974</v>
      </c>
      <c r="AG114" s="39">
        <f t="shared" si="82"/>
        <v>12.617358471663023</v>
      </c>
      <c r="AH114" s="39">
        <f t="shared" ref="AH114:AI114" si="232">(AH45/$D114)*100</f>
        <v>7.3854592587490524</v>
      </c>
      <c r="AI114" s="39">
        <f t="shared" si="232"/>
        <v>5.2318992129139712</v>
      </c>
      <c r="AJ114" s="80" t="s">
        <v>52</v>
      </c>
      <c r="AK114" s="80" t="s">
        <v>52</v>
      </c>
      <c r="AL114" s="39">
        <f t="shared" ref="AL114:AL122" si="233">(AL45/$D114)*100</f>
        <v>9.6316287107944127</v>
      </c>
      <c r="AM114" s="80" t="s">
        <v>52</v>
      </c>
      <c r="AN114" s="80" t="s">
        <v>52</v>
      </c>
      <c r="AO114" s="39">
        <f t="shared" si="51"/>
        <v>9.6316287107944127</v>
      </c>
      <c r="AQ114" s="3">
        <v>1960</v>
      </c>
      <c r="AR114" s="33" t="s">
        <v>52</v>
      </c>
      <c r="AS114" s="33" t="s">
        <v>52</v>
      </c>
      <c r="AT114" s="33" t="s">
        <v>52</v>
      </c>
      <c r="AU114" s="57">
        <f t="shared" si="214"/>
        <v>-0.43330432114612749</v>
      </c>
      <c r="AV114" s="33" t="s">
        <v>52</v>
      </c>
      <c r="AW114" s="57">
        <f>(AW45/$D114)*100</f>
        <v>-0.37381890133560425</v>
      </c>
      <c r="AX114" s="57">
        <f t="shared" si="88"/>
        <v>-0.43374263476578445</v>
      </c>
      <c r="AY114" s="57">
        <f t="shared" ref="AY114:AZ114" si="234">(AY45/$D114)*100</f>
        <v>-0.51858762828500327</v>
      </c>
      <c r="AZ114" s="57">
        <f t="shared" si="234"/>
        <v>8.4844993519218911E-2</v>
      </c>
      <c r="BA114" s="33" t="s">
        <v>52</v>
      </c>
      <c r="BB114" s="33" t="s">
        <v>52</v>
      </c>
      <c r="BC114" s="57">
        <f t="shared" ref="BC114" si="235">(BC45/$D114)*100</f>
        <v>-1.5679104337426346</v>
      </c>
      <c r="BD114" s="33" t="s">
        <v>52</v>
      </c>
      <c r="BE114" s="33" t="s">
        <v>52</v>
      </c>
      <c r="BF114" s="33" t="s">
        <v>52</v>
      </c>
      <c r="BG114" s="57">
        <f t="shared" si="229"/>
        <v>-1.5679104337426346</v>
      </c>
      <c r="BH114" s="57"/>
      <c r="BI114" s="3">
        <v>1960</v>
      </c>
      <c r="BJ114" s="33" t="s">
        <v>52</v>
      </c>
      <c r="BK114" s="33" t="s">
        <v>52</v>
      </c>
      <c r="BL114" s="33" t="s">
        <v>52</v>
      </c>
      <c r="BM114" s="33" t="s">
        <v>52</v>
      </c>
      <c r="BN114" s="33" t="s">
        <v>52</v>
      </c>
      <c r="BO114" s="33" t="s">
        <v>52</v>
      </c>
      <c r="BP114" s="33" t="s">
        <v>52</v>
      </c>
      <c r="BQ114" s="33" t="s">
        <v>52</v>
      </c>
      <c r="BR114" s="33" t="s">
        <v>52</v>
      </c>
      <c r="BS114" s="33" t="s">
        <v>52</v>
      </c>
      <c r="BT114" s="33" t="s">
        <v>52</v>
      </c>
      <c r="BU114" s="33" t="s">
        <v>52</v>
      </c>
      <c r="BV114" s="33" t="s">
        <v>52</v>
      </c>
      <c r="BW114" s="39"/>
    </row>
    <row r="115" spans="4:75" x14ac:dyDescent="0.25">
      <c r="D115" s="43">
        <v>173236</v>
      </c>
      <c r="E115" s="43"/>
      <c r="F115" s="43"/>
      <c r="G115" s="43"/>
      <c r="I115" s="3">
        <v>1961</v>
      </c>
      <c r="J115" s="80" t="s">
        <v>52</v>
      </c>
      <c r="K115" s="80" t="s">
        <v>52</v>
      </c>
      <c r="L115" s="80" t="s">
        <v>52</v>
      </c>
      <c r="M115" s="39">
        <f t="shared" si="223"/>
        <v>11.510886882634095</v>
      </c>
      <c r="N115" s="80" t="s">
        <v>52</v>
      </c>
      <c r="O115" s="39">
        <f t="shared" ref="O115:U115" si="236">(O46/$D115)*100</f>
        <v>7.9146366805975656</v>
      </c>
      <c r="P115" s="39">
        <f t="shared" si="78"/>
        <v>11.038294580803065</v>
      </c>
      <c r="Q115" s="39">
        <f t="shared" si="236"/>
        <v>6.5129649726384811</v>
      </c>
      <c r="R115" s="39">
        <f t="shared" ref="R115" si="237">(R46/$D115)*100</f>
        <v>4.5253296081645846</v>
      </c>
      <c r="S115" s="80" t="s">
        <v>52</v>
      </c>
      <c r="T115" s="80" t="s">
        <v>52</v>
      </c>
      <c r="U115" s="39">
        <f t="shared" si="236"/>
        <v>7.0545383176706915</v>
      </c>
      <c r="V115" s="80" t="s">
        <v>52</v>
      </c>
      <c r="W115" s="80" t="s">
        <v>52</v>
      </c>
      <c r="X115" s="39">
        <f t="shared" si="47"/>
        <v>7.0545383176706915</v>
      </c>
      <c r="Z115" s="3">
        <v>1961</v>
      </c>
      <c r="AA115" s="80" t="s">
        <v>52</v>
      </c>
      <c r="AB115" s="80" t="s">
        <v>52</v>
      </c>
      <c r="AC115" s="80" t="s">
        <v>52</v>
      </c>
      <c r="AD115" s="39">
        <f t="shared" si="81"/>
        <v>11.753907963702694</v>
      </c>
      <c r="AE115" s="39"/>
      <c r="AF115" s="39"/>
      <c r="AG115" s="39">
        <f t="shared" si="82"/>
        <v>11.525779860998869</v>
      </c>
      <c r="AH115" s="39">
        <f t="shared" ref="AH115:AI115" si="238">(AH46/$D115)*100</f>
        <v>7.4578032279664734</v>
      </c>
      <c r="AI115" s="39">
        <f t="shared" si="238"/>
        <v>4.0679766330323952</v>
      </c>
      <c r="AJ115" s="80" t="s">
        <v>52</v>
      </c>
      <c r="AK115" s="80" t="s">
        <v>52</v>
      </c>
      <c r="AL115" s="39">
        <f t="shared" si="233"/>
        <v>8.5403726708074537</v>
      </c>
      <c r="AM115" s="80" t="s">
        <v>52</v>
      </c>
      <c r="AN115" s="80" t="s">
        <v>52</v>
      </c>
      <c r="AO115" s="39">
        <f t="shared" si="51"/>
        <v>8.5403726708074537</v>
      </c>
      <c r="AQ115" s="3">
        <v>1961</v>
      </c>
      <c r="AR115" s="33" t="s">
        <v>52</v>
      </c>
      <c r="AS115" s="33" t="s">
        <v>52</v>
      </c>
      <c r="AT115" s="33" t="s">
        <v>52</v>
      </c>
      <c r="AU115" s="57">
        <f t="shared" si="214"/>
        <v>-0.24302108106860004</v>
      </c>
      <c r="AV115" s="33" t="s">
        <v>52</v>
      </c>
      <c r="AW115" s="57">
        <f t="shared" ref="AW115:AW116" si="239">(AW46/$D115)*100</f>
        <v>-0.43928513703849081</v>
      </c>
      <c r="AX115" s="57">
        <f>(AX46/$D115)*100</f>
        <v>-0.48748528019580223</v>
      </c>
      <c r="AY115" s="57">
        <f t="shared" ref="AY115:AZ115" si="240">(AY46/$D115)*100</f>
        <v>-0.94483825532799248</v>
      </c>
      <c r="AZ115" s="57">
        <f t="shared" si="240"/>
        <v>0.4573529751321902</v>
      </c>
      <c r="BA115" s="33" t="s">
        <v>52</v>
      </c>
      <c r="BB115" s="33" t="s">
        <v>52</v>
      </c>
      <c r="BC115" s="57">
        <f t="shared" ref="BC115" si="241">(BC46/$D115)*100</f>
        <v>-1.4858343531367615</v>
      </c>
      <c r="BD115" s="33" t="s">
        <v>52</v>
      </c>
      <c r="BE115" s="33" t="s">
        <v>52</v>
      </c>
      <c r="BF115" s="33" t="s">
        <v>52</v>
      </c>
      <c r="BG115" s="57">
        <f t="shared" si="229"/>
        <v>-1.4858343531367615</v>
      </c>
      <c r="BH115" s="57"/>
      <c r="BI115" s="3">
        <v>1961</v>
      </c>
      <c r="BJ115" s="33" t="s">
        <v>52</v>
      </c>
      <c r="BK115" s="33" t="s">
        <v>52</v>
      </c>
      <c r="BL115" s="33" t="s">
        <v>52</v>
      </c>
      <c r="BM115" s="33" t="s">
        <v>52</v>
      </c>
      <c r="BN115" s="33" t="s">
        <v>52</v>
      </c>
      <c r="BO115" s="33" t="s">
        <v>52</v>
      </c>
      <c r="BP115" s="33" t="s">
        <v>52</v>
      </c>
      <c r="BQ115" s="33" t="s">
        <v>52</v>
      </c>
      <c r="BR115" s="33" t="s">
        <v>52</v>
      </c>
      <c r="BS115" s="33" t="s">
        <v>52</v>
      </c>
      <c r="BT115" s="33" t="s">
        <v>52</v>
      </c>
      <c r="BU115" s="33" t="s">
        <v>52</v>
      </c>
      <c r="BV115" s="33" t="s">
        <v>52</v>
      </c>
      <c r="BW115" s="39"/>
    </row>
    <row r="116" spans="4:75" x14ac:dyDescent="0.25">
      <c r="D116" s="43">
        <v>186781</v>
      </c>
      <c r="E116" s="43"/>
      <c r="F116" s="43"/>
      <c r="G116" s="43"/>
      <c r="I116" s="3">
        <v>1962</v>
      </c>
      <c r="J116" s="80" t="s">
        <v>52</v>
      </c>
      <c r="K116" s="80" t="s">
        <v>52</v>
      </c>
      <c r="L116" s="80" t="s">
        <v>52</v>
      </c>
      <c r="M116" s="39">
        <f t="shared" si="223"/>
        <v>10.920811003260503</v>
      </c>
      <c r="N116" s="80" t="s">
        <v>52</v>
      </c>
      <c r="O116" s="39">
        <f t="shared" ref="O116" si="242">(O47/$D116)*100</f>
        <v>8.3825442630674427</v>
      </c>
      <c r="P116" s="80" t="s">
        <v>52</v>
      </c>
      <c r="Q116" s="80" t="s">
        <v>52</v>
      </c>
      <c r="R116" s="80" t="s">
        <v>52</v>
      </c>
      <c r="S116" s="80" t="s">
        <v>52</v>
      </c>
      <c r="T116" s="80" t="s">
        <v>52</v>
      </c>
      <c r="U116" s="39">
        <f t="shared" ref="U116" si="243">(U47/$D116)*100</f>
        <v>7.4713166756790033</v>
      </c>
      <c r="V116" s="80" t="s">
        <v>52</v>
      </c>
      <c r="W116" s="80" t="s">
        <v>52</v>
      </c>
      <c r="X116" s="39">
        <f t="shared" si="47"/>
        <v>7.4713166756790033</v>
      </c>
      <c r="Z116" s="3">
        <v>1962</v>
      </c>
      <c r="AA116" s="80" t="s">
        <v>52</v>
      </c>
      <c r="AB116" s="80" t="s">
        <v>52</v>
      </c>
      <c r="AC116" s="80" t="s">
        <v>52</v>
      </c>
      <c r="AD116" s="39">
        <f t="shared" si="81"/>
        <v>10.824976844539862</v>
      </c>
      <c r="AE116" s="80" t="s">
        <v>52</v>
      </c>
      <c r="AF116" s="80" t="s">
        <v>52</v>
      </c>
      <c r="AG116" s="80" t="s">
        <v>52</v>
      </c>
      <c r="AH116" s="80" t="s">
        <v>52</v>
      </c>
      <c r="AI116" s="80" t="s">
        <v>52</v>
      </c>
      <c r="AJ116" s="80" t="s">
        <v>52</v>
      </c>
      <c r="AK116" s="80" t="s">
        <v>52</v>
      </c>
      <c r="AL116" s="39">
        <f t="shared" si="233"/>
        <v>8.8290564886150094</v>
      </c>
      <c r="AM116" s="80" t="s">
        <v>52</v>
      </c>
      <c r="AN116" s="80" t="s">
        <v>52</v>
      </c>
      <c r="AO116" s="39">
        <f t="shared" si="51"/>
        <v>8.8290564886150094</v>
      </c>
      <c r="AQ116" s="3">
        <v>1962</v>
      </c>
      <c r="AR116" s="33" t="s">
        <v>52</v>
      </c>
      <c r="AS116" s="33" t="s">
        <v>52</v>
      </c>
      <c r="AT116" s="33" t="s">
        <v>52</v>
      </c>
      <c r="AU116" s="57">
        <f t="shared" si="214"/>
        <v>9.5834158720640758E-2</v>
      </c>
      <c r="AV116" s="33" t="s">
        <v>52</v>
      </c>
      <c r="AW116" s="57">
        <f t="shared" si="239"/>
        <v>-0.25377313538314922</v>
      </c>
      <c r="AX116" s="33" t="s">
        <v>52</v>
      </c>
      <c r="AY116" s="33" t="s">
        <v>52</v>
      </c>
      <c r="AZ116" s="33" t="s">
        <v>52</v>
      </c>
      <c r="BA116" s="33" t="s">
        <v>52</v>
      </c>
      <c r="BB116" s="33" t="s">
        <v>52</v>
      </c>
      <c r="BC116" s="57">
        <f t="shared" ref="BC116" si="244">(BC47/$D116)*100</f>
        <v>-1.3577398129360052</v>
      </c>
      <c r="BD116" s="33" t="s">
        <v>52</v>
      </c>
      <c r="BE116" s="33" t="s">
        <v>52</v>
      </c>
      <c r="BF116" s="33" t="s">
        <v>52</v>
      </c>
      <c r="BG116" s="57">
        <f t="shared" si="229"/>
        <v>-1.3577398129360052</v>
      </c>
      <c r="BH116" s="57"/>
      <c r="BI116" s="3">
        <v>1962</v>
      </c>
      <c r="BJ116" s="33" t="s">
        <v>52</v>
      </c>
      <c r="BK116" s="33" t="s">
        <v>52</v>
      </c>
      <c r="BL116" s="33" t="s">
        <v>52</v>
      </c>
      <c r="BM116" s="33" t="s">
        <v>52</v>
      </c>
      <c r="BN116" s="33" t="s">
        <v>52</v>
      </c>
      <c r="BO116" s="33" t="s">
        <v>52</v>
      </c>
      <c r="BP116" s="33" t="s">
        <v>52</v>
      </c>
      <c r="BQ116" s="33" t="s">
        <v>52</v>
      </c>
      <c r="BR116" s="33" t="s">
        <v>52</v>
      </c>
      <c r="BS116" s="33" t="s">
        <v>52</v>
      </c>
      <c r="BT116" s="33" t="s">
        <v>52</v>
      </c>
      <c r="BU116" s="33" t="s">
        <v>52</v>
      </c>
      <c r="BV116" s="33" t="s">
        <v>52</v>
      </c>
      <c r="BW116" s="39"/>
    </row>
    <row r="117" spans="4:75" x14ac:dyDescent="0.25">
      <c r="D117" s="43">
        <v>207952</v>
      </c>
      <c r="E117" s="43"/>
      <c r="F117" s="43"/>
      <c r="G117" s="43"/>
      <c r="I117" s="3">
        <v>1963</v>
      </c>
      <c r="J117" s="80" t="s">
        <v>52</v>
      </c>
      <c r="K117" s="80" t="s">
        <v>52</v>
      </c>
      <c r="L117" s="80" t="s">
        <v>52</v>
      </c>
      <c r="M117" s="39">
        <f t="shared" si="223"/>
        <v>9.4752635223513106</v>
      </c>
      <c r="N117" s="80" t="s">
        <v>52</v>
      </c>
      <c r="O117" s="80" t="s">
        <v>52</v>
      </c>
      <c r="P117" s="80" t="s">
        <v>52</v>
      </c>
      <c r="Q117" s="80" t="s">
        <v>52</v>
      </c>
      <c r="R117" s="80" t="s">
        <v>52</v>
      </c>
      <c r="S117" s="80" t="s">
        <v>52</v>
      </c>
      <c r="T117" s="80" t="s">
        <v>52</v>
      </c>
      <c r="U117" s="39">
        <f t="shared" ref="U117" si="245">(U48/$D117)*100</f>
        <v>7.8763368469646835</v>
      </c>
      <c r="V117" s="80" t="s">
        <v>52</v>
      </c>
      <c r="W117" s="80" t="s">
        <v>52</v>
      </c>
      <c r="X117" s="39">
        <f t="shared" si="47"/>
        <v>7.8763368469646835</v>
      </c>
      <c r="Z117" s="3">
        <v>1963</v>
      </c>
      <c r="AA117" s="80" t="s">
        <v>52</v>
      </c>
      <c r="AB117" s="80" t="s">
        <v>52</v>
      </c>
      <c r="AC117" s="80" t="s">
        <v>52</v>
      </c>
      <c r="AD117" s="39">
        <f t="shared" si="81"/>
        <v>9.7594637223974772</v>
      </c>
      <c r="AE117" s="80" t="s">
        <v>52</v>
      </c>
      <c r="AF117" s="80" t="s">
        <v>52</v>
      </c>
      <c r="AG117" s="80" t="s">
        <v>52</v>
      </c>
      <c r="AH117" s="80" t="s">
        <v>52</v>
      </c>
      <c r="AI117" s="80" t="s">
        <v>52</v>
      </c>
      <c r="AJ117" s="80" t="s">
        <v>52</v>
      </c>
      <c r="AK117" s="80" t="s">
        <v>52</v>
      </c>
      <c r="AL117" s="39">
        <f t="shared" si="233"/>
        <v>9.483438485804415</v>
      </c>
      <c r="AM117" s="80" t="s">
        <v>52</v>
      </c>
      <c r="AN117" s="80" t="s">
        <v>52</v>
      </c>
      <c r="AO117" s="39">
        <f t="shared" si="51"/>
        <v>9.483438485804415</v>
      </c>
      <c r="AQ117" s="3">
        <v>1963</v>
      </c>
      <c r="AR117" s="33" t="s">
        <v>52</v>
      </c>
      <c r="AS117" s="33" t="s">
        <v>52</v>
      </c>
      <c r="AT117" s="33" t="s">
        <v>52</v>
      </c>
      <c r="AU117" s="57">
        <f t="shared" si="214"/>
        <v>-0.28420020004616453</v>
      </c>
      <c r="AV117" s="33" t="s">
        <v>52</v>
      </c>
      <c r="AW117" s="33" t="s">
        <v>52</v>
      </c>
      <c r="AX117" s="33" t="s">
        <v>52</v>
      </c>
      <c r="AY117" s="33" t="s">
        <v>52</v>
      </c>
      <c r="AZ117" s="33" t="s">
        <v>52</v>
      </c>
      <c r="BA117" s="33" t="s">
        <v>52</v>
      </c>
      <c r="BB117" s="33" t="s">
        <v>52</v>
      </c>
      <c r="BC117" s="57">
        <f t="shared" ref="BC117" si="246">(BC48/$D117)*100</f>
        <v>-1.6071016388397321</v>
      </c>
      <c r="BD117" s="33" t="s">
        <v>52</v>
      </c>
      <c r="BE117" s="33" t="s">
        <v>52</v>
      </c>
      <c r="BF117" s="33" t="s">
        <v>52</v>
      </c>
      <c r="BG117" s="57">
        <f t="shared" si="229"/>
        <v>-1.6071016388397321</v>
      </c>
      <c r="BH117" s="57"/>
      <c r="BI117" s="3">
        <v>1963</v>
      </c>
      <c r="BJ117" s="33" t="s">
        <v>52</v>
      </c>
      <c r="BK117" s="33" t="s">
        <v>52</v>
      </c>
      <c r="BL117" s="33" t="s">
        <v>52</v>
      </c>
      <c r="BM117" s="33" t="s">
        <v>52</v>
      </c>
      <c r="BN117" s="33" t="s">
        <v>52</v>
      </c>
      <c r="BO117" s="33" t="s">
        <v>52</v>
      </c>
      <c r="BP117" s="33" t="s">
        <v>52</v>
      </c>
      <c r="BQ117" s="33" t="s">
        <v>52</v>
      </c>
      <c r="BR117" s="33" t="s">
        <v>52</v>
      </c>
      <c r="BS117" s="33" t="s">
        <v>52</v>
      </c>
      <c r="BT117" s="33" t="s">
        <v>52</v>
      </c>
      <c r="BU117" s="33" t="s">
        <v>52</v>
      </c>
      <c r="BV117" s="33" t="s">
        <v>52</v>
      </c>
      <c r="BW117" s="39"/>
    </row>
    <row r="118" spans="4:75" x14ac:dyDescent="0.25">
      <c r="D118" s="43">
        <v>245501</v>
      </c>
      <c r="E118" s="43"/>
      <c r="F118" s="43"/>
      <c r="G118" s="43"/>
      <c r="I118" s="3">
        <v>1964</v>
      </c>
      <c r="J118" s="80" t="s">
        <v>52</v>
      </c>
      <c r="K118" s="80" t="s">
        <v>52</v>
      </c>
      <c r="L118" s="80" t="s">
        <v>52</v>
      </c>
      <c r="M118" s="39">
        <f t="shared" si="223"/>
        <v>11.802803247237282</v>
      </c>
      <c r="N118" s="80" t="s">
        <v>52</v>
      </c>
      <c r="O118" s="80" t="s">
        <v>52</v>
      </c>
      <c r="P118" s="80" t="s">
        <v>52</v>
      </c>
      <c r="Q118" s="80" t="s">
        <v>52</v>
      </c>
      <c r="R118" s="80" t="s">
        <v>52</v>
      </c>
      <c r="S118" s="80" t="s">
        <v>52</v>
      </c>
      <c r="T118" s="80" t="s">
        <v>52</v>
      </c>
      <c r="U118" s="39">
        <f t="shared" ref="U118" si="247">(U49/$D118)*100</f>
        <v>7.5661606266369583</v>
      </c>
      <c r="V118" s="80" t="s">
        <v>52</v>
      </c>
      <c r="W118" s="80" t="s">
        <v>52</v>
      </c>
      <c r="X118" s="39">
        <f t="shared" si="47"/>
        <v>7.5661606266369583</v>
      </c>
      <c r="Z118" s="3">
        <v>1964</v>
      </c>
      <c r="AA118" s="80" t="s">
        <v>52</v>
      </c>
      <c r="AB118" s="80" t="s">
        <v>52</v>
      </c>
      <c r="AC118" s="80" t="s">
        <v>52</v>
      </c>
      <c r="AD118" s="39">
        <f t="shared" si="81"/>
        <v>11.521745328939597</v>
      </c>
      <c r="AE118" s="80" t="s">
        <v>52</v>
      </c>
      <c r="AF118" s="80" t="s">
        <v>52</v>
      </c>
      <c r="AG118" s="80" t="s">
        <v>52</v>
      </c>
      <c r="AH118" s="80" t="s">
        <v>52</v>
      </c>
      <c r="AI118" s="80" t="s">
        <v>52</v>
      </c>
      <c r="AJ118" s="80" t="s">
        <v>52</v>
      </c>
      <c r="AK118" s="80" t="s">
        <v>52</v>
      </c>
      <c r="AL118" s="39">
        <f t="shared" si="233"/>
        <v>9.3865198105099363</v>
      </c>
      <c r="AM118" s="80" t="s">
        <v>52</v>
      </c>
      <c r="AN118" s="80" t="s">
        <v>52</v>
      </c>
      <c r="AO118" s="39">
        <f t="shared" si="51"/>
        <v>9.3865198105099363</v>
      </c>
      <c r="AQ118" s="3">
        <v>1964</v>
      </c>
      <c r="AR118" s="33" t="s">
        <v>52</v>
      </c>
      <c r="AS118" s="33" t="s">
        <v>52</v>
      </c>
      <c r="AT118" s="33" t="s">
        <v>52</v>
      </c>
      <c r="AU118" s="57">
        <f t="shared" si="214"/>
        <v>0.28105791829768512</v>
      </c>
      <c r="AV118" s="33" t="s">
        <v>52</v>
      </c>
      <c r="AW118" s="33" t="s">
        <v>52</v>
      </c>
      <c r="AX118" s="33" t="s">
        <v>52</v>
      </c>
      <c r="AY118" s="33" t="s">
        <v>52</v>
      </c>
      <c r="AZ118" s="33" t="s">
        <v>52</v>
      </c>
      <c r="BA118" s="33" t="s">
        <v>52</v>
      </c>
      <c r="BB118" s="33" t="s">
        <v>52</v>
      </c>
      <c r="BC118" s="57">
        <f t="shared" ref="BC118" si="248">(BC49/$D118)*100</f>
        <v>-1.8203591838729782</v>
      </c>
      <c r="BD118" s="33" t="s">
        <v>52</v>
      </c>
      <c r="BE118" s="33" t="s">
        <v>52</v>
      </c>
      <c r="BF118" s="33" t="s">
        <v>52</v>
      </c>
      <c r="BG118" s="57">
        <f t="shared" si="229"/>
        <v>-1.8203591838729782</v>
      </c>
      <c r="BH118" s="57"/>
      <c r="BI118" s="3">
        <v>1964</v>
      </c>
      <c r="BJ118" s="33" t="s">
        <v>52</v>
      </c>
      <c r="BK118" s="33" t="s">
        <v>52</v>
      </c>
      <c r="BL118" s="33" t="s">
        <v>52</v>
      </c>
      <c r="BM118" s="33" t="s">
        <v>52</v>
      </c>
      <c r="BN118" s="33" t="s">
        <v>52</v>
      </c>
      <c r="BO118" s="33" t="s">
        <v>52</v>
      </c>
      <c r="BP118" s="33" t="s">
        <v>52</v>
      </c>
      <c r="BQ118" s="33" t="s">
        <v>52</v>
      </c>
      <c r="BR118" s="33" t="s">
        <v>52</v>
      </c>
      <c r="BS118" s="33" t="s">
        <v>52</v>
      </c>
      <c r="BT118" s="33" t="s">
        <v>52</v>
      </c>
      <c r="BU118" s="33" t="s">
        <v>52</v>
      </c>
      <c r="BV118" s="33" t="s">
        <v>52</v>
      </c>
      <c r="BW118" s="39"/>
    </row>
    <row r="119" spans="4:75" x14ac:dyDescent="0.25">
      <c r="D119" s="43">
        <v>267420</v>
      </c>
      <c r="E119" s="43"/>
      <c r="F119" s="43"/>
      <c r="G119" s="43"/>
      <c r="I119" s="3">
        <v>1965</v>
      </c>
      <c r="J119" s="80" t="s">
        <v>52</v>
      </c>
      <c r="K119" s="80" t="s">
        <v>52</v>
      </c>
      <c r="L119" s="80" t="s">
        <v>52</v>
      </c>
      <c r="M119" s="39">
        <f t="shared" si="223"/>
        <v>24.03821703687084</v>
      </c>
      <c r="N119" s="80" t="s">
        <v>52</v>
      </c>
      <c r="O119" s="80" t="s">
        <v>52</v>
      </c>
      <c r="P119" s="80" t="s">
        <v>52</v>
      </c>
      <c r="Q119" s="80" t="s">
        <v>52</v>
      </c>
      <c r="R119" s="80" t="s">
        <v>52</v>
      </c>
      <c r="S119" s="80" t="s">
        <v>52</v>
      </c>
      <c r="T119" s="80" t="s">
        <v>52</v>
      </c>
      <c r="U119" s="39">
        <f t="shared" ref="U119" si="249">(U50/$D119)*100</f>
        <v>8.1998354648119065</v>
      </c>
      <c r="V119" s="80" t="s">
        <v>52</v>
      </c>
      <c r="W119" s="80" t="s">
        <v>52</v>
      </c>
      <c r="X119" s="39">
        <f t="shared" si="47"/>
        <v>8.1998354648119065</v>
      </c>
      <c r="Z119" s="3">
        <v>1965</v>
      </c>
      <c r="AA119" s="80" t="s">
        <v>52</v>
      </c>
      <c r="AB119" s="80" t="s">
        <v>52</v>
      </c>
      <c r="AC119" s="80" t="s">
        <v>52</v>
      </c>
      <c r="AD119" s="39">
        <f t="shared" si="81"/>
        <v>23.939869867623962</v>
      </c>
      <c r="AE119" s="80" t="s">
        <v>52</v>
      </c>
      <c r="AF119" s="80" t="s">
        <v>52</v>
      </c>
      <c r="AG119" s="80" t="s">
        <v>52</v>
      </c>
      <c r="AH119" s="80" t="s">
        <v>52</v>
      </c>
      <c r="AI119" s="80" t="s">
        <v>52</v>
      </c>
      <c r="AJ119" s="80" t="s">
        <v>52</v>
      </c>
      <c r="AK119" s="80" t="s">
        <v>52</v>
      </c>
      <c r="AL119" s="39">
        <f t="shared" si="233"/>
        <v>9.8365866427342752</v>
      </c>
      <c r="AM119" s="80" t="s">
        <v>52</v>
      </c>
      <c r="AN119" s="80" t="s">
        <v>52</v>
      </c>
      <c r="AO119" s="39">
        <f t="shared" si="51"/>
        <v>9.8365866427342752</v>
      </c>
      <c r="AQ119" s="3">
        <v>1965</v>
      </c>
      <c r="AR119" s="33" t="s">
        <v>52</v>
      </c>
      <c r="AS119" s="33" t="s">
        <v>52</v>
      </c>
      <c r="AT119" s="33" t="s">
        <v>52</v>
      </c>
      <c r="AU119" s="57">
        <f t="shared" si="214"/>
        <v>9.8347169246877572E-2</v>
      </c>
      <c r="AV119" s="33" t="s">
        <v>52</v>
      </c>
      <c r="AW119" s="33" t="s">
        <v>52</v>
      </c>
      <c r="AX119" s="33" t="s">
        <v>52</v>
      </c>
      <c r="AY119" s="33" t="s">
        <v>52</v>
      </c>
      <c r="AZ119" s="33" t="s">
        <v>52</v>
      </c>
      <c r="BA119" s="33" t="s">
        <v>52</v>
      </c>
      <c r="BB119" s="33" t="s">
        <v>52</v>
      </c>
      <c r="BC119" s="57">
        <f t="shared" ref="BC119" si="250">(BC50/$D119)*100</f>
        <v>-1.6367511779223693</v>
      </c>
      <c r="BD119" s="33" t="s">
        <v>52</v>
      </c>
      <c r="BE119" s="33" t="s">
        <v>52</v>
      </c>
      <c r="BF119" s="33" t="s">
        <v>52</v>
      </c>
      <c r="BG119" s="57">
        <f t="shared" si="229"/>
        <v>-1.6367511779223693</v>
      </c>
      <c r="BH119" s="57"/>
      <c r="BI119" s="3">
        <v>1965</v>
      </c>
      <c r="BJ119" s="33" t="s">
        <v>52</v>
      </c>
      <c r="BK119" s="33" t="s">
        <v>52</v>
      </c>
      <c r="BL119" s="33" t="s">
        <v>52</v>
      </c>
      <c r="BM119" s="33" t="s">
        <v>52</v>
      </c>
      <c r="BN119" s="33" t="s">
        <v>52</v>
      </c>
      <c r="BO119" s="33" t="s">
        <v>52</v>
      </c>
      <c r="BP119" s="33" t="s">
        <v>52</v>
      </c>
      <c r="BQ119" s="33" t="s">
        <v>52</v>
      </c>
      <c r="BR119" s="33" t="s">
        <v>52</v>
      </c>
      <c r="BS119" s="33" t="s">
        <v>52</v>
      </c>
      <c r="BT119" s="33" t="s">
        <v>52</v>
      </c>
      <c r="BU119" s="33" t="s">
        <v>52</v>
      </c>
      <c r="BV119" s="33" t="s">
        <v>52</v>
      </c>
      <c r="BW119" s="39"/>
    </row>
    <row r="120" spans="4:75" x14ac:dyDescent="0.25">
      <c r="D120" s="43">
        <v>297196</v>
      </c>
      <c r="E120" s="43"/>
      <c r="F120" s="43"/>
      <c r="G120" s="43"/>
      <c r="I120" s="3">
        <v>1966</v>
      </c>
      <c r="J120" s="80" t="s">
        <v>52</v>
      </c>
      <c r="K120" s="80" t="s">
        <v>52</v>
      </c>
      <c r="L120" s="80" t="s">
        <v>52</v>
      </c>
      <c r="M120" s="39">
        <f t="shared" si="223"/>
        <v>22.415846781248739</v>
      </c>
      <c r="N120" s="80" t="s">
        <v>52</v>
      </c>
      <c r="O120" s="80" t="s">
        <v>52</v>
      </c>
      <c r="P120" s="80" t="s">
        <v>52</v>
      </c>
      <c r="Q120" s="80" t="s">
        <v>52</v>
      </c>
      <c r="R120" s="80" t="s">
        <v>52</v>
      </c>
      <c r="S120" s="80" t="s">
        <v>52</v>
      </c>
      <c r="T120" s="80" t="s">
        <v>52</v>
      </c>
      <c r="U120" s="39">
        <f t="shared" ref="U120" si="251">(U51/$D120)*100</f>
        <v>8.2137713831949295</v>
      </c>
      <c r="V120" s="80" t="s">
        <v>52</v>
      </c>
      <c r="W120" s="80" t="s">
        <v>52</v>
      </c>
      <c r="X120" s="39">
        <f t="shared" si="47"/>
        <v>8.2137713831949295</v>
      </c>
      <c r="Z120" s="3">
        <v>1966</v>
      </c>
      <c r="AA120" s="80" t="s">
        <v>52</v>
      </c>
      <c r="AB120" s="80" t="s">
        <v>52</v>
      </c>
      <c r="AC120" s="80" t="s">
        <v>52</v>
      </c>
      <c r="AD120" s="39">
        <f t="shared" si="81"/>
        <v>22.225736550963003</v>
      </c>
      <c r="AE120" s="80" t="s">
        <v>52</v>
      </c>
      <c r="AF120" s="80" t="s">
        <v>52</v>
      </c>
      <c r="AG120" s="80" t="s">
        <v>52</v>
      </c>
      <c r="AH120" s="80" t="s">
        <v>52</v>
      </c>
      <c r="AI120" s="80" t="s">
        <v>52</v>
      </c>
      <c r="AJ120" s="80" t="s">
        <v>52</v>
      </c>
      <c r="AK120" s="80" t="s">
        <v>52</v>
      </c>
      <c r="AL120" s="39">
        <f t="shared" si="233"/>
        <v>9.0892878773603947</v>
      </c>
      <c r="AM120" s="80" t="s">
        <v>52</v>
      </c>
      <c r="AN120" s="80" t="s">
        <v>52</v>
      </c>
      <c r="AO120" s="39">
        <f t="shared" si="51"/>
        <v>9.0892878773603947</v>
      </c>
      <c r="AQ120" s="3">
        <v>1966</v>
      </c>
      <c r="AR120" s="33" t="s">
        <v>52</v>
      </c>
      <c r="AS120" s="33" t="s">
        <v>52</v>
      </c>
      <c r="AT120" s="33" t="s">
        <v>52</v>
      </c>
      <c r="AU120" s="57">
        <f t="shared" si="214"/>
        <v>0.19011023028573734</v>
      </c>
      <c r="AV120" s="33" t="s">
        <v>52</v>
      </c>
      <c r="AW120" s="33" t="s">
        <v>52</v>
      </c>
      <c r="AX120" s="33" t="s">
        <v>52</v>
      </c>
      <c r="AY120" s="33" t="s">
        <v>52</v>
      </c>
      <c r="AZ120" s="33" t="s">
        <v>52</v>
      </c>
      <c r="BA120" s="33" t="s">
        <v>52</v>
      </c>
      <c r="BB120" s="33" t="s">
        <v>52</v>
      </c>
      <c r="BC120" s="57">
        <f t="shared" ref="BC120" si="252">(BC51/$D120)*100</f>
        <v>-0.87551649416546651</v>
      </c>
      <c r="BD120" s="33" t="s">
        <v>52</v>
      </c>
      <c r="BE120" s="33" t="s">
        <v>52</v>
      </c>
      <c r="BF120" s="33" t="s">
        <v>52</v>
      </c>
      <c r="BG120" s="57">
        <f t="shared" si="229"/>
        <v>-0.87551649416546651</v>
      </c>
      <c r="BH120" s="57"/>
      <c r="BI120" s="3">
        <v>1966</v>
      </c>
      <c r="BJ120" s="33" t="s">
        <v>52</v>
      </c>
      <c r="BK120" s="33" t="s">
        <v>52</v>
      </c>
      <c r="BL120" s="33" t="s">
        <v>52</v>
      </c>
      <c r="BM120" s="33" t="s">
        <v>52</v>
      </c>
      <c r="BN120" s="33" t="s">
        <v>52</v>
      </c>
      <c r="BO120" s="33" t="s">
        <v>52</v>
      </c>
      <c r="BP120" s="33" t="s">
        <v>52</v>
      </c>
      <c r="BQ120" s="33" t="s">
        <v>52</v>
      </c>
      <c r="BR120" s="33" t="s">
        <v>52</v>
      </c>
      <c r="BS120" s="33" t="s">
        <v>52</v>
      </c>
      <c r="BT120" s="33" t="s">
        <v>52</v>
      </c>
      <c r="BU120" s="33" t="s">
        <v>52</v>
      </c>
      <c r="BV120" s="33" t="s">
        <v>52</v>
      </c>
      <c r="BW120" s="39"/>
    </row>
    <row r="121" spans="4:75" x14ac:dyDescent="0.25">
      <c r="D121" s="43">
        <v>325025</v>
      </c>
      <c r="E121" s="43"/>
      <c r="F121" s="43"/>
      <c r="G121" s="43"/>
      <c r="I121" s="3">
        <v>1967</v>
      </c>
      <c r="J121" s="80" t="s">
        <v>52</v>
      </c>
      <c r="K121" s="80" t="s">
        <v>52</v>
      </c>
      <c r="L121" s="80" t="s">
        <v>52</v>
      </c>
      <c r="M121" s="39">
        <f t="shared" si="223"/>
        <v>24.447042535189599</v>
      </c>
      <c r="N121" s="80" t="s">
        <v>52</v>
      </c>
      <c r="O121" s="80" t="s">
        <v>52</v>
      </c>
      <c r="P121" s="80" t="s">
        <v>52</v>
      </c>
      <c r="Q121" s="80" t="s">
        <v>52</v>
      </c>
      <c r="R121" s="80" t="s">
        <v>52</v>
      </c>
      <c r="S121" s="80" t="s">
        <v>52</v>
      </c>
      <c r="T121" s="80" t="s">
        <v>52</v>
      </c>
      <c r="U121" s="39">
        <f t="shared" ref="U121" si="253">(U52/$D121)*100</f>
        <v>8.3818167833243606</v>
      </c>
      <c r="V121" s="80" t="s">
        <v>52</v>
      </c>
      <c r="W121" s="80" t="s">
        <v>52</v>
      </c>
      <c r="X121" s="39">
        <f t="shared" si="47"/>
        <v>8.3818167833243606</v>
      </c>
      <c r="Z121" s="3">
        <v>1967</v>
      </c>
      <c r="AA121" s="80" t="s">
        <v>52</v>
      </c>
      <c r="AB121" s="80" t="s">
        <v>52</v>
      </c>
      <c r="AC121" s="80" t="s">
        <v>52</v>
      </c>
      <c r="AD121" s="39">
        <f t="shared" si="81"/>
        <v>24.444888854703485</v>
      </c>
      <c r="AE121" s="80" t="s">
        <v>52</v>
      </c>
      <c r="AF121" s="80" t="s">
        <v>52</v>
      </c>
      <c r="AG121" s="80" t="s">
        <v>52</v>
      </c>
      <c r="AH121" s="80" t="s">
        <v>52</v>
      </c>
      <c r="AI121" s="80" t="s">
        <v>52</v>
      </c>
      <c r="AJ121" s="80" t="s">
        <v>52</v>
      </c>
      <c r="AK121" s="80" t="s">
        <v>52</v>
      </c>
      <c r="AL121" s="39">
        <f t="shared" si="233"/>
        <v>9.9530805322667497</v>
      </c>
      <c r="AM121" s="80" t="s">
        <v>52</v>
      </c>
      <c r="AN121" s="80" t="s">
        <v>52</v>
      </c>
      <c r="AO121" s="39">
        <f t="shared" si="51"/>
        <v>9.9530805322667497</v>
      </c>
      <c r="AQ121" s="3">
        <v>1967</v>
      </c>
      <c r="AR121" s="33" t="s">
        <v>52</v>
      </c>
      <c r="AS121" s="33" t="s">
        <v>52</v>
      </c>
      <c r="AT121" s="33" t="s">
        <v>52</v>
      </c>
      <c r="AU121" s="57">
        <f t="shared" si="214"/>
        <v>2.1536804861164525E-3</v>
      </c>
      <c r="AV121" s="33" t="s">
        <v>52</v>
      </c>
      <c r="AW121" s="33" t="s">
        <v>52</v>
      </c>
      <c r="AX121" s="33" t="s">
        <v>52</v>
      </c>
      <c r="AY121" s="33" t="s">
        <v>52</v>
      </c>
      <c r="AZ121" s="33" t="s">
        <v>52</v>
      </c>
      <c r="BA121" s="33" t="s">
        <v>52</v>
      </c>
      <c r="BB121" s="33" t="s">
        <v>52</v>
      </c>
      <c r="BC121" s="57">
        <f t="shared" ref="BC121" si="254">(BC52/$D121)*100</f>
        <v>-1.5712637489423891</v>
      </c>
      <c r="BD121" s="33" t="s">
        <v>52</v>
      </c>
      <c r="BE121" s="33" t="s">
        <v>52</v>
      </c>
      <c r="BF121" s="33" t="s">
        <v>52</v>
      </c>
      <c r="BG121" s="57">
        <f t="shared" si="229"/>
        <v>-1.5712637489423891</v>
      </c>
      <c r="BH121" s="57"/>
      <c r="BI121" s="3">
        <v>1967</v>
      </c>
      <c r="BJ121" s="33" t="s">
        <v>52</v>
      </c>
      <c r="BK121" s="33" t="s">
        <v>52</v>
      </c>
      <c r="BL121" s="33" t="s">
        <v>52</v>
      </c>
      <c r="BM121" s="33" t="s">
        <v>52</v>
      </c>
      <c r="BN121" s="33" t="s">
        <v>52</v>
      </c>
      <c r="BO121" s="33" t="s">
        <v>52</v>
      </c>
      <c r="BP121" s="33" t="s">
        <v>52</v>
      </c>
      <c r="BQ121" s="33" t="s">
        <v>52</v>
      </c>
      <c r="BR121" s="33" t="s">
        <v>52</v>
      </c>
      <c r="BS121" s="33" t="s">
        <v>52</v>
      </c>
      <c r="BT121" s="33" t="s">
        <v>52</v>
      </c>
      <c r="BU121" s="33" t="s">
        <v>52</v>
      </c>
      <c r="BV121" s="33" t="s">
        <v>52</v>
      </c>
      <c r="BW121" s="39"/>
    </row>
    <row r="122" spans="4:75" x14ac:dyDescent="0.25">
      <c r="D122" s="43">
        <v>359858</v>
      </c>
      <c r="E122" s="43"/>
      <c r="F122" s="43"/>
      <c r="G122" s="43"/>
      <c r="I122" s="3">
        <v>1968</v>
      </c>
      <c r="J122" s="80" t="s">
        <v>52</v>
      </c>
      <c r="K122" s="80" t="s">
        <v>52</v>
      </c>
      <c r="L122" s="80" t="s">
        <v>52</v>
      </c>
      <c r="M122" s="39">
        <f t="shared" si="223"/>
        <v>23.697958639241033</v>
      </c>
      <c r="N122" s="80" t="s">
        <v>52</v>
      </c>
      <c r="O122" s="80" t="s">
        <v>52</v>
      </c>
      <c r="P122" s="80" t="s">
        <v>52</v>
      </c>
      <c r="Q122" s="80" t="s">
        <v>52</v>
      </c>
      <c r="R122" s="80" t="s">
        <v>52</v>
      </c>
      <c r="S122" s="80" t="s">
        <v>52</v>
      </c>
      <c r="T122" s="80" t="s">
        <v>52</v>
      </c>
      <c r="U122" s="39">
        <f t="shared" ref="U122" si="255">(U53/$D122)*100</f>
        <v>8.8179226250354308</v>
      </c>
      <c r="V122" s="80" t="s">
        <v>52</v>
      </c>
      <c r="W122" s="80" t="s">
        <v>52</v>
      </c>
      <c r="X122" s="39">
        <f t="shared" si="47"/>
        <v>8.8179226250354308</v>
      </c>
      <c r="Z122" s="3">
        <v>1968</v>
      </c>
      <c r="AA122" s="80" t="s">
        <v>52</v>
      </c>
      <c r="AB122" s="80" t="s">
        <v>52</v>
      </c>
      <c r="AC122" s="80" t="s">
        <v>52</v>
      </c>
      <c r="AD122" s="39">
        <f t="shared" si="81"/>
        <v>23.181921758026778</v>
      </c>
      <c r="AE122" s="80" t="s">
        <v>52</v>
      </c>
      <c r="AF122" s="80" t="s">
        <v>52</v>
      </c>
      <c r="AG122" s="80" t="s">
        <v>52</v>
      </c>
      <c r="AH122" s="80" t="s">
        <v>52</v>
      </c>
      <c r="AI122" s="80" t="s">
        <v>52</v>
      </c>
      <c r="AJ122" s="80" t="s">
        <v>52</v>
      </c>
      <c r="AK122" s="80" t="s">
        <v>52</v>
      </c>
      <c r="AL122" s="39">
        <f t="shared" si="233"/>
        <v>9.8297106080731851</v>
      </c>
      <c r="AM122" s="80" t="s">
        <v>52</v>
      </c>
      <c r="AN122" s="80" t="s">
        <v>52</v>
      </c>
      <c r="AO122" s="39">
        <f t="shared" si="51"/>
        <v>9.8297106080731851</v>
      </c>
      <c r="AQ122" s="3">
        <v>1968</v>
      </c>
      <c r="AR122" s="33" t="s">
        <v>52</v>
      </c>
      <c r="AS122" s="33" t="s">
        <v>52</v>
      </c>
      <c r="AT122" s="33" t="s">
        <v>52</v>
      </c>
      <c r="AU122" s="57">
        <f t="shared" si="214"/>
        <v>0.51603688121425673</v>
      </c>
      <c r="AV122" s="33" t="s">
        <v>52</v>
      </c>
      <c r="AW122" s="33" t="s">
        <v>52</v>
      </c>
      <c r="AX122" s="33" t="s">
        <v>52</v>
      </c>
      <c r="AY122" s="33" t="s">
        <v>52</v>
      </c>
      <c r="AZ122" s="33" t="s">
        <v>52</v>
      </c>
      <c r="BA122" s="33" t="s">
        <v>52</v>
      </c>
      <c r="BB122" s="33" t="s">
        <v>52</v>
      </c>
      <c r="BC122" s="57">
        <f t="shared" ref="BC122" si="256">(BC53/$D122)*100</f>
        <v>-1.0117879830377536</v>
      </c>
      <c r="BD122" s="33" t="s">
        <v>52</v>
      </c>
      <c r="BE122" s="33" t="s">
        <v>52</v>
      </c>
      <c r="BF122" s="33" t="s">
        <v>52</v>
      </c>
      <c r="BG122" s="57">
        <f t="shared" si="229"/>
        <v>-1.0117879830377536</v>
      </c>
      <c r="BH122" s="57"/>
      <c r="BI122" s="3">
        <v>1968</v>
      </c>
      <c r="BJ122" s="33" t="s">
        <v>52</v>
      </c>
      <c r="BK122" s="33" t="s">
        <v>52</v>
      </c>
      <c r="BL122" s="33" t="s">
        <v>52</v>
      </c>
      <c r="BM122" s="33" t="s">
        <v>52</v>
      </c>
      <c r="BN122" s="33" t="s">
        <v>52</v>
      </c>
      <c r="BO122" s="33" t="s">
        <v>52</v>
      </c>
      <c r="BP122" s="33" t="s">
        <v>52</v>
      </c>
      <c r="BQ122" s="33" t="s">
        <v>52</v>
      </c>
      <c r="BR122" s="33" t="s">
        <v>52</v>
      </c>
      <c r="BS122" s="33" t="s">
        <v>52</v>
      </c>
      <c r="BT122" s="33" t="s">
        <v>52</v>
      </c>
      <c r="BU122" s="33" t="s">
        <v>52</v>
      </c>
      <c r="BV122" s="33" t="s">
        <v>52</v>
      </c>
      <c r="BW122" s="39"/>
    </row>
    <row r="123" spans="4:75" x14ac:dyDescent="0.25">
      <c r="D123" s="43">
        <v>397796</v>
      </c>
      <c r="E123" s="43"/>
      <c r="F123" s="43"/>
      <c r="G123" s="43"/>
      <c r="I123" s="3">
        <v>1969</v>
      </c>
      <c r="J123" s="80" t="s">
        <v>52</v>
      </c>
      <c r="K123" s="80" t="s">
        <v>52</v>
      </c>
      <c r="L123" s="80" t="s">
        <v>52</v>
      </c>
      <c r="M123" s="39">
        <f t="shared" si="223"/>
        <v>24.51231284376917</v>
      </c>
      <c r="N123" s="80" t="s">
        <v>52</v>
      </c>
      <c r="O123" s="80" t="s">
        <v>52</v>
      </c>
      <c r="P123" s="80" t="s">
        <v>52</v>
      </c>
      <c r="Q123" s="80" t="s">
        <v>52</v>
      </c>
      <c r="R123" s="80" t="s">
        <v>52</v>
      </c>
      <c r="S123" s="80" t="s">
        <v>52</v>
      </c>
      <c r="T123" s="80" t="s">
        <v>52</v>
      </c>
      <c r="U123" s="39">
        <f t="shared" ref="U123" si="257">(U54/$D123)*100</f>
        <v>8.9774658367605511</v>
      </c>
      <c r="V123" s="80" t="s">
        <v>52</v>
      </c>
      <c r="W123" s="80" t="s">
        <v>52</v>
      </c>
      <c r="X123" s="39">
        <f t="shared" si="47"/>
        <v>8.9774658367605511</v>
      </c>
      <c r="Z123" s="3">
        <v>1969</v>
      </c>
      <c r="AA123" s="80" t="s">
        <v>52</v>
      </c>
      <c r="AB123" s="80" t="s">
        <v>52</v>
      </c>
      <c r="AC123" s="80" t="s">
        <v>52</v>
      </c>
      <c r="AD123" s="39">
        <f t="shared" si="81"/>
        <v>24.635994328751419</v>
      </c>
      <c r="AE123" s="80" t="s">
        <v>52</v>
      </c>
      <c r="AF123" s="80" t="s">
        <v>52</v>
      </c>
      <c r="AG123" s="80" t="s">
        <v>52</v>
      </c>
      <c r="AH123" s="80" t="s">
        <v>52</v>
      </c>
      <c r="AI123" s="80" t="s">
        <v>52</v>
      </c>
      <c r="AJ123" s="80" t="s">
        <v>52</v>
      </c>
      <c r="AK123" s="80" t="s">
        <v>52</v>
      </c>
      <c r="AL123" s="39">
        <f t="shared" ref="AL123" si="258">(AL54/$D123)*100</f>
        <v>10.203973896167886</v>
      </c>
      <c r="AM123" s="80" t="s">
        <v>52</v>
      </c>
      <c r="AN123" s="80" t="s">
        <v>52</v>
      </c>
      <c r="AO123" s="39">
        <f t="shared" si="51"/>
        <v>10.203973896167886</v>
      </c>
      <c r="AQ123" s="3">
        <v>1969</v>
      </c>
      <c r="AR123" s="33" t="s">
        <v>52</v>
      </c>
      <c r="AS123" s="33" t="s">
        <v>52</v>
      </c>
      <c r="AT123" s="33" t="s">
        <v>52</v>
      </c>
      <c r="AU123" s="57">
        <f t="shared" si="214"/>
        <v>-0.12368148498225222</v>
      </c>
      <c r="AV123" s="33" t="s">
        <v>52</v>
      </c>
      <c r="AW123" s="33" t="s">
        <v>52</v>
      </c>
      <c r="AX123" s="33" t="s">
        <v>52</v>
      </c>
      <c r="AY123" s="33" t="s">
        <v>52</v>
      </c>
      <c r="AZ123" s="33" t="s">
        <v>52</v>
      </c>
      <c r="BA123" s="33" t="s">
        <v>52</v>
      </c>
      <c r="BB123" s="33" t="s">
        <v>52</v>
      </c>
      <c r="BC123" s="57">
        <f t="shared" ref="BC123" si="259">(BC54/$D123)*100</f>
        <v>-1.2265080594073343</v>
      </c>
      <c r="BD123" s="33" t="s">
        <v>52</v>
      </c>
      <c r="BE123" s="33" t="s">
        <v>52</v>
      </c>
      <c r="BF123" s="33" t="s">
        <v>52</v>
      </c>
      <c r="BG123" s="57">
        <f t="shared" si="229"/>
        <v>-1.2265080594073343</v>
      </c>
      <c r="BH123" s="57"/>
      <c r="BI123" s="3">
        <v>1969</v>
      </c>
      <c r="BJ123" s="33" t="s">
        <v>52</v>
      </c>
      <c r="BK123" s="33" t="s">
        <v>52</v>
      </c>
      <c r="BL123" s="33" t="s">
        <v>52</v>
      </c>
      <c r="BM123" s="33" t="s">
        <v>52</v>
      </c>
      <c r="BN123" s="33" t="s">
        <v>52</v>
      </c>
      <c r="BO123" s="33" t="s">
        <v>52</v>
      </c>
      <c r="BP123" s="33" t="s">
        <v>52</v>
      </c>
      <c r="BQ123" s="33" t="s">
        <v>52</v>
      </c>
      <c r="BR123" s="33" t="s">
        <v>52</v>
      </c>
      <c r="BS123" s="33" t="s">
        <v>52</v>
      </c>
      <c r="BT123" s="33" t="s">
        <v>52</v>
      </c>
      <c r="BU123" s="33" t="s">
        <v>52</v>
      </c>
      <c r="BV123" s="33" t="s">
        <v>52</v>
      </c>
      <c r="BW123" s="39"/>
    </row>
    <row r="124" spans="4:75" x14ac:dyDescent="0.25">
      <c r="D124" s="43">
        <v>444300</v>
      </c>
      <c r="E124" s="43"/>
      <c r="F124" s="43"/>
      <c r="G124" s="43"/>
      <c r="I124" s="3">
        <v>1970</v>
      </c>
      <c r="J124" s="80" t="s">
        <v>52</v>
      </c>
      <c r="K124" s="80" t="s">
        <v>52</v>
      </c>
      <c r="L124" s="80" t="s">
        <v>52</v>
      </c>
      <c r="M124" s="39">
        <f t="shared" si="223"/>
        <v>24.547377897816791</v>
      </c>
      <c r="N124" s="80" t="s">
        <v>52</v>
      </c>
      <c r="O124" s="80" t="s">
        <v>52</v>
      </c>
      <c r="P124" s="80" t="s">
        <v>52</v>
      </c>
      <c r="Q124" s="80" t="s">
        <v>52</v>
      </c>
      <c r="R124" s="80" t="s">
        <v>52</v>
      </c>
      <c r="S124" s="39">
        <f t="shared" ref="S124:U124" si="260">(S55/$D124)*100</f>
        <v>9.2955210443394112</v>
      </c>
      <c r="T124" s="80" t="s">
        <v>52</v>
      </c>
      <c r="U124" s="39">
        <f t="shared" si="260"/>
        <v>9.0517668242178697</v>
      </c>
      <c r="V124" s="80" t="s">
        <v>52</v>
      </c>
      <c r="W124" s="80" t="s">
        <v>52</v>
      </c>
      <c r="X124" s="39">
        <f t="shared" si="47"/>
        <v>9.2955210443394112</v>
      </c>
      <c r="Z124" s="3">
        <v>1970</v>
      </c>
      <c r="AA124" s="80" t="s">
        <v>52</v>
      </c>
      <c r="AB124" s="80" t="s">
        <v>52</v>
      </c>
      <c r="AC124" s="80" t="s">
        <v>52</v>
      </c>
      <c r="AD124" s="39">
        <f t="shared" si="81"/>
        <v>24.591717308125141</v>
      </c>
      <c r="AE124" s="80" t="s">
        <v>52</v>
      </c>
      <c r="AF124" s="80" t="s">
        <v>52</v>
      </c>
      <c r="AG124" s="80" t="s">
        <v>52</v>
      </c>
      <c r="AH124" s="80" t="s">
        <v>52</v>
      </c>
      <c r="AI124" s="80" t="s">
        <v>52</v>
      </c>
      <c r="AJ124" s="39">
        <f t="shared" ref="AJ124" si="261">(AJ55/$D124)*100</f>
        <v>10.803511141120865</v>
      </c>
      <c r="AK124" s="80" t="s">
        <v>52</v>
      </c>
      <c r="AL124" s="39">
        <f t="shared" ref="AL124" si="262">(AL55/$D124)*100</f>
        <v>10.891739815440019</v>
      </c>
      <c r="AM124" s="80" t="s">
        <v>52</v>
      </c>
      <c r="AN124" s="80" t="s">
        <v>52</v>
      </c>
      <c r="AO124" s="39">
        <f t="shared" si="51"/>
        <v>10.803511141120865</v>
      </c>
      <c r="AQ124" s="3">
        <v>1970</v>
      </c>
      <c r="AR124" s="33" t="s">
        <v>52</v>
      </c>
      <c r="AS124" s="33" t="s">
        <v>52</v>
      </c>
      <c r="AT124" s="33" t="s">
        <v>52</v>
      </c>
      <c r="AU124" s="57">
        <f t="shared" si="214"/>
        <v>-4.4339410308350216E-2</v>
      </c>
      <c r="AV124" s="33" t="s">
        <v>52</v>
      </c>
      <c r="AW124" s="33" t="s">
        <v>52</v>
      </c>
      <c r="AX124" s="33" t="s">
        <v>52</v>
      </c>
      <c r="AY124" s="33" t="s">
        <v>52</v>
      </c>
      <c r="AZ124" s="33" t="s">
        <v>52</v>
      </c>
      <c r="BA124" s="39">
        <f>(BA55/$D124)*100</f>
        <v>-1.5079900967814541</v>
      </c>
      <c r="BB124" s="33" t="s">
        <v>52</v>
      </c>
      <c r="BC124" s="57">
        <f t="shared" ref="BC124" si="263">(BC55/$D124)*100</f>
        <v>-1.8399729912221472</v>
      </c>
      <c r="BD124" s="33" t="s">
        <v>52</v>
      </c>
      <c r="BE124" s="33" t="s">
        <v>52</v>
      </c>
      <c r="BF124" s="33" t="s">
        <v>52</v>
      </c>
      <c r="BG124" s="57">
        <f t="shared" si="229"/>
        <v>-1.5079900967814541</v>
      </c>
      <c r="BH124" s="57"/>
      <c r="BI124" s="3">
        <v>1970</v>
      </c>
      <c r="BJ124" s="33" t="s">
        <v>52</v>
      </c>
      <c r="BK124" s="33" t="s">
        <v>52</v>
      </c>
      <c r="BL124" s="33" t="s">
        <v>52</v>
      </c>
      <c r="BM124" s="33" t="s">
        <v>52</v>
      </c>
      <c r="BN124" s="33" t="s">
        <v>52</v>
      </c>
      <c r="BO124" s="33" t="s">
        <v>52</v>
      </c>
      <c r="BP124" s="33" t="s">
        <v>52</v>
      </c>
      <c r="BQ124" s="33" t="s">
        <v>52</v>
      </c>
      <c r="BR124" s="33" t="s">
        <v>52</v>
      </c>
      <c r="BS124" s="33" t="s">
        <v>52</v>
      </c>
      <c r="BT124" s="33" t="s">
        <v>52</v>
      </c>
      <c r="BU124" s="33" t="s">
        <v>52</v>
      </c>
      <c r="BV124" s="33" t="s">
        <v>52</v>
      </c>
      <c r="BW124" s="39"/>
    </row>
    <row r="125" spans="4:75" x14ac:dyDescent="0.25">
      <c r="D125" s="43">
        <v>490011</v>
      </c>
      <c r="E125" s="43"/>
      <c r="F125" s="43"/>
      <c r="G125" s="43"/>
      <c r="I125" s="3">
        <v>1971</v>
      </c>
      <c r="J125" s="80" t="s">
        <v>52</v>
      </c>
      <c r="K125" s="80" t="s">
        <v>52</v>
      </c>
      <c r="L125" s="80" t="s">
        <v>52</v>
      </c>
      <c r="M125" s="39">
        <f t="shared" si="223"/>
        <v>24.601284460961082</v>
      </c>
      <c r="N125" s="80" t="s">
        <v>52</v>
      </c>
      <c r="O125" s="80" t="s">
        <v>52</v>
      </c>
      <c r="P125" s="80" t="s">
        <v>52</v>
      </c>
      <c r="Q125" s="80" t="s">
        <v>52</v>
      </c>
      <c r="R125" s="80" t="s">
        <v>52</v>
      </c>
      <c r="S125" s="39">
        <f t="shared" ref="S125" si="264">(S56/$D125)*100</f>
        <v>9.0610210791186319</v>
      </c>
      <c r="T125" s="80" t="s">
        <v>52</v>
      </c>
      <c r="U125" s="80" t="s">
        <v>52</v>
      </c>
      <c r="V125" s="80" t="s">
        <v>52</v>
      </c>
      <c r="W125" s="80" t="s">
        <v>52</v>
      </c>
      <c r="X125" s="39">
        <f t="shared" si="47"/>
        <v>9.0610210791186319</v>
      </c>
      <c r="Z125" s="3">
        <v>1971</v>
      </c>
      <c r="AA125" s="80" t="s">
        <v>52</v>
      </c>
      <c r="AB125" s="80" t="s">
        <v>52</v>
      </c>
      <c r="AC125" s="80" t="s">
        <v>52</v>
      </c>
      <c r="AD125" s="39">
        <f t="shared" si="81"/>
        <v>24.766790949590927</v>
      </c>
      <c r="AE125" s="80" t="s">
        <v>52</v>
      </c>
      <c r="AF125" s="80" t="s">
        <v>52</v>
      </c>
      <c r="AG125" s="80" t="s">
        <v>52</v>
      </c>
      <c r="AH125" s="80" t="s">
        <v>52</v>
      </c>
      <c r="AI125" s="80" t="s">
        <v>52</v>
      </c>
      <c r="AJ125" s="39">
        <f t="shared" ref="AJ125" si="265">(AJ56/$D125)*100</f>
        <v>10.367114207640237</v>
      </c>
      <c r="AK125" s="80" t="s">
        <v>52</v>
      </c>
      <c r="AL125" s="80" t="s">
        <v>52</v>
      </c>
      <c r="AM125" s="80" t="s">
        <v>52</v>
      </c>
      <c r="AN125" s="80" t="s">
        <v>52</v>
      </c>
      <c r="AO125" s="39">
        <f t="shared" si="51"/>
        <v>10.367114207640237</v>
      </c>
      <c r="AQ125" s="3">
        <v>1971</v>
      </c>
      <c r="AR125" s="33" t="s">
        <v>52</v>
      </c>
      <c r="AS125" s="33" t="s">
        <v>52</v>
      </c>
      <c r="AT125" s="33" t="s">
        <v>52</v>
      </c>
      <c r="AU125" s="57">
        <f t="shared" si="214"/>
        <v>-0.1655064886298471</v>
      </c>
      <c r="AV125" s="33" t="s">
        <v>52</v>
      </c>
      <c r="AW125" s="33" t="s">
        <v>52</v>
      </c>
      <c r="AX125" s="33" t="s">
        <v>52</v>
      </c>
      <c r="AY125" s="33" t="s">
        <v>52</v>
      </c>
      <c r="AZ125" s="33" t="s">
        <v>52</v>
      </c>
      <c r="BA125" s="39">
        <f t="shared" ref="BA125:BA134" si="266">(BA56/$D125)*100</f>
        <v>-1.3060931285216046</v>
      </c>
      <c r="BB125" s="33" t="s">
        <v>52</v>
      </c>
      <c r="BC125" s="33" t="s">
        <v>52</v>
      </c>
      <c r="BD125" s="33" t="s">
        <v>52</v>
      </c>
      <c r="BE125" s="33" t="s">
        <v>52</v>
      </c>
      <c r="BF125" s="33" t="s">
        <v>52</v>
      </c>
      <c r="BG125" s="57">
        <f t="shared" si="229"/>
        <v>-1.3060931285216046</v>
      </c>
      <c r="BH125" s="57"/>
      <c r="BI125" s="3">
        <v>1971</v>
      </c>
      <c r="BJ125" s="33" t="s">
        <v>52</v>
      </c>
      <c r="BK125" s="33" t="s">
        <v>52</v>
      </c>
      <c r="BL125" s="33" t="s">
        <v>52</v>
      </c>
      <c r="BM125" s="33" t="s">
        <v>52</v>
      </c>
      <c r="BN125" s="33" t="s">
        <v>52</v>
      </c>
      <c r="BO125" s="33" t="s">
        <v>52</v>
      </c>
      <c r="BP125" s="33" t="s">
        <v>52</v>
      </c>
      <c r="BQ125" s="33" t="s">
        <v>52</v>
      </c>
      <c r="BR125" s="33" t="s">
        <v>52</v>
      </c>
      <c r="BS125" s="33" t="s">
        <v>52</v>
      </c>
      <c r="BT125" s="33" t="s">
        <v>52</v>
      </c>
      <c r="BU125" s="33" t="s">
        <v>52</v>
      </c>
      <c r="BV125" s="33" t="s">
        <v>52</v>
      </c>
      <c r="BW125" s="39"/>
    </row>
    <row r="126" spans="4:75" x14ac:dyDescent="0.25">
      <c r="D126" s="43">
        <v>564726</v>
      </c>
      <c r="E126" s="43"/>
      <c r="F126" s="43"/>
      <c r="G126" s="43"/>
      <c r="I126" s="3">
        <v>1972</v>
      </c>
      <c r="J126" s="80" t="s">
        <v>52</v>
      </c>
      <c r="K126" s="80" t="s">
        <v>52</v>
      </c>
      <c r="L126" s="80" t="s">
        <v>52</v>
      </c>
      <c r="M126" s="39">
        <f t="shared" si="223"/>
        <v>26.286198970828327</v>
      </c>
      <c r="N126" s="80" t="s">
        <v>52</v>
      </c>
      <c r="O126" s="80" t="s">
        <v>52</v>
      </c>
      <c r="P126" s="80" t="s">
        <v>52</v>
      </c>
      <c r="Q126" s="80" t="s">
        <v>52</v>
      </c>
      <c r="R126" s="80" t="s">
        <v>52</v>
      </c>
      <c r="S126" s="39">
        <f t="shared" ref="S126" si="267">(S57/$D126)*100</f>
        <v>9.6152824555625216</v>
      </c>
      <c r="T126" s="80" t="s">
        <v>52</v>
      </c>
      <c r="U126" s="80" t="s">
        <v>52</v>
      </c>
      <c r="V126" s="80" t="s">
        <v>52</v>
      </c>
      <c r="W126" s="80" t="s">
        <v>52</v>
      </c>
      <c r="X126" s="39">
        <f t="shared" si="47"/>
        <v>9.6152824555625216</v>
      </c>
      <c r="Z126" s="3">
        <v>1972</v>
      </c>
      <c r="AA126" s="80" t="s">
        <v>52</v>
      </c>
      <c r="AB126" s="80" t="s">
        <v>52</v>
      </c>
      <c r="AC126" s="80" t="s">
        <v>52</v>
      </c>
      <c r="AD126" s="39">
        <f t="shared" si="81"/>
        <v>26.350123776840451</v>
      </c>
      <c r="AE126" s="80" t="s">
        <v>52</v>
      </c>
      <c r="AF126" s="80" t="s">
        <v>52</v>
      </c>
      <c r="AG126" s="80" t="s">
        <v>52</v>
      </c>
      <c r="AH126" s="80" t="s">
        <v>52</v>
      </c>
      <c r="AI126" s="80" t="s">
        <v>52</v>
      </c>
      <c r="AJ126" s="39">
        <f t="shared" ref="AJ126" si="268">(AJ57/$D126)*100</f>
        <v>12.661007284948807</v>
      </c>
      <c r="AK126" s="80" t="s">
        <v>52</v>
      </c>
      <c r="AL126" s="80" t="s">
        <v>52</v>
      </c>
      <c r="AM126" s="80" t="s">
        <v>52</v>
      </c>
      <c r="AN126" s="80" t="s">
        <v>52</v>
      </c>
      <c r="AO126" s="39">
        <f t="shared" si="51"/>
        <v>12.661007284948807</v>
      </c>
      <c r="AQ126" s="3">
        <v>1972</v>
      </c>
      <c r="AR126" s="33" t="s">
        <v>52</v>
      </c>
      <c r="AS126" s="33" t="s">
        <v>52</v>
      </c>
      <c r="AT126" s="33" t="s">
        <v>52</v>
      </c>
      <c r="AU126" s="57">
        <f t="shared" si="214"/>
        <v>-6.3924806012119154E-2</v>
      </c>
      <c r="AV126" s="33" t="s">
        <v>52</v>
      </c>
      <c r="AW126" s="33" t="s">
        <v>52</v>
      </c>
      <c r="AX126" s="33" t="s">
        <v>52</v>
      </c>
      <c r="AY126" s="33" t="s">
        <v>52</v>
      </c>
      <c r="AZ126" s="33" t="s">
        <v>52</v>
      </c>
      <c r="BA126" s="39">
        <f t="shared" si="266"/>
        <v>-3.0457248293862862</v>
      </c>
      <c r="BB126" s="33" t="s">
        <v>52</v>
      </c>
      <c r="BC126" s="33" t="s">
        <v>52</v>
      </c>
      <c r="BD126" s="33" t="s">
        <v>52</v>
      </c>
      <c r="BE126" s="33" t="s">
        <v>52</v>
      </c>
      <c r="BF126" s="33" t="s">
        <v>52</v>
      </c>
      <c r="BG126" s="57">
        <f t="shared" si="229"/>
        <v>-3.0457248293862862</v>
      </c>
      <c r="BH126" s="57"/>
      <c r="BI126" s="3">
        <v>1972</v>
      </c>
      <c r="BJ126" s="33" t="s">
        <v>52</v>
      </c>
      <c r="BK126" s="33" t="s">
        <v>52</v>
      </c>
      <c r="BL126" s="33" t="s">
        <v>52</v>
      </c>
      <c r="BM126" s="33" t="s">
        <v>52</v>
      </c>
      <c r="BN126" s="33" t="s">
        <v>52</v>
      </c>
      <c r="BO126" s="33" t="s">
        <v>52</v>
      </c>
      <c r="BP126" s="33" t="s">
        <v>52</v>
      </c>
      <c r="BQ126" s="33" t="s">
        <v>52</v>
      </c>
      <c r="BR126" s="33" t="s">
        <v>52</v>
      </c>
      <c r="BS126" s="33" t="s">
        <v>52</v>
      </c>
      <c r="BT126" s="33" t="s">
        <v>52</v>
      </c>
      <c r="BU126" s="33" t="s">
        <v>52</v>
      </c>
      <c r="BV126" s="33" t="s">
        <v>52</v>
      </c>
      <c r="BW126" s="39"/>
    </row>
    <row r="127" spans="4:75" x14ac:dyDescent="0.25">
      <c r="D127" s="43">
        <v>690891</v>
      </c>
      <c r="E127" s="43"/>
      <c r="F127" s="43"/>
      <c r="G127" s="43"/>
      <c r="I127" s="3">
        <v>1973</v>
      </c>
      <c r="J127" s="80" t="s">
        <v>52</v>
      </c>
      <c r="K127" s="80" t="s">
        <v>52</v>
      </c>
      <c r="L127" s="80" t="s">
        <v>52</v>
      </c>
      <c r="M127" s="39">
        <f t="shared" si="223"/>
        <v>29.767503122779139</v>
      </c>
      <c r="N127" s="80" t="s">
        <v>52</v>
      </c>
      <c r="O127" s="80" t="s">
        <v>52</v>
      </c>
      <c r="P127" s="80" t="s">
        <v>52</v>
      </c>
      <c r="Q127" s="80" t="s">
        <v>52</v>
      </c>
      <c r="R127" s="80" t="s">
        <v>52</v>
      </c>
      <c r="S127" s="39">
        <f t="shared" ref="S127" si="269">(S58/$D127)*100</f>
        <v>10.001577672889066</v>
      </c>
      <c r="T127" s="80" t="s">
        <v>52</v>
      </c>
      <c r="U127" s="80" t="s">
        <v>52</v>
      </c>
      <c r="V127" s="80" t="s">
        <v>52</v>
      </c>
      <c r="W127" s="80" t="s">
        <v>52</v>
      </c>
      <c r="X127" s="39">
        <f t="shared" si="47"/>
        <v>10.001577672889066</v>
      </c>
      <c r="Z127" s="3">
        <v>1973</v>
      </c>
      <c r="AA127" s="80" t="s">
        <v>52</v>
      </c>
      <c r="AB127" s="80" t="s">
        <v>52</v>
      </c>
      <c r="AC127" s="80" t="s">
        <v>52</v>
      </c>
      <c r="AD127" s="39">
        <f t="shared" si="81"/>
        <v>29.539102405444563</v>
      </c>
      <c r="AE127" s="80" t="s">
        <v>52</v>
      </c>
      <c r="AF127" s="80" t="s">
        <v>52</v>
      </c>
      <c r="AG127" s="80" t="s">
        <v>52</v>
      </c>
      <c r="AH127" s="80" t="s">
        <v>52</v>
      </c>
      <c r="AI127" s="80" t="s">
        <v>52</v>
      </c>
      <c r="AJ127" s="39">
        <f t="shared" ref="AJ127" si="270">(AJ58/$D127)*100</f>
        <v>13.924048800751493</v>
      </c>
      <c r="AK127" s="80" t="s">
        <v>52</v>
      </c>
      <c r="AL127" s="80" t="s">
        <v>52</v>
      </c>
      <c r="AM127" s="80" t="s">
        <v>52</v>
      </c>
      <c r="AN127" s="80" t="s">
        <v>52</v>
      </c>
      <c r="AO127" s="39">
        <f t="shared" si="51"/>
        <v>13.924048800751493</v>
      </c>
      <c r="AQ127" s="3">
        <v>1973</v>
      </c>
      <c r="AR127" s="33" t="s">
        <v>52</v>
      </c>
      <c r="AS127" s="33" t="s">
        <v>52</v>
      </c>
      <c r="AT127" s="33" t="s">
        <v>52</v>
      </c>
      <c r="AU127" s="57">
        <f t="shared" si="214"/>
        <v>0.22840071733457229</v>
      </c>
      <c r="AV127" s="33" t="s">
        <v>52</v>
      </c>
      <c r="AW127" s="33" t="s">
        <v>52</v>
      </c>
      <c r="AX127" s="33" t="s">
        <v>52</v>
      </c>
      <c r="AY127" s="33" t="s">
        <v>52</v>
      </c>
      <c r="AZ127" s="33" t="s">
        <v>52</v>
      </c>
      <c r="BA127" s="39">
        <f t="shared" si="266"/>
        <v>-3.9224711278624271</v>
      </c>
      <c r="BB127" s="33" t="s">
        <v>52</v>
      </c>
      <c r="BC127" s="33" t="s">
        <v>52</v>
      </c>
      <c r="BD127" s="33" t="s">
        <v>52</v>
      </c>
      <c r="BE127" s="33" t="s">
        <v>52</v>
      </c>
      <c r="BF127" s="33" t="s">
        <v>52</v>
      </c>
      <c r="BG127" s="57">
        <f t="shared" si="229"/>
        <v>-3.9224711278624271</v>
      </c>
      <c r="BH127" s="57"/>
      <c r="BI127" s="3">
        <v>1973</v>
      </c>
      <c r="BJ127" s="33" t="s">
        <v>52</v>
      </c>
      <c r="BK127" s="33" t="s">
        <v>52</v>
      </c>
      <c r="BL127" s="33" t="s">
        <v>52</v>
      </c>
      <c r="BM127" s="33" t="s">
        <v>52</v>
      </c>
      <c r="BN127" s="33" t="s">
        <v>52</v>
      </c>
      <c r="BO127" s="33" t="s">
        <v>52</v>
      </c>
      <c r="BP127" s="33" t="s">
        <v>52</v>
      </c>
      <c r="BQ127" s="33" t="s">
        <v>52</v>
      </c>
      <c r="BR127" s="33" t="s">
        <v>52</v>
      </c>
      <c r="BS127" s="33" t="s">
        <v>52</v>
      </c>
      <c r="BT127" s="33" t="s">
        <v>52</v>
      </c>
      <c r="BU127" s="33" t="s">
        <v>52</v>
      </c>
      <c r="BV127" s="33" t="s">
        <v>52</v>
      </c>
      <c r="BW127" s="39"/>
    </row>
    <row r="128" spans="4:75" x14ac:dyDescent="0.25">
      <c r="D128" s="43">
        <v>899707</v>
      </c>
      <c r="E128" s="43"/>
      <c r="F128" s="43"/>
      <c r="G128" s="43"/>
      <c r="I128" s="3">
        <v>1974</v>
      </c>
      <c r="J128" s="80" t="s">
        <v>52</v>
      </c>
      <c r="K128" s="80" t="s">
        <v>52</v>
      </c>
      <c r="L128" s="80" t="s">
        <v>52</v>
      </c>
      <c r="M128" s="39">
        <f t="shared" si="223"/>
        <v>31.301968307460093</v>
      </c>
      <c r="N128" s="80" t="s">
        <v>52</v>
      </c>
      <c r="O128" s="80" t="s">
        <v>52</v>
      </c>
      <c r="P128" s="80" t="s">
        <v>52</v>
      </c>
      <c r="Q128" s="80" t="s">
        <v>52</v>
      </c>
      <c r="R128" s="80" t="s">
        <v>52</v>
      </c>
      <c r="S128" s="39">
        <f t="shared" ref="S128" si="271">(S59/$D128)*100</f>
        <v>10.447845798687796</v>
      </c>
      <c r="T128" s="80" t="s">
        <v>52</v>
      </c>
      <c r="U128" s="80" t="s">
        <v>52</v>
      </c>
      <c r="V128" s="80" t="s">
        <v>52</v>
      </c>
      <c r="W128" s="80" t="s">
        <v>52</v>
      </c>
      <c r="X128" s="39">
        <f t="shared" si="47"/>
        <v>10.447845798687796</v>
      </c>
      <c r="Z128" s="3">
        <v>1974</v>
      </c>
      <c r="AA128" s="80" t="s">
        <v>52</v>
      </c>
      <c r="AB128" s="80" t="s">
        <v>52</v>
      </c>
      <c r="AC128" s="80" t="s">
        <v>52</v>
      </c>
      <c r="AD128" s="39">
        <f t="shared" si="81"/>
        <v>30.736450866782185</v>
      </c>
      <c r="AE128" s="80" t="s">
        <v>52</v>
      </c>
      <c r="AF128" s="80" t="s">
        <v>52</v>
      </c>
      <c r="AG128" s="80" t="s">
        <v>52</v>
      </c>
      <c r="AH128" s="80" t="s">
        <v>52</v>
      </c>
      <c r="AI128" s="80" t="s">
        <v>52</v>
      </c>
      <c r="AJ128" s="39">
        <f t="shared" ref="AJ128" si="272">(AJ59/$D128)*100</f>
        <v>14.271312771824604</v>
      </c>
      <c r="AK128" s="80" t="s">
        <v>52</v>
      </c>
      <c r="AL128" s="80" t="s">
        <v>52</v>
      </c>
      <c r="AM128" s="80" t="s">
        <v>52</v>
      </c>
      <c r="AN128" s="80" t="s">
        <v>52</v>
      </c>
      <c r="AO128" s="39">
        <f t="shared" si="51"/>
        <v>14.271312771824604</v>
      </c>
      <c r="AQ128" s="3">
        <v>1974</v>
      </c>
      <c r="AR128" s="33" t="s">
        <v>52</v>
      </c>
      <c r="AS128" s="33" t="s">
        <v>52</v>
      </c>
      <c r="AT128" s="33" t="s">
        <v>52</v>
      </c>
      <c r="AU128" s="57">
        <f t="shared" si="214"/>
        <v>0.56551744067790954</v>
      </c>
      <c r="AV128" s="33" t="s">
        <v>52</v>
      </c>
      <c r="AW128" s="33" t="s">
        <v>52</v>
      </c>
      <c r="AX128" s="33" t="s">
        <v>52</v>
      </c>
      <c r="AY128" s="33" t="s">
        <v>52</v>
      </c>
      <c r="AZ128" s="33" t="s">
        <v>52</v>
      </c>
      <c r="BA128" s="39">
        <f t="shared" si="266"/>
        <v>-3.8234669731368105</v>
      </c>
      <c r="BB128" s="33" t="s">
        <v>52</v>
      </c>
      <c r="BC128" s="33" t="s">
        <v>52</v>
      </c>
      <c r="BD128" s="33" t="s">
        <v>52</v>
      </c>
      <c r="BE128" s="33" t="s">
        <v>52</v>
      </c>
      <c r="BF128" s="33" t="s">
        <v>52</v>
      </c>
      <c r="BG128" s="57">
        <f t="shared" si="229"/>
        <v>-3.8234669731368105</v>
      </c>
      <c r="BH128" s="57"/>
      <c r="BI128" s="3">
        <v>1974</v>
      </c>
      <c r="BJ128" s="33" t="s">
        <v>52</v>
      </c>
      <c r="BK128" s="33" t="s">
        <v>52</v>
      </c>
      <c r="BL128" s="33" t="s">
        <v>52</v>
      </c>
      <c r="BM128" s="33" t="s">
        <v>52</v>
      </c>
      <c r="BN128" s="33" t="s">
        <v>52</v>
      </c>
      <c r="BO128" s="33" t="s">
        <v>52</v>
      </c>
      <c r="BP128" s="33" t="s">
        <v>52</v>
      </c>
      <c r="BQ128" s="33" t="s">
        <v>52</v>
      </c>
      <c r="BR128" s="33" t="s">
        <v>52</v>
      </c>
      <c r="BS128" s="33" t="s">
        <v>52</v>
      </c>
      <c r="BT128" s="33" t="s">
        <v>52</v>
      </c>
      <c r="BU128" s="33" t="s">
        <v>52</v>
      </c>
      <c r="BV128" s="33" t="s">
        <v>52</v>
      </c>
      <c r="BW128" s="39"/>
    </row>
    <row r="129" spans="4:75" x14ac:dyDescent="0.25">
      <c r="D129" s="43">
        <v>1100050</v>
      </c>
      <c r="E129" s="43"/>
      <c r="F129" s="43"/>
      <c r="G129" s="43"/>
      <c r="I129" s="3">
        <v>1975</v>
      </c>
      <c r="J129" s="80" t="s">
        <v>52</v>
      </c>
      <c r="K129" s="80" t="s">
        <v>52</v>
      </c>
      <c r="L129" s="80" t="s">
        <v>52</v>
      </c>
      <c r="M129" s="39">
        <f t="shared" si="223"/>
        <v>36.690695877460115</v>
      </c>
      <c r="N129" s="80" t="s">
        <v>52</v>
      </c>
      <c r="O129" s="80" t="s">
        <v>52</v>
      </c>
      <c r="P129" s="80" t="s">
        <v>52</v>
      </c>
      <c r="Q129" s="80" t="s">
        <v>52</v>
      </c>
      <c r="R129" s="80" t="s">
        <v>52</v>
      </c>
      <c r="S129" s="39">
        <f t="shared" ref="S129" si="273">(S60/$D129)*100</f>
        <v>12.04490704967956</v>
      </c>
      <c r="T129" s="80" t="s">
        <v>52</v>
      </c>
      <c r="U129" s="80" t="s">
        <v>52</v>
      </c>
      <c r="V129" s="80" t="s">
        <v>52</v>
      </c>
      <c r="W129" s="80" t="s">
        <v>52</v>
      </c>
      <c r="X129" s="39">
        <f t="shared" si="47"/>
        <v>12.04490704967956</v>
      </c>
      <c r="Z129" s="3">
        <v>1975</v>
      </c>
      <c r="AA129" s="80" t="s">
        <v>52</v>
      </c>
      <c r="AB129" s="80" t="s">
        <v>52</v>
      </c>
      <c r="AC129" s="80" t="s">
        <v>52</v>
      </c>
      <c r="AD129" s="39">
        <f t="shared" si="81"/>
        <v>36.427889641379934</v>
      </c>
      <c r="AE129" s="80" t="s">
        <v>52</v>
      </c>
      <c r="AF129" s="80" t="s">
        <v>52</v>
      </c>
      <c r="AG129" s="80" t="s">
        <v>52</v>
      </c>
      <c r="AH129" s="80" t="s">
        <v>52</v>
      </c>
      <c r="AI129" s="80" t="s">
        <v>52</v>
      </c>
      <c r="AJ129" s="39">
        <f t="shared" ref="AJ129" si="274">(AJ60/$D129)*100</f>
        <v>17.317394663878915</v>
      </c>
      <c r="AK129" s="80" t="s">
        <v>52</v>
      </c>
      <c r="AL129" s="80" t="s">
        <v>52</v>
      </c>
      <c r="AM129" s="80" t="s">
        <v>52</v>
      </c>
      <c r="AN129" s="80" t="s">
        <v>52</v>
      </c>
      <c r="AO129" s="39">
        <f t="shared" si="51"/>
        <v>17.317394663878915</v>
      </c>
      <c r="AQ129" s="3">
        <v>1975</v>
      </c>
      <c r="AR129" s="33" t="s">
        <v>52</v>
      </c>
      <c r="AS129" s="33" t="s">
        <v>52</v>
      </c>
      <c r="AT129" s="33" t="s">
        <v>52</v>
      </c>
      <c r="AU129" s="57">
        <f t="shared" si="214"/>
        <v>0.26280623608017817</v>
      </c>
      <c r="AV129" s="33" t="s">
        <v>52</v>
      </c>
      <c r="AW129" s="33" t="s">
        <v>52</v>
      </c>
      <c r="AX129" s="33" t="s">
        <v>52</v>
      </c>
      <c r="AY129" s="33" t="s">
        <v>52</v>
      </c>
      <c r="AZ129" s="33" t="s">
        <v>52</v>
      </c>
      <c r="BA129" s="39">
        <f t="shared" si="266"/>
        <v>-5.2724876141993544</v>
      </c>
      <c r="BB129" s="33" t="s">
        <v>52</v>
      </c>
      <c r="BC129" s="33" t="s">
        <v>52</v>
      </c>
      <c r="BD129" s="33" t="s">
        <v>52</v>
      </c>
      <c r="BE129" s="33" t="s">
        <v>52</v>
      </c>
      <c r="BF129" s="33" t="s">
        <v>52</v>
      </c>
      <c r="BG129" s="57">
        <f t="shared" si="229"/>
        <v>-5.2724876141993544</v>
      </c>
      <c r="BH129" s="57"/>
      <c r="BI129" s="3">
        <v>1975</v>
      </c>
      <c r="BJ129" s="33" t="s">
        <v>52</v>
      </c>
      <c r="BK129" s="33" t="s">
        <v>52</v>
      </c>
      <c r="BL129" s="33" t="s">
        <v>52</v>
      </c>
      <c r="BM129" s="33" t="s">
        <v>52</v>
      </c>
      <c r="BN129" s="33" t="s">
        <v>52</v>
      </c>
      <c r="BO129" s="33" t="s">
        <v>52</v>
      </c>
      <c r="BP129" s="33" t="s">
        <v>52</v>
      </c>
      <c r="BQ129" s="33" t="s">
        <v>52</v>
      </c>
      <c r="BR129" s="33" t="s">
        <v>52</v>
      </c>
      <c r="BS129" s="33" t="s">
        <v>52</v>
      </c>
      <c r="BT129" s="33" t="s">
        <v>52</v>
      </c>
      <c r="BU129" s="33" t="s">
        <v>52</v>
      </c>
      <c r="BV129" s="33" t="s">
        <v>52</v>
      </c>
      <c r="BW129" s="39"/>
    </row>
    <row r="130" spans="4:75" x14ac:dyDescent="0.25">
      <c r="D130" s="43">
        <v>1370968</v>
      </c>
      <c r="E130" s="43"/>
      <c r="F130" s="43"/>
      <c r="G130" s="43"/>
      <c r="I130" s="3">
        <v>1976</v>
      </c>
      <c r="J130" s="80" t="s">
        <v>52</v>
      </c>
      <c r="K130" s="80" t="s">
        <v>52</v>
      </c>
      <c r="L130" s="80" t="s">
        <v>52</v>
      </c>
      <c r="M130" s="39">
        <f t="shared" si="223"/>
        <v>38.545830391373102</v>
      </c>
      <c r="N130" s="80" t="s">
        <v>52</v>
      </c>
      <c r="O130" s="80" t="s">
        <v>52</v>
      </c>
      <c r="P130" s="80" t="s">
        <v>52</v>
      </c>
      <c r="Q130" s="80" t="s">
        <v>52</v>
      </c>
      <c r="R130" s="80" t="s">
        <v>52</v>
      </c>
      <c r="S130" s="39">
        <f t="shared" ref="S130" si="275">(S61/$D130)*100</f>
        <v>11.896703642973431</v>
      </c>
      <c r="T130" s="80" t="s">
        <v>52</v>
      </c>
      <c r="U130" s="80" t="s">
        <v>52</v>
      </c>
      <c r="V130" s="80" t="s">
        <v>52</v>
      </c>
      <c r="W130" s="80" t="s">
        <v>52</v>
      </c>
      <c r="X130" s="39">
        <f t="shared" si="47"/>
        <v>11.896703642973431</v>
      </c>
      <c r="Z130" s="3">
        <v>1976</v>
      </c>
      <c r="AA130" s="80" t="s">
        <v>52</v>
      </c>
      <c r="AB130" s="80" t="s">
        <v>52</v>
      </c>
      <c r="AC130" s="80" t="s">
        <v>52</v>
      </c>
      <c r="AD130" s="39">
        <f t="shared" si="81"/>
        <v>37.943482269462159</v>
      </c>
      <c r="AE130" s="80" t="s">
        <v>52</v>
      </c>
      <c r="AF130" s="80" t="s">
        <v>52</v>
      </c>
      <c r="AG130" s="80" t="s">
        <v>52</v>
      </c>
      <c r="AH130" s="80" t="s">
        <v>52</v>
      </c>
      <c r="AI130" s="80" t="s">
        <v>52</v>
      </c>
      <c r="AJ130" s="39">
        <f t="shared" ref="AJ130" si="276">(AJ61/$D130)*100</f>
        <v>16.68164391874938</v>
      </c>
      <c r="AK130" s="80" t="s">
        <v>52</v>
      </c>
      <c r="AL130" s="80" t="s">
        <v>52</v>
      </c>
      <c r="AM130" s="80" t="s">
        <v>52</v>
      </c>
      <c r="AN130" s="80" t="s">
        <v>52</v>
      </c>
      <c r="AO130" s="39">
        <f t="shared" si="51"/>
        <v>16.68164391874938</v>
      </c>
      <c r="AQ130" s="3">
        <v>1976</v>
      </c>
      <c r="AR130" s="33" t="s">
        <v>52</v>
      </c>
      <c r="AS130" s="33" t="s">
        <v>52</v>
      </c>
      <c r="AT130" s="33" t="s">
        <v>52</v>
      </c>
      <c r="AU130" s="57">
        <f t="shared" si="214"/>
        <v>0.60234812191094178</v>
      </c>
      <c r="AV130" s="33" t="s">
        <v>52</v>
      </c>
      <c r="AW130" s="33" t="s">
        <v>52</v>
      </c>
      <c r="AX130" s="33" t="s">
        <v>52</v>
      </c>
      <c r="AY130" s="33" t="s">
        <v>52</v>
      </c>
      <c r="AZ130" s="33" t="s">
        <v>52</v>
      </c>
      <c r="BA130" s="39">
        <f t="shared" si="266"/>
        <v>-4.7849402757759476</v>
      </c>
      <c r="BB130" s="33" t="s">
        <v>52</v>
      </c>
      <c r="BC130" s="33" t="s">
        <v>52</v>
      </c>
      <c r="BD130" s="33" t="s">
        <v>52</v>
      </c>
      <c r="BE130" s="33" t="s">
        <v>52</v>
      </c>
      <c r="BF130" s="33" t="s">
        <v>52</v>
      </c>
      <c r="BG130" s="57">
        <f t="shared" si="229"/>
        <v>-4.7849402757759476</v>
      </c>
      <c r="BH130" s="57"/>
      <c r="BI130" s="3">
        <v>1976</v>
      </c>
      <c r="BJ130" s="33" t="s">
        <v>52</v>
      </c>
      <c r="BK130" s="33" t="s">
        <v>52</v>
      </c>
      <c r="BL130" s="33" t="s">
        <v>52</v>
      </c>
      <c r="BM130" s="33" t="s">
        <v>52</v>
      </c>
      <c r="BN130" s="33" t="s">
        <v>52</v>
      </c>
      <c r="BO130" s="33" t="s">
        <v>52</v>
      </c>
      <c r="BP130" s="33" t="s">
        <v>52</v>
      </c>
      <c r="BQ130" s="33" t="s">
        <v>52</v>
      </c>
      <c r="BR130" s="33" t="s">
        <v>52</v>
      </c>
      <c r="BS130" s="33" t="s">
        <v>52</v>
      </c>
      <c r="BT130" s="33" t="s">
        <v>52</v>
      </c>
      <c r="BU130" s="33" t="s">
        <v>52</v>
      </c>
      <c r="BV130" s="33" t="s">
        <v>52</v>
      </c>
      <c r="BW130" s="39"/>
    </row>
    <row r="131" spans="4:75" x14ac:dyDescent="0.25">
      <c r="D131" s="43">
        <v>1849263</v>
      </c>
      <c r="E131" s="43"/>
      <c r="F131" s="43"/>
      <c r="G131" s="43"/>
      <c r="I131" s="3">
        <v>1977</v>
      </c>
      <c r="J131" s="80" t="s">
        <v>52</v>
      </c>
      <c r="K131" s="80" t="s">
        <v>52</v>
      </c>
      <c r="L131" s="80" t="s">
        <v>52</v>
      </c>
      <c r="M131" s="39">
        <f t="shared" si="223"/>
        <v>39.701221513651653</v>
      </c>
      <c r="N131" s="80" t="s">
        <v>52</v>
      </c>
      <c r="O131" s="80" t="s">
        <v>52</v>
      </c>
      <c r="P131" s="80" t="s">
        <v>52</v>
      </c>
      <c r="Q131" s="80" t="s">
        <v>52</v>
      </c>
      <c r="R131" s="80" t="s">
        <v>52</v>
      </c>
      <c r="S131" s="39">
        <f t="shared" ref="S131" si="277">(S62/$D131)*100</f>
        <v>12.464425016885105</v>
      </c>
      <c r="T131" s="80" t="s">
        <v>52</v>
      </c>
      <c r="U131" s="80" t="s">
        <v>52</v>
      </c>
      <c r="V131" s="80" t="s">
        <v>52</v>
      </c>
      <c r="W131" s="80" t="s">
        <v>52</v>
      </c>
      <c r="X131" s="39">
        <f t="shared" si="47"/>
        <v>12.464425016885105</v>
      </c>
      <c r="Z131" s="3">
        <v>1977</v>
      </c>
      <c r="AA131" s="80" t="s">
        <v>52</v>
      </c>
      <c r="AB131" s="80" t="s">
        <v>52</v>
      </c>
      <c r="AC131" s="80" t="s">
        <v>52</v>
      </c>
      <c r="AD131" s="39">
        <f>(AD62/$D131)*100</f>
        <v>39.507252348638353</v>
      </c>
      <c r="AE131" s="80" t="s">
        <v>52</v>
      </c>
      <c r="AF131" s="80" t="s">
        <v>52</v>
      </c>
      <c r="AG131" s="80" t="s">
        <v>52</v>
      </c>
      <c r="AH131" s="80" t="s">
        <v>52</v>
      </c>
      <c r="AI131" s="80" t="s">
        <v>52</v>
      </c>
      <c r="AJ131" s="39">
        <f t="shared" ref="AJ131" si="278">(AJ62/$D131)*100</f>
        <v>15.800889327261725</v>
      </c>
      <c r="AK131" s="80" t="s">
        <v>52</v>
      </c>
      <c r="AL131" s="80" t="s">
        <v>52</v>
      </c>
      <c r="AM131" s="80" t="s">
        <v>52</v>
      </c>
      <c r="AN131" s="80" t="s">
        <v>52</v>
      </c>
      <c r="AO131" s="39">
        <f t="shared" si="51"/>
        <v>15.800889327261725</v>
      </c>
      <c r="AQ131" s="3">
        <v>1977</v>
      </c>
      <c r="AR131" s="33" t="s">
        <v>52</v>
      </c>
      <c r="AS131" s="33" t="s">
        <v>52</v>
      </c>
      <c r="AT131" s="33" t="s">
        <v>52</v>
      </c>
      <c r="AU131" s="57">
        <f t="shared" si="214"/>
        <v>0.1939691650133053</v>
      </c>
      <c r="AV131" s="33" t="s">
        <v>52</v>
      </c>
      <c r="AW131" s="33" t="s">
        <v>52</v>
      </c>
      <c r="AX131" s="33" t="s">
        <v>52</v>
      </c>
      <c r="AY131" s="33" t="s">
        <v>52</v>
      </c>
      <c r="AZ131" s="33" t="s">
        <v>52</v>
      </c>
      <c r="BA131" s="39">
        <f t="shared" si="266"/>
        <v>-3.3364643103766203</v>
      </c>
      <c r="BB131" s="33" t="s">
        <v>52</v>
      </c>
      <c r="BC131" s="33" t="s">
        <v>52</v>
      </c>
      <c r="BD131" s="33" t="s">
        <v>52</v>
      </c>
      <c r="BE131" s="33" t="s">
        <v>52</v>
      </c>
      <c r="BF131" s="33" t="s">
        <v>52</v>
      </c>
      <c r="BG131" s="57">
        <f t="shared" si="229"/>
        <v>-3.3364643103766203</v>
      </c>
      <c r="BH131" s="57"/>
      <c r="BI131" s="3">
        <v>1977</v>
      </c>
      <c r="BJ131" s="33" t="s">
        <v>52</v>
      </c>
      <c r="BK131" s="33" t="s">
        <v>52</v>
      </c>
      <c r="BL131" s="33" t="s">
        <v>52</v>
      </c>
      <c r="BM131" s="33" t="s">
        <v>52</v>
      </c>
      <c r="BN131" s="33" t="s">
        <v>52</v>
      </c>
      <c r="BO131" s="33" t="s">
        <v>52</v>
      </c>
      <c r="BP131" s="33" t="s">
        <v>52</v>
      </c>
      <c r="BQ131" s="33" t="s">
        <v>52</v>
      </c>
      <c r="BR131" s="33" t="s">
        <v>52</v>
      </c>
      <c r="BS131" s="33" t="s">
        <v>52</v>
      </c>
      <c r="BT131" s="33" t="s">
        <v>52</v>
      </c>
      <c r="BU131" s="33" t="s">
        <v>52</v>
      </c>
      <c r="BV131" s="33" t="s">
        <v>52</v>
      </c>
      <c r="BW131" s="39"/>
    </row>
    <row r="132" spans="4:75" x14ac:dyDescent="0.25">
      <c r="D132" s="43">
        <v>2337398</v>
      </c>
      <c r="E132" s="43"/>
      <c r="F132" s="43"/>
      <c r="G132" s="43"/>
      <c r="I132" s="3">
        <v>1978</v>
      </c>
      <c r="J132" s="80" t="s">
        <v>52</v>
      </c>
      <c r="K132" s="80" t="s">
        <v>52</v>
      </c>
      <c r="L132" s="80" t="s">
        <v>52</v>
      </c>
      <c r="M132" s="39">
        <f t="shared" si="223"/>
        <v>40.671165116082072</v>
      </c>
      <c r="N132" s="80" t="s">
        <v>52</v>
      </c>
      <c r="O132" s="80" t="s">
        <v>52</v>
      </c>
      <c r="P132" s="80" t="s">
        <v>52</v>
      </c>
      <c r="Q132" s="80" t="s">
        <v>52</v>
      </c>
      <c r="R132" s="80" t="s">
        <v>52</v>
      </c>
      <c r="S132" s="39">
        <f t="shared" ref="S132" si="279">(S63/$D132)*100</f>
        <v>12.997358601316506</v>
      </c>
      <c r="T132" s="80" t="s">
        <v>52</v>
      </c>
      <c r="U132" s="80" t="s">
        <v>52</v>
      </c>
      <c r="V132" s="80" t="s">
        <v>52</v>
      </c>
      <c r="W132" s="80" t="s">
        <v>52</v>
      </c>
      <c r="X132" s="39">
        <f t="shared" si="47"/>
        <v>12.997358601316506</v>
      </c>
      <c r="Z132" s="3">
        <v>1978</v>
      </c>
      <c r="AA132" s="80" t="s">
        <v>52</v>
      </c>
      <c r="AB132" s="80" t="s">
        <v>52</v>
      </c>
      <c r="AC132" s="80" t="s">
        <v>52</v>
      </c>
      <c r="AD132" s="80" t="s">
        <v>52</v>
      </c>
      <c r="AE132" s="80" t="s">
        <v>52</v>
      </c>
      <c r="AF132" s="80" t="s">
        <v>52</v>
      </c>
      <c r="AG132" s="80" t="s">
        <v>52</v>
      </c>
      <c r="AH132" s="80" t="s">
        <v>52</v>
      </c>
      <c r="AI132" s="80" t="s">
        <v>52</v>
      </c>
      <c r="AJ132" s="39">
        <f t="shared" ref="AJ132" si="280">(AJ63/$D132)*100</f>
        <v>15.868072104108927</v>
      </c>
      <c r="AK132" s="80" t="s">
        <v>52</v>
      </c>
      <c r="AL132" s="80" t="s">
        <v>52</v>
      </c>
      <c r="AM132" s="80" t="s">
        <v>52</v>
      </c>
      <c r="AN132" s="80" t="s">
        <v>52</v>
      </c>
      <c r="AO132" s="39">
        <f t="shared" si="51"/>
        <v>15.868072104108927</v>
      </c>
      <c r="AQ132" s="3">
        <v>1978</v>
      </c>
      <c r="AR132" s="33" t="s">
        <v>52</v>
      </c>
      <c r="AS132" s="33" t="s">
        <v>52</v>
      </c>
      <c r="AT132" s="33" t="s">
        <v>52</v>
      </c>
      <c r="AU132" s="57">
        <f t="shared" si="214"/>
        <v>0.54817365292517584</v>
      </c>
      <c r="AV132" s="33" t="s">
        <v>52</v>
      </c>
      <c r="AW132" s="33" t="s">
        <v>52</v>
      </c>
      <c r="AX132" s="33" t="s">
        <v>52</v>
      </c>
      <c r="AY132" s="33" t="s">
        <v>52</v>
      </c>
      <c r="AZ132" s="33" t="s">
        <v>52</v>
      </c>
      <c r="BA132" s="39">
        <f t="shared" si="266"/>
        <v>-2.8707135027924213</v>
      </c>
      <c r="BB132" s="33" t="s">
        <v>52</v>
      </c>
      <c r="BC132" s="33" t="s">
        <v>52</v>
      </c>
      <c r="BD132" s="33" t="s">
        <v>52</v>
      </c>
      <c r="BE132" s="33" t="s">
        <v>52</v>
      </c>
      <c r="BF132" s="33" t="s">
        <v>52</v>
      </c>
      <c r="BG132" s="57">
        <f t="shared" si="229"/>
        <v>-2.8707135027924213</v>
      </c>
      <c r="BH132" s="57"/>
      <c r="BI132" s="3">
        <v>1978</v>
      </c>
      <c r="BJ132" s="33" t="s">
        <v>52</v>
      </c>
      <c r="BK132" s="33" t="s">
        <v>52</v>
      </c>
      <c r="BL132" s="33" t="s">
        <v>52</v>
      </c>
      <c r="BM132" s="33" t="s">
        <v>52</v>
      </c>
      <c r="BN132" s="33" t="s">
        <v>52</v>
      </c>
      <c r="BO132" s="33" t="s">
        <v>52</v>
      </c>
      <c r="BP132" s="33" t="s">
        <v>52</v>
      </c>
      <c r="BQ132" s="33" t="s">
        <v>52</v>
      </c>
      <c r="BR132" s="33" t="s">
        <v>52</v>
      </c>
      <c r="BS132" s="33" t="s">
        <v>52</v>
      </c>
      <c r="BT132" s="33" t="s">
        <v>52</v>
      </c>
      <c r="BU132" s="33" t="s">
        <v>52</v>
      </c>
      <c r="BV132" s="33" t="s">
        <v>52</v>
      </c>
      <c r="BW132" s="39"/>
    </row>
    <row r="133" spans="4:75" x14ac:dyDescent="0.25">
      <c r="D133" s="43">
        <v>3067526</v>
      </c>
      <c r="E133" s="43"/>
      <c r="F133" s="43"/>
      <c r="G133" s="43"/>
      <c r="I133" s="3">
        <v>1979</v>
      </c>
      <c r="J133" s="80" t="s">
        <v>52</v>
      </c>
      <c r="K133" s="80" t="s">
        <v>52</v>
      </c>
      <c r="L133" s="80" t="s">
        <v>52</v>
      </c>
      <c r="M133" s="39">
        <f t="shared" si="223"/>
        <v>42.153611737928223</v>
      </c>
      <c r="N133" s="80" t="s">
        <v>52</v>
      </c>
      <c r="O133" s="80" t="s">
        <v>52</v>
      </c>
      <c r="P133" s="80" t="s">
        <v>52</v>
      </c>
      <c r="Q133" s="80" t="s">
        <v>52</v>
      </c>
      <c r="R133" s="80" t="s">
        <v>52</v>
      </c>
      <c r="S133" s="39">
        <f t="shared" ref="S133" si="281">(S64/$D133)*100</f>
        <v>13.457098652138564</v>
      </c>
      <c r="T133" s="80" t="s">
        <v>52</v>
      </c>
      <c r="U133" s="80" t="s">
        <v>52</v>
      </c>
      <c r="V133" s="80" t="s">
        <v>52</v>
      </c>
      <c r="W133" s="80" t="s">
        <v>52</v>
      </c>
      <c r="X133" s="39">
        <f t="shared" si="47"/>
        <v>13.457098652138564</v>
      </c>
      <c r="Z133" s="3">
        <v>1979</v>
      </c>
      <c r="AA133" s="80" t="s">
        <v>52</v>
      </c>
      <c r="AB133" s="80" t="s">
        <v>52</v>
      </c>
      <c r="AC133" s="80" t="s">
        <v>52</v>
      </c>
      <c r="AD133" s="80" t="s">
        <v>52</v>
      </c>
      <c r="AE133" s="80" t="s">
        <v>52</v>
      </c>
      <c r="AF133" s="80" t="s">
        <v>52</v>
      </c>
      <c r="AG133" s="80" t="s">
        <v>52</v>
      </c>
      <c r="AH133" s="80" t="s">
        <v>52</v>
      </c>
      <c r="AI133" s="80" t="s">
        <v>52</v>
      </c>
      <c r="AJ133" s="39">
        <f t="shared" ref="AJ133" si="282">(AJ64/$D133)*100</f>
        <v>16.765954062003061</v>
      </c>
      <c r="AK133" s="80" t="s">
        <v>52</v>
      </c>
      <c r="AL133" s="80" t="s">
        <v>52</v>
      </c>
      <c r="AM133" s="80" t="s">
        <v>52</v>
      </c>
      <c r="AN133" s="80" t="s">
        <v>52</v>
      </c>
      <c r="AO133" s="39">
        <f t="shared" si="51"/>
        <v>16.765954062003061</v>
      </c>
      <c r="AQ133" s="3">
        <v>1979</v>
      </c>
      <c r="AR133" s="33" t="s">
        <v>52</v>
      </c>
      <c r="AS133" s="33" t="s">
        <v>52</v>
      </c>
      <c r="AT133" s="33" t="s">
        <v>52</v>
      </c>
      <c r="AU133" s="33" t="s">
        <v>52</v>
      </c>
      <c r="AV133" s="33" t="s">
        <v>52</v>
      </c>
      <c r="AW133" s="33" t="s">
        <v>52</v>
      </c>
      <c r="AX133" s="33" t="s">
        <v>52</v>
      </c>
      <c r="AY133" s="33" t="s">
        <v>52</v>
      </c>
      <c r="AZ133" s="33" t="s">
        <v>52</v>
      </c>
      <c r="BA133" s="39">
        <f t="shared" si="266"/>
        <v>-3.3088554098644964</v>
      </c>
      <c r="BB133" s="33" t="s">
        <v>52</v>
      </c>
      <c r="BC133" s="33" t="s">
        <v>52</v>
      </c>
      <c r="BD133" s="33" t="s">
        <v>52</v>
      </c>
      <c r="BE133" s="33" t="s">
        <v>52</v>
      </c>
      <c r="BF133" s="33" t="s">
        <v>52</v>
      </c>
      <c r="BG133" s="57">
        <f t="shared" si="229"/>
        <v>-3.3088554098644964</v>
      </c>
      <c r="BH133" s="57"/>
      <c r="BI133" s="3">
        <v>1979</v>
      </c>
      <c r="BJ133" s="33" t="s">
        <v>52</v>
      </c>
      <c r="BK133" s="33" t="s">
        <v>52</v>
      </c>
      <c r="BL133" s="33" t="s">
        <v>52</v>
      </c>
      <c r="BM133" s="33" t="s">
        <v>52</v>
      </c>
      <c r="BN133" s="33" t="s">
        <v>52</v>
      </c>
      <c r="BO133" s="33" t="s">
        <v>52</v>
      </c>
      <c r="BP133" s="33" t="s">
        <v>52</v>
      </c>
      <c r="BQ133" s="33" t="s">
        <v>52</v>
      </c>
      <c r="BR133" s="33" t="s">
        <v>52</v>
      </c>
      <c r="BS133" s="33" t="s">
        <v>52</v>
      </c>
      <c r="BT133" s="33" t="s">
        <v>52</v>
      </c>
      <c r="BU133" s="33" t="s">
        <v>52</v>
      </c>
      <c r="BV133" s="33" t="s">
        <v>52</v>
      </c>
      <c r="BW133" s="39"/>
    </row>
    <row r="134" spans="4:75" x14ac:dyDescent="0.25">
      <c r="D134" s="43">
        <v>4391907</v>
      </c>
      <c r="E134" s="43"/>
      <c r="F134" s="43"/>
      <c r="G134" s="43"/>
      <c r="I134" s="3">
        <v>1980</v>
      </c>
      <c r="J134" s="80" t="s">
        <v>52</v>
      </c>
      <c r="K134" s="80" t="s">
        <v>52</v>
      </c>
      <c r="L134" s="80" t="s">
        <v>52</v>
      </c>
      <c r="M134" s="39"/>
      <c r="N134" s="80" t="s">
        <v>52</v>
      </c>
      <c r="O134" s="80" t="s">
        <v>52</v>
      </c>
      <c r="P134" s="80" t="s">
        <v>52</v>
      </c>
      <c r="Q134" s="80" t="s">
        <v>52</v>
      </c>
      <c r="R134" s="80" t="s">
        <v>52</v>
      </c>
      <c r="S134" s="39">
        <f t="shared" ref="S134" si="283">(S65/$D134)*100</f>
        <v>15.569546440760243</v>
      </c>
      <c r="T134" s="80" t="s">
        <v>52</v>
      </c>
      <c r="U134" s="80" t="s">
        <v>52</v>
      </c>
      <c r="V134" s="80" t="s">
        <v>52</v>
      </c>
      <c r="W134" s="80" t="s">
        <v>52</v>
      </c>
      <c r="X134" s="39">
        <f t="shared" si="47"/>
        <v>15.569546440760243</v>
      </c>
      <c r="Z134" s="3">
        <v>1980</v>
      </c>
      <c r="AA134" s="80" t="s">
        <v>52</v>
      </c>
      <c r="AB134" s="80" t="s">
        <v>52</v>
      </c>
      <c r="AC134" s="80" t="s">
        <v>52</v>
      </c>
      <c r="AD134" s="80" t="s">
        <v>52</v>
      </c>
      <c r="AE134" s="80" t="s">
        <v>52</v>
      </c>
      <c r="AF134" s="80" t="s">
        <v>52</v>
      </c>
      <c r="AG134" s="80" t="s">
        <v>52</v>
      </c>
      <c r="AH134" s="80" t="s">
        <v>52</v>
      </c>
      <c r="AI134" s="80" t="s">
        <v>52</v>
      </c>
      <c r="AJ134" s="39">
        <f t="shared" ref="AJ134" si="284">(AJ65/$D134)*100</f>
        <v>18.613782122435651</v>
      </c>
      <c r="AK134" s="80" t="s">
        <v>52</v>
      </c>
      <c r="AL134" s="80" t="s">
        <v>52</v>
      </c>
      <c r="AM134" s="80" t="s">
        <v>52</v>
      </c>
      <c r="AN134" s="80" t="s">
        <v>52</v>
      </c>
      <c r="AO134" s="39">
        <f t="shared" si="51"/>
        <v>18.613782122435651</v>
      </c>
      <c r="AQ134" s="3">
        <v>1980</v>
      </c>
      <c r="AR134" s="33" t="s">
        <v>52</v>
      </c>
      <c r="AS134" s="33" t="s">
        <v>52</v>
      </c>
      <c r="AT134" s="33" t="s">
        <v>52</v>
      </c>
      <c r="AU134" s="33" t="s">
        <v>52</v>
      </c>
      <c r="AV134" s="33" t="s">
        <v>52</v>
      </c>
      <c r="AW134" s="33" t="s">
        <v>52</v>
      </c>
      <c r="AX134" s="33" t="s">
        <v>52</v>
      </c>
      <c r="AY134" s="33" t="s">
        <v>52</v>
      </c>
      <c r="AZ134" s="33" t="s">
        <v>52</v>
      </c>
      <c r="BA134" s="39">
        <f t="shared" si="266"/>
        <v>-3.044235681675409</v>
      </c>
      <c r="BB134" s="33" t="s">
        <v>52</v>
      </c>
      <c r="BC134" s="33" t="s">
        <v>52</v>
      </c>
      <c r="BD134" s="33" t="s">
        <v>52</v>
      </c>
      <c r="BE134" s="33" t="s">
        <v>52</v>
      </c>
      <c r="BF134" s="33" t="s">
        <v>52</v>
      </c>
      <c r="BG134" s="57">
        <f t="shared" si="229"/>
        <v>-3.044235681675409</v>
      </c>
      <c r="BH134" s="57"/>
      <c r="BI134" s="3">
        <v>1980</v>
      </c>
      <c r="BJ134" s="33" t="s">
        <v>52</v>
      </c>
      <c r="BK134" s="33" t="s">
        <v>52</v>
      </c>
      <c r="BL134" s="33" t="s">
        <v>52</v>
      </c>
      <c r="BM134" s="33" t="s">
        <v>52</v>
      </c>
      <c r="BN134" s="33" t="s">
        <v>52</v>
      </c>
      <c r="BO134" s="33" t="s">
        <v>52</v>
      </c>
      <c r="BP134" s="33" t="s">
        <v>52</v>
      </c>
      <c r="BQ134" s="33" t="s">
        <v>52</v>
      </c>
      <c r="BR134" s="33" t="s">
        <v>52</v>
      </c>
      <c r="BS134" s="33" t="s">
        <v>52</v>
      </c>
      <c r="BT134" s="33" t="s">
        <v>52</v>
      </c>
      <c r="BU134" s="33" t="s">
        <v>52</v>
      </c>
      <c r="BV134" s="33" t="s">
        <v>52</v>
      </c>
      <c r="BW134" s="39"/>
    </row>
    <row r="135" spans="4:75" x14ac:dyDescent="0.25">
      <c r="D135" s="43">
        <v>6032265.5</v>
      </c>
      <c r="E135" s="43"/>
      <c r="F135" s="43"/>
      <c r="G135" s="43"/>
      <c r="I135" s="3">
        <v>1981</v>
      </c>
      <c r="J135" s="80" t="s">
        <v>52</v>
      </c>
      <c r="K135" s="80" t="s">
        <v>52</v>
      </c>
      <c r="L135" s="80" t="s">
        <v>52</v>
      </c>
      <c r="M135" s="39"/>
      <c r="N135" s="80" t="s">
        <v>52</v>
      </c>
      <c r="O135" s="80" t="s">
        <v>52</v>
      </c>
      <c r="P135" s="80" t="s">
        <v>52</v>
      </c>
      <c r="Q135" s="80" t="s">
        <v>52</v>
      </c>
      <c r="R135" s="80" t="s">
        <v>52</v>
      </c>
      <c r="S135" s="39">
        <f t="shared" ref="S135" si="285">(S66/$D135)*100</f>
        <v>15.504954150310526</v>
      </c>
      <c r="T135" s="80" t="s">
        <v>52</v>
      </c>
      <c r="U135" s="80" t="s">
        <v>52</v>
      </c>
      <c r="V135" s="80" t="s">
        <v>52</v>
      </c>
      <c r="W135" s="80" t="s">
        <v>52</v>
      </c>
      <c r="X135" s="39">
        <f t="shared" si="47"/>
        <v>15.504954150310526</v>
      </c>
      <c r="Z135" s="3">
        <v>1981</v>
      </c>
      <c r="AA135" s="80" t="s">
        <v>52</v>
      </c>
      <c r="AB135" s="80" t="s">
        <v>52</v>
      </c>
      <c r="AC135" s="80" t="s">
        <v>52</v>
      </c>
      <c r="AD135" s="80" t="s">
        <v>52</v>
      </c>
      <c r="AE135" s="80" t="s">
        <v>52</v>
      </c>
      <c r="AF135" s="80" t="s">
        <v>52</v>
      </c>
      <c r="AG135" s="80" t="s">
        <v>52</v>
      </c>
      <c r="AH135" s="80" t="s">
        <v>52</v>
      </c>
      <c r="AI135" s="80" t="s">
        <v>52</v>
      </c>
      <c r="AJ135" s="80" t="s">
        <v>52</v>
      </c>
      <c r="AK135" s="80" t="s">
        <v>52</v>
      </c>
      <c r="AL135" s="80" t="s">
        <v>52</v>
      </c>
      <c r="AM135" s="80" t="s">
        <v>52</v>
      </c>
      <c r="AN135" s="80" t="s">
        <v>52</v>
      </c>
      <c r="AO135" s="39">
        <f t="shared" si="51"/>
        <v>22.132646515641593</v>
      </c>
      <c r="AQ135" s="3">
        <v>1981</v>
      </c>
      <c r="AR135" s="33" t="s">
        <v>52</v>
      </c>
      <c r="AS135" s="33" t="s">
        <v>52</v>
      </c>
      <c r="AT135" s="33" t="s">
        <v>52</v>
      </c>
      <c r="AU135" s="33" t="s">
        <v>52</v>
      </c>
      <c r="AV135" s="33" t="s">
        <v>52</v>
      </c>
      <c r="AW135" s="33" t="s">
        <v>52</v>
      </c>
      <c r="AX135" s="33" t="s">
        <v>52</v>
      </c>
      <c r="AY135" s="33" t="s">
        <v>52</v>
      </c>
      <c r="AZ135" s="33" t="s">
        <v>52</v>
      </c>
      <c r="BA135" s="33" t="s">
        <v>52</v>
      </c>
      <c r="BB135" s="33" t="s">
        <v>52</v>
      </c>
      <c r="BC135" s="33" t="s">
        <v>52</v>
      </c>
      <c r="BD135" s="33" t="s">
        <v>52</v>
      </c>
      <c r="BE135" s="33" t="s">
        <v>52</v>
      </c>
      <c r="BF135" s="33" t="s">
        <v>52</v>
      </c>
      <c r="BG135" s="57">
        <f t="shared" si="229"/>
        <v>-6.6276923653310682</v>
      </c>
      <c r="BH135" s="57"/>
      <c r="BI135" s="3">
        <v>1981</v>
      </c>
      <c r="BJ135" s="33" t="s">
        <v>52</v>
      </c>
      <c r="BK135" s="33" t="s">
        <v>52</v>
      </c>
      <c r="BL135" s="33" t="s">
        <v>52</v>
      </c>
      <c r="BM135" s="33" t="s">
        <v>52</v>
      </c>
      <c r="BN135" s="33" t="s">
        <v>52</v>
      </c>
      <c r="BO135" s="33" t="s">
        <v>52</v>
      </c>
      <c r="BP135" s="33" t="s">
        <v>52</v>
      </c>
      <c r="BQ135" s="33" t="s">
        <v>52</v>
      </c>
      <c r="BR135" s="33" t="s">
        <v>52</v>
      </c>
      <c r="BS135" s="33" t="s">
        <v>52</v>
      </c>
      <c r="BT135" s="33" t="s">
        <v>52</v>
      </c>
      <c r="BU135" s="33" t="s">
        <v>52</v>
      </c>
      <c r="BV135" s="33" t="s">
        <v>52</v>
      </c>
      <c r="BW135" s="39"/>
    </row>
    <row r="136" spans="4:75" x14ac:dyDescent="0.25">
      <c r="D136" s="44">
        <v>9595751.5</v>
      </c>
      <c r="E136" s="43"/>
      <c r="F136" s="43"/>
      <c r="G136" s="43"/>
      <c r="I136" s="41">
        <v>1982</v>
      </c>
      <c r="J136" s="87" t="s">
        <v>52</v>
      </c>
      <c r="K136" s="87" t="s">
        <v>52</v>
      </c>
      <c r="L136" s="87" t="s">
        <v>52</v>
      </c>
      <c r="M136" s="49"/>
      <c r="N136" s="87" t="s">
        <v>52</v>
      </c>
      <c r="O136" s="87" t="s">
        <v>52</v>
      </c>
      <c r="P136" s="87" t="s">
        <v>52</v>
      </c>
      <c r="Q136" s="87" t="s">
        <v>52</v>
      </c>
      <c r="R136" s="87" t="s">
        <v>52</v>
      </c>
      <c r="S136" s="49">
        <f t="shared" ref="S136" si="286">(S67/$D136)*100</f>
        <v>15.968525237444926</v>
      </c>
      <c r="T136" s="87" t="s">
        <v>52</v>
      </c>
      <c r="U136" s="87" t="s">
        <v>52</v>
      </c>
      <c r="V136" s="87" t="s">
        <v>52</v>
      </c>
      <c r="W136" s="87" t="s">
        <v>52</v>
      </c>
      <c r="X136" s="49">
        <f t="shared" si="47"/>
        <v>15.968525237444926</v>
      </c>
      <c r="Z136" s="41">
        <v>1982</v>
      </c>
      <c r="AA136" s="87" t="s">
        <v>52</v>
      </c>
      <c r="AB136" s="87" t="s">
        <v>52</v>
      </c>
      <c r="AC136" s="87" t="s">
        <v>52</v>
      </c>
      <c r="AD136" s="87" t="s">
        <v>52</v>
      </c>
      <c r="AE136" s="87" t="s">
        <v>52</v>
      </c>
      <c r="AF136" s="87" t="s">
        <v>52</v>
      </c>
      <c r="AG136" s="87" t="s">
        <v>52</v>
      </c>
      <c r="AH136" s="87" t="s">
        <v>52</v>
      </c>
      <c r="AI136" s="87" t="s">
        <v>52</v>
      </c>
      <c r="AJ136" s="87" t="s">
        <v>52</v>
      </c>
      <c r="AK136" s="87" t="s">
        <v>52</v>
      </c>
      <c r="AL136" s="87" t="s">
        <v>52</v>
      </c>
      <c r="AM136" s="87" t="s">
        <v>52</v>
      </c>
      <c r="AN136" s="87" t="s">
        <v>52</v>
      </c>
      <c r="AO136" s="49">
        <f t="shared" si="51"/>
        <v>28.125988881642051</v>
      </c>
      <c r="AQ136" s="41">
        <v>1982</v>
      </c>
      <c r="AR136" s="74" t="s">
        <v>52</v>
      </c>
      <c r="AS136" s="74" t="s">
        <v>52</v>
      </c>
      <c r="AT136" s="76" t="s">
        <v>52</v>
      </c>
      <c r="AU136" s="74" t="s">
        <v>52</v>
      </c>
      <c r="AV136" s="74" t="s">
        <v>52</v>
      </c>
      <c r="AW136" s="74" t="s">
        <v>52</v>
      </c>
      <c r="AX136" s="74" t="s">
        <v>52</v>
      </c>
      <c r="AY136" s="74" t="s">
        <v>52</v>
      </c>
      <c r="AZ136" s="74" t="s">
        <v>52</v>
      </c>
      <c r="BA136" s="74" t="s">
        <v>52</v>
      </c>
      <c r="BB136" s="74" t="s">
        <v>52</v>
      </c>
      <c r="BC136" s="74" t="s">
        <v>52</v>
      </c>
      <c r="BD136" s="74" t="s">
        <v>52</v>
      </c>
      <c r="BE136" s="74" t="s">
        <v>52</v>
      </c>
      <c r="BF136" s="76" t="s">
        <v>52</v>
      </c>
      <c r="BG136" s="117">
        <f t="shared" si="229"/>
        <v>-12.157463644197122</v>
      </c>
      <c r="BH136" s="57"/>
      <c r="BI136" s="41">
        <v>1982</v>
      </c>
      <c r="BJ136" s="76" t="s">
        <v>52</v>
      </c>
      <c r="BK136" s="76" t="s">
        <v>52</v>
      </c>
      <c r="BL136" s="76" t="s">
        <v>52</v>
      </c>
      <c r="BM136" s="76" t="s">
        <v>52</v>
      </c>
      <c r="BN136" s="76" t="s">
        <v>52</v>
      </c>
      <c r="BO136" s="76" t="s">
        <v>52</v>
      </c>
      <c r="BP136" s="76" t="s">
        <v>52</v>
      </c>
      <c r="BQ136" s="76" t="s">
        <v>52</v>
      </c>
      <c r="BR136" s="76" t="s">
        <v>52</v>
      </c>
      <c r="BS136" s="76" t="s">
        <v>52</v>
      </c>
      <c r="BT136" s="76" t="s">
        <v>52</v>
      </c>
      <c r="BU136" s="76" t="s">
        <v>52</v>
      </c>
      <c r="BV136" s="76" t="s">
        <v>52</v>
      </c>
      <c r="BW136" s="49"/>
    </row>
  </sheetData>
  <mergeCells count="146">
    <mergeCell ref="N71:N73"/>
    <mergeCell ref="V2:V4"/>
    <mergeCell ref="BD2:BD4"/>
    <mergeCell ref="O71:O73"/>
    <mergeCell ref="Q71:Q73"/>
    <mergeCell ref="S71:S73"/>
    <mergeCell ref="D71:D73"/>
    <mergeCell ref="BA2:BA4"/>
    <mergeCell ref="AY2:AY4"/>
    <mergeCell ref="BB2:BB4"/>
    <mergeCell ref="BY2:BY4"/>
    <mergeCell ref="CA2:CA4"/>
    <mergeCell ref="CC2:CC4"/>
    <mergeCell ref="BZ2:BZ4"/>
    <mergeCell ref="T71:T73"/>
    <mergeCell ref="U71:U73"/>
    <mergeCell ref="G2:G4"/>
    <mergeCell ref="S2:S4"/>
    <mergeCell ref="T2:T4"/>
    <mergeCell ref="R2:R4"/>
    <mergeCell ref="AI2:AI4"/>
    <mergeCell ref="AH71:AH73"/>
    <mergeCell ref="AI71:AI73"/>
    <mergeCell ref="P71:P73"/>
    <mergeCell ref="R71:R73"/>
    <mergeCell ref="I71:I73"/>
    <mergeCell ref="J71:J73"/>
    <mergeCell ref="K71:K73"/>
    <mergeCell ref="M71:M73"/>
    <mergeCell ref="AE71:AE73"/>
    <mergeCell ref="AF71:AF73"/>
    <mergeCell ref="AG71:AG73"/>
    <mergeCell ref="BG2:BG4"/>
    <mergeCell ref="BG71:BG73"/>
    <mergeCell ref="BF2:BF4"/>
    <mergeCell ref="BF71:BF73"/>
    <mergeCell ref="BB71:BB73"/>
    <mergeCell ref="BC71:BC73"/>
    <mergeCell ref="BD71:BD73"/>
    <mergeCell ref="A2:A4"/>
    <mergeCell ref="BX2:BX4"/>
    <mergeCell ref="BS2:BS4"/>
    <mergeCell ref="BI1:BW1"/>
    <mergeCell ref="BI2:BI4"/>
    <mergeCell ref="BJ2:BJ4"/>
    <mergeCell ref="BK2:BK4"/>
    <mergeCell ref="BP2:BP4"/>
    <mergeCell ref="BW2:BW4"/>
    <mergeCell ref="AA2:AA4"/>
    <mergeCell ref="AB2:AB4"/>
    <mergeCell ref="AG2:AG4"/>
    <mergeCell ref="B1:G1"/>
    <mergeCell ref="BL2:BL4"/>
    <mergeCell ref="Z2:Z4"/>
    <mergeCell ref="AD2:AD4"/>
    <mergeCell ref="AE2:AE4"/>
    <mergeCell ref="AL2:AL4"/>
    <mergeCell ref="AN2:AN4"/>
    <mergeCell ref="BI71:BI73"/>
    <mergeCell ref="BJ71:BJ73"/>
    <mergeCell ref="BK71:BK73"/>
    <mergeCell ref="BM71:BM73"/>
    <mergeCell ref="BN71:BN73"/>
    <mergeCell ref="BO71:BO73"/>
    <mergeCell ref="BP71:BP73"/>
    <mergeCell ref="BQ71:BQ73"/>
    <mergeCell ref="BV2:BV4"/>
    <mergeCell ref="BU2:BU4"/>
    <mergeCell ref="BN2:BN4"/>
    <mergeCell ref="BT71:BT73"/>
    <mergeCell ref="BU71:BU73"/>
    <mergeCell ref="BM2:BM4"/>
    <mergeCell ref="BQ2:BQ4"/>
    <mergeCell ref="BL71:BL73"/>
    <mergeCell ref="BW71:BW73"/>
    <mergeCell ref="BR71:BR73"/>
    <mergeCell ref="BS71:BS73"/>
    <mergeCell ref="BR2:BR4"/>
    <mergeCell ref="BV71:BV73"/>
    <mergeCell ref="BO2:BO4"/>
    <mergeCell ref="BT2:BT4"/>
    <mergeCell ref="I1:X1"/>
    <mergeCell ref="X2:X4"/>
    <mergeCell ref="X71:X73"/>
    <mergeCell ref="AO2:AO4"/>
    <mergeCell ref="AO71:AO73"/>
    <mergeCell ref="AQ1:BF1"/>
    <mergeCell ref="Z1:AN1"/>
    <mergeCell ref="AS2:AS4"/>
    <mergeCell ref="AX2:AX4"/>
    <mergeCell ref="AZ2:AZ4"/>
    <mergeCell ref="BE2:BE4"/>
    <mergeCell ref="AU2:AU4"/>
    <mergeCell ref="AV2:AV4"/>
    <mergeCell ref="AW2:AW4"/>
    <mergeCell ref="BC2:BC4"/>
    <mergeCell ref="AS71:AS73"/>
    <mergeCell ref="AU71:AU73"/>
    <mergeCell ref="I2:I4"/>
    <mergeCell ref="AR2:AR4"/>
    <mergeCell ref="O2:O4"/>
    <mergeCell ref="BA71:BA73"/>
    <mergeCell ref="BE71:BE73"/>
    <mergeCell ref="D2:D4"/>
    <mergeCell ref="B2:B4"/>
    <mergeCell ref="C2:C4"/>
    <mergeCell ref="E2:E4"/>
    <mergeCell ref="F2:F4"/>
    <mergeCell ref="AQ71:AQ73"/>
    <mergeCell ref="AT2:AT4"/>
    <mergeCell ref="AT71:AT73"/>
    <mergeCell ref="J2:J4"/>
    <mergeCell ref="K2:K4"/>
    <mergeCell ref="W2:W4"/>
    <mergeCell ref="AQ2:AQ4"/>
    <mergeCell ref="AF2:AF4"/>
    <mergeCell ref="AH2:AH4"/>
    <mergeCell ref="AK2:AK4"/>
    <mergeCell ref="AM2:AM4"/>
    <mergeCell ref="AJ2:AJ4"/>
    <mergeCell ref="P2:P4"/>
    <mergeCell ref="AJ71:AJ73"/>
    <mergeCell ref="AZ71:AZ73"/>
    <mergeCell ref="Z71:Z73"/>
    <mergeCell ref="AA71:AA73"/>
    <mergeCell ref="AB71:AB73"/>
    <mergeCell ref="AD71:AD73"/>
    <mergeCell ref="AC2:AC4"/>
    <mergeCell ref="V71:V73"/>
    <mergeCell ref="W71:W73"/>
    <mergeCell ref="L2:L4"/>
    <mergeCell ref="AC71:AC73"/>
    <mergeCell ref="AR71:AR73"/>
    <mergeCell ref="AK71:AK73"/>
    <mergeCell ref="AL71:AL73"/>
    <mergeCell ref="AM71:AM73"/>
    <mergeCell ref="AN71:AN73"/>
    <mergeCell ref="AX71:AX73"/>
    <mergeCell ref="AY71:AY73"/>
    <mergeCell ref="M2:M4"/>
    <mergeCell ref="N2:N4"/>
    <mergeCell ref="L71:L73"/>
    <mergeCell ref="Q2:Q4"/>
    <mergeCell ref="U2:U4"/>
    <mergeCell ref="AV71:AV73"/>
    <mergeCell ref="AW71:AW73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7"/>
  <sheetViews>
    <sheetView workbookViewId="0">
      <pane xSplit="1" ySplit="4" topLeftCell="B44" activePane="bottomRight" state="frozen"/>
      <selection pane="topRight" activeCell="B1" sqref="B1"/>
      <selection pane="bottomLeft" activeCell="A5" sqref="A5"/>
      <selection pane="bottomRight" activeCell="I44" sqref="I44"/>
    </sheetView>
  </sheetViews>
  <sheetFormatPr baseColWidth="10" defaultRowHeight="15" outlineLevelRow="1" x14ac:dyDescent="0.25"/>
  <cols>
    <col min="1" max="1" width="10" bestFit="1" customWidth="1"/>
    <col min="2" max="2" width="16.7109375" customWidth="1"/>
    <col min="3" max="3" width="16.28515625" customWidth="1"/>
    <col min="4" max="4" width="17.7109375" customWidth="1"/>
    <col min="5" max="5" width="23.28515625" customWidth="1"/>
    <col min="6" max="6" width="17.140625" customWidth="1"/>
    <col min="7" max="7" width="25.85546875" customWidth="1"/>
    <col min="8" max="8" width="21.7109375" customWidth="1"/>
    <col min="9" max="9" width="11.85546875" bestFit="1" customWidth="1"/>
  </cols>
  <sheetData>
    <row r="1" spans="1:9" x14ac:dyDescent="0.25">
      <c r="B1" s="212" t="s">
        <v>156</v>
      </c>
      <c r="C1" s="212"/>
      <c r="D1" s="212"/>
      <c r="E1" s="102" t="s">
        <v>85</v>
      </c>
      <c r="F1" s="102"/>
      <c r="G1" s="211" t="s">
        <v>140</v>
      </c>
      <c r="H1" s="211"/>
      <c r="I1" s="140"/>
    </row>
    <row r="2" spans="1:9" ht="15" customHeight="1" x14ac:dyDescent="0.25">
      <c r="A2" s="207" t="s">
        <v>132</v>
      </c>
      <c r="B2" s="207" t="s">
        <v>133</v>
      </c>
      <c r="C2" s="207" t="s">
        <v>134</v>
      </c>
      <c r="D2" s="207" t="s">
        <v>135</v>
      </c>
      <c r="E2" s="207" t="s">
        <v>136</v>
      </c>
      <c r="F2" s="207" t="s">
        <v>137</v>
      </c>
      <c r="G2" s="207" t="s">
        <v>138</v>
      </c>
      <c r="H2" s="207" t="s">
        <v>139</v>
      </c>
      <c r="I2" s="207" t="s">
        <v>155</v>
      </c>
    </row>
    <row r="3" spans="1:9" ht="15" customHeight="1" x14ac:dyDescent="0.25">
      <c r="A3" s="208"/>
      <c r="B3" s="208"/>
      <c r="C3" s="208"/>
      <c r="D3" s="208"/>
      <c r="E3" s="208"/>
      <c r="F3" s="208"/>
      <c r="G3" s="208"/>
      <c r="H3" s="208"/>
      <c r="I3" s="208"/>
    </row>
    <row r="4" spans="1:9" ht="15.75" customHeight="1" thickBot="1" x14ac:dyDescent="0.3">
      <c r="A4" s="209"/>
      <c r="B4" s="209"/>
      <c r="C4" s="209"/>
      <c r="D4" s="209"/>
      <c r="E4" s="209"/>
      <c r="F4" s="209"/>
      <c r="G4" s="209"/>
      <c r="H4" s="209"/>
      <c r="I4" s="209"/>
    </row>
    <row r="5" spans="1:9" ht="15.75" customHeight="1" thickTop="1" x14ac:dyDescent="0.25">
      <c r="A5" s="38">
        <v>1920</v>
      </c>
      <c r="B5" s="37" t="s">
        <v>52</v>
      </c>
      <c r="C5" s="37" t="s">
        <v>52</v>
      </c>
      <c r="D5" s="37" t="s">
        <v>52</v>
      </c>
      <c r="E5" s="37" t="s">
        <v>52</v>
      </c>
      <c r="F5" s="37" t="s">
        <v>52</v>
      </c>
      <c r="G5" s="37" t="s">
        <v>52</v>
      </c>
      <c r="H5" s="37" t="s">
        <v>52</v>
      </c>
    </row>
    <row r="6" spans="1:9" ht="15" customHeight="1" x14ac:dyDescent="0.25">
      <c r="A6" s="38">
        <v>1921</v>
      </c>
      <c r="B6" s="37" t="s">
        <v>52</v>
      </c>
      <c r="C6" s="37" t="s">
        <v>52</v>
      </c>
      <c r="D6" s="37" t="s">
        <v>52</v>
      </c>
      <c r="E6" s="37" t="s">
        <v>52</v>
      </c>
      <c r="F6" s="37" t="s">
        <v>52</v>
      </c>
      <c r="G6" s="37" t="s">
        <v>52</v>
      </c>
      <c r="H6" s="37" t="s">
        <v>52</v>
      </c>
    </row>
    <row r="7" spans="1:9" ht="17.25" customHeight="1" x14ac:dyDescent="0.25">
      <c r="A7" s="38">
        <v>1922</v>
      </c>
      <c r="B7" s="37" t="s">
        <v>52</v>
      </c>
      <c r="C7" s="37" t="s">
        <v>52</v>
      </c>
      <c r="D7" s="37" t="s">
        <v>52</v>
      </c>
      <c r="E7" s="37" t="s">
        <v>52</v>
      </c>
      <c r="F7" s="37" t="s">
        <v>52</v>
      </c>
      <c r="G7" s="37" t="s">
        <v>52</v>
      </c>
      <c r="H7" s="37" t="s">
        <v>52</v>
      </c>
    </row>
    <row r="8" spans="1:9" ht="17.25" customHeight="1" x14ac:dyDescent="0.25">
      <c r="A8" s="38">
        <v>1923</v>
      </c>
      <c r="B8" s="37" t="s">
        <v>52</v>
      </c>
      <c r="C8" s="37" t="s">
        <v>52</v>
      </c>
      <c r="D8" s="37" t="s">
        <v>52</v>
      </c>
      <c r="E8" s="37" t="s">
        <v>52</v>
      </c>
      <c r="F8" s="37" t="s">
        <v>52</v>
      </c>
      <c r="G8" s="37" t="s">
        <v>52</v>
      </c>
      <c r="H8" s="37" t="s">
        <v>52</v>
      </c>
    </row>
    <row r="9" spans="1:9" ht="15.75" outlineLevel="1" x14ac:dyDescent="0.25">
      <c r="A9" s="38">
        <v>1924</v>
      </c>
      <c r="B9" s="37" t="s">
        <v>52</v>
      </c>
      <c r="C9" s="37" t="s">
        <v>52</v>
      </c>
      <c r="D9" s="37" t="s">
        <v>52</v>
      </c>
      <c r="E9" s="37" t="s">
        <v>52</v>
      </c>
      <c r="F9" s="37" t="s">
        <v>52</v>
      </c>
      <c r="G9" s="37" t="s">
        <v>52</v>
      </c>
      <c r="H9" s="37" t="s">
        <v>52</v>
      </c>
    </row>
    <row r="10" spans="1:9" ht="15.75" outlineLevel="1" x14ac:dyDescent="0.25">
      <c r="A10" s="38">
        <v>1925</v>
      </c>
      <c r="B10" s="37" t="s">
        <v>52</v>
      </c>
      <c r="C10" s="37" t="s">
        <v>52</v>
      </c>
      <c r="D10" s="37" t="s">
        <v>52</v>
      </c>
      <c r="E10" s="37" t="s">
        <v>52</v>
      </c>
      <c r="F10" s="37" t="s">
        <v>52</v>
      </c>
      <c r="G10" s="37" t="s">
        <v>52</v>
      </c>
      <c r="H10" s="37" t="s">
        <v>52</v>
      </c>
    </row>
    <row r="11" spans="1:9" ht="15.75" outlineLevel="1" x14ac:dyDescent="0.25">
      <c r="A11" s="38">
        <v>1926</v>
      </c>
      <c r="B11" s="37" t="s">
        <v>52</v>
      </c>
      <c r="C11" s="37" t="s">
        <v>52</v>
      </c>
      <c r="D11" s="37" t="s">
        <v>52</v>
      </c>
      <c r="E11" s="37" t="s">
        <v>52</v>
      </c>
      <c r="F11" s="37" t="s">
        <v>52</v>
      </c>
      <c r="G11" s="37" t="s">
        <v>52</v>
      </c>
      <c r="H11" s="37" t="s">
        <v>52</v>
      </c>
    </row>
    <row r="12" spans="1:9" ht="15.75" outlineLevel="1" x14ac:dyDescent="0.25">
      <c r="A12" s="38">
        <v>1927</v>
      </c>
      <c r="B12" s="37" t="s">
        <v>52</v>
      </c>
      <c r="C12" s="37" t="s">
        <v>52</v>
      </c>
      <c r="D12" s="37" t="s">
        <v>52</v>
      </c>
      <c r="E12" s="37" t="s">
        <v>52</v>
      </c>
      <c r="F12" s="37" t="s">
        <v>52</v>
      </c>
      <c r="G12" s="37" t="s">
        <v>52</v>
      </c>
      <c r="H12" s="37" t="s">
        <v>52</v>
      </c>
    </row>
    <row r="13" spans="1:9" ht="15.75" outlineLevel="1" x14ac:dyDescent="0.25">
      <c r="A13" s="38">
        <v>1928</v>
      </c>
      <c r="B13" s="37" t="s">
        <v>52</v>
      </c>
      <c r="C13" s="37" t="s">
        <v>52</v>
      </c>
      <c r="D13" s="37" t="s">
        <v>52</v>
      </c>
      <c r="E13" s="37" t="s">
        <v>52</v>
      </c>
      <c r="F13" s="37" t="s">
        <v>52</v>
      </c>
      <c r="G13" s="37" t="s">
        <v>52</v>
      </c>
      <c r="H13" s="37" t="s">
        <v>52</v>
      </c>
    </row>
    <row r="14" spans="1:9" ht="15.75" outlineLevel="1" x14ac:dyDescent="0.25">
      <c r="A14" s="38">
        <v>1929</v>
      </c>
      <c r="B14" s="37" t="s">
        <v>52</v>
      </c>
      <c r="C14" s="37" t="s">
        <v>52</v>
      </c>
      <c r="D14" s="37" t="s">
        <v>52</v>
      </c>
      <c r="E14" s="37" t="s">
        <v>52</v>
      </c>
      <c r="F14" s="37" t="s">
        <v>52</v>
      </c>
      <c r="G14" s="37" t="s">
        <v>52</v>
      </c>
      <c r="H14" s="37" t="s">
        <v>52</v>
      </c>
    </row>
    <row r="15" spans="1:9" ht="15.75" outlineLevel="1" x14ac:dyDescent="0.25">
      <c r="A15" s="38">
        <v>1930</v>
      </c>
      <c r="B15" s="37" t="s">
        <v>52</v>
      </c>
      <c r="C15" s="37" t="s">
        <v>52</v>
      </c>
      <c r="D15" s="37" t="s">
        <v>52</v>
      </c>
      <c r="E15" s="37" t="s">
        <v>52</v>
      </c>
      <c r="F15" s="37" t="s">
        <v>52</v>
      </c>
      <c r="G15" s="37" t="s">
        <v>52</v>
      </c>
      <c r="H15" s="37" t="s">
        <v>52</v>
      </c>
    </row>
    <row r="16" spans="1:9" ht="15.75" outlineLevel="1" x14ac:dyDescent="0.25">
      <c r="A16" s="38">
        <v>1931</v>
      </c>
      <c r="B16" s="37" t="s">
        <v>52</v>
      </c>
      <c r="C16" s="37" t="s">
        <v>52</v>
      </c>
      <c r="D16" s="37" t="s">
        <v>52</v>
      </c>
      <c r="E16" s="37" t="s">
        <v>52</v>
      </c>
      <c r="F16" s="37" t="s">
        <v>52</v>
      </c>
      <c r="G16" s="37" t="s">
        <v>52</v>
      </c>
      <c r="H16" s="37" t="s">
        <v>52</v>
      </c>
    </row>
    <row r="17" spans="1:8" ht="15.75" outlineLevel="1" x14ac:dyDescent="0.25">
      <c r="A17" s="38">
        <v>1932</v>
      </c>
      <c r="B17" s="37" t="s">
        <v>52</v>
      </c>
      <c r="C17" s="37" t="s">
        <v>52</v>
      </c>
      <c r="D17" s="37" t="s">
        <v>52</v>
      </c>
      <c r="E17" s="37" t="s">
        <v>52</v>
      </c>
      <c r="F17" s="37" t="s">
        <v>52</v>
      </c>
      <c r="G17" s="37" t="s">
        <v>52</v>
      </c>
      <c r="H17" s="37" t="s">
        <v>52</v>
      </c>
    </row>
    <row r="18" spans="1:8" ht="15.75" outlineLevel="1" x14ac:dyDescent="0.25">
      <c r="A18" s="38">
        <v>1933</v>
      </c>
      <c r="B18" s="37" t="s">
        <v>52</v>
      </c>
      <c r="C18" s="37" t="s">
        <v>52</v>
      </c>
      <c r="D18" s="37" t="s">
        <v>52</v>
      </c>
      <c r="E18" s="37" t="s">
        <v>52</v>
      </c>
      <c r="F18" s="37" t="s">
        <v>52</v>
      </c>
      <c r="G18" s="37" t="s">
        <v>52</v>
      </c>
      <c r="H18" s="37" t="s">
        <v>52</v>
      </c>
    </row>
    <row r="19" spans="1:8" ht="15.75" outlineLevel="1" x14ac:dyDescent="0.25">
      <c r="A19" s="38">
        <v>1934</v>
      </c>
      <c r="B19" s="37" t="s">
        <v>52</v>
      </c>
      <c r="C19" s="37" t="s">
        <v>52</v>
      </c>
      <c r="D19" s="37" t="s">
        <v>52</v>
      </c>
      <c r="E19" s="37" t="s">
        <v>52</v>
      </c>
      <c r="F19" s="37" t="s">
        <v>52</v>
      </c>
      <c r="G19" s="37" t="s">
        <v>52</v>
      </c>
      <c r="H19" s="37" t="s">
        <v>52</v>
      </c>
    </row>
    <row r="20" spans="1:8" ht="15.75" outlineLevel="1" x14ac:dyDescent="0.25">
      <c r="A20" s="38">
        <v>1935</v>
      </c>
      <c r="B20" s="37" t="s">
        <v>52</v>
      </c>
      <c r="C20" s="37" t="s">
        <v>52</v>
      </c>
      <c r="D20" s="37" t="s">
        <v>52</v>
      </c>
      <c r="E20" s="37" t="s">
        <v>52</v>
      </c>
      <c r="F20" s="37" t="s">
        <v>52</v>
      </c>
      <c r="G20" s="37" t="s">
        <v>52</v>
      </c>
      <c r="H20" s="37" t="s">
        <v>52</v>
      </c>
    </row>
    <row r="21" spans="1:8" ht="15.75" outlineLevel="1" x14ac:dyDescent="0.25">
      <c r="A21" s="38">
        <v>1936</v>
      </c>
      <c r="B21" s="37" t="s">
        <v>52</v>
      </c>
      <c r="C21" s="37" t="s">
        <v>52</v>
      </c>
      <c r="D21" s="37" t="s">
        <v>52</v>
      </c>
      <c r="E21" s="37" t="s">
        <v>52</v>
      </c>
      <c r="F21" s="37" t="s">
        <v>52</v>
      </c>
      <c r="G21" s="37" t="s">
        <v>52</v>
      </c>
      <c r="H21" s="37" t="s">
        <v>52</v>
      </c>
    </row>
    <row r="22" spans="1:8" ht="15.75" x14ac:dyDescent="0.25">
      <c r="A22" s="38">
        <v>1937</v>
      </c>
      <c r="B22" s="37" t="s">
        <v>52</v>
      </c>
      <c r="C22" s="37" t="s">
        <v>52</v>
      </c>
      <c r="D22" s="37" t="s">
        <v>52</v>
      </c>
      <c r="E22" s="37" t="s">
        <v>52</v>
      </c>
      <c r="F22" s="37" t="s">
        <v>52</v>
      </c>
      <c r="G22" s="37" t="s">
        <v>52</v>
      </c>
      <c r="H22" s="37" t="s">
        <v>52</v>
      </c>
    </row>
    <row r="23" spans="1:8" ht="15.75" x14ac:dyDescent="0.25">
      <c r="A23" s="38">
        <v>1938</v>
      </c>
      <c r="B23" s="37" t="s">
        <v>52</v>
      </c>
      <c r="C23" s="37" t="s">
        <v>52</v>
      </c>
      <c r="D23" s="37" t="s">
        <v>52</v>
      </c>
      <c r="E23" s="37" t="s">
        <v>52</v>
      </c>
      <c r="F23" s="37" t="s">
        <v>52</v>
      </c>
      <c r="G23" s="37" t="s">
        <v>52</v>
      </c>
      <c r="H23" s="37" t="s">
        <v>52</v>
      </c>
    </row>
    <row r="24" spans="1:8" ht="15.75" x14ac:dyDescent="0.25">
      <c r="A24" s="38">
        <v>1939</v>
      </c>
      <c r="B24" s="37" t="s">
        <v>52</v>
      </c>
      <c r="C24" s="37" t="s">
        <v>52</v>
      </c>
      <c r="D24" s="37" t="s">
        <v>52</v>
      </c>
      <c r="E24" s="37" t="s">
        <v>52</v>
      </c>
      <c r="F24" s="37" t="s">
        <v>52</v>
      </c>
      <c r="G24" s="37" t="s">
        <v>52</v>
      </c>
      <c r="H24" s="37" t="s">
        <v>52</v>
      </c>
    </row>
    <row r="25" spans="1:8" ht="15.75" x14ac:dyDescent="0.25">
      <c r="A25" s="38">
        <v>1940</v>
      </c>
      <c r="B25" s="37" t="s">
        <v>52</v>
      </c>
      <c r="C25" s="37" t="s">
        <v>52</v>
      </c>
      <c r="D25" s="37" t="s">
        <v>52</v>
      </c>
      <c r="E25" s="37" t="s">
        <v>52</v>
      </c>
      <c r="F25" s="37" t="s">
        <v>52</v>
      </c>
      <c r="G25" s="37" t="s">
        <v>52</v>
      </c>
      <c r="H25" s="37" t="s">
        <v>52</v>
      </c>
    </row>
    <row r="26" spans="1:8" ht="15.75" x14ac:dyDescent="0.25">
      <c r="A26" s="38">
        <v>1941</v>
      </c>
      <c r="B26" s="37" t="s">
        <v>52</v>
      </c>
      <c r="C26" s="37" t="s">
        <v>52</v>
      </c>
      <c r="D26" s="37" t="s">
        <v>52</v>
      </c>
      <c r="E26" s="37" t="s">
        <v>52</v>
      </c>
      <c r="F26" s="37" t="s">
        <v>52</v>
      </c>
      <c r="G26" s="37" t="s">
        <v>52</v>
      </c>
      <c r="H26" s="37" t="s">
        <v>52</v>
      </c>
    </row>
    <row r="27" spans="1:8" ht="15.75" x14ac:dyDescent="0.25">
      <c r="A27" s="38">
        <v>1942</v>
      </c>
      <c r="B27" s="37" t="s">
        <v>52</v>
      </c>
      <c r="C27" s="37" t="s">
        <v>52</v>
      </c>
      <c r="D27" s="37" t="s">
        <v>52</v>
      </c>
      <c r="E27" s="37" t="s">
        <v>52</v>
      </c>
      <c r="F27" s="37" t="s">
        <v>52</v>
      </c>
      <c r="G27" s="37" t="s">
        <v>52</v>
      </c>
      <c r="H27" s="37" t="s">
        <v>52</v>
      </c>
    </row>
    <row r="28" spans="1:8" ht="15.75" x14ac:dyDescent="0.25">
      <c r="A28" s="38">
        <v>1943</v>
      </c>
      <c r="B28" s="37" t="s">
        <v>52</v>
      </c>
      <c r="C28" s="37" t="s">
        <v>52</v>
      </c>
      <c r="D28" s="37" t="s">
        <v>52</v>
      </c>
      <c r="E28" s="37" t="s">
        <v>52</v>
      </c>
      <c r="F28" s="37" t="s">
        <v>52</v>
      </c>
      <c r="G28" s="37" t="s">
        <v>52</v>
      </c>
      <c r="H28" s="37" t="s">
        <v>52</v>
      </c>
    </row>
    <row r="29" spans="1:8" ht="15" customHeight="1" x14ac:dyDescent="0.25">
      <c r="A29" s="38">
        <v>1944</v>
      </c>
      <c r="B29" s="37" t="s">
        <v>52</v>
      </c>
      <c r="C29" s="37" t="s">
        <v>52</v>
      </c>
      <c r="D29" s="37" t="s">
        <v>52</v>
      </c>
      <c r="E29" s="37" t="s">
        <v>52</v>
      </c>
      <c r="F29" s="37" t="s">
        <v>52</v>
      </c>
      <c r="G29" s="37" t="s">
        <v>52</v>
      </c>
      <c r="H29" s="37" t="s">
        <v>52</v>
      </c>
    </row>
    <row r="30" spans="1:8" ht="15" customHeight="1" x14ac:dyDescent="0.25">
      <c r="A30" s="38">
        <v>1945</v>
      </c>
      <c r="B30" s="37" t="s">
        <v>52</v>
      </c>
      <c r="C30" s="37" t="s">
        <v>52</v>
      </c>
      <c r="D30" s="37" t="s">
        <v>52</v>
      </c>
      <c r="E30" s="37" t="s">
        <v>52</v>
      </c>
      <c r="F30" s="37" t="s">
        <v>52</v>
      </c>
      <c r="G30" s="37" t="s">
        <v>52</v>
      </c>
      <c r="H30" s="37" t="s">
        <v>52</v>
      </c>
    </row>
    <row r="31" spans="1:8" ht="15.75" x14ac:dyDescent="0.25">
      <c r="A31" s="38">
        <v>1946</v>
      </c>
      <c r="B31" s="37" t="s">
        <v>52</v>
      </c>
      <c r="C31" s="37" t="s">
        <v>52</v>
      </c>
      <c r="D31" s="37" t="s">
        <v>52</v>
      </c>
      <c r="E31" s="37" t="s">
        <v>52</v>
      </c>
      <c r="F31" s="37" t="s">
        <v>52</v>
      </c>
      <c r="G31" s="37" t="s">
        <v>52</v>
      </c>
      <c r="H31" s="37" t="s">
        <v>52</v>
      </c>
    </row>
    <row r="32" spans="1:8" ht="15.75" x14ac:dyDescent="0.25">
      <c r="A32" s="38">
        <v>1947</v>
      </c>
      <c r="B32" s="37" t="s">
        <v>52</v>
      </c>
      <c r="C32" s="37" t="s">
        <v>52</v>
      </c>
      <c r="D32" s="37" t="s">
        <v>52</v>
      </c>
      <c r="E32" s="37" t="s">
        <v>52</v>
      </c>
      <c r="F32" s="37" t="s">
        <v>52</v>
      </c>
      <c r="G32" s="37" t="s">
        <v>52</v>
      </c>
      <c r="H32" s="37" t="s">
        <v>52</v>
      </c>
    </row>
    <row r="33" spans="1:10" ht="15.75" x14ac:dyDescent="0.25">
      <c r="A33" s="38">
        <v>1948</v>
      </c>
      <c r="B33" s="37" t="s">
        <v>52</v>
      </c>
      <c r="C33" s="37" t="s">
        <v>52</v>
      </c>
      <c r="D33" s="37" t="s">
        <v>52</v>
      </c>
      <c r="E33" s="37" t="s">
        <v>52</v>
      </c>
      <c r="F33" s="37" t="s">
        <v>52</v>
      </c>
      <c r="G33" s="37" t="s">
        <v>52</v>
      </c>
      <c r="H33" s="37" t="s">
        <v>52</v>
      </c>
    </row>
    <row r="34" spans="1:10" ht="15.75" x14ac:dyDescent="0.25">
      <c r="A34" s="38">
        <v>1949</v>
      </c>
      <c r="B34" s="37" t="s">
        <v>52</v>
      </c>
      <c r="C34" s="37" t="s">
        <v>52</v>
      </c>
      <c r="D34" s="37" t="s">
        <v>52</v>
      </c>
      <c r="E34" s="37" t="s">
        <v>52</v>
      </c>
      <c r="F34" s="37" t="s">
        <v>52</v>
      </c>
      <c r="G34" s="37" t="s">
        <v>52</v>
      </c>
      <c r="H34" s="37" t="s">
        <v>52</v>
      </c>
    </row>
    <row r="35" spans="1:10" ht="15.75" x14ac:dyDescent="0.25">
      <c r="A35" s="38">
        <v>1950</v>
      </c>
      <c r="B35" s="37" t="s">
        <v>52</v>
      </c>
      <c r="C35" s="37" t="s">
        <v>52</v>
      </c>
      <c r="D35" s="37" t="s">
        <v>52</v>
      </c>
      <c r="E35" s="37" t="s">
        <v>52</v>
      </c>
      <c r="F35" s="37" t="s">
        <v>52</v>
      </c>
      <c r="G35" s="37" t="s">
        <v>52</v>
      </c>
      <c r="H35" s="37" t="s">
        <v>52</v>
      </c>
    </row>
    <row r="36" spans="1:10" ht="15.75" x14ac:dyDescent="0.25">
      <c r="A36" s="38">
        <v>1951</v>
      </c>
      <c r="B36" s="37" t="s">
        <v>52</v>
      </c>
      <c r="C36" s="37" t="s">
        <v>52</v>
      </c>
      <c r="D36" s="37" t="s">
        <v>52</v>
      </c>
      <c r="E36" s="37" t="s">
        <v>52</v>
      </c>
      <c r="F36" s="37" t="s">
        <v>52</v>
      </c>
      <c r="G36" s="37" t="s">
        <v>52</v>
      </c>
      <c r="H36" s="37" t="s">
        <v>52</v>
      </c>
    </row>
    <row r="37" spans="1:10" ht="15.75" x14ac:dyDescent="0.25">
      <c r="A37" s="38">
        <v>1952</v>
      </c>
      <c r="B37" s="37" t="s">
        <v>52</v>
      </c>
      <c r="C37" s="37" t="s">
        <v>52</v>
      </c>
      <c r="D37" s="37" t="s">
        <v>52</v>
      </c>
      <c r="E37" s="37" t="s">
        <v>52</v>
      </c>
      <c r="F37" s="37" t="s">
        <v>52</v>
      </c>
      <c r="G37" s="37" t="s">
        <v>52</v>
      </c>
      <c r="H37" s="37" t="s">
        <v>52</v>
      </c>
    </row>
    <row r="38" spans="1:10" ht="15.75" x14ac:dyDescent="0.25">
      <c r="A38" s="38">
        <v>1953</v>
      </c>
      <c r="B38" s="37" t="s">
        <v>52</v>
      </c>
      <c r="C38" s="37" t="s">
        <v>52</v>
      </c>
      <c r="D38" s="37" t="s">
        <v>52</v>
      </c>
      <c r="E38" s="37" t="s">
        <v>52</v>
      </c>
      <c r="F38" s="37" t="s">
        <v>52</v>
      </c>
      <c r="G38" s="37" t="s">
        <v>52</v>
      </c>
      <c r="H38" s="37" t="s">
        <v>52</v>
      </c>
    </row>
    <row r="39" spans="1:10" ht="15.75" customHeight="1" x14ac:dyDescent="0.25">
      <c r="A39" s="38">
        <v>1954</v>
      </c>
      <c r="B39" s="37" t="s">
        <v>52</v>
      </c>
      <c r="C39" s="37" t="s">
        <v>52</v>
      </c>
      <c r="D39" s="37" t="s">
        <v>52</v>
      </c>
      <c r="E39" s="37" t="s">
        <v>52</v>
      </c>
      <c r="F39" s="37" t="s">
        <v>52</v>
      </c>
      <c r="G39" s="37" t="s">
        <v>52</v>
      </c>
      <c r="H39" s="37" t="s">
        <v>52</v>
      </c>
    </row>
    <row r="40" spans="1:10" ht="15.75" customHeight="1" x14ac:dyDescent="0.25">
      <c r="A40" s="38">
        <v>1955</v>
      </c>
      <c r="B40" s="37" t="s">
        <v>52</v>
      </c>
      <c r="C40" s="37" t="s">
        <v>52</v>
      </c>
      <c r="D40" s="37" t="s">
        <v>52</v>
      </c>
      <c r="E40" s="37" t="s">
        <v>52</v>
      </c>
      <c r="F40" s="37" t="s">
        <v>52</v>
      </c>
      <c r="G40" s="37" t="s">
        <v>52</v>
      </c>
      <c r="H40" s="37" t="s">
        <v>52</v>
      </c>
    </row>
    <row r="41" spans="1:10" ht="17.25" customHeight="1" x14ac:dyDescent="0.25">
      <c r="A41" s="38">
        <v>1956</v>
      </c>
      <c r="B41" s="37" t="s">
        <v>52</v>
      </c>
      <c r="C41" s="37" t="s">
        <v>52</v>
      </c>
      <c r="D41" s="37" t="s">
        <v>52</v>
      </c>
      <c r="E41" s="37" t="s">
        <v>52</v>
      </c>
      <c r="F41" s="37" t="s">
        <v>52</v>
      </c>
      <c r="G41" s="37" t="s">
        <v>52</v>
      </c>
      <c r="H41" s="37" t="s">
        <v>52</v>
      </c>
    </row>
    <row r="42" spans="1:10" ht="15.75" x14ac:dyDescent="0.25">
      <c r="A42" s="38">
        <v>1957</v>
      </c>
      <c r="B42" s="37" t="s">
        <v>52</v>
      </c>
      <c r="C42" s="37" t="s">
        <v>52</v>
      </c>
      <c r="D42" s="37" t="s">
        <v>52</v>
      </c>
      <c r="E42" s="37" t="s">
        <v>52</v>
      </c>
      <c r="F42" s="37" t="s">
        <v>52</v>
      </c>
      <c r="G42" s="37" t="s">
        <v>52</v>
      </c>
      <c r="H42" s="37" t="s">
        <v>52</v>
      </c>
    </row>
    <row r="43" spans="1:10" ht="15.75" x14ac:dyDescent="0.25">
      <c r="A43" s="38">
        <v>1958</v>
      </c>
      <c r="B43" s="37" t="s">
        <v>52</v>
      </c>
      <c r="C43" s="37" t="s">
        <v>52</v>
      </c>
      <c r="D43" s="37" t="s">
        <v>52</v>
      </c>
      <c r="E43" s="37" t="s">
        <v>52</v>
      </c>
      <c r="F43" s="37" t="s">
        <v>52</v>
      </c>
      <c r="G43" s="37" t="s">
        <v>52</v>
      </c>
      <c r="H43" s="37" t="s">
        <v>52</v>
      </c>
    </row>
    <row r="44" spans="1:10" ht="15.75" x14ac:dyDescent="0.25">
      <c r="A44" s="38">
        <v>1959</v>
      </c>
      <c r="B44" s="37"/>
      <c r="C44" s="138">
        <v>-0.6</v>
      </c>
      <c r="D44" s="37"/>
      <c r="E44" s="37"/>
      <c r="F44" s="37"/>
      <c r="G44" s="46">
        <v>1.6600129618682113</v>
      </c>
      <c r="H44" s="37">
        <f t="shared" ref="H44:H67" si="0">G44-C44</f>
        <v>2.2600129618682114</v>
      </c>
      <c r="I44" s="138">
        <f>C44</f>
        <v>-0.6</v>
      </c>
    </row>
    <row r="45" spans="1:10" ht="15.75" x14ac:dyDescent="0.25">
      <c r="A45" s="38">
        <v>1960</v>
      </c>
      <c r="B45" s="137">
        <v>-2.7</v>
      </c>
      <c r="C45" s="37">
        <v>-0.8</v>
      </c>
      <c r="D45" s="37"/>
      <c r="E45" s="37"/>
      <c r="F45" s="37"/>
      <c r="G45" s="37">
        <v>-0.82256329236889947</v>
      </c>
      <c r="H45" s="37">
        <f t="shared" si="0"/>
        <v>-2.2563292368899424E-2</v>
      </c>
      <c r="I45" s="137">
        <f>B45</f>
        <v>-2.7</v>
      </c>
      <c r="J45" s="37"/>
    </row>
    <row r="46" spans="1:10" ht="15.75" x14ac:dyDescent="0.25">
      <c r="A46" s="38">
        <v>1961</v>
      </c>
      <c r="B46" s="137">
        <v>-2.2999999999999998</v>
      </c>
      <c r="C46" s="37">
        <v>-0.7</v>
      </c>
      <c r="D46" s="37"/>
      <c r="E46" s="37"/>
      <c r="F46" s="37"/>
      <c r="G46" s="37">
        <v>-0.32835092769729135</v>
      </c>
      <c r="H46" s="37">
        <f t="shared" si="0"/>
        <v>0.37164907230270861</v>
      </c>
      <c r="I46" s="137">
        <f t="shared" ref="I46:I50" si="1">B46</f>
        <v>-2.2999999999999998</v>
      </c>
      <c r="J46" s="37"/>
    </row>
    <row r="47" spans="1:10" ht="15.75" x14ac:dyDescent="0.25">
      <c r="A47" s="38">
        <v>1962</v>
      </c>
      <c r="B47" s="137">
        <v>-2.4</v>
      </c>
      <c r="C47" s="37">
        <v>-0.4</v>
      </c>
      <c r="D47" s="37"/>
      <c r="E47" s="37"/>
      <c r="F47" s="37"/>
      <c r="G47" s="37">
        <v>1.0753792941343909</v>
      </c>
      <c r="H47" s="37">
        <f t="shared" si="0"/>
        <v>1.4753792941343908</v>
      </c>
      <c r="I47" s="137">
        <f t="shared" si="1"/>
        <v>-2.4</v>
      </c>
      <c r="J47" s="37"/>
    </row>
    <row r="48" spans="1:10" ht="15.75" x14ac:dyDescent="0.25">
      <c r="A48" s="38">
        <v>1963</v>
      </c>
      <c r="B48" s="137">
        <v>-3.3</v>
      </c>
      <c r="C48" s="37">
        <v>-1.3</v>
      </c>
      <c r="D48" s="37"/>
      <c r="E48" s="37"/>
      <c r="F48" s="37"/>
      <c r="G48" s="37">
        <v>2.02592861343921</v>
      </c>
      <c r="H48" s="37">
        <f t="shared" si="0"/>
        <v>3.3259286134392099</v>
      </c>
      <c r="I48" s="137">
        <f t="shared" si="1"/>
        <v>-3.3</v>
      </c>
      <c r="J48" s="37"/>
    </row>
    <row r="49" spans="1:10" ht="15.75" x14ac:dyDescent="0.25">
      <c r="A49" s="38">
        <v>1964</v>
      </c>
      <c r="B49" s="137">
        <v>-4.5</v>
      </c>
      <c r="C49" s="37">
        <v>-0.8</v>
      </c>
      <c r="D49" s="37"/>
      <c r="E49" s="37"/>
      <c r="F49" s="37"/>
      <c r="G49" s="37">
        <v>-3.7273957900957293</v>
      </c>
      <c r="H49" s="37">
        <f t="shared" si="0"/>
        <v>-2.927395790095729</v>
      </c>
      <c r="I49" s="137">
        <f t="shared" si="1"/>
        <v>-4.5</v>
      </c>
      <c r="J49" s="37"/>
    </row>
    <row r="50" spans="1:10" ht="15.75" x14ac:dyDescent="0.25">
      <c r="A50" s="38">
        <v>1965</v>
      </c>
      <c r="B50" s="137">
        <v>-0.9</v>
      </c>
      <c r="C50" s="37">
        <v>-0.8</v>
      </c>
      <c r="D50" s="37">
        <v>-0.9</v>
      </c>
      <c r="E50" s="37">
        <v>0.8</v>
      </c>
      <c r="F50" s="37">
        <v>0</v>
      </c>
      <c r="G50" s="37">
        <v>0.17166479754235864</v>
      </c>
      <c r="H50" s="37">
        <f t="shared" si="0"/>
        <v>0.97166479754235868</v>
      </c>
      <c r="I50" s="137">
        <f t="shared" si="1"/>
        <v>-0.9</v>
      </c>
      <c r="J50" s="37"/>
    </row>
    <row r="51" spans="1:10" ht="15.75" x14ac:dyDescent="0.25">
      <c r="A51" s="38">
        <v>1966</v>
      </c>
      <c r="B51" s="37">
        <v>-1.2</v>
      </c>
      <c r="C51" s="138">
        <v>-1.1000000000000001</v>
      </c>
      <c r="D51" s="37">
        <v>-1.2</v>
      </c>
      <c r="E51" s="37">
        <v>0.9</v>
      </c>
      <c r="F51" s="37">
        <v>0.3</v>
      </c>
      <c r="G51" s="37">
        <v>1.0371214257315313</v>
      </c>
      <c r="H51" s="37">
        <f t="shared" si="0"/>
        <v>2.1371214257315314</v>
      </c>
      <c r="I51" s="138">
        <f>C51</f>
        <v>-1.1000000000000001</v>
      </c>
      <c r="J51" s="37"/>
    </row>
    <row r="52" spans="1:10" ht="15.75" x14ac:dyDescent="0.25">
      <c r="A52" s="38">
        <v>1967</v>
      </c>
      <c r="B52" s="37">
        <v>-2.2999999999999998</v>
      </c>
      <c r="C52" s="138">
        <v>-2.1</v>
      </c>
      <c r="D52" s="37">
        <v>-2.4</v>
      </c>
      <c r="E52" s="37">
        <v>1.2</v>
      </c>
      <c r="F52" s="37">
        <v>1</v>
      </c>
      <c r="G52" s="37">
        <v>0.35894431735016097</v>
      </c>
      <c r="H52" s="37">
        <f t="shared" si="0"/>
        <v>2.4589443173501611</v>
      </c>
      <c r="I52" s="138">
        <f t="shared" ref="I52:I67" si="2">C52</f>
        <v>-2.1</v>
      </c>
      <c r="J52" s="37"/>
    </row>
    <row r="53" spans="1:10" ht="15.75" x14ac:dyDescent="0.25">
      <c r="A53" s="38">
        <v>1968</v>
      </c>
      <c r="B53" s="37">
        <v>-2.1</v>
      </c>
      <c r="C53" s="138">
        <v>-1.9</v>
      </c>
      <c r="D53" s="37">
        <v>-2.2000000000000002</v>
      </c>
      <c r="E53" s="37">
        <v>1.1000000000000001</v>
      </c>
      <c r="F53" s="37">
        <v>0.8</v>
      </c>
      <c r="G53" s="37">
        <v>-0.59865508934634093</v>
      </c>
      <c r="H53" s="37">
        <f t="shared" si="0"/>
        <v>1.301344910653659</v>
      </c>
      <c r="I53" s="138">
        <f t="shared" si="2"/>
        <v>-1.9</v>
      </c>
      <c r="J53" s="37"/>
    </row>
    <row r="54" spans="1:10" ht="15.75" x14ac:dyDescent="0.25">
      <c r="A54" s="38">
        <v>1969</v>
      </c>
      <c r="B54" s="37">
        <v>-2.2000000000000002</v>
      </c>
      <c r="C54" s="138">
        <v>-2</v>
      </c>
      <c r="D54" s="37">
        <v>-2.2000000000000002</v>
      </c>
      <c r="E54" s="37">
        <v>1.1000000000000001</v>
      </c>
      <c r="F54" s="37">
        <v>0.8</v>
      </c>
      <c r="G54" s="37">
        <v>1.6450685230255839</v>
      </c>
      <c r="H54" s="37">
        <f t="shared" si="0"/>
        <v>3.6450685230255839</v>
      </c>
      <c r="I54" s="138">
        <f t="shared" si="2"/>
        <v>-2</v>
      </c>
      <c r="J54" s="37"/>
    </row>
    <row r="55" spans="1:10" ht="15.75" x14ac:dyDescent="0.25">
      <c r="A55" s="38">
        <v>1970</v>
      </c>
      <c r="B55" s="37">
        <v>-3.8</v>
      </c>
      <c r="C55" s="138">
        <v>-3.4</v>
      </c>
      <c r="D55" s="37">
        <v>-3.8</v>
      </c>
      <c r="E55" s="37">
        <v>2</v>
      </c>
      <c r="F55" s="37">
        <v>1.5</v>
      </c>
      <c r="G55" s="37">
        <v>-1.7924717857595658</v>
      </c>
      <c r="H55" s="37">
        <f t="shared" si="0"/>
        <v>1.6075282142404341</v>
      </c>
      <c r="I55" s="138">
        <f t="shared" si="2"/>
        <v>-3.4</v>
      </c>
      <c r="J55" s="37"/>
    </row>
    <row r="56" spans="1:10" ht="15.75" x14ac:dyDescent="0.25">
      <c r="A56" s="38">
        <v>1971</v>
      </c>
      <c r="B56" s="37"/>
      <c r="C56" s="138">
        <v>-2.2999999999999998</v>
      </c>
      <c r="D56" s="37">
        <v>-2.5</v>
      </c>
      <c r="E56" s="37">
        <v>1.6</v>
      </c>
      <c r="F56" s="37">
        <v>0.5</v>
      </c>
      <c r="G56" s="37">
        <v>2.8315826371247681</v>
      </c>
      <c r="H56" s="37">
        <f t="shared" si="0"/>
        <v>5.1315826371247679</v>
      </c>
      <c r="I56" s="138">
        <f t="shared" si="2"/>
        <v>-2.2999999999999998</v>
      </c>
      <c r="J56" s="37"/>
    </row>
    <row r="57" spans="1:10" ht="15.75" x14ac:dyDescent="0.25">
      <c r="A57" s="38">
        <v>1972</v>
      </c>
      <c r="B57" s="37"/>
      <c r="C57" s="138">
        <v>-4.5</v>
      </c>
      <c r="D57" s="37">
        <v>-4.9000000000000004</v>
      </c>
      <c r="E57" s="37">
        <v>1.9</v>
      </c>
      <c r="F57" s="37">
        <v>2.4</v>
      </c>
      <c r="G57" s="37">
        <v>2.3660865199371681</v>
      </c>
      <c r="H57" s="37">
        <f t="shared" si="0"/>
        <v>6.8660865199371681</v>
      </c>
      <c r="I57" s="138">
        <f t="shared" si="2"/>
        <v>-4.5</v>
      </c>
      <c r="J57" s="37"/>
    </row>
    <row r="58" spans="1:10" ht="15.75" x14ac:dyDescent="0.25">
      <c r="A58" s="38">
        <v>1973</v>
      </c>
      <c r="B58" s="37"/>
      <c r="C58" s="138">
        <v>-6.3</v>
      </c>
      <c r="D58" s="37">
        <v>-6.9</v>
      </c>
      <c r="E58" s="37">
        <v>1.9</v>
      </c>
      <c r="F58" s="37">
        <v>3.8</v>
      </c>
      <c r="G58" s="37">
        <v>0.36519588177789419</v>
      </c>
      <c r="H58" s="37">
        <f t="shared" si="0"/>
        <v>6.665195881777894</v>
      </c>
      <c r="I58" s="138">
        <f t="shared" si="2"/>
        <v>-6.3</v>
      </c>
      <c r="J58" s="37"/>
    </row>
    <row r="59" spans="1:10" ht="15.75" x14ac:dyDescent="0.25">
      <c r="A59" s="38">
        <v>1974</v>
      </c>
      <c r="B59" s="37"/>
      <c r="C59" s="138">
        <v>-6.7</v>
      </c>
      <c r="D59" s="37">
        <v>-7.3</v>
      </c>
      <c r="E59" s="37">
        <v>2</v>
      </c>
      <c r="F59" s="37">
        <v>4</v>
      </c>
      <c r="G59" s="37">
        <v>2.6576181655418205</v>
      </c>
      <c r="H59" s="37">
        <f t="shared" si="0"/>
        <v>9.3576181655418207</v>
      </c>
      <c r="I59" s="138">
        <f t="shared" si="2"/>
        <v>-6.7</v>
      </c>
      <c r="J59" s="37"/>
    </row>
    <row r="60" spans="1:10" ht="15.75" x14ac:dyDescent="0.25">
      <c r="A60" s="38">
        <v>1975</v>
      </c>
      <c r="B60" s="37"/>
      <c r="C60" s="138">
        <v>-9.3000000000000007</v>
      </c>
      <c r="D60" s="37">
        <v>-10</v>
      </c>
      <c r="E60" s="37">
        <v>2.2999999999999998</v>
      </c>
      <c r="F60" s="37">
        <v>6.5</v>
      </c>
      <c r="G60" s="37">
        <v>-0.42336897544234198</v>
      </c>
      <c r="H60" s="37">
        <f t="shared" si="0"/>
        <v>8.8766310245576587</v>
      </c>
      <c r="I60" s="138">
        <f t="shared" si="2"/>
        <v>-9.3000000000000007</v>
      </c>
      <c r="J60" s="37"/>
    </row>
    <row r="61" spans="1:10" ht="15.75" x14ac:dyDescent="0.25">
      <c r="A61" s="38">
        <v>1976</v>
      </c>
      <c r="B61" s="37"/>
      <c r="C61" s="138">
        <v>-9.1</v>
      </c>
      <c r="D61" s="37">
        <v>-9.9</v>
      </c>
      <c r="E61" s="37">
        <v>3.3</v>
      </c>
      <c r="F61" s="37">
        <v>4.9000000000000004</v>
      </c>
      <c r="G61" s="37">
        <v>-3.7762854340893321</v>
      </c>
      <c r="H61" s="37">
        <f t="shared" si="0"/>
        <v>5.3237145659106675</v>
      </c>
      <c r="I61" s="138">
        <f t="shared" si="2"/>
        <v>-9.1</v>
      </c>
      <c r="J61" s="37"/>
    </row>
    <row r="62" spans="1:10" ht="15.75" x14ac:dyDescent="0.25">
      <c r="A62" s="38">
        <v>1977</v>
      </c>
      <c r="B62" s="37"/>
      <c r="C62" s="138">
        <v>-6.3</v>
      </c>
      <c r="D62" s="37">
        <v>-6.7</v>
      </c>
      <c r="E62" s="37">
        <v>3</v>
      </c>
      <c r="F62" s="37">
        <v>2.2999999999999998</v>
      </c>
      <c r="G62" s="37">
        <v>0.51560324206901953</v>
      </c>
      <c r="H62" s="37">
        <f t="shared" si="0"/>
        <v>6.8156032420690194</v>
      </c>
      <c r="I62" s="138">
        <f t="shared" si="2"/>
        <v>-6.3</v>
      </c>
      <c r="J62" s="37"/>
    </row>
    <row r="63" spans="1:10" ht="15.75" x14ac:dyDescent="0.25">
      <c r="A63" s="38">
        <v>1978</v>
      </c>
      <c r="B63" s="37"/>
      <c r="C63" s="138">
        <v>-6.2</v>
      </c>
      <c r="D63" s="37">
        <v>-6.7</v>
      </c>
      <c r="E63" s="37">
        <v>3.2</v>
      </c>
      <c r="F63" s="37">
        <v>2.4</v>
      </c>
      <c r="G63" s="37">
        <v>1.3055027904099044</v>
      </c>
      <c r="H63" s="37">
        <f t="shared" si="0"/>
        <v>7.5055027904099045</v>
      </c>
      <c r="I63" s="138">
        <f t="shared" si="2"/>
        <v>-6.2</v>
      </c>
      <c r="J63" s="37"/>
    </row>
    <row r="64" spans="1:10" ht="15.75" x14ac:dyDescent="0.25">
      <c r="A64" s="38">
        <v>1979</v>
      </c>
      <c r="B64" s="37"/>
      <c r="C64" s="138">
        <v>-7.1</v>
      </c>
      <c r="D64" s="37">
        <v>-7.4</v>
      </c>
      <c r="E64" s="37">
        <v>3.4</v>
      </c>
      <c r="F64" s="37">
        <v>2.9</v>
      </c>
      <c r="G64" s="37">
        <v>1.5771449565221065</v>
      </c>
      <c r="H64" s="37">
        <f t="shared" si="0"/>
        <v>8.6771449565221062</v>
      </c>
      <c r="I64" s="138">
        <f t="shared" si="2"/>
        <v>-7.1</v>
      </c>
      <c r="J64" s="37"/>
    </row>
    <row r="65" spans="1:10" ht="15.75" x14ac:dyDescent="0.25">
      <c r="A65" s="38">
        <v>1980</v>
      </c>
      <c r="B65" s="37"/>
      <c r="C65" s="138">
        <v>-7.5</v>
      </c>
      <c r="D65" s="37">
        <v>-8.5</v>
      </c>
      <c r="E65" s="37">
        <v>3.7</v>
      </c>
      <c r="F65" s="37">
        <v>3.2</v>
      </c>
      <c r="G65" s="37">
        <v>5.3272398963611813</v>
      </c>
      <c r="H65" s="37">
        <f t="shared" si="0"/>
        <v>12.827239896361181</v>
      </c>
      <c r="I65" s="138">
        <f t="shared" si="2"/>
        <v>-7.5</v>
      </c>
      <c r="J65" s="37"/>
    </row>
    <row r="66" spans="1:10" ht="15.75" x14ac:dyDescent="0.25">
      <c r="A66" s="38">
        <v>1981</v>
      </c>
      <c r="B66" s="37"/>
      <c r="C66" s="138">
        <v>-14.1</v>
      </c>
      <c r="D66" s="37">
        <v>-13.5</v>
      </c>
      <c r="E66" s="37">
        <v>5.2</v>
      </c>
      <c r="F66" s="37">
        <v>8.4</v>
      </c>
      <c r="G66" s="37">
        <v>2.2300339528128816</v>
      </c>
      <c r="H66" s="37">
        <f t="shared" si="0"/>
        <v>16.330033952812883</v>
      </c>
      <c r="I66" s="138">
        <f t="shared" si="2"/>
        <v>-14.1</v>
      </c>
      <c r="J66" s="37"/>
    </row>
    <row r="67" spans="1:10" ht="15.75" x14ac:dyDescent="0.25">
      <c r="A67" s="101">
        <v>1982</v>
      </c>
      <c r="B67" s="50"/>
      <c r="C67" s="139">
        <v>-16.899999999999999</v>
      </c>
      <c r="D67" s="50">
        <v>-17.2</v>
      </c>
      <c r="E67" s="50">
        <v>8.6</v>
      </c>
      <c r="F67" s="50">
        <v>7.5</v>
      </c>
      <c r="G67" s="50">
        <v>29.544324902536296</v>
      </c>
      <c r="H67" s="50">
        <f t="shared" si="0"/>
        <v>46.444324902536295</v>
      </c>
      <c r="I67" s="139">
        <f t="shared" si="2"/>
        <v>-16.899999999999999</v>
      </c>
      <c r="J67" s="37"/>
    </row>
    <row r="69" spans="1:10" x14ac:dyDescent="0.25">
      <c r="B69" s="69"/>
    </row>
    <row r="70" spans="1:10" ht="15.75" customHeight="1" x14ac:dyDescent="0.25">
      <c r="B70" s="98"/>
    </row>
    <row r="71" spans="1:10" ht="17.25" customHeight="1" x14ac:dyDescent="0.25">
      <c r="B71" s="210"/>
    </row>
    <row r="72" spans="1:10" x14ac:dyDescent="0.25">
      <c r="B72" s="210"/>
    </row>
    <row r="73" spans="1:10" x14ac:dyDescent="0.25">
      <c r="B73" s="68"/>
    </row>
    <row r="74" spans="1:10" x14ac:dyDescent="0.25">
      <c r="B74" s="68"/>
    </row>
    <row r="75" spans="1:10" x14ac:dyDescent="0.25">
      <c r="A75" s="70"/>
      <c r="B75" s="68"/>
    </row>
    <row r="76" spans="1:10" x14ac:dyDescent="0.25">
      <c r="A76" s="70"/>
      <c r="B76" s="68"/>
    </row>
    <row r="77" spans="1:10" x14ac:dyDescent="0.25">
      <c r="A77" s="70"/>
      <c r="B77" s="68"/>
    </row>
    <row r="78" spans="1:10" x14ac:dyDescent="0.25">
      <c r="A78" s="70"/>
      <c r="B78" s="68"/>
    </row>
    <row r="79" spans="1:10" x14ac:dyDescent="0.25">
      <c r="A79" s="70"/>
      <c r="B79" s="68"/>
    </row>
    <row r="80" spans="1:10" x14ac:dyDescent="0.25">
      <c r="A80" s="70"/>
      <c r="B80" s="68"/>
    </row>
    <row r="81" spans="1:2" x14ac:dyDescent="0.25">
      <c r="A81" s="70"/>
      <c r="B81" s="68"/>
    </row>
    <row r="82" spans="1:2" x14ac:dyDescent="0.25">
      <c r="A82" s="70"/>
      <c r="B82" s="68"/>
    </row>
    <row r="83" spans="1:2" x14ac:dyDescent="0.25">
      <c r="A83" s="70"/>
      <c r="B83" s="68"/>
    </row>
    <row r="84" spans="1:2" x14ac:dyDescent="0.25">
      <c r="A84" s="70"/>
      <c r="B84" s="68"/>
    </row>
    <row r="85" spans="1:2" x14ac:dyDescent="0.25">
      <c r="A85" s="70"/>
      <c r="B85" s="68"/>
    </row>
    <row r="86" spans="1:2" x14ac:dyDescent="0.25">
      <c r="A86" s="70"/>
      <c r="B86" s="68"/>
    </row>
    <row r="87" spans="1:2" x14ac:dyDescent="0.25">
      <c r="A87" s="70"/>
      <c r="B87" s="68"/>
    </row>
    <row r="88" spans="1:2" x14ac:dyDescent="0.25">
      <c r="A88" s="70"/>
      <c r="B88" s="68"/>
    </row>
    <row r="89" spans="1:2" x14ac:dyDescent="0.25">
      <c r="A89" s="70"/>
      <c r="B89" s="68"/>
    </row>
    <row r="90" spans="1:2" x14ac:dyDescent="0.25">
      <c r="A90" s="70"/>
      <c r="B90" s="68"/>
    </row>
    <row r="91" spans="1:2" x14ac:dyDescent="0.25">
      <c r="A91" s="70"/>
      <c r="B91" s="68"/>
    </row>
    <row r="92" spans="1:2" x14ac:dyDescent="0.25">
      <c r="A92" s="70"/>
      <c r="B92" s="68"/>
    </row>
    <row r="93" spans="1:2" x14ac:dyDescent="0.25">
      <c r="A93" s="70"/>
      <c r="B93" s="68"/>
    </row>
    <row r="94" spans="1:2" x14ac:dyDescent="0.25">
      <c r="A94" s="70"/>
      <c r="B94" s="68"/>
    </row>
    <row r="95" spans="1:2" x14ac:dyDescent="0.25">
      <c r="A95" s="70"/>
      <c r="B95" s="68"/>
    </row>
    <row r="96" spans="1:2" x14ac:dyDescent="0.25">
      <c r="A96" s="70"/>
      <c r="B96" s="67"/>
    </row>
    <row r="97" spans="1:3" x14ac:dyDescent="0.25">
      <c r="A97" s="72"/>
      <c r="B97" s="66"/>
    </row>
    <row r="98" spans="1:3" x14ac:dyDescent="0.25">
      <c r="A98" s="72"/>
      <c r="B98" s="66"/>
    </row>
    <row r="99" spans="1:3" x14ac:dyDescent="0.25">
      <c r="A99" s="66"/>
      <c r="B99" s="66"/>
    </row>
    <row r="100" spans="1:3" x14ac:dyDescent="0.25">
      <c r="B100" s="66"/>
    </row>
    <row r="101" spans="1:3" x14ac:dyDescent="0.25">
      <c r="B101" s="66"/>
    </row>
    <row r="102" spans="1:3" x14ac:dyDescent="0.25">
      <c r="B102" s="66"/>
    </row>
    <row r="103" spans="1:3" ht="15" customHeight="1" x14ac:dyDescent="0.25">
      <c r="B103" s="66"/>
    </row>
    <row r="104" spans="1:3" x14ac:dyDescent="0.25">
      <c r="B104" s="66"/>
    </row>
    <row r="105" spans="1:3" x14ac:dyDescent="0.25">
      <c r="B105" s="73"/>
    </row>
    <row r="106" spans="1:3" x14ac:dyDescent="0.25">
      <c r="B106" s="73"/>
      <c r="C106" s="63"/>
    </row>
    <row r="107" spans="1:3" x14ac:dyDescent="0.25">
      <c r="B107" s="73"/>
    </row>
    <row r="108" spans="1:3" x14ac:dyDescent="0.25">
      <c r="B108" s="73"/>
    </row>
    <row r="109" spans="1:3" x14ac:dyDescent="0.25">
      <c r="B109" s="73"/>
    </row>
    <row r="110" spans="1:3" x14ac:dyDescent="0.25">
      <c r="B110" s="73"/>
    </row>
    <row r="111" spans="1:3" x14ac:dyDescent="0.25">
      <c r="B111" s="73"/>
    </row>
    <row r="112" spans="1:3" x14ac:dyDescent="0.25">
      <c r="B112" s="73"/>
    </row>
    <row r="113" spans="2:2" x14ac:dyDescent="0.25">
      <c r="B113" s="73"/>
    </row>
    <row r="114" spans="2:2" x14ac:dyDescent="0.25">
      <c r="B114" s="73"/>
    </row>
    <row r="115" spans="2:2" x14ac:dyDescent="0.25">
      <c r="B115" s="73"/>
    </row>
    <row r="116" spans="2:2" x14ac:dyDescent="0.25">
      <c r="B116" s="73"/>
    </row>
    <row r="117" spans="2:2" x14ac:dyDescent="0.25">
      <c r="B117" s="73"/>
    </row>
    <row r="118" spans="2:2" x14ac:dyDescent="0.25">
      <c r="B118" s="73"/>
    </row>
    <row r="119" spans="2:2" x14ac:dyDescent="0.25">
      <c r="B119" s="73"/>
    </row>
    <row r="120" spans="2:2" x14ac:dyDescent="0.25">
      <c r="B120" s="73"/>
    </row>
    <row r="121" spans="2:2" x14ac:dyDescent="0.25">
      <c r="B121" s="73"/>
    </row>
    <row r="122" spans="2:2" x14ac:dyDescent="0.25">
      <c r="B122" s="73"/>
    </row>
    <row r="123" spans="2:2" x14ac:dyDescent="0.25">
      <c r="B123" s="73"/>
    </row>
    <row r="124" spans="2:2" x14ac:dyDescent="0.25">
      <c r="B124" s="73"/>
    </row>
    <row r="125" spans="2:2" x14ac:dyDescent="0.25">
      <c r="B125" s="73"/>
    </row>
    <row r="126" spans="2:2" x14ac:dyDescent="0.25">
      <c r="B126" s="73"/>
    </row>
    <row r="127" spans="2:2" x14ac:dyDescent="0.25">
      <c r="B127" s="73"/>
    </row>
    <row r="128" spans="2:2" x14ac:dyDescent="0.25">
      <c r="B128" s="73"/>
    </row>
    <row r="129" spans="1:2" x14ac:dyDescent="0.25">
      <c r="B129" s="73"/>
    </row>
    <row r="130" spans="1:2" x14ac:dyDescent="0.25">
      <c r="B130" s="66"/>
    </row>
    <row r="131" spans="1:2" x14ac:dyDescent="0.25">
      <c r="B131" s="66"/>
    </row>
    <row r="132" spans="1:2" x14ac:dyDescent="0.25">
      <c r="B132" s="66"/>
    </row>
    <row r="133" spans="1:2" x14ac:dyDescent="0.25">
      <c r="B133" s="66"/>
    </row>
    <row r="134" spans="1:2" x14ac:dyDescent="0.25">
      <c r="B134" s="69"/>
    </row>
    <row r="135" spans="1:2" x14ac:dyDescent="0.25">
      <c r="B135" s="68"/>
    </row>
    <row r="136" spans="1:2" ht="15" customHeight="1" x14ac:dyDescent="0.25">
      <c r="A136" s="94"/>
      <c r="B136" s="68"/>
    </row>
    <row r="137" spans="1:2" x14ac:dyDescent="0.25">
      <c r="A137" s="94"/>
      <c r="B137" s="68"/>
    </row>
    <row r="138" spans="1:2" x14ac:dyDescent="0.25">
      <c r="B138" s="68"/>
    </row>
    <row r="139" spans="1:2" x14ac:dyDescent="0.25">
      <c r="B139" s="68"/>
    </row>
    <row r="140" spans="1:2" x14ac:dyDescent="0.25">
      <c r="B140" s="68"/>
    </row>
    <row r="141" spans="1:2" x14ac:dyDescent="0.25">
      <c r="B141" s="68"/>
    </row>
    <row r="142" spans="1:2" x14ac:dyDescent="0.25">
      <c r="B142" s="68"/>
    </row>
    <row r="143" spans="1:2" x14ac:dyDescent="0.25">
      <c r="B143" s="68"/>
    </row>
    <row r="144" spans="1:2" x14ac:dyDescent="0.25">
      <c r="B144" s="68"/>
    </row>
    <row r="145" spans="2:2" x14ac:dyDescent="0.25">
      <c r="B145" s="68"/>
    </row>
    <row r="146" spans="2:2" x14ac:dyDescent="0.25">
      <c r="B146" s="68"/>
    </row>
    <row r="147" spans="2:2" x14ac:dyDescent="0.25">
      <c r="B147" s="68"/>
    </row>
    <row r="148" spans="2:2" x14ac:dyDescent="0.25">
      <c r="B148" s="68"/>
    </row>
    <row r="149" spans="2:2" x14ac:dyDescent="0.25">
      <c r="B149" s="68"/>
    </row>
    <row r="150" spans="2:2" x14ac:dyDescent="0.25">
      <c r="B150" s="68"/>
    </row>
    <row r="151" spans="2:2" x14ac:dyDescent="0.25">
      <c r="B151" s="68"/>
    </row>
    <row r="152" spans="2:2" x14ac:dyDescent="0.25">
      <c r="B152" s="68"/>
    </row>
    <row r="153" spans="2:2" x14ac:dyDescent="0.25">
      <c r="B153" s="68"/>
    </row>
    <row r="154" spans="2:2" x14ac:dyDescent="0.25">
      <c r="B154" s="68"/>
    </row>
    <row r="155" spans="2:2" x14ac:dyDescent="0.25">
      <c r="B155" s="68"/>
    </row>
    <row r="156" spans="2:2" x14ac:dyDescent="0.25">
      <c r="B156" s="68"/>
    </row>
    <row r="157" spans="2:2" x14ac:dyDescent="0.25">
      <c r="B157" s="68"/>
    </row>
    <row r="158" spans="2:2" x14ac:dyDescent="0.25">
      <c r="B158" s="68"/>
    </row>
    <row r="159" spans="2:2" x14ac:dyDescent="0.25">
      <c r="B159" s="68"/>
    </row>
    <row r="160" spans="2:2" x14ac:dyDescent="0.25">
      <c r="B160" s="68"/>
    </row>
    <row r="161" spans="2:2" x14ac:dyDescent="0.25">
      <c r="B161" s="68"/>
    </row>
    <row r="162" spans="2:2" x14ac:dyDescent="0.25">
      <c r="B162" s="69"/>
    </row>
    <row r="163" spans="2:2" ht="15" customHeight="1" x14ac:dyDescent="0.25">
      <c r="B163" s="69"/>
    </row>
    <row r="164" spans="2:2" x14ac:dyDescent="0.25">
      <c r="B164" s="66"/>
    </row>
    <row r="165" spans="2:2" x14ac:dyDescent="0.25">
      <c r="B165" s="66"/>
    </row>
    <row r="166" spans="2:2" x14ac:dyDescent="0.25">
      <c r="B166" s="66"/>
    </row>
    <row r="167" spans="2:2" x14ac:dyDescent="0.25">
      <c r="B167" s="64"/>
    </row>
    <row r="168" spans="2:2" x14ac:dyDescent="0.25">
      <c r="B168" s="65"/>
    </row>
    <row r="169" spans="2:2" x14ac:dyDescent="0.25">
      <c r="B169" s="71"/>
    </row>
    <row r="170" spans="2:2" x14ac:dyDescent="0.25">
      <c r="B170" s="68"/>
    </row>
    <row r="171" spans="2:2" x14ac:dyDescent="0.25">
      <c r="B171" s="68"/>
    </row>
    <row r="172" spans="2:2" x14ac:dyDescent="0.25">
      <c r="B172" s="68"/>
    </row>
    <row r="173" spans="2:2" x14ac:dyDescent="0.25">
      <c r="B173" s="68"/>
    </row>
    <row r="174" spans="2:2" x14ac:dyDescent="0.25">
      <c r="B174" s="68"/>
    </row>
    <row r="175" spans="2:2" x14ac:dyDescent="0.25">
      <c r="B175" s="68"/>
    </row>
    <row r="176" spans="2:2" x14ac:dyDescent="0.25">
      <c r="B176" s="68"/>
    </row>
    <row r="177" spans="2:2" x14ac:dyDescent="0.25">
      <c r="B177" s="68"/>
    </row>
    <row r="178" spans="2:2" x14ac:dyDescent="0.25">
      <c r="B178" s="68"/>
    </row>
    <row r="179" spans="2:2" x14ac:dyDescent="0.25">
      <c r="B179" s="68"/>
    </row>
    <row r="180" spans="2:2" x14ac:dyDescent="0.25">
      <c r="B180" s="68"/>
    </row>
    <row r="181" spans="2:2" x14ac:dyDescent="0.25">
      <c r="B181" s="68"/>
    </row>
    <row r="182" spans="2:2" x14ac:dyDescent="0.25">
      <c r="B182" s="68"/>
    </row>
    <row r="183" spans="2:2" x14ac:dyDescent="0.25">
      <c r="B183" s="68"/>
    </row>
    <row r="184" spans="2:2" x14ac:dyDescent="0.25">
      <c r="B184" s="68"/>
    </row>
    <row r="185" spans="2:2" x14ac:dyDescent="0.25">
      <c r="B185" s="68"/>
    </row>
    <row r="186" spans="2:2" x14ac:dyDescent="0.25">
      <c r="B186" s="68"/>
    </row>
    <row r="187" spans="2:2" x14ac:dyDescent="0.25">
      <c r="B187" s="68"/>
    </row>
    <row r="188" spans="2:2" x14ac:dyDescent="0.25">
      <c r="B188" s="68"/>
    </row>
    <row r="189" spans="2:2" x14ac:dyDescent="0.25">
      <c r="B189" s="68"/>
    </row>
    <row r="190" spans="2:2" x14ac:dyDescent="0.25">
      <c r="B190" s="68"/>
    </row>
    <row r="191" spans="2:2" x14ac:dyDescent="0.25">
      <c r="B191" s="68"/>
    </row>
    <row r="192" spans="2:2" x14ac:dyDescent="0.25">
      <c r="B192" s="68"/>
    </row>
    <row r="193" spans="2:2" x14ac:dyDescent="0.25">
      <c r="B193" s="68"/>
    </row>
    <row r="194" spans="2:2" x14ac:dyDescent="0.25">
      <c r="B194" s="67"/>
    </row>
    <row r="195" spans="2:2" x14ac:dyDescent="0.25">
      <c r="B195" s="67"/>
    </row>
    <row r="196" spans="2:2" x14ac:dyDescent="0.25">
      <c r="B196" s="66"/>
    </row>
    <row r="197" spans="2:2" x14ac:dyDescent="0.25">
      <c r="B197" s="66"/>
    </row>
  </sheetData>
  <mergeCells count="12">
    <mergeCell ref="I2:I4"/>
    <mergeCell ref="B71:B72"/>
    <mergeCell ref="F2:F4"/>
    <mergeCell ref="H2:H4"/>
    <mergeCell ref="G1:H1"/>
    <mergeCell ref="B1:D1"/>
    <mergeCell ref="G2:G4"/>
    <mergeCell ref="A2:A4"/>
    <mergeCell ref="B2:B4"/>
    <mergeCell ref="C2:C4"/>
    <mergeCell ref="D2:D4"/>
    <mergeCell ref="E2:E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V229"/>
  <sheetViews>
    <sheetView workbookViewId="0">
      <selection activeCell="G8" sqref="G8"/>
    </sheetView>
  </sheetViews>
  <sheetFormatPr baseColWidth="10" defaultRowHeight="15.75" outlineLevelRow="1" x14ac:dyDescent="0.25"/>
  <cols>
    <col min="1" max="1" width="10" style="8" bestFit="1" customWidth="1"/>
    <col min="2" max="2" width="9.7109375" style="8" customWidth="1"/>
    <col min="3" max="3" width="10.7109375" style="8" customWidth="1"/>
    <col min="4" max="4" width="17.140625" style="8" customWidth="1"/>
    <col min="5" max="6" width="13.140625" style="8" customWidth="1"/>
    <col min="7" max="7" width="12.5703125" style="8" customWidth="1"/>
    <col min="8" max="8" width="13" style="8" customWidth="1"/>
    <col min="9" max="9" width="10" style="8" bestFit="1" customWidth="1"/>
    <col min="10" max="10" width="16.28515625" style="8" customWidth="1"/>
    <col min="11" max="11" width="10" style="8" bestFit="1" customWidth="1"/>
    <col min="12" max="33" width="11.42578125" style="8"/>
    <col min="34" max="34" width="14.7109375" style="8" customWidth="1"/>
    <col min="35" max="37" width="11.42578125" style="8"/>
    <col min="38" max="38" width="13.140625" style="8" customWidth="1"/>
    <col min="39" max="42" width="11.42578125" style="8"/>
    <col min="43" max="43" width="12.85546875" style="8" customWidth="1"/>
    <col min="44" max="44" width="15.140625" style="8" customWidth="1"/>
    <col min="45" max="45" width="14.140625" style="8" customWidth="1"/>
    <col min="46" max="16384" width="11.42578125" style="8"/>
  </cols>
  <sheetData>
    <row r="2" spans="1:48" ht="15" customHeight="1" x14ac:dyDescent="0.25">
      <c r="A2" s="35"/>
      <c r="B2" s="175"/>
      <c r="C2" s="175"/>
      <c r="D2" s="175"/>
      <c r="E2" s="175"/>
      <c r="F2" s="175"/>
      <c r="G2" s="175"/>
      <c r="H2" s="175"/>
      <c r="I2" s="175"/>
      <c r="J2" s="175"/>
      <c r="K2" s="175"/>
    </row>
    <row r="3" spans="1:48" ht="15" customHeight="1" x14ac:dyDescent="0.25">
      <c r="A3" s="129"/>
      <c r="B3" s="224" t="s">
        <v>88</v>
      </c>
      <c r="C3" s="224"/>
      <c r="D3" s="224"/>
      <c r="E3" s="224"/>
      <c r="F3" s="224"/>
      <c r="G3" s="224"/>
      <c r="H3" s="224"/>
      <c r="I3" s="224"/>
      <c r="J3" s="224"/>
      <c r="K3" s="176"/>
      <c r="L3" s="224" t="s">
        <v>89</v>
      </c>
      <c r="M3" s="224"/>
      <c r="N3" s="224"/>
      <c r="O3" s="224"/>
      <c r="P3" s="224"/>
      <c r="Q3" s="224"/>
      <c r="R3" s="224"/>
      <c r="S3" s="224"/>
      <c r="T3" s="224"/>
      <c r="V3" s="213" t="s">
        <v>94</v>
      </c>
      <c r="W3" s="213"/>
      <c r="X3" s="213"/>
      <c r="Y3" s="213"/>
      <c r="Z3" s="213"/>
      <c r="AA3" s="213"/>
      <c r="AB3" s="213"/>
      <c r="AC3" s="213"/>
      <c r="AD3" s="213"/>
      <c r="AE3" s="213"/>
      <c r="AG3" s="216" t="s">
        <v>96</v>
      </c>
      <c r="AH3" s="216"/>
      <c r="AI3" s="216"/>
      <c r="AJ3" s="216"/>
      <c r="AK3" s="216"/>
      <c r="AL3" s="216"/>
      <c r="AM3" s="216"/>
      <c r="AN3" s="216"/>
      <c r="AP3" s="219" t="s">
        <v>102</v>
      </c>
      <c r="AQ3" s="219"/>
      <c r="AR3" s="219"/>
      <c r="AS3" s="219"/>
      <c r="AT3" s="219"/>
      <c r="AU3" s="219"/>
      <c r="AV3" s="219"/>
    </row>
    <row r="4" spans="1:48" ht="15.75" customHeight="1" x14ac:dyDescent="0.25">
      <c r="A4" s="177"/>
      <c r="B4" s="178"/>
      <c r="C4" s="214" t="s">
        <v>98</v>
      </c>
      <c r="D4" s="214" t="s">
        <v>99</v>
      </c>
      <c r="E4" s="214" t="s">
        <v>100</v>
      </c>
      <c r="F4" s="214" t="s">
        <v>123</v>
      </c>
      <c r="G4" s="214" t="s">
        <v>79</v>
      </c>
      <c r="H4" s="214" t="s">
        <v>97</v>
      </c>
      <c r="I4" s="214" t="s">
        <v>95</v>
      </c>
      <c r="J4" s="214" t="s">
        <v>103</v>
      </c>
      <c r="K4" s="32"/>
      <c r="L4" s="35"/>
      <c r="M4" s="214" t="s">
        <v>98</v>
      </c>
      <c r="N4" s="214" t="s">
        <v>99</v>
      </c>
      <c r="O4" s="214" t="s">
        <v>100</v>
      </c>
      <c r="P4" s="214" t="s">
        <v>123</v>
      </c>
      <c r="Q4" s="214" t="s">
        <v>79</v>
      </c>
      <c r="R4" s="214" t="s">
        <v>97</v>
      </c>
      <c r="S4" s="214" t="s">
        <v>95</v>
      </c>
      <c r="T4" s="214" t="s">
        <v>103</v>
      </c>
      <c r="V4" s="178"/>
      <c r="W4" s="214" t="s">
        <v>98</v>
      </c>
      <c r="X4" s="214" t="s">
        <v>99</v>
      </c>
      <c r="Y4" s="214" t="s">
        <v>100</v>
      </c>
      <c r="Z4" s="214" t="s">
        <v>123</v>
      </c>
      <c r="AA4" s="214" t="s">
        <v>79</v>
      </c>
      <c r="AB4" s="214" t="s">
        <v>97</v>
      </c>
      <c r="AC4" s="214" t="s">
        <v>95</v>
      </c>
      <c r="AD4" s="214" t="s">
        <v>103</v>
      </c>
      <c r="AE4" s="214" t="s">
        <v>86</v>
      </c>
      <c r="AG4" s="178"/>
      <c r="AH4" s="217" t="s">
        <v>107</v>
      </c>
      <c r="AI4" s="214" t="s">
        <v>104</v>
      </c>
      <c r="AJ4" s="214" t="s">
        <v>110</v>
      </c>
      <c r="AK4" s="214" t="s">
        <v>101</v>
      </c>
      <c r="AL4" s="214" t="s">
        <v>127</v>
      </c>
      <c r="AM4" s="214" t="s">
        <v>105</v>
      </c>
      <c r="AN4" s="214" t="s">
        <v>126</v>
      </c>
      <c r="AP4" s="220"/>
      <c r="AQ4" s="214" t="s">
        <v>92</v>
      </c>
      <c r="AR4" s="214" t="s">
        <v>128</v>
      </c>
      <c r="AS4" s="214" t="s">
        <v>127</v>
      </c>
      <c r="AT4" s="214" t="s">
        <v>129</v>
      </c>
      <c r="AU4" s="214" t="s">
        <v>126</v>
      </c>
      <c r="AV4" s="214" t="s">
        <v>130</v>
      </c>
    </row>
    <row r="5" spans="1:48" ht="15.75" customHeight="1" x14ac:dyDescent="0.25">
      <c r="A5" s="177"/>
      <c r="B5" s="34"/>
      <c r="C5" s="215"/>
      <c r="D5" s="215"/>
      <c r="E5" s="215"/>
      <c r="F5" s="215"/>
      <c r="G5" s="215"/>
      <c r="H5" s="215"/>
      <c r="I5" s="215"/>
      <c r="J5" s="215"/>
      <c r="L5" s="34"/>
      <c r="M5" s="215"/>
      <c r="N5" s="215"/>
      <c r="O5" s="215"/>
      <c r="P5" s="215"/>
      <c r="Q5" s="215"/>
      <c r="R5" s="215"/>
      <c r="S5" s="215"/>
      <c r="T5" s="215"/>
      <c r="V5" s="34"/>
      <c r="W5" s="215"/>
      <c r="X5" s="215"/>
      <c r="Y5" s="215"/>
      <c r="Z5" s="215"/>
      <c r="AA5" s="215"/>
      <c r="AB5" s="215"/>
      <c r="AC5" s="215"/>
      <c r="AD5" s="215"/>
      <c r="AE5" s="215"/>
      <c r="AG5" s="34"/>
      <c r="AH5" s="218"/>
      <c r="AI5" s="215"/>
      <c r="AJ5" s="215"/>
      <c r="AK5" s="215"/>
      <c r="AL5" s="215"/>
      <c r="AM5" s="215"/>
      <c r="AN5" s="215"/>
      <c r="AP5" s="221"/>
      <c r="AQ5" s="215"/>
      <c r="AR5" s="215"/>
      <c r="AS5" s="215"/>
      <c r="AT5" s="215"/>
      <c r="AU5" s="215"/>
      <c r="AV5" s="215"/>
    </row>
    <row r="6" spans="1:48" ht="15" customHeight="1" x14ac:dyDescent="0.25">
      <c r="A6" s="177"/>
      <c r="B6" s="179">
        <v>1934</v>
      </c>
      <c r="C6" s="83">
        <f>GobFed!J88</f>
        <v>6.4105034931341853</v>
      </c>
      <c r="D6" s="83">
        <f>GobFed!K88</f>
        <v>6.9164056853770184</v>
      </c>
      <c r="E6" s="77" t="s">
        <v>77</v>
      </c>
      <c r="F6" s="83">
        <f>GobFed!M88</f>
        <v>7.1067212719826554</v>
      </c>
      <c r="G6" s="77" t="s">
        <v>77</v>
      </c>
      <c r="H6" s="77" t="s">
        <v>77</v>
      </c>
      <c r="I6" s="77" t="s">
        <v>77</v>
      </c>
      <c r="J6" s="77" t="s">
        <v>77</v>
      </c>
      <c r="L6" s="179">
        <v>1934</v>
      </c>
      <c r="M6" s="83">
        <f>GobFed!AA88</f>
        <v>6.1141893519633825</v>
      </c>
      <c r="N6" s="83">
        <f>GobFed!AB88</f>
        <v>6.2418694290532404</v>
      </c>
      <c r="O6" s="77" t="s">
        <v>77</v>
      </c>
      <c r="P6" s="83">
        <f>GobFed!AD88</f>
        <v>6.3840038544928941</v>
      </c>
      <c r="Q6" s="77" t="s">
        <v>77</v>
      </c>
      <c r="R6" s="77" t="s">
        <v>77</v>
      </c>
      <c r="S6" s="77" t="s">
        <v>77</v>
      </c>
      <c r="T6" s="77" t="s">
        <v>77</v>
      </c>
      <c r="V6" s="179">
        <v>1934</v>
      </c>
      <c r="W6" s="83">
        <f>GobFed!AR88</f>
        <v>0.29631414117080246</v>
      </c>
      <c r="X6" s="83">
        <f>GobFed!AS88</f>
        <v>0.67453625632377734</v>
      </c>
      <c r="Y6" s="77" t="s">
        <v>77</v>
      </c>
      <c r="Z6" s="83">
        <f>GobFed!AU88</f>
        <v>0.72271741748976148</v>
      </c>
      <c r="AA6" s="83">
        <f>GobFed!AV88</f>
        <v>0.72271741748976148</v>
      </c>
      <c r="AB6" s="180" t="s">
        <v>77</v>
      </c>
      <c r="AC6" s="77" t="s">
        <v>77</v>
      </c>
      <c r="AD6" s="162" t="s">
        <v>77</v>
      </c>
      <c r="AE6" s="83">
        <f>GobFed!BF88</f>
        <v>0.68417248855697421</v>
      </c>
      <c r="AG6" s="179">
        <v>1934</v>
      </c>
      <c r="AH6" s="39">
        <v>5.5127610208816513</v>
      </c>
      <c r="AI6" s="181">
        <v>4151</v>
      </c>
      <c r="AJ6" s="39">
        <v>45.105406318527294</v>
      </c>
      <c r="AK6" s="77"/>
      <c r="AL6" s="83">
        <f>GobFed!BF19</f>
        <v>28.4</v>
      </c>
      <c r="AM6" s="177"/>
      <c r="AN6" s="83">
        <f t="shared" ref="AN6:AN30" si="0">(AL6/AI6)*100</f>
        <v>0.68417248855697421</v>
      </c>
      <c r="AP6" s="179">
        <v>1934</v>
      </c>
      <c r="AQ6" s="181">
        <v>4151</v>
      </c>
      <c r="AR6" s="83">
        <f>GobFed!AU19</f>
        <v>30</v>
      </c>
      <c r="AS6" s="83">
        <f>GobFed!BF19</f>
        <v>28.4</v>
      </c>
      <c r="AT6" s="83">
        <f>GobFed!AU88</f>
        <v>0.72271741748976148</v>
      </c>
      <c r="AU6" s="83">
        <f>GobFed!BF88</f>
        <v>0.68417248855697421</v>
      </c>
      <c r="AV6" s="77">
        <f>ABS(AT6-AU6)</f>
        <v>3.854492893278727E-2</v>
      </c>
    </row>
    <row r="7" spans="1:48" ht="17.25" customHeight="1" x14ac:dyDescent="0.25">
      <c r="A7" s="182"/>
      <c r="B7" s="179">
        <v>1935</v>
      </c>
      <c r="C7" s="83">
        <f>GobFed!J89</f>
        <v>7.4207048458149778</v>
      </c>
      <c r="D7" s="83">
        <f>GobFed!K89</f>
        <v>7.8392070484581495</v>
      </c>
      <c r="E7" s="135">
        <f>GobFed!L89</f>
        <v>7.4515418502202628</v>
      </c>
      <c r="F7" s="83">
        <f>GobFed!M89</f>
        <v>6.8942731277533049</v>
      </c>
      <c r="G7" s="83">
        <f>GobFed!N89</f>
        <v>6.8942731277533049</v>
      </c>
      <c r="H7" s="83">
        <f>GobFed!AG89</f>
        <v>6.638766519823788</v>
      </c>
      <c r="I7" s="83">
        <f>GobFed!AH89</f>
        <v>6.6255506607929515</v>
      </c>
      <c r="J7" s="83">
        <f>GobFed!AI89</f>
        <v>1.3215859030836252E-2</v>
      </c>
      <c r="L7" s="179">
        <v>1935</v>
      </c>
      <c r="M7" s="83">
        <f>GobFed!AA89</f>
        <v>6.1431718061674001</v>
      </c>
      <c r="N7" s="83">
        <f>GobFed!AB89</f>
        <v>6.2885462555066081</v>
      </c>
      <c r="O7" s="83">
        <f>GobFed!AC89</f>
        <v>6.2753303964757716</v>
      </c>
      <c r="P7" s="83">
        <f>GobFed!AD89</f>
        <v>6.6299559471365637</v>
      </c>
      <c r="Q7" s="83">
        <f>GobFed!AE89</f>
        <v>6.6299559471365637</v>
      </c>
      <c r="R7" s="83">
        <f>GobFed!AG89</f>
        <v>6.638766519823788</v>
      </c>
      <c r="S7" s="83">
        <f>GobFed!AH89</f>
        <v>6.6255506607929515</v>
      </c>
      <c r="T7" s="83">
        <f>GobFed!AI89</f>
        <v>1.3215859030836252E-2</v>
      </c>
      <c r="V7" s="179">
        <v>1935</v>
      </c>
      <c r="W7" s="83">
        <f>GobFed!AR89</f>
        <v>1.277533039647577</v>
      </c>
      <c r="X7" s="83">
        <f>GobFed!AS89</f>
        <v>1.5506607929515412</v>
      </c>
      <c r="Y7" s="83">
        <f>GobFed!AT89</f>
        <v>1.1762114537444917</v>
      </c>
      <c r="Z7" s="83">
        <f>GobFed!AU89</f>
        <v>0.26431718061674009</v>
      </c>
      <c r="AA7" s="83">
        <f>GobFed!AV89</f>
        <v>0.26431718061674009</v>
      </c>
      <c r="AB7" s="83">
        <f>GobFed!AX89</f>
        <v>0.64317180616740188</v>
      </c>
      <c r="AC7" s="83">
        <f>GobFed!AY89</f>
        <v>0.26872246696035218</v>
      </c>
      <c r="AD7" s="83">
        <f>GobFed!AZ89</f>
        <v>0.3744493392070497</v>
      </c>
      <c r="AE7" s="83">
        <f>GobFed!BF89</f>
        <v>0.92951541850220276</v>
      </c>
      <c r="AG7" s="179">
        <v>1935</v>
      </c>
      <c r="AH7" s="39">
        <v>-0.30785469258510778</v>
      </c>
      <c r="AI7" s="181">
        <v>4540</v>
      </c>
      <c r="AJ7" s="39">
        <v>46.960759355673417</v>
      </c>
      <c r="AK7" s="77">
        <f>GobFed!AT20</f>
        <v>53.39999999999992</v>
      </c>
      <c r="AL7" s="83">
        <f>GobFed!BF20</f>
        <v>42.2</v>
      </c>
      <c r="AM7" s="83">
        <f>GobFed!AT89</f>
        <v>1.1762114537444917</v>
      </c>
      <c r="AN7" s="83">
        <f t="shared" si="0"/>
        <v>0.92951541850220276</v>
      </c>
      <c r="AP7" s="179">
        <v>1935</v>
      </c>
      <c r="AQ7" s="181">
        <v>4540</v>
      </c>
      <c r="AR7" s="83">
        <f>GobFed!AU20</f>
        <v>12</v>
      </c>
      <c r="AS7" s="83">
        <f>GobFed!BF20</f>
        <v>42.2</v>
      </c>
      <c r="AT7" s="83">
        <f>GobFed!AU89</f>
        <v>0.26431718061674009</v>
      </c>
      <c r="AU7" s="83">
        <f>GobFed!BF89</f>
        <v>0.92951541850220276</v>
      </c>
      <c r="AV7" s="77">
        <f>ABS(AT7-AU7)</f>
        <v>0.66519823788546262</v>
      </c>
    </row>
    <row r="8" spans="1:48" x14ac:dyDescent="0.25">
      <c r="A8" s="182"/>
      <c r="B8" s="179">
        <v>1936</v>
      </c>
      <c r="C8" s="83">
        <f>GobFed!J90</f>
        <v>7.205387205387205</v>
      </c>
      <c r="D8" s="83">
        <f>GobFed!K90</f>
        <v>7.6206509539842866</v>
      </c>
      <c r="E8" s="135">
        <f>GobFed!L90</f>
        <v>7.5215114104002989</v>
      </c>
      <c r="F8" s="83">
        <f>GobFed!M90</f>
        <v>7.2016460905349797</v>
      </c>
      <c r="G8" s="83">
        <f>GobFed!N90</f>
        <v>7.2016460905349797</v>
      </c>
      <c r="H8" s="83">
        <f>GobFed!AG90</f>
        <v>7.5963337074448187</v>
      </c>
      <c r="I8" s="83">
        <f>GobFed!AH90</f>
        <v>7.5252525252525251</v>
      </c>
      <c r="J8" s="83">
        <f>GobFed!AI90</f>
        <v>7.1081182192293521E-2</v>
      </c>
      <c r="L8" s="179">
        <v>1936</v>
      </c>
      <c r="M8" s="83">
        <f>GobFed!AA90</f>
        <v>7.5963337074448187</v>
      </c>
      <c r="N8" s="83">
        <f>GobFed!AB90</f>
        <v>7.1118593340815561</v>
      </c>
      <c r="O8" s="83">
        <f>GobFed!AC90</f>
        <v>7.0407781518892625</v>
      </c>
      <c r="P8" s="83">
        <f>GobFed!AD90</f>
        <v>7.5944631500187061</v>
      </c>
      <c r="Q8" s="83">
        <f>GobFed!AE90</f>
        <v>7.5944631500187061</v>
      </c>
      <c r="R8" s="83">
        <f>GobFed!AG90</f>
        <v>7.5963337074448187</v>
      </c>
      <c r="S8" s="83">
        <f>GobFed!AH90</f>
        <v>7.5252525252525251</v>
      </c>
      <c r="T8" s="83">
        <f>GobFed!AI90</f>
        <v>7.1081182192293521E-2</v>
      </c>
      <c r="V8" s="179">
        <v>1936</v>
      </c>
      <c r="W8" s="83">
        <f>GobFed!AR90</f>
        <v>-0.39094650205761378</v>
      </c>
      <c r="X8" s="83">
        <f>GobFed!AS90</f>
        <v>0.50879161990273081</v>
      </c>
      <c r="Y8" s="83">
        <f>GobFed!AT90</f>
        <v>0.48073325851103604</v>
      </c>
      <c r="Z8" s="83">
        <f>GobFed!AU90</f>
        <v>-0.39281705948372619</v>
      </c>
      <c r="AA8" s="83">
        <f>GobFed!AV90</f>
        <v>-0.39281705948372619</v>
      </c>
      <c r="AB8" s="83">
        <f>GobFed!AX90</f>
        <v>-0.39094650205761378</v>
      </c>
      <c r="AC8" s="83">
        <f>GobFed!AY90</f>
        <v>-0.4190048634493086</v>
      </c>
      <c r="AD8" s="83">
        <f>GobFed!AZ90</f>
        <v>2.8058361391694729E-2</v>
      </c>
      <c r="AE8" s="83">
        <f>GobFed!BF90</f>
        <v>-1.3468013468013467</v>
      </c>
      <c r="AG8" s="179">
        <v>1936</v>
      </c>
      <c r="AH8" s="39">
        <v>6.290806423151607</v>
      </c>
      <c r="AI8" s="181">
        <v>5346</v>
      </c>
      <c r="AJ8" s="39">
        <v>49.038529577684628</v>
      </c>
      <c r="AK8" s="77">
        <f>GobFed!AT21</f>
        <v>25.699999999999989</v>
      </c>
      <c r="AL8" s="83">
        <f>GobFed!BF21</f>
        <v>-72</v>
      </c>
      <c r="AM8" s="83">
        <f>GobFed!AT90</f>
        <v>0.48073325851103604</v>
      </c>
      <c r="AN8" s="83">
        <f t="shared" si="0"/>
        <v>-1.3468013468013467</v>
      </c>
      <c r="AP8" s="179">
        <v>1936</v>
      </c>
      <c r="AQ8" s="181">
        <v>5346</v>
      </c>
      <c r="AR8" s="83">
        <f>GobFed!AU21</f>
        <v>-21</v>
      </c>
      <c r="AS8" s="83">
        <f>GobFed!BF21</f>
        <v>-72</v>
      </c>
      <c r="AT8" s="83">
        <f>GobFed!AU90</f>
        <v>-0.39281705948372619</v>
      </c>
      <c r="AU8" s="83">
        <f>GobFed!BF90</f>
        <v>-1.3468013468013467</v>
      </c>
      <c r="AV8" s="77">
        <f t="shared" ref="AV8:AV28" si="1">ABS(AT8-AU8)</f>
        <v>0.95398428731762053</v>
      </c>
    </row>
    <row r="9" spans="1:48" outlineLevel="1" x14ac:dyDescent="0.25">
      <c r="A9" s="182"/>
      <c r="B9" s="179">
        <v>1937</v>
      </c>
      <c r="C9" s="83">
        <f>GobFed!J91</f>
        <v>6.6338235294117656</v>
      </c>
      <c r="D9" s="83">
        <f>GobFed!K91</f>
        <v>6.6161764705882353</v>
      </c>
      <c r="E9" s="135">
        <f>GobFed!L91</f>
        <v>6.3808823529411764</v>
      </c>
      <c r="F9" s="83">
        <f>GobFed!M91</f>
        <v>6.632352941176471</v>
      </c>
      <c r="G9" s="83">
        <f>GobFed!N91</f>
        <v>6.632352941176471</v>
      </c>
      <c r="H9" s="83">
        <f>GobFed!AG91</f>
        <v>7.0411764705882351</v>
      </c>
      <c r="I9" s="83">
        <f>GobFed!AH91</f>
        <v>6.855882352941177</v>
      </c>
      <c r="J9" s="83">
        <f>GobFed!AI91</f>
        <v>0.18529411764705914</v>
      </c>
      <c r="L9" s="179">
        <v>1937</v>
      </c>
      <c r="M9" s="83">
        <f>GobFed!AA91</f>
        <v>7.0411764705882351</v>
      </c>
      <c r="N9" s="83">
        <f>GobFed!AB91</f>
        <v>7.7338235294117634</v>
      </c>
      <c r="O9" s="83">
        <f>GobFed!AC91</f>
        <v>7.5485294117647053</v>
      </c>
      <c r="P9" s="83">
        <f>GobFed!AD91</f>
        <v>7.0441176470588225</v>
      </c>
      <c r="Q9" s="83">
        <f>GobFed!AE91</f>
        <v>7.0441176470588225</v>
      </c>
      <c r="R9" s="83">
        <f>GobFed!AG91</f>
        <v>7.0411764705882351</v>
      </c>
      <c r="S9" s="83">
        <f>GobFed!AH91</f>
        <v>6.855882352941177</v>
      </c>
      <c r="T9" s="83">
        <f>GobFed!AI91</f>
        <v>0.18529411764705914</v>
      </c>
      <c r="V9" s="179">
        <v>1937</v>
      </c>
      <c r="W9" s="83">
        <f>GobFed!AR91</f>
        <v>-0.40735294117647042</v>
      </c>
      <c r="X9" s="83">
        <f>GobFed!AS91</f>
        <v>-1.1176470588235294</v>
      </c>
      <c r="Y9" s="83">
        <f>GobFed!AT91</f>
        <v>-1.1676470588235293</v>
      </c>
      <c r="Z9" s="83">
        <f>GobFed!AU91</f>
        <v>-0.41176470588235298</v>
      </c>
      <c r="AA9" s="83">
        <f>GobFed!AV91</f>
        <v>-0.41176470588235298</v>
      </c>
      <c r="AB9" s="83">
        <f>GobFed!AX91</f>
        <v>-0.40735294117647042</v>
      </c>
      <c r="AC9" s="83">
        <f>GobFed!AY91</f>
        <v>-0.45735294117647013</v>
      </c>
      <c r="AD9" s="83">
        <f>GobFed!AZ91</f>
        <v>4.9999999999999663E-2</v>
      </c>
      <c r="AE9" s="83">
        <f>GobFed!BF91</f>
        <v>-1.0147058823529411</v>
      </c>
      <c r="AG9" s="179">
        <v>1937</v>
      </c>
      <c r="AH9" s="39">
        <v>18.419523532829807</v>
      </c>
      <c r="AI9" s="181">
        <v>6800</v>
      </c>
      <c r="AJ9" s="39">
        <v>51.303927853747822</v>
      </c>
      <c r="AK9" s="77">
        <f>GobFed!AT22</f>
        <v>-79.399999999999977</v>
      </c>
      <c r="AL9" s="83">
        <f>GobFed!BF22</f>
        <v>-69</v>
      </c>
      <c r="AM9" s="83">
        <f>GobFed!AT91</f>
        <v>-1.1676470588235293</v>
      </c>
      <c r="AN9" s="83">
        <f t="shared" si="0"/>
        <v>-1.0147058823529411</v>
      </c>
      <c r="AP9" s="179">
        <v>1937</v>
      </c>
      <c r="AQ9" s="181">
        <v>6800</v>
      </c>
      <c r="AR9" s="83">
        <f>GobFed!AU22</f>
        <v>-28</v>
      </c>
      <c r="AS9" s="83">
        <f>GobFed!BF22</f>
        <v>-69</v>
      </c>
      <c r="AT9" s="83">
        <f>GobFed!AU91</f>
        <v>-0.41176470588235298</v>
      </c>
      <c r="AU9" s="83">
        <f>GobFed!BF91</f>
        <v>-1.0147058823529411</v>
      </c>
      <c r="AV9" s="77">
        <f t="shared" si="1"/>
        <v>0.60294117647058809</v>
      </c>
    </row>
    <row r="10" spans="1:48" outlineLevel="1" x14ac:dyDescent="0.25">
      <c r="A10" s="182"/>
      <c r="B10" s="179">
        <v>1938</v>
      </c>
      <c r="C10" s="83">
        <f>GobFed!J92</f>
        <v>6.0197775030902356</v>
      </c>
      <c r="D10" s="83">
        <f>GobFed!K92</f>
        <v>6.4112072517511329</v>
      </c>
      <c r="E10" s="135">
        <f>GobFed!L92</f>
        <v>6.0266446916632335</v>
      </c>
      <c r="F10" s="83">
        <f>GobFed!M92</f>
        <v>6.0156571899464355</v>
      </c>
      <c r="G10" s="83">
        <f>GobFed!N92</f>
        <v>6.0156571899464355</v>
      </c>
      <c r="H10" s="83">
        <f>GobFed!AG92</f>
        <v>7.3753605274000824</v>
      </c>
      <c r="I10" s="83">
        <f>GobFed!AH92</f>
        <v>6.9605823375909894</v>
      </c>
      <c r="J10" s="83">
        <f>GobFed!AI92</f>
        <v>0.41477818980909198</v>
      </c>
      <c r="L10" s="179">
        <v>1938</v>
      </c>
      <c r="M10" s="83">
        <f>GobFed!AA92</f>
        <v>6.9193792061530006</v>
      </c>
      <c r="N10" s="83">
        <f>GobFed!AB92</f>
        <v>7.5360527400082411</v>
      </c>
      <c r="O10" s="83">
        <f>GobFed!AC92</f>
        <v>7.1212745501991481</v>
      </c>
      <c r="P10" s="83">
        <f>GobFed!AD92</f>
        <v>6.9221260815822001</v>
      </c>
      <c r="Q10" s="83">
        <f>GobFed!AE92</f>
        <v>6.9221260815822001</v>
      </c>
      <c r="R10" s="83">
        <f>GobFed!AG92</f>
        <v>7.3753605274000824</v>
      </c>
      <c r="S10" s="83">
        <f>GobFed!AH92</f>
        <v>6.9605823375909894</v>
      </c>
      <c r="T10" s="83">
        <f>GobFed!AI92</f>
        <v>0.41477818980909198</v>
      </c>
      <c r="V10" s="179">
        <v>1938</v>
      </c>
      <c r="W10" s="83">
        <f>GobFed!AR92</f>
        <v>-0.89960170306276599</v>
      </c>
      <c r="X10" s="83">
        <f>GobFed!AS92</f>
        <v>-1.124845488257108</v>
      </c>
      <c r="Y10" s="83">
        <f>GobFed!AT92</f>
        <v>-1.094629858535916</v>
      </c>
      <c r="Z10" s="83">
        <f>GobFed!AU92</f>
        <v>-0.90646889163576438</v>
      </c>
      <c r="AA10" s="83">
        <f>GobFed!AV92</f>
        <v>-0.90646889163576438</v>
      </c>
      <c r="AB10" s="83">
        <f>GobFed!AX92</f>
        <v>-0.97102046422194743</v>
      </c>
      <c r="AC10" s="83">
        <f>GobFed!AY92</f>
        <v>-0.94080483450075547</v>
      </c>
      <c r="AD10" s="83">
        <f>GobFed!AZ92</f>
        <v>-3.0215629721191989E-2</v>
      </c>
      <c r="AE10" s="83">
        <f>GobFed!BF92</f>
        <v>-0.23760472462573823</v>
      </c>
      <c r="AG10" s="179">
        <v>1938</v>
      </c>
      <c r="AH10" s="39">
        <v>6.2736576475536099</v>
      </c>
      <c r="AI10" s="181">
        <v>7281</v>
      </c>
      <c r="AJ10" s="39">
        <v>53.751824929206315</v>
      </c>
      <c r="AK10" s="77">
        <f>GobFed!AT23</f>
        <v>-79.700000000000045</v>
      </c>
      <c r="AL10" s="83">
        <f>GobFed!BF23</f>
        <v>-17.3</v>
      </c>
      <c r="AM10" s="83">
        <f>GobFed!AT92</f>
        <v>-1.094629858535916</v>
      </c>
      <c r="AN10" s="83">
        <f t="shared" si="0"/>
        <v>-0.23760472462573823</v>
      </c>
      <c r="AP10" s="179">
        <v>1938</v>
      </c>
      <c r="AQ10" s="181">
        <v>7281</v>
      </c>
      <c r="AR10" s="83">
        <f>GobFed!AU23</f>
        <v>-66</v>
      </c>
      <c r="AS10" s="83">
        <f>GobFed!BF23</f>
        <v>-17.3</v>
      </c>
      <c r="AT10" s="83">
        <f>GobFed!AU92</f>
        <v>-0.90646889163576438</v>
      </c>
      <c r="AU10" s="83">
        <f>GobFed!BF92</f>
        <v>-0.23760472462573823</v>
      </c>
      <c r="AV10" s="77">
        <f t="shared" si="1"/>
        <v>0.66886416701002616</v>
      </c>
    </row>
    <row r="11" spans="1:48" outlineLevel="1" x14ac:dyDescent="0.25">
      <c r="A11" s="182"/>
      <c r="B11" s="179">
        <v>1939</v>
      </c>
      <c r="C11" s="83">
        <f>GobFed!J93</f>
        <v>7.2665382145150934</v>
      </c>
      <c r="D11" s="83">
        <f>GobFed!K93</f>
        <v>7.2524084778420042</v>
      </c>
      <c r="E11" s="135">
        <f>GobFed!L93</f>
        <v>5.95247270391779</v>
      </c>
      <c r="F11" s="83">
        <f>GobFed!M93</f>
        <v>7.2703917790622992</v>
      </c>
      <c r="G11" s="83">
        <f>GobFed!N93</f>
        <v>7.2703917790622992</v>
      </c>
      <c r="H11" s="83">
        <f>GobFed!AG93</f>
        <v>7.967886962106614</v>
      </c>
      <c r="I11" s="83">
        <f>GobFed!AH93</f>
        <v>6.625561978163133</v>
      </c>
      <c r="J11" s="83">
        <f>GobFed!AI93</f>
        <v>1.342324983943481</v>
      </c>
      <c r="L11" s="179">
        <v>1939</v>
      </c>
      <c r="M11" s="83">
        <f>GobFed!AA93</f>
        <v>7.333333333333333</v>
      </c>
      <c r="N11" s="83">
        <f>GobFed!AB93</f>
        <v>7.8497109826589595</v>
      </c>
      <c r="O11" s="83">
        <f>GobFed!AC93</f>
        <v>6.5073859987154785</v>
      </c>
      <c r="P11" s="83">
        <f>GobFed!AD93</f>
        <v>7.3346178548490677</v>
      </c>
      <c r="Q11" s="83">
        <f>GobFed!AE93</f>
        <v>7.3346178548490677</v>
      </c>
      <c r="R11" s="83">
        <f>GobFed!AG93</f>
        <v>7.967886962106614</v>
      </c>
      <c r="S11" s="83">
        <f>GobFed!AH93</f>
        <v>6.625561978163133</v>
      </c>
      <c r="T11" s="83">
        <f>GobFed!AI93</f>
        <v>1.342324983943481</v>
      </c>
      <c r="V11" s="179">
        <v>1939</v>
      </c>
      <c r="W11" s="83">
        <f>GobFed!AR93</f>
        <v>-6.6795118818239324E-2</v>
      </c>
      <c r="X11" s="83">
        <f>GobFed!AS93</f>
        <v>-0.59730250481695568</v>
      </c>
      <c r="Y11" s="83">
        <f>GobFed!AT93</f>
        <v>-0.55491329479768847</v>
      </c>
      <c r="Z11" s="83">
        <f>GobFed!AU93</f>
        <v>-6.4226075786769421E-2</v>
      </c>
      <c r="AA11" s="83">
        <f>GobFed!AV93</f>
        <v>-6.4226075786769421E-2</v>
      </c>
      <c r="AB11" s="83">
        <f>GobFed!AX93</f>
        <v>-0.31085420680796316</v>
      </c>
      <c r="AC11" s="83">
        <f>GobFed!AY93</f>
        <v>-0.26846499678869595</v>
      </c>
      <c r="AD11" s="83">
        <f>GobFed!AZ93</f>
        <v>-4.2389210019267237E-2</v>
      </c>
      <c r="AE11" s="83">
        <f>GobFed!BF93</f>
        <v>-0.53949903660886322</v>
      </c>
      <c r="AG11" s="179">
        <v>1939</v>
      </c>
      <c r="AH11" s="39">
        <v>0.54745729173537594</v>
      </c>
      <c r="AI11" s="181">
        <v>7785</v>
      </c>
      <c r="AJ11" s="39">
        <v>56.388587143423266</v>
      </c>
      <c r="AK11" s="77">
        <f>GobFed!AT24</f>
        <v>-43.200000000000045</v>
      </c>
      <c r="AL11" s="83">
        <f>GobFed!BF24</f>
        <v>-42</v>
      </c>
      <c r="AM11" s="83">
        <f>GobFed!AT93</f>
        <v>-0.55491329479768847</v>
      </c>
      <c r="AN11" s="83">
        <f t="shared" si="0"/>
        <v>-0.53949903660886322</v>
      </c>
      <c r="AP11" s="179">
        <v>1939</v>
      </c>
      <c r="AQ11" s="181">
        <v>7785</v>
      </c>
      <c r="AR11" s="83">
        <f>GobFed!AU24</f>
        <v>-5</v>
      </c>
      <c r="AS11" s="83">
        <f>GobFed!BF24</f>
        <v>-42</v>
      </c>
      <c r="AT11" s="83">
        <f>GobFed!AU93</f>
        <v>-6.4226075786769421E-2</v>
      </c>
      <c r="AU11" s="83">
        <f>GobFed!BF93</f>
        <v>-0.53949903660886322</v>
      </c>
      <c r="AV11" s="77">
        <f t="shared" si="1"/>
        <v>0.4752729608220938</v>
      </c>
    </row>
    <row r="12" spans="1:48" outlineLevel="1" x14ac:dyDescent="0.25">
      <c r="A12" s="182"/>
      <c r="B12" s="179">
        <v>1940</v>
      </c>
      <c r="C12" s="83">
        <f>GobFed!J94</f>
        <v>6.8481028003394355</v>
      </c>
      <c r="D12" s="83">
        <f>GobFed!K94</f>
        <v>6.8493150684931505</v>
      </c>
      <c r="E12" s="135">
        <f>GobFed!L94</f>
        <v>5.6128015517032361</v>
      </c>
      <c r="F12" s="83">
        <f>GobFed!M94</f>
        <v>6.9947872469390227</v>
      </c>
      <c r="G12" s="83">
        <f>GobFed!N94</f>
        <v>6.9947872469390227</v>
      </c>
      <c r="H12" s="83">
        <f>GobFed!AG94</f>
        <v>7.9803612559098074</v>
      </c>
      <c r="I12" s="83">
        <f>GobFed!AH94</f>
        <v>6.759607225118196</v>
      </c>
      <c r="J12" s="83">
        <f>GobFed!AI94</f>
        <v>1.2207540307916103</v>
      </c>
      <c r="L12" s="179">
        <v>1940</v>
      </c>
      <c r="M12" s="83">
        <f>GobFed!AA94</f>
        <v>7.3196751121348029</v>
      </c>
      <c r="N12" s="83">
        <f>GobFed!AB94</f>
        <v>8.2725178809552666</v>
      </c>
      <c r="O12" s="83">
        <f>GobFed!AC94</f>
        <v>7.051763850163657</v>
      </c>
      <c r="P12" s="83">
        <f>GobFed!AD94</f>
        <v>7.3948357376651712</v>
      </c>
      <c r="Q12" s="83">
        <f>GobFed!AE94</f>
        <v>7.3948357376651712</v>
      </c>
      <c r="R12" s="83">
        <f>GobFed!AG94</f>
        <v>7.9803612559098074</v>
      </c>
      <c r="S12" s="83">
        <f>GobFed!AH94</f>
        <v>6.759607225118196</v>
      </c>
      <c r="T12" s="83">
        <f>GobFed!AI94</f>
        <v>1.2207540307916103</v>
      </c>
      <c r="V12" s="179">
        <v>1940</v>
      </c>
      <c r="W12" s="83">
        <f>GobFed!AR94</f>
        <v>-0.47157231179536885</v>
      </c>
      <c r="X12" s="83">
        <f>GobFed!AS94</f>
        <v>-1.4232028124621163</v>
      </c>
      <c r="Y12" s="83">
        <f>GobFed!AT94</f>
        <v>-1.43896229846042</v>
      </c>
      <c r="Z12" s="83">
        <f>GobFed!AU94</f>
        <v>-0.40004849072614856</v>
      </c>
      <c r="AA12" s="83">
        <f>GobFed!AV94</f>
        <v>-0.40004849072614856</v>
      </c>
      <c r="AB12" s="83">
        <f>GobFed!AX94</f>
        <v>-0.56128015517032315</v>
      </c>
      <c r="AC12" s="83">
        <f>GobFed!AY94</f>
        <v>-0.57703964116862683</v>
      </c>
      <c r="AD12" s="83">
        <f>GobFed!AZ94</f>
        <v>1.5759485998303652E-2</v>
      </c>
      <c r="AE12" s="83">
        <f>GobFed!BF94</f>
        <v>-0.8728330706752333</v>
      </c>
      <c r="AG12" s="179">
        <v>1940</v>
      </c>
      <c r="AH12" s="39">
        <v>1.5378640776698926</v>
      </c>
      <c r="AI12" s="181">
        <v>8249</v>
      </c>
      <c r="AJ12" s="39">
        <v>59.20734407054816</v>
      </c>
      <c r="AK12" s="77">
        <f>GobFed!AT25</f>
        <v>-118.70000000000005</v>
      </c>
      <c r="AL12" s="83">
        <f>GobFed!BF25</f>
        <v>-72</v>
      </c>
      <c r="AM12" s="83">
        <f>GobFed!AT94</f>
        <v>-1.43896229846042</v>
      </c>
      <c r="AN12" s="83">
        <f t="shared" si="0"/>
        <v>-0.8728330706752333</v>
      </c>
      <c r="AP12" s="179">
        <v>1940</v>
      </c>
      <c r="AQ12" s="181">
        <v>8249</v>
      </c>
      <c r="AR12" s="83">
        <f>GobFed!AU25</f>
        <v>-33</v>
      </c>
      <c r="AS12" s="83">
        <f>GobFed!BF25</f>
        <v>-72</v>
      </c>
      <c r="AT12" s="83">
        <f>GobFed!AU94</f>
        <v>-0.40004849072614856</v>
      </c>
      <c r="AU12" s="83">
        <f>GobFed!BF94</f>
        <v>-0.8728330706752333</v>
      </c>
      <c r="AV12" s="77">
        <f t="shared" si="1"/>
        <v>0.47278457994908474</v>
      </c>
    </row>
    <row r="13" spans="1:48" outlineLevel="1" x14ac:dyDescent="0.25">
      <c r="A13" s="182"/>
      <c r="B13" s="179">
        <v>1941</v>
      </c>
      <c r="C13" s="83">
        <f>GobFed!J95</f>
        <v>8.4542894280762564</v>
      </c>
      <c r="D13" s="83">
        <f>GobFed!K95</f>
        <v>7.224870017331023</v>
      </c>
      <c r="E13" s="135">
        <f>GobFed!L95</f>
        <v>4.665294627383016</v>
      </c>
      <c r="F13" s="83">
        <f>GobFed!M95</f>
        <v>7.2032062391681109</v>
      </c>
      <c r="G13" s="83">
        <f>GobFed!N95</f>
        <v>7.2032062391681109</v>
      </c>
      <c r="H13" s="83">
        <f>GobFed!AG95</f>
        <v>8.4228769497400346</v>
      </c>
      <c r="I13" s="83">
        <f>GobFed!AH95</f>
        <v>5.902296360485269</v>
      </c>
      <c r="J13" s="83">
        <f>GobFed!AI95</f>
        <v>2.5205805892547666</v>
      </c>
      <c r="L13" s="179">
        <v>1941</v>
      </c>
      <c r="M13" s="83">
        <f>GobFed!AA95</f>
        <v>8.4228769497400346</v>
      </c>
      <c r="N13" s="83">
        <f>GobFed!AB95</f>
        <v>7.6353986135181975</v>
      </c>
      <c r="O13" s="83">
        <f>GobFed!AC95</f>
        <v>5.1148180242634309</v>
      </c>
      <c r="P13" s="83">
        <f>GobFed!AD95</f>
        <v>7.4631715771230498</v>
      </c>
      <c r="Q13" s="83">
        <f>GobFed!AE95</f>
        <v>7.4631715771230498</v>
      </c>
      <c r="R13" s="83">
        <f>GobFed!AG95</f>
        <v>8.4228769497400346</v>
      </c>
      <c r="S13" s="83">
        <f>GobFed!AH95</f>
        <v>5.902296360485269</v>
      </c>
      <c r="T13" s="83">
        <f>GobFed!AI95</f>
        <v>2.5205805892547666</v>
      </c>
      <c r="V13" s="179">
        <v>1941</v>
      </c>
      <c r="W13" s="83">
        <f>GobFed!AR95</f>
        <v>3.1412478336221593E-2</v>
      </c>
      <c r="X13" s="83">
        <f>GobFed!AS95</f>
        <v>-0.4105285961871748</v>
      </c>
      <c r="Y13" s="83">
        <f>GobFed!AT95</f>
        <v>-0.44952339688041476</v>
      </c>
      <c r="Z13" s="83">
        <f>GobFed!AU95</f>
        <v>-0.25996533795493937</v>
      </c>
      <c r="AA13" s="83">
        <f>GobFed!AV95</f>
        <v>-0.25996533795493937</v>
      </c>
      <c r="AB13" s="83">
        <f>GobFed!AX95</f>
        <v>3.0329289428075765E-2</v>
      </c>
      <c r="AC13" s="83">
        <f>GobFed!AY95</f>
        <v>-8.6655112651641518E-3</v>
      </c>
      <c r="AD13" s="83">
        <f>GobFed!AZ95</f>
        <v>3.8994800693239913E-2</v>
      </c>
      <c r="AE13" s="83">
        <f>GobFed!BF95</f>
        <v>-0.8286395147313691</v>
      </c>
      <c r="AG13" s="179">
        <v>1941</v>
      </c>
      <c r="AH13" s="39">
        <v>6.5832249674902199</v>
      </c>
      <c r="AI13" s="181">
        <v>9232</v>
      </c>
      <c r="AJ13" s="39">
        <v>62.216929832487381</v>
      </c>
      <c r="AK13" s="77">
        <f>GobFed!AT26</f>
        <v>-41.499999999999886</v>
      </c>
      <c r="AL13" s="83">
        <f>GobFed!BF26</f>
        <v>-76.5</v>
      </c>
      <c r="AM13" s="83">
        <f>GobFed!AT95</f>
        <v>-0.44952339688041476</v>
      </c>
      <c r="AN13" s="83">
        <f t="shared" si="0"/>
        <v>-0.8286395147313691</v>
      </c>
      <c r="AP13" s="179">
        <v>1941</v>
      </c>
      <c r="AQ13" s="181">
        <v>9232</v>
      </c>
      <c r="AR13" s="83">
        <f>GobFed!AU26</f>
        <v>-24</v>
      </c>
      <c r="AS13" s="83">
        <f>GobFed!BF26</f>
        <v>-76.5</v>
      </c>
      <c r="AT13" s="83">
        <f>GobFed!AU95</f>
        <v>-0.25996533795493937</v>
      </c>
      <c r="AU13" s="83">
        <f>GobFed!BF95</f>
        <v>-0.8286395147313691</v>
      </c>
      <c r="AV13" s="77">
        <f t="shared" si="1"/>
        <v>0.56867417677642973</v>
      </c>
    </row>
    <row r="14" spans="1:48" outlineLevel="1" x14ac:dyDescent="0.25">
      <c r="A14" s="182"/>
      <c r="B14" s="179">
        <v>1942</v>
      </c>
      <c r="C14" s="83">
        <f>GobFed!J96</f>
        <v>8.8072277876603327</v>
      </c>
      <c r="D14" s="83">
        <f>GobFed!K96</f>
        <v>7.0751802265705459</v>
      </c>
      <c r="E14" s="135">
        <f>GobFed!L96</f>
        <v>4.1906188559123683</v>
      </c>
      <c r="F14" s="83">
        <f>GobFed!M96</f>
        <v>6.9843647598539462</v>
      </c>
      <c r="G14" s="83">
        <f>GobFed!N96</f>
        <v>6.9843647598539462</v>
      </c>
      <c r="H14" s="83">
        <f>GobFed!AG96</f>
        <v>9.4157850388540414</v>
      </c>
      <c r="I14" s="83">
        <f>GobFed!AH96</f>
        <v>6.5340323939706018</v>
      </c>
      <c r="J14" s="83">
        <f>GobFed!AI96</f>
        <v>2.8817526448834387</v>
      </c>
      <c r="L14" s="179">
        <v>1942</v>
      </c>
      <c r="M14" s="83">
        <f>GobFed!AA96</f>
        <v>9.4157850388540414</v>
      </c>
      <c r="N14" s="83">
        <f>GobFed!AB96</f>
        <v>8.0910027151015829</v>
      </c>
      <c r="O14" s="83">
        <f>GobFed!AC96</f>
        <v>5.2092500702181441</v>
      </c>
      <c r="P14" s="83">
        <f>GobFed!AD96</f>
        <v>7.9112442655182091</v>
      </c>
      <c r="Q14" s="83">
        <f>GobFed!AE96</f>
        <v>7.9112442655182091</v>
      </c>
      <c r="R14" s="83">
        <f>GobFed!AG96</f>
        <v>9.4157850388540414</v>
      </c>
      <c r="S14" s="83">
        <f>GobFed!AH96</f>
        <v>6.5340323939706018</v>
      </c>
      <c r="T14" s="83">
        <f>GobFed!AI96</f>
        <v>2.8817526448834387</v>
      </c>
      <c r="V14" s="179">
        <v>1942</v>
      </c>
      <c r="W14" s="83">
        <f>GobFed!AR96</f>
        <v>-0.60855725119370851</v>
      </c>
      <c r="X14" s="83">
        <f>GobFed!AS96</f>
        <v>-1.0158224885310363</v>
      </c>
      <c r="Y14" s="83">
        <f>GobFed!AT96</f>
        <v>-1.0186312143057761</v>
      </c>
      <c r="Z14" s="83">
        <f>GobFed!AU96</f>
        <v>-0.92687950566426369</v>
      </c>
      <c r="AA14" s="83">
        <f>GobFed!AV96</f>
        <v>-0.92687950566426369</v>
      </c>
      <c r="AB14" s="83">
        <f>GobFed!AX96</f>
        <v>-0.60855725119370851</v>
      </c>
      <c r="AC14" s="83">
        <f>GobFed!AY96</f>
        <v>-0.61136597696844819</v>
      </c>
      <c r="AD14" s="83">
        <f>GobFed!AZ96</f>
        <v>2.8087257747397673E-3</v>
      </c>
      <c r="AE14" s="83">
        <f>GobFed!BF96</f>
        <v>-1.8050744312330309</v>
      </c>
      <c r="AG14" s="179">
        <v>1942</v>
      </c>
      <c r="AH14" s="39">
        <v>10.362970870825094</v>
      </c>
      <c r="AI14" s="181">
        <v>10681</v>
      </c>
      <c r="AJ14" s="39">
        <v>65.414182764857188</v>
      </c>
      <c r="AK14" s="77">
        <f>GobFed!AT27</f>
        <v>-108.79999999999995</v>
      </c>
      <c r="AL14" s="83">
        <f>GobFed!BF27</f>
        <v>-192.8</v>
      </c>
      <c r="AM14" s="83">
        <f>GobFed!AT96</f>
        <v>-1.0186312143057761</v>
      </c>
      <c r="AN14" s="83">
        <f t="shared" si="0"/>
        <v>-1.8050744312330309</v>
      </c>
      <c r="AP14" s="179">
        <v>1942</v>
      </c>
      <c r="AQ14" s="181">
        <v>10681</v>
      </c>
      <c r="AR14" s="83">
        <f>GobFed!AU27</f>
        <v>-99</v>
      </c>
      <c r="AS14" s="83">
        <f>GobFed!BF27</f>
        <v>-192.8</v>
      </c>
      <c r="AT14" s="83">
        <f>GobFed!AU96</f>
        <v>-0.92687950566426369</v>
      </c>
      <c r="AU14" s="83">
        <f>GobFed!BF96</f>
        <v>-1.8050744312330309</v>
      </c>
      <c r="AV14" s="77">
        <f t="shared" si="1"/>
        <v>0.87819492556876722</v>
      </c>
    </row>
    <row r="15" spans="1:48" outlineLevel="1" x14ac:dyDescent="0.25">
      <c r="A15" s="182"/>
      <c r="B15" s="179">
        <v>1943</v>
      </c>
      <c r="C15" s="83">
        <f>GobFed!J97</f>
        <v>9.7867280398925978</v>
      </c>
      <c r="D15" s="83">
        <f>GobFed!K97</f>
        <v>8.3820483314154188</v>
      </c>
      <c r="E15" s="135">
        <f>GobFed!L97</f>
        <v>5.6225546605293424</v>
      </c>
      <c r="F15" s="83">
        <f>GobFed!M97</f>
        <v>8.3774453394706558</v>
      </c>
      <c r="G15" s="83">
        <f>GobFed!N97</f>
        <v>8.3774453394706558</v>
      </c>
      <c r="H15" s="83">
        <f>GobFed!AG97</f>
        <v>9.1714614499424627</v>
      </c>
      <c r="I15" s="83">
        <f>GobFed!AH97</f>
        <v>6.7487533563482929</v>
      </c>
      <c r="J15" s="83">
        <f>GobFed!AI97</f>
        <v>2.4227080935941689</v>
      </c>
      <c r="L15" s="179">
        <v>1943</v>
      </c>
      <c r="M15" s="83">
        <f>GobFed!AA97</f>
        <v>9.1714614499424627</v>
      </c>
      <c r="N15" s="83">
        <f>GobFed!AB97</f>
        <v>8.5569620253164551</v>
      </c>
      <c r="O15" s="83">
        <f>GobFed!AC97</f>
        <v>6.1342539317222871</v>
      </c>
      <c r="P15" s="83">
        <f>GobFed!AD97</f>
        <v>8.3237437667817407</v>
      </c>
      <c r="Q15" s="83">
        <f>GobFed!AE97</f>
        <v>8.3237437667817407</v>
      </c>
      <c r="R15" s="83">
        <f>GobFed!AG97</f>
        <v>9.1714614499424627</v>
      </c>
      <c r="S15" s="83">
        <f>GobFed!AH97</f>
        <v>6.7487533563482929</v>
      </c>
      <c r="T15" s="83">
        <f>GobFed!AI97</f>
        <v>2.4227080935941689</v>
      </c>
      <c r="V15" s="179">
        <v>1943</v>
      </c>
      <c r="W15" s="83">
        <f>GobFed!AR97</f>
        <v>0.61526658995013461</v>
      </c>
      <c r="X15" s="83">
        <f>GobFed!AS97</f>
        <v>-0.17491369390103706</v>
      </c>
      <c r="Y15" s="83">
        <f>GobFed!AT97</f>
        <v>-0.51169927119294412</v>
      </c>
      <c r="Z15" s="83">
        <f>GobFed!AU97</f>
        <v>5.3701572688914463E-2</v>
      </c>
      <c r="AA15" s="83">
        <f>GobFed!AV97</f>
        <v>5.3701572688914463E-2</v>
      </c>
      <c r="AB15" s="83">
        <f>GobFed!AX97</f>
        <v>0.61526658995013461</v>
      </c>
      <c r="AC15" s="83">
        <f>GobFed!AY97</f>
        <v>0.2784810126582275</v>
      </c>
      <c r="AD15" s="83">
        <f>GobFed!AZ97</f>
        <v>0.33678557729190711</v>
      </c>
      <c r="AE15" s="83">
        <f>GobFed!BF97</f>
        <v>0.2032988108937476</v>
      </c>
      <c r="AG15" s="179">
        <v>1943</v>
      </c>
      <c r="AH15" s="39">
        <v>20.804256201202275</v>
      </c>
      <c r="AI15" s="181">
        <v>13035</v>
      </c>
      <c r="AJ15" s="39">
        <v>68.815417008086143</v>
      </c>
      <c r="AK15" s="77">
        <f>GobFed!AT28</f>
        <v>-66.700000000000273</v>
      </c>
      <c r="AL15" s="83">
        <f>GobFed!BF28</f>
        <v>26.5</v>
      </c>
      <c r="AM15" s="83">
        <f>GobFed!AT97</f>
        <v>-0.51169927119294412</v>
      </c>
      <c r="AN15" s="83">
        <f t="shared" si="0"/>
        <v>0.2032988108937476</v>
      </c>
      <c r="AP15" s="179">
        <v>1943</v>
      </c>
      <c r="AQ15" s="181">
        <v>13035</v>
      </c>
      <c r="AR15" s="83">
        <f>GobFed!AU28</f>
        <v>7</v>
      </c>
      <c r="AS15" s="83">
        <f>GobFed!BF28</f>
        <v>26.5</v>
      </c>
      <c r="AT15" s="83">
        <f>GobFed!AU97</f>
        <v>5.3701572688914463E-2</v>
      </c>
      <c r="AU15" s="83">
        <f>GobFed!BF97</f>
        <v>0.2032988108937476</v>
      </c>
      <c r="AV15" s="77">
        <f t="shared" si="1"/>
        <v>0.14959723820483314</v>
      </c>
    </row>
    <row r="16" spans="1:48" outlineLevel="1" x14ac:dyDescent="0.25">
      <c r="A16" s="182"/>
      <c r="B16" s="179">
        <v>1944</v>
      </c>
      <c r="C16" s="83">
        <f>GobFed!J98</f>
        <v>6.8900590394127974</v>
      </c>
      <c r="D16" s="83">
        <f>GobFed!K98</f>
        <v>6.8953779054305624</v>
      </c>
      <c r="E16" s="135">
        <f>GobFed!L98</f>
        <v>5.8156481038242651</v>
      </c>
      <c r="F16" s="83">
        <f>GobFed!M98</f>
        <v>6.8879314930056914</v>
      </c>
      <c r="G16" s="83">
        <f>GobFed!N98</f>
        <v>6.8879314930056914</v>
      </c>
      <c r="H16" s="83">
        <f>GobFed!AG98</f>
        <v>7.7857560768044243</v>
      </c>
      <c r="I16" s="83">
        <f>GobFed!AH98</f>
        <v>5.7917132067443227</v>
      </c>
      <c r="J16" s="83">
        <f>GobFed!AI98</f>
        <v>1.9940428700601025</v>
      </c>
      <c r="L16" s="179">
        <v>1944</v>
      </c>
      <c r="M16" s="83">
        <f>GobFed!AA98</f>
        <v>7.7857560768044243</v>
      </c>
      <c r="N16" s="83">
        <f>GobFed!AB98</f>
        <v>8.1846710281368011</v>
      </c>
      <c r="O16" s="83">
        <f>GobFed!AC98</f>
        <v>6.1906281580766986</v>
      </c>
      <c r="P16" s="83">
        <f>GobFed!AD98</f>
        <v>8.0048933567363445</v>
      </c>
      <c r="Q16" s="83">
        <f>GobFed!AE98</f>
        <v>8.0048933567363445</v>
      </c>
      <c r="R16" s="83">
        <f>GobFed!AG98</f>
        <v>7.7857560768044243</v>
      </c>
      <c r="S16" s="83">
        <f>GobFed!AH98</f>
        <v>5.7917132067443227</v>
      </c>
      <c r="T16" s="83">
        <f>GobFed!AI98</f>
        <v>1.9940428700601025</v>
      </c>
      <c r="V16" s="179">
        <v>1944</v>
      </c>
      <c r="W16" s="83">
        <f>GobFed!AR98</f>
        <v>-0.89569703739162743</v>
      </c>
      <c r="X16" s="83">
        <f>GobFed!AS98</f>
        <v>-1.2892931227062383</v>
      </c>
      <c r="Y16" s="83">
        <f>GobFed!AT98</f>
        <v>-0.37498005425243336</v>
      </c>
      <c r="Z16" s="83">
        <f>GobFed!AU98</f>
        <v>-1.1169618637306526</v>
      </c>
      <c r="AA16" s="83">
        <f>GobFed!AV98</f>
        <v>-1.1169618637306526</v>
      </c>
      <c r="AB16" s="83">
        <f>GobFed!AX98</f>
        <v>-0.79995744907185729</v>
      </c>
      <c r="AC16" s="83">
        <f>GobFed!AY98</f>
        <v>0.11435561938194776</v>
      </c>
      <c r="AD16" s="83">
        <f>GobFed!AZ98</f>
        <v>-0.91431306845380489</v>
      </c>
      <c r="AE16" s="83">
        <f>GobFed!BF98</f>
        <v>-0.22605180575501305</v>
      </c>
      <c r="AG16" s="179">
        <v>1944</v>
      </c>
      <c r="AH16" s="39">
        <v>22.512010981468823</v>
      </c>
      <c r="AI16" s="181">
        <v>18801</v>
      </c>
      <c r="AJ16" s="39">
        <v>72.425412131838385</v>
      </c>
      <c r="AK16" s="77">
        <f>GobFed!AT29</f>
        <v>-70.5</v>
      </c>
      <c r="AL16" s="83">
        <f>GobFed!BF29</f>
        <v>-42.5</v>
      </c>
      <c r="AM16" s="83">
        <f>GobFed!AT98</f>
        <v>-0.37498005425243336</v>
      </c>
      <c r="AN16" s="83">
        <f t="shared" si="0"/>
        <v>-0.22605180575501305</v>
      </c>
      <c r="AP16" s="179">
        <v>1944</v>
      </c>
      <c r="AQ16" s="181">
        <v>18801</v>
      </c>
      <c r="AR16" s="83">
        <f>GobFed!AU29</f>
        <v>-210</v>
      </c>
      <c r="AS16" s="83">
        <f>GobFed!BF29</f>
        <v>-42.5</v>
      </c>
      <c r="AT16" s="83">
        <f>GobFed!AU98</f>
        <v>-1.1169618637306526</v>
      </c>
      <c r="AU16" s="83">
        <f>GobFed!BF98</f>
        <v>-0.22605180575501305</v>
      </c>
      <c r="AV16" s="77">
        <f t="shared" si="1"/>
        <v>0.8909100579756396</v>
      </c>
    </row>
    <row r="17" spans="1:48" outlineLevel="1" x14ac:dyDescent="0.25">
      <c r="A17" s="182"/>
      <c r="B17" s="179">
        <v>1945</v>
      </c>
      <c r="C17" s="83">
        <f>GobFed!J99</f>
        <v>7.7068948750364683</v>
      </c>
      <c r="D17" s="83">
        <f>GobFed!K99</f>
        <v>7.0645725955460463</v>
      </c>
      <c r="E17" s="135">
        <f>GobFed!L99</f>
        <v>5.1191286589516691</v>
      </c>
      <c r="F17" s="83">
        <f>GobFed!M99</f>
        <v>6.8268015170670031</v>
      </c>
      <c r="G17" s="83">
        <f>GobFed!N99</f>
        <v>6.8268015170670031</v>
      </c>
      <c r="H17" s="83">
        <f>GobFed!AG99</f>
        <v>8.0720606826801511</v>
      </c>
      <c r="I17" s="83">
        <f>GobFed!AH99</f>
        <v>6.4028007390839248</v>
      </c>
      <c r="J17" s="83">
        <f>GobFed!AI99</f>
        <v>1.6692599435962265</v>
      </c>
      <c r="L17" s="179">
        <v>1945</v>
      </c>
      <c r="M17" s="83">
        <f>GobFed!AA99</f>
        <v>8.0720606826801511</v>
      </c>
      <c r="N17" s="83">
        <f>GobFed!AB99</f>
        <v>8.20285908781484</v>
      </c>
      <c r="O17" s="83">
        <f>GobFed!AC99</f>
        <v>6.5335991442186128</v>
      </c>
      <c r="P17" s="83">
        <f>GobFed!AD99</f>
        <v>7.6485461441213651</v>
      </c>
      <c r="Q17" s="83">
        <f>GobFed!AE99</f>
        <v>7.9402897986968783</v>
      </c>
      <c r="R17" s="83">
        <f>GobFed!AG99</f>
        <v>8.0720606826801511</v>
      </c>
      <c r="S17" s="83">
        <f>GobFed!AH99</f>
        <v>6.4028007390839248</v>
      </c>
      <c r="T17" s="83">
        <f>GobFed!AI99</f>
        <v>1.6692599435962265</v>
      </c>
      <c r="V17" s="179">
        <v>1945</v>
      </c>
      <c r="W17" s="83">
        <f>GobFed!AR99</f>
        <v>-0.36516580764368328</v>
      </c>
      <c r="X17" s="83">
        <f>GobFed!AS99</f>
        <v>-1.1382864922687927</v>
      </c>
      <c r="Y17" s="83">
        <f>GobFed!AT99</f>
        <v>-1.4144704852669447</v>
      </c>
      <c r="Z17" s="83">
        <f>GobFed!AU99</f>
        <v>-0.82174462705436147</v>
      </c>
      <c r="AA17" s="83">
        <f>GobFed!AV99</f>
        <v>-1.1134882816298746</v>
      </c>
      <c r="AB17" s="83">
        <f>GobFed!AX99</f>
        <v>-0.36516580764368328</v>
      </c>
      <c r="AC17" s="83">
        <f>GobFed!AY99</f>
        <v>-0.64134980064183533</v>
      </c>
      <c r="AD17" s="83">
        <f>GobFed!AZ99</f>
        <v>0.27618399299815205</v>
      </c>
      <c r="AE17" s="83">
        <f>GobFed!BF99</f>
        <v>-0.72352426334727227</v>
      </c>
      <c r="AG17" s="179">
        <v>1945</v>
      </c>
      <c r="AH17" s="39">
        <v>11.30718954248362</v>
      </c>
      <c r="AI17" s="181">
        <v>20566</v>
      </c>
      <c r="AJ17" s="39">
        <v>76.271707672859833</v>
      </c>
      <c r="AK17" s="77">
        <f>GobFed!AT30</f>
        <v>-290.89999999999986</v>
      </c>
      <c r="AL17" s="83">
        <f>GobFed!BF30</f>
        <v>-148.80000000000001</v>
      </c>
      <c r="AM17" s="83">
        <f>GobFed!AT99</f>
        <v>-1.4144704852669447</v>
      </c>
      <c r="AN17" s="83">
        <f t="shared" si="0"/>
        <v>-0.72352426334727227</v>
      </c>
      <c r="AP17" s="179">
        <v>1945</v>
      </c>
      <c r="AQ17" s="181">
        <v>20566</v>
      </c>
      <c r="AR17" s="83">
        <f>GobFed!AU30</f>
        <v>-169</v>
      </c>
      <c r="AS17" s="83">
        <f>GobFed!BF30</f>
        <v>-148.80000000000001</v>
      </c>
      <c r="AT17" s="83">
        <f>GobFed!AU99</f>
        <v>-0.82174462705436147</v>
      </c>
      <c r="AU17" s="83">
        <f>GobFed!BF99</f>
        <v>-0.72352426334727227</v>
      </c>
      <c r="AV17" s="77">
        <f t="shared" si="1"/>
        <v>9.8220363707089198E-2</v>
      </c>
    </row>
    <row r="18" spans="1:48" outlineLevel="1" x14ac:dyDescent="0.25">
      <c r="A18" s="182"/>
      <c r="B18" s="179">
        <v>1946</v>
      </c>
      <c r="C18" s="83">
        <f>GobFed!J100</f>
        <v>7.2198353025420703</v>
      </c>
      <c r="D18" s="83">
        <f>GobFed!K100</f>
        <v>7.3408521303258141</v>
      </c>
      <c r="E18" s="135">
        <f>GobFed!L100</f>
        <v>5.2878625134264237</v>
      </c>
      <c r="F18" s="83">
        <f>GobFed!M100</f>
        <v>7.2037235947010378</v>
      </c>
      <c r="G18" s="83">
        <f>GobFed!N100</f>
        <v>7.2037235947010378</v>
      </c>
      <c r="H18" s="83">
        <f>GobFed!AG100</f>
        <v>6.8771929824561404</v>
      </c>
      <c r="I18" s="83">
        <f>GobFed!AH100</f>
        <v>4.8596491228070171</v>
      </c>
      <c r="J18" s="83">
        <f>GobFed!AI100</f>
        <v>2.0175438596491229</v>
      </c>
      <c r="L18" s="179">
        <v>1946</v>
      </c>
      <c r="M18" s="83">
        <f>GobFed!AA100</f>
        <v>6.3390619405657</v>
      </c>
      <c r="N18" s="83">
        <f>GobFed!AB100</f>
        <v>6.930540637307554</v>
      </c>
      <c r="O18" s="83">
        <f>GobFed!AC100</f>
        <v>4.9129967776584325</v>
      </c>
      <c r="P18" s="83">
        <f>GobFed!AD100</f>
        <v>6.5485141424991049</v>
      </c>
      <c r="Q18" s="83">
        <f>GobFed!AE100</f>
        <v>6.5485141424991049</v>
      </c>
      <c r="R18" s="83">
        <f>GobFed!AG100</f>
        <v>6.8771929824561404</v>
      </c>
      <c r="S18" s="83">
        <f>GobFed!AH100</f>
        <v>4.8596491228070171</v>
      </c>
      <c r="T18" s="83">
        <f>GobFed!AI100</f>
        <v>2.0175438596491229</v>
      </c>
      <c r="V18" s="179">
        <v>1946</v>
      </c>
      <c r="W18" s="83">
        <f>GobFed!AR100</f>
        <v>0.88077336197636946</v>
      </c>
      <c r="X18" s="83">
        <f>GobFed!AS100</f>
        <v>0.41031149301826042</v>
      </c>
      <c r="Y18" s="83">
        <f>GobFed!AT100</f>
        <v>0.37486573576799154</v>
      </c>
      <c r="Z18" s="83">
        <f>GobFed!AU100</f>
        <v>0.65520945220193338</v>
      </c>
      <c r="AA18" s="83">
        <f>GobFed!AV100</f>
        <v>0.65520945220193338</v>
      </c>
      <c r="AB18" s="83">
        <f>GobFed!AX100</f>
        <v>1.0995345506623706</v>
      </c>
      <c r="AC18" s="83">
        <f>GobFed!AY100</f>
        <v>1.0640887934121017</v>
      </c>
      <c r="AD18" s="83">
        <f>GobFed!AZ100</f>
        <v>3.5445757250268856E-2</v>
      </c>
      <c r="AE18" s="83">
        <f>GobFed!BF100</f>
        <v>1.4321518080916577E-2</v>
      </c>
      <c r="AG18" s="179">
        <v>1946</v>
      </c>
      <c r="AH18" s="39">
        <v>15.099404412381512</v>
      </c>
      <c r="AI18" s="181">
        <v>27930</v>
      </c>
      <c r="AJ18" s="39">
        <v>80.369632415060167</v>
      </c>
      <c r="AK18" s="77">
        <f>GobFed!AT31</f>
        <v>104.70000000000005</v>
      </c>
      <c r="AL18" s="83">
        <f>GobFed!BF31</f>
        <v>4</v>
      </c>
      <c r="AM18" s="83">
        <f>GobFed!AT100</f>
        <v>0.37486573576799154</v>
      </c>
      <c r="AN18" s="83">
        <f t="shared" si="0"/>
        <v>1.4321518080916577E-2</v>
      </c>
      <c r="AP18" s="179">
        <v>1946</v>
      </c>
      <c r="AQ18" s="181">
        <v>27930</v>
      </c>
      <c r="AR18" s="83">
        <f>GobFed!AU31</f>
        <v>183</v>
      </c>
      <c r="AS18" s="83">
        <f>GobFed!BF31</f>
        <v>4</v>
      </c>
      <c r="AT18" s="83">
        <f>GobFed!AU100</f>
        <v>0.65520945220193338</v>
      </c>
      <c r="AU18" s="83">
        <f>GobFed!BF100</f>
        <v>1.4321518080916577E-2</v>
      </c>
      <c r="AV18" s="77">
        <f t="shared" si="1"/>
        <v>0.64088793412101686</v>
      </c>
    </row>
    <row r="19" spans="1:48" outlineLevel="1" x14ac:dyDescent="0.25">
      <c r="A19" s="182"/>
      <c r="B19" s="179">
        <v>1947</v>
      </c>
      <c r="C19" s="83">
        <f>GobFed!J101</f>
        <v>7.2365664184637204</v>
      </c>
      <c r="D19" s="83">
        <f>GobFed!K101</f>
        <v>6.5354736808174581</v>
      </c>
      <c r="E19" s="135">
        <f>GobFed!L101</f>
        <v>4.8689681848950777</v>
      </c>
      <c r="F19" s="83">
        <f>GobFed!M101</f>
        <v>6.6241175901750315</v>
      </c>
      <c r="G19" s="83">
        <f>GobFed!N101</f>
        <v>6.6241175901750315</v>
      </c>
      <c r="H19" s="83">
        <f>GobFed!AG101</f>
        <v>7.1192341166231508</v>
      </c>
      <c r="I19" s="83">
        <f>GobFed!AH101</f>
        <v>5.5381491151726134</v>
      </c>
      <c r="J19" s="83">
        <f>GobFed!AI101</f>
        <v>1.5810850014505367</v>
      </c>
      <c r="L19" s="179">
        <v>1947</v>
      </c>
      <c r="M19" s="83">
        <f>GobFed!AA101</f>
        <v>7.1192341166231508</v>
      </c>
      <c r="N19" s="83">
        <f>GobFed!AB101</f>
        <v>7.5024981465364409</v>
      </c>
      <c r="O19" s="83">
        <f>GobFed!AC101</f>
        <v>5.9214131450859044</v>
      </c>
      <c r="P19" s="83">
        <f>GobFed!AD101</f>
        <v>7.5524610772652547</v>
      </c>
      <c r="Q19" s="83">
        <f>GobFed!AE101</f>
        <v>7.5524610772652547</v>
      </c>
      <c r="R19" s="83">
        <f>GobFed!AG101</f>
        <v>7.1192341166231508</v>
      </c>
      <c r="S19" s="83">
        <f>GobFed!AH101</f>
        <v>5.5381491151726134</v>
      </c>
      <c r="T19" s="83">
        <f>GobFed!AI101</f>
        <v>1.5810850014505367</v>
      </c>
      <c r="V19" s="179">
        <v>1947</v>
      </c>
      <c r="W19" s="83">
        <f>GobFed!AR101</f>
        <v>0.11733230184057018</v>
      </c>
      <c r="X19" s="83">
        <f>GobFed!AS101</f>
        <v>-0.96702446571898271</v>
      </c>
      <c r="Y19" s="83">
        <f>GobFed!AT101</f>
        <v>-1.0524449601908261</v>
      </c>
      <c r="Z19" s="83">
        <f>GobFed!AU101</f>
        <v>-0.92834348709022341</v>
      </c>
      <c r="AA19" s="83">
        <f>GobFed!AV101</f>
        <v>-0.92834348709022341</v>
      </c>
      <c r="AB19" s="83">
        <f>GobFed!AX101</f>
        <v>0.11733230184057018</v>
      </c>
      <c r="AC19" s="83">
        <f>GobFed!AY101</f>
        <v>3.1911807368726723E-2</v>
      </c>
      <c r="AD19" s="83">
        <f>GobFed!AZ101</f>
        <v>8.5420494471843467E-2</v>
      </c>
      <c r="AE19" s="83">
        <f>GobFed!BF101</f>
        <v>0.28011475356993198</v>
      </c>
      <c r="AG19" s="179">
        <v>1947</v>
      </c>
      <c r="AH19" s="39">
        <v>5.9361562568326143</v>
      </c>
      <c r="AI19" s="181">
        <v>31023</v>
      </c>
      <c r="AJ19" s="39">
        <v>84.759370234445541</v>
      </c>
      <c r="AK19" s="77">
        <f>GobFed!AT32</f>
        <v>-326.5</v>
      </c>
      <c r="AL19" s="83">
        <f>GobFed!BF32</f>
        <v>86.9</v>
      </c>
      <c r="AM19" s="83">
        <f>GobFed!AT101</f>
        <v>-1.0524449601908261</v>
      </c>
      <c r="AN19" s="83">
        <f t="shared" si="0"/>
        <v>0.28011475356993198</v>
      </c>
      <c r="AP19" s="179">
        <v>1947</v>
      </c>
      <c r="AQ19" s="181">
        <v>31023</v>
      </c>
      <c r="AR19" s="83">
        <f>GobFed!AU32</f>
        <v>-288</v>
      </c>
      <c r="AS19" s="83">
        <f>GobFed!BF32</f>
        <v>86.9</v>
      </c>
      <c r="AT19" s="83">
        <f>GobFed!AU101</f>
        <v>-0.92834348709022341</v>
      </c>
      <c r="AU19" s="83">
        <f>GobFed!BF101</f>
        <v>0.28011475356993198</v>
      </c>
      <c r="AV19" s="77">
        <f t="shared" si="1"/>
        <v>1.2084582406601554</v>
      </c>
    </row>
    <row r="20" spans="1:48" outlineLevel="1" x14ac:dyDescent="0.25">
      <c r="A20" s="182"/>
      <c r="B20" s="179">
        <v>1948</v>
      </c>
      <c r="C20" s="83">
        <f>GobFed!J102</f>
        <v>8.0196972901120809</v>
      </c>
      <c r="D20" s="83">
        <f>GobFed!K102</f>
        <v>6.8339325095918539</v>
      </c>
      <c r="E20" s="135">
        <f>GobFed!L102</f>
        <v>4.6463853055798925</v>
      </c>
      <c r="F20" s="83">
        <f>GobFed!M102</f>
        <v>6.8517567445092293</v>
      </c>
      <c r="G20" s="83">
        <f>GobFed!N102</f>
        <v>6.8517567445092293</v>
      </c>
      <c r="H20" s="83">
        <f>GobFed!AG102</f>
        <v>8.3785988338720898</v>
      </c>
      <c r="I20" s="83">
        <f>GobFed!AH102</f>
        <v>6.7886166581070047</v>
      </c>
      <c r="J20" s="83">
        <f>GobFed!AI102</f>
        <v>1.5899821757650832</v>
      </c>
      <c r="L20" s="179">
        <v>1948</v>
      </c>
      <c r="M20" s="83">
        <f>GobFed!AA102</f>
        <v>8.3785988338720898</v>
      </c>
      <c r="N20" s="83">
        <f>GobFed!AB102</f>
        <v>8.8930848010634111</v>
      </c>
      <c r="O20" s="83">
        <f>GobFed!AC102</f>
        <v>7.3031026252983287</v>
      </c>
      <c r="P20" s="83">
        <f>GobFed!AD102</f>
        <v>8.3773904111658268</v>
      </c>
      <c r="Q20" s="83">
        <f>GobFed!AE102</f>
        <v>8.3773904111658268</v>
      </c>
      <c r="R20" s="83">
        <f>GobFed!AG102</f>
        <v>8.3785988338720898</v>
      </c>
      <c r="S20" s="83">
        <f>GobFed!AH102</f>
        <v>6.7886166581070047</v>
      </c>
      <c r="T20" s="83">
        <f>GobFed!AI102</f>
        <v>1.5899821757650832</v>
      </c>
      <c r="V20" s="179">
        <v>1948</v>
      </c>
      <c r="W20" s="83">
        <f>GobFed!AR102</f>
        <v>-0.35890154376000777</v>
      </c>
      <c r="X20" s="83">
        <f>GobFed!AS102</f>
        <v>-2.0591522914715563</v>
      </c>
      <c r="Y20" s="83">
        <f>GobFed!AT102</f>
        <v>-2.6567173197184366</v>
      </c>
      <c r="Z20" s="83">
        <f>GobFed!AU102</f>
        <v>-1.5256336666565964</v>
      </c>
      <c r="AA20" s="83">
        <f>GobFed!AV102</f>
        <v>-1.5256336666565964</v>
      </c>
      <c r="AB20" s="83">
        <f>GobFed!AX102</f>
        <v>-0.35890154376000777</v>
      </c>
      <c r="AC20" s="83">
        <f>GobFed!AY102</f>
        <v>-0.95646657200688778</v>
      </c>
      <c r="AD20" s="83">
        <f>GobFed!AZ102</f>
        <v>0.59756502824687996</v>
      </c>
      <c r="AE20" s="83">
        <f>GobFed!BF102</f>
        <v>-1.0310866741186067</v>
      </c>
      <c r="AG20" s="179">
        <v>1948</v>
      </c>
      <c r="AH20" s="39">
        <v>7.3234494857418175</v>
      </c>
      <c r="AI20" s="181">
        <v>33101</v>
      </c>
      <c r="AJ20" s="39">
        <v>89.46580447946954</v>
      </c>
      <c r="AK20" s="77">
        <f>GobFed!AT33</f>
        <v>-879.39999999999964</v>
      </c>
      <c r="AL20" s="83">
        <f>GobFed!BF33</f>
        <v>-341.3</v>
      </c>
      <c r="AM20" s="83">
        <f>GobFed!AT102</f>
        <v>-2.6567173197184366</v>
      </c>
      <c r="AN20" s="83">
        <f t="shared" si="0"/>
        <v>-1.0310866741186067</v>
      </c>
      <c r="AP20" s="179">
        <v>1948</v>
      </c>
      <c r="AQ20" s="181">
        <v>33101</v>
      </c>
      <c r="AR20" s="83">
        <f>GobFed!AU33</f>
        <v>-505</v>
      </c>
      <c r="AS20" s="83">
        <f>GobFed!BF33</f>
        <v>-341.3</v>
      </c>
      <c r="AT20" s="83">
        <f>GobFed!AU102</f>
        <v>-1.5256336666565964</v>
      </c>
      <c r="AU20" s="83">
        <f>GobFed!BF102</f>
        <v>-1.0310866741186067</v>
      </c>
      <c r="AV20" s="77">
        <f t="shared" si="1"/>
        <v>0.49454699253798973</v>
      </c>
    </row>
    <row r="21" spans="1:48" outlineLevel="1" x14ac:dyDescent="0.25">
      <c r="A21" s="182"/>
      <c r="B21" s="179">
        <v>1949</v>
      </c>
      <c r="C21" s="83">
        <f>GobFed!J103</f>
        <v>10.686586839503461</v>
      </c>
      <c r="D21" s="83">
        <f>GobFed!K103</f>
        <v>10.687410743710865</v>
      </c>
      <c r="E21" s="135">
        <f>GobFed!L103</f>
        <v>7.3764143688893782</v>
      </c>
      <c r="F21" s="83">
        <f>GobFed!M103</f>
        <v>10.686037570031857</v>
      </c>
      <c r="G21" s="83">
        <f>GobFed!N103</f>
        <v>10.686037570031857</v>
      </c>
      <c r="H21" s="83">
        <f>GobFed!AG103</f>
        <v>10.272986927386576</v>
      </c>
      <c r="I21" s="83">
        <f>GobFed!AH103</f>
        <v>8.6578600461386355</v>
      </c>
      <c r="J21" s="83">
        <f>GobFed!AI103</f>
        <v>1.61512688124794</v>
      </c>
      <c r="L21" s="179">
        <v>1949</v>
      </c>
      <c r="M21" s="83">
        <f>GobFed!AA103</f>
        <v>10.272986927386576</v>
      </c>
      <c r="N21" s="83">
        <f>GobFed!AB103</f>
        <v>10.693452707898494</v>
      </c>
      <c r="O21" s="83">
        <f>GobFed!AC103</f>
        <v>9.0783258266505538</v>
      </c>
      <c r="P21" s="83">
        <f>GobFed!AD103</f>
        <v>10.274085466329781</v>
      </c>
      <c r="Q21" s="83">
        <f>GobFed!AE103</f>
        <v>10.274085466329781</v>
      </c>
      <c r="R21" s="83">
        <f>GobFed!AG103</f>
        <v>10.272986927386576</v>
      </c>
      <c r="S21" s="83">
        <f>GobFed!AH103</f>
        <v>8.6578600461386355</v>
      </c>
      <c r="T21" s="83">
        <f>GobFed!AI103</f>
        <v>1.61512688124794</v>
      </c>
      <c r="V21" s="179">
        <v>1949</v>
      </c>
      <c r="W21" s="83">
        <f>GobFed!AR103</f>
        <v>0.41359991211688429</v>
      </c>
      <c r="X21" s="83">
        <f>GobFed!AS103</f>
        <v>-6.0419641876299519E-3</v>
      </c>
      <c r="Y21" s="83">
        <f>GobFed!AT103</f>
        <v>-1.7019114577611774</v>
      </c>
      <c r="Z21" s="83">
        <f>GobFed!AU103</f>
        <v>0.41195210370207624</v>
      </c>
      <c r="AA21" s="83">
        <f>GobFed!AV103</f>
        <v>0.41195210370207624</v>
      </c>
      <c r="AB21" s="83">
        <f>GobFed!AX103</f>
        <v>0.41359991211688429</v>
      </c>
      <c r="AC21" s="83">
        <f>GobFed!AY103</f>
        <v>-1.2822695814566629</v>
      </c>
      <c r="AD21" s="83">
        <f>GobFed!AZ103</f>
        <v>1.6958694935735472</v>
      </c>
      <c r="AE21" s="83">
        <f>GobFed!BF103</f>
        <v>0.27683181368779519</v>
      </c>
      <c r="AG21" s="179">
        <v>1949</v>
      </c>
      <c r="AH21" s="39">
        <v>9.55448717948717</v>
      </c>
      <c r="AI21" s="181">
        <v>36412</v>
      </c>
      <c r="AJ21" s="39">
        <v>94.53767714744933</v>
      </c>
      <c r="AK21" s="77">
        <f>GobFed!AT34</f>
        <v>-619.69999999999982</v>
      </c>
      <c r="AL21" s="83">
        <f>GobFed!BF34</f>
        <v>100.8</v>
      </c>
      <c r="AM21" s="83">
        <f>GobFed!AT103</f>
        <v>-1.7019114577611774</v>
      </c>
      <c r="AN21" s="83">
        <f t="shared" si="0"/>
        <v>0.27683181368779519</v>
      </c>
      <c r="AP21" s="179">
        <v>1949</v>
      </c>
      <c r="AQ21" s="181">
        <v>36412</v>
      </c>
      <c r="AR21" s="83">
        <f>GobFed!AU34</f>
        <v>150</v>
      </c>
      <c r="AS21" s="83">
        <f>GobFed!BF34</f>
        <v>100.8</v>
      </c>
      <c r="AT21" s="83">
        <f>GobFed!AU103</f>
        <v>0.41195210370207624</v>
      </c>
      <c r="AU21" s="83">
        <f>GobFed!BF103</f>
        <v>0.27683181368779519</v>
      </c>
      <c r="AV21" s="77">
        <f t="shared" si="1"/>
        <v>0.13512029001428105</v>
      </c>
    </row>
    <row r="22" spans="1:48" x14ac:dyDescent="0.25">
      <c r="A22" s="182"/>
      <c r="B22" s="179">
        <v>1950</v>
      </c>
      <c r="C22" s="83">
        <f>GobFed!J104</f>
        <v>8.6350591751061359</v>
      </c>
      <c r="D22" s="83">
        <f>GobFed!K104</f>
        <v>8.5731565590683783</v>
      </c>
      <c r="E22" s="135">
        <f>GobFed!L104</f>
        <v>7.1709792946422208</v>
      </c>
      <c r="F22" s="83">
        <f>GobFed!M104</f>
        <v>8.6355335246543188</v>
      </c>
      <c r="G22" s="83">
        <f>GobFed!N104</f>
        <v>8.6355335246543188</v>
      </c>
      <c r="H22" s="83">
        <f>GobFed!AG104</f>
        <v>8.2140739510945622</v>
      </c>
      <c r="I22" s="83">
        <f>GobFed!AH104</f>
        <v>6.582311505348291</v>
      </c>
      <c r="J22" s="83">
        <f>GobFed!AI104</f>
        <v>1.6317624457462705</v>
      </c>
      <c r="L22" s="179">
        <v>1950</v>
      </c>
      <c r="M22" s="83">
        <f>GobFed!AA104</f>
        <v>8.2140739510945622</v>
      </c>
      <c r="N22" s="83">
        <f>GobFed!AB104</f>
        <v>8.8326257619239605</v>
      </c>
      <c r="O22" s="83">
        <f>GobFed!AC104</f>
        <v>7.2008633161776912</v>
      </c>
      <c r="P22" s="83">
        <f>GobFed!AD104</f>
        <v>8.2133624267722887</v>
      </c>
      <c r="Q22" s="83">
        <f>GobFed!AE104</f>
        <v>8.2133624267722887</v>
      </c>
      <c r="R22" s="83">
        <f>GobFed!AG104</f>
        <v>8.2140739510945622</v>
      </c>
      <c r="S22" s="83">
        <f>GobFed!AH104</f>
        <v>6.582311505348291</v>
      </c>
      <c r="T22" s="83">
        <f>GobFed!AI104</f>
        <v>1.6317624457462705</v>
      </c>
      <c r="V22" s="179">
        <v>1950</v>
      </c>
      <c r="W22" s="83">
        <f>GobFed!AR104</f>
        <v>0.42098522401157418</v>
      </c>
      <c r="X22" s="83">
        <f>GobFed!AS104</f>
        <v>-0.2594692028555845</v>
      </c>
      <c r="Y22" s="83">
        <f>GobFed!AT104</f>
        <v>-2.9884021535470349E-2</v>
      </c>
      <c r="Z22" s="83">
        <f>GobFed!AU104</f>
        <v>0.42217109788202933</v>
      </c>
      <c r="AA22" s="83">
        <f>GobFed!AV104</f>
        <v>0.42217109788202933</v>
      </c>
      <c r="AB22" s="83">
        <f>GobFed!AX104</f>
        <v>0.42098522401157418</v>
      </c>
      <c r="AC22" s="83">
        <f>GobFed!AY104</f>
        <v>0.6505704053316882</v>
      </c>
      <c r="AD22" s="83">
        <f>GobFed!AZ104</f>
        <v>-0.22958518132011416</v>
      </c>
      <c r="AE22" s="83">
        <f>GobFed!BF104</f>
        <v>0.63586556933804528</v>
      </c>
      <c r="AG22" s="179">
        <v>1950</v>
      </c>
      <c r="AH22" s="39">
        <v>9.6945662135627497</v>
      </c>
      <c r="AI22" s="181">
        <v>42163</v>
      </c>
      <c r="AJ22" s="39">
        <v>100</v>
      </c>
      <c r="AK22" s="77">
        <f>GobFed!AT35</f>
        <v>-12.600000000000364</v>
      </c>
      <c r="AL22" s="83">
        <f>GobFed!BF35</f>
        <v>268.10000000000002</v>
      </c>
      <c r="AM22" s="83">
        <f>GobFed!AT104</f>
        <v>-2.9884021535470349E-2</v>
      </c>
      <c r="AN22" s="83">
        <f t="shared" si="0"/>
        <v>0.63586556933804528</v>
      </c>
      <c r="AP22" s="179">
        <v>1950</v>
      </c>
      <c r="AQ22" s="181">
        <v>42163</v>
      </c>
      <c r="AR22" s="83">
        <f>GobFed!AU35</f>
        <v>178</v>
      </c>
      <c r="AS22" s="83">
        <f>GobFed!BF35</f>
        <v>268.10000000000002</v>
      </c>
      <c r="AT22" s="83">
        <f>GobFed!AU104</f>
        <v>0.42217109788202933</v>
      </c>
      <c r="AU22" s="83">
        <f>GobFed!BF104</f>
        <v>0.63586556933804528</v>
      </c>
      <c r="AV22" s="77">
        <f t="shared" si="1"/>
        <v>0.21369447145601594</v>
      </c>
    </row>
    <row r="23" spans="1:48" x14ac:dyDescent="0.25">
      <c r="A23" s="182"/>
      <c r="B23" s="179">
        <v>1951</v>
      </c>
      <c r="C23" s="83">
        <f>GobFed!J105</f>
        <v>8.9815172413793096</v>
      </c>
      <c r="D23" s="83">
        <f>GobFed!K105</f>
        <v>9.086528735632184</v>
      </c>
      <c r="E23" s="135">
        <f>GobFed!L105</f>
        <v>8.0698850574712644</v>
      </c>
      <c r="F23" s="83">
        <f>GobFed!M105</f>
        <v>8.9820689655172412</v>
      </c>
      <c r="G23" s="83">
        <f>GobFed!N105</f>
        <v>8.9820689655172412</v>
      </c>
      <c r="H23" s="83">
        <f>GobFed!AG105</f>
        <v>8.5886896551724146</v>
      </c>
      <c r="I23" s="83">
        <f>GobFed!AH105</f>
        <v>7.2831264367816093</v>
      </c>
      <c r="J23" s="83">
        <f>GobFed!AI105</f>
        <v>1.3055632183908057</v>
      </c>
      <c r="L23" s="179">
        <v>1951</v>
      </c>
      <c r="M23" s="83">
        <f>GobFed!AA105</f>
        <v>8.5886896551724146</v>
      </c>
      <c r="N23" s="83">
        <f>GobFed!AB105</f>
        <v>9.3631264367816094</v>
      </c>
      <c r="O23" s="83">
        <f>GobFed!AC105</f>
        <v>8.0575632183908041</v>
      </c>
      <c r="P23" s="83">
        <f>GobFed!AD105</f>
        <v>8.5885057471264368</v>
      </c>
      <c r="Q23" s="83">
        <f>GobFed!AE105</f>
        <v>8.5885057471264368</v>
      </c>
      <c r="R23" s="83">
        <f>GobFed!AG105</f>
        <v>8.5886896551724146</v>
      </c>
      <c r="S23" s="83">
        <f>GobFed!AH105</f>
        <v>7.2831264367816093</v>
      </c>
      <c r="T23" s="83">
        <f>GobFed!AI105</f>
        <v>1.3055632183908057</v>
      </c>
      <c r="V23" s="179">
        <v>1951</v>
      </c>
      <c r="W23" s="83">
        <f>GobFed!AR105</f>
        <v>0.39282758620689556</v>
      </c>
      <c r="X23" s="83">
        <f>GobFed!AS105</f>
        <v>-0.27659770114942461</v>
      </c>
      <c r="Y23" s="83">
        <f>GobFed!AT105</f>
        <v>1.2321839080461108E-2</v>
      </c>
      <c r="Z23" s="83">
        <f>GobFed!AU105</f>
        <v>0.39356321839080455</v>
      </c>
      <c r="AA23" s="83">
        <f>GobFed!AV105</f>
        <v>0.39356321839080455</v>
      </c>
      <c r="AB23" s="83">
        <f>GobFed!AX105</f>
        <v>0.39282758620689556</v>
      </c>
      <c r="AC23" s="83">
        <f>GobFed!AY105</f>
        <v>0.68174712643678126</v>
      </c>
      <c r="AD23" s="83">
        <f>GobFed!AZ105</f>
        <v>-0.2889195402298857</v>
      </c>
      <c r="AE23" s="83">
        <f>GobFed!BF105</f>
        <v>0.90409195402298848</v>
      </c>
      <c r="AG23" s="179">
        <v>1951</v>
      </c>
      <c r="AH23" s="39">
        <v>24.399460772269379</v>
      </c>
      <c r="AI23" s="181">
        <v>54375</v>
      </c>
      <c r="AJ23" s="39">
        <v>105.89358087965309</v>
      </c>
      <c r="AK23" s="77">
        <f>GobFed!AT36</f>
        <v>6.7000000000007276</v>
      </c>
      <c r="AL23" s="83">
        <f>GobFed!BF36</f>
        <v>491.6</v>
      </c>
      <c r="AM23" s="83">
        <f>GobFed!AT105</f>
        <v>1.2321839080461108E-2</v>
      </c>
      <c r="AN23" s="83">
        <f t="shared" si="0"/>
        <v>0.90409195402298848</v>
      </c>
      <c r="AP23" s="179">
        <v>1951</v>
      </c>
      <c r="AQ23" s="181">
        <v>54375</v>
      </c>
      <c r="AR23" s="83">
        <f>GobFed!AU36</f>
        <v>214</v>
      </c>
      <c r="AS23" s="83">
        <f>GobFed!BF36</f>
        <v>491.6</v>
      </c>
      <c r="AT23" s="83">
        <f>GobFed!AU105</f>
        <v>0.39356321839080455</v>
      </c>
      <c r="AU23" s="83">
        <f>GobFed!BF105</f>
        <v>0.90409195402298848</v>
      </c>
      <c r="AV23" s="77">
        <f t="shared" si="1"/>
        <v>0.51052873563218393</v>
      </c>
    </row>
    <row r="24" spans="1:48" x14ac:dyDescent="0.25">
      <c r="A24" s="182"/>
      <c r="B24" s="179">
        <v>1952</v>
      </c>
      <c r="C24" s="83">
        <f>GobFed!J106</f>
        <v>10.39152033839949</v>
      </c>
      <c r="D24" s="83">
        <f>GobFed!K106</f>
        <v>10.36217270834358</v>
      </c>
      <c r="E24" s="135">
        <f>GobFed!L106</f>
        <v>7.9005787549390902</v>
      </c>
      <c r="F24" s="83">
        <f>GobFed!M106</f>
        <v>10.391356385158952</v>
      </c>
      <c r="G24" s="83">
        <f>GobFed!N106</f>
        <v>10.391356385158952</v>
      </c>
      <c r="H24" s="83">
        <f>GobFed!AG106</f>
        <v>10.598265374715131</v>
      </c>
      <c r="I24" s="83">
        <f>GobFed!AH106</f>
        <v>8.1447051300968969</v>
      </c>
      <c r="J24" s="83">
        <f>GobFed!AI106</f>
        <v>2.453560244618235</v>
      </c>
      <c r="L24" s="179">
        <v>1952</v>
      </c>
      <c r="M24" s="83">
        <f>GobFed!AA106</f>
        <v>10.598265374715131</v>
      </c>
      <c r="N24" s="83">
        <f>GobFed!AB106</f>
        <v>10.868296361877592</v>
      </c>
      <c r="O24" s="83">
        <f>GobFed!AC106</f>
        <v>8.4147361172593573</v>
      </c>
      <c r="P24" s="83">
        <f>GobFed!AD106</f>
        <v>10.597937468234059</v>
      </c>
      <c r="Q24" s="83">
        <f>GobFed!AE106</f>
        <v>10.597937468234059</v>
      </c>
      <c r="R24" s="83">
        <f>GobFed!AG106</f>
        <v>10.598265374715131</v>
      </c>
      <c r="S24" s="83">
        <f>GobFed!AH106</f>
        <v>8.1447051300968969</v>
      </c>
      <c r="T24" s="83">
        <f>GobFed!AI106</f>
        <v>2.453560244618235</v>
      </c>
      <c r="V24" s="179">
        <v>1952</v>
      </c>
      <c r="W24" s="83">
        <f>GobFed!AR106</f>
        <v>-0.20674503631564187</v>
      </c>
      <c r="X24" s="83">
        <f>GobFed!AS106</f>
        <v>-0.50612365353401179</v>
      </c>
      <c r="Y24" s="83">
        <f>GobFed!AT106</f>
        <v>-0.51415736232026688</v>
      </c>
      <c r="Z24" s="83">
        <f>GobFed!AU106</f>
        <v>-0.20658108307510697</v>
      </c>
      <c r="AA24" s="83">
        <f>GobFed!AV106</f>
        <v>-0.20658108307510697</v>
      </c>
      <c r="AB24" s="83">
        <f>GobFed!AX106</f>
        <v>-0.20674503631564187</v>
      </c>
      <c r="AC24" s="83">
        <f>GobFed!AY106</f>
        <v>-0.21477874510189696</v>
      </c>
      <c r="AD24" s="83">
        <f>GobFed!AZ106</f>
        <v>8.0337087862550546E-3</v>
      </c>
      <c r="AE24" s="83">
        <f>GobFed!BF106</f>
        <v>-0.26642401587067371</v>
      </c>
      <c r="AG24" s="179">
        <v>1952</v>
      </c>
      <c r="AH24" s="39">
        <v>3.6157582298974589</v>
      </c>
      <c r="AI24" s="181">
        <v>60993</v>
      </c>
      <c r="AJ24" s="39">
        <v>112.21627751708942</v>
      </c>
      <c r="AK24" s="77">
        <f>GobFed!AT37</f>
        <v>-313.60000000000036</v>
      </c>
      <c r="AL24" s="83">
        <f>GobFed!BF37</f>
        <v>-162.5</v>
      </c>
      <c r="AM24" s="83">
        <f>GobFed!AT106</f>
        <v>-0.51415736232026688</v>
      </c>
      <c r="AN24" s="83">
        <f t="shared" si="0"/>
        <v>-0.26642401587067371</v>
      </c>
      <c r="AP24" s="179">
        <v>1952</v>
      </c>
      <c r="AQ24" s="181">
        <v>60993</v>
      </c>
      <c r="AR24" s="83">
        <f>GobFed!AU37</f>
        <v>-126</v>
      </c>
      <c r="AS24" s="83">
        <f>GobFed!BF37</f>
        <v>-162.5</v>
      </c>
      <c r="AT24" s="83">
        <f>GobFed!AU106</f>
        <v>-0.20658108307510697</v>
      </c>
      <c r="AU24" s="83">
        <f>GobFed!BF106</f>
        <v>-0.26642401587067371</v>
      </c>
      <c r="AV24" s="77">
        <f t="shared" si="1"/>
        <v>5.9842932795566739E-2</v>
      </c>
    </row>
    <row r="25" spans="1:48" x14ac:dyDescent="0.25">
      <c r="A25" s="182"/>
      <c r="B25" s="179">
        <v>1953</v>
      </c>
      <c r="C25" s="83">
        <f>GobFed!J107</f>
        <v>8.2801991296320718</v>
      </c>
      <c r="D25" s="83">
        <f>GobFed!K107</f>
        <v>8.563892918370037</v>
      </c>
      <c r="E25" s="135">
        <f>GobFed!L107</f>
        <v>7.4052156138731364</v>
      </c>
      <c r="F25" s="83">
        <f>GobFed!M107</f>
        <v>8.2800342872214152</v>
      </c>
      <c r="G25" s="83">
        <f>GobFed!N107</f>
        <v>8.2800342872214152</v>
      </c>
      <c r="H25" s="83">
        <f>GobFed!AG107</f>
        <v>9.0505077146248176</v>
      </c>
      <c r="I25" s="83">
        <f>GobFed!AH107</f>
        <v>7.5023077937491758</v>
      </c>
      <c r="J25" s="83">
        <f>GobFed!AI107</f>
        <v>1.5481999208756425</v>
      </c>
      <c r="L25" s="179">
        <v>1953</v>
      </c>
      <c r="M25" s="83">
        <f>GobFed!AA107</f>
        <v>9.0505077146248176</v>
      </c>
      <c r="N25" s="83">
        <f>GobFed!AB107</f>
        <v>9.6314123697744964</v>
      </c>
      <c r="O25" s="83">
        <f>GobFed!AC107</f>
        <v>8.0832124488988537</v>
      </c>
      <c r="P25" s="83">
        <f>GobFed!AD107</f>
        <v>9.0498483449821983</v>
      </c>
      <c r="Q25" s="83">
        <f>GobFed!AE107</f>
        <v>9.0498483449821983</v>
      </c>
      <c r="R25" s="83">
        <f>GobFed!AG107</f>
        <v>9.0505077146248176</v>
      </c>
      <c r="S25" s="83">
        <f>GobFed!AH107</f>
        <v>7.5023077937491758</v>
      </c>
      <c r="T25" s="83">
        <f>GobFed!AI107</f>
        <v>1.5481999208756425</v>
      </c>
      <c r="V25" s="179">
        <v>1953</v>
      </c>
      <c r="W25" s="83">
        <f>GobFed!AR107</f>
        <v>-0.77030858499274579</v>
      </c>
      <c r="X25" s="83">
        <f>GobFed!AS107</f>
        <v>-1.0675194514044579</v>
      </c>
      <c r="Y25" s="83">
        <f>GobFed!AT107</f>
        <v>-0.67799683502571717</v>
      </c>
      <c r="Z25" s="83">
        <f>GobFed!AU107</f>
        <v>-0.76981405776078071</v>
      </c>
      <c r="AA25" s="83">
        <f>GobFed!AV107</f>
        <v>-0.76981405776078071</v>
      </c>
      <c r="AB25" s="83">
        <f>GobFed!AX107</f>
        <v>-0.77030858499274579</v>
      </c>
      <c r="AC25" s="83">
        <f>GobFed!AY107</f>
        <v>-0.38078596861400499</v>
      </c>
      <c r="AD25" s="83">
        <f>GobFed!AZ107</f>
        <v>-0.38952261637874069</v>
      </c>
      <c r="AE25" s="83">
        <f>GobFed!BF107</f>
        <v>-0.47590003956217858</v>
      </c>
      <c r="AG25" s="179">
        <v>1953</v>
      </c>
      <c r="AH25" s="39">
        <v>-1.8729166666666131</v>
      </c>
      <c r="AI25" s="181">
        <v>60664</v>
      </c>
      <c r="AJ25" s="39">
        <v>118.96000612533288</v>
      </c>
      <c r="AK25" s="77">
        <f>GobFed!AT38</f>
        <v>-411.30000000000109</v>
      </c>
      <c r="AL25" s="83">
        <f>GobFed!BF38</f>
        <v>-288.7</v>
      </c>
      <c r="AM25" s="83">
        <f>GobFed!AT107</f>
        <v>-0.67799683502571717</v>
      </c>
      <c r="AN25" s="83">
        <f t="shared" si="0"/>
        <v>-0.47590003956217858</v>
      </c>
      <c r="AP25" s="179">
        <v>1953</v>
      </c>
      <c r="AQ25" s="181">
        <v>60664</v>
      </c>
      <c r="AR25" s="83">
        <f>GobFed!AU38</f>
        <v>-467</v>
      </c>
      <c r="AS25" s="83">
        <f>GobFed!BF38</f>
        <v>-288.7</v>
      </c>
      <c r="AT25" s="83">
        <f>GobFed!AU107</f>
        <v>-0.76981405776078071</v>
      </c>
      <c r="AU25" s="83">
        <f>GobFed!BF107</f>
        <v>-0.47590003956217858</v>
      </c>
      <c r="AV25" s="77">
        <f t="shared" si="1"/>
        <v>0.29391401819860213</v>
      </c>
    </row>
    <row r="26" spans="1:48" x14ac:dyDescent="0.25">
      <c r="A26" s="182"/>
      <c r="B26" s="179">
        <v>1954</v>
      </c>
      <c r="C26" s="83">
        <f>GobFed!J108</f>
        <v>10.433077256005193</v>
      </c>
      <c r="D26" s="83">
        <f>GobFed!K108</f>
        <v>10.510306210776887</v>
      </c>
      <c r="E26" s="135">
        <f>GobFed!L108</f>
        <v>7.0831529971867546</v>
      </c>
      <c r="F26" s="83">
        <f>GobFed!M108</f>
        <v>10.433347760225059</v>
      </c>
      <c r="G26" s="83">
        <f>GobFed!N108</f>
        <v>10.433347760225059</v>
      </c>
      <c r="H26" s="83">
        <f>GobFed!AG108</f>
        <v>10.707639039169011</v>
      </c>
      <c r="I26" s="83">
        <f>GobFed!AH108</f>
        <v>7.7596840510711962</v>
      </c>
      <c r="J26" s="83">
        <f>GobFed!AI108</f>
        <v>2.9479549880978149</v>
      </c>
      <c r="L26" s="179">
        <v>1954</v>
      </c>
      <c r="M26" s="83">
        <f>GobFed!AA108</f>
        <v>10.707639039169011</v>
      </c>
      <c r="N26" s="83">
        <f>GobFed!AB108</f>
        <v>11.482092620644883</v>
      </c>
      <c r="O26" s="83">
        <f>GobFed!AC108</f>
        <v>8.5341376325470666</v>
      </c>
      <c r="P26" s="83">
        <f>GobFed!AD108</f>
        <v>10.707909543388878</v>
      </c>
      <c r="Q26" s="83">
        <f>GobFed!AE108</f>
        <v>10.707909543388878</v>
      </c>
      <c r="R26" s="83">
        <f>GobFed!AG108</f>
        <v>10.707639039169011</v>
      </c>
      <c r="S26" s="83">
        <f>GobFed!AH108</f>
        <v>7.7596840510711962</v>
      </c>
      <c r="T26" s="83">
        <f>GobFed!AI108</f>
        <v>2.9479549880978149</v>
      </c>
      <c r="V26" s="179">
        <v>1954</v>
      </c>
      <c r="W26" s="83">
        <f>GobFed!AR108</f>
        <v>-0.27456178316381735</v>
      </c>
      <c r="X26" s="83">
        <f>GobFed!AS108</f>
        <v>-0.97178640986799392</v>
      </c>
      <c r="Y26" s="83">
        <f>GobFed!AT108</f>
        <v>-1.450984635360312</v>
      </c>
      <c r="Z26" s="83">
        <f>GobFed!AU108</f>
        <v>-0.27456178316381735</v>
      </c>
      <c r="AA26" s="83">
        <f>GobFed!AV108</f>
        <v>-0.27456178316381735</v>
      </c>
      <c r="AB26" s="83">
        <f>GobFed!AX108</f>
        <v>-0.27456178316381735</v>
      </c>
      <c r="AC26" s="83">
        <f>GobFed!AY108</f>
        <v>-0.75376000865613524</v>
      </c>
      <c r="AD26" s="83">
        <f>GobFed!AZ108</f>
        <v>0.47919822549231789</v>
      </c>
      <c r="AE26" s="83">
        <f>GobFed!BF108</f>
        <v>-0.6083639904782514</v>
      </c>
      <c r="AG26" s="179">
        <v>1954</v>
      </c>
      <c r="AH26" s="39">
        <v>9.1823952782319029</v>
      </c>
      <c r="AI26" s="181">
        <v>73936</v>
      </c>
      <c r="AJ26" s="39">
        <v>126.1624210483413</v>
      </c>
      <c r="AK26" s="77">
        <f>GobFed!AT39</f>
        <v>-1072.8000000000002</v>
      </c>
      <c r="AL26" s="83">
        <f>GobFed!BF39</f>
        <v>-449.8</v>
      </c>
      <c r="AM26" s="83">
        <f>GobFed!AT108</f>
        <v>-1.450984635360312</v>
      </c>
      <c r="AN26" s="83">
        <f t="shared" si="0"/>
        <v>-0.6083639904782514</v>
      </c>
      <c r="AP26" s="179">
        <v>1954</v>
      </c>
      <c r="AQ26" s="181">
        <v>73936</v>
      </c>
      <c r="AR26" s="83">
        <f>GobFed!AU39</f>
        <v>-203</v>
      </c>
      <c r="AS26" s="83">
        <f>GobFed!BF39</f>
        <v>-449.8</v>
      </c>
      <c r="AT26" s="83">
        <f>GobFed!AU108</f>
        <v>-0.27456178316381735</v>
      </c>
      <c r="AU26" s="83">
        <f>GobFed!BF108</f>
        <v>-0.6083639904782514</v>
      </c>
      <c r="AV26" s="77">
        <f>ABS(AT26-AU26)</f>
        <v>0.33380220731443405</v>
      </c>
    </row>
    <row r="27" spans="1:48" x14ac:dyDescent="0.25">
      <c r="A27" s="182"/>
      <c r="B27" s="179">
        <v>1955</v>
      </c>
      <c r="C27" s="83">
        <f>GobFed!J109</f>
        <v>10.020210320588987</v>
      </c>
      <c r="D27" s="83">
        <f>GobFed!K109</f>
        <v>10.013991760407759</v>
      </c>
      <c r="E27" s="135">
        <f>GobFed!L109</f>
        <v>7.8982377044629262</v>
      </c>
      <c r="F27" s="83">
        <f>GobFed!M109</f>
        <v>10.020765549176595</v>
      </c>
      <c r="G27" s="83">
        <f>GobFed!N109</f>
        <v>10.020765549176595</v>
      </c>
      <c r="H27" s="83">
        <f>GobFed!AG109</f>
        <v>9.8643021331882341</v>
      </c>
      <c r="I27" s="83">
        <f>GobFed!AH109</f>
        <v>7.1342431679122296</v>
      </c>
      <c r="J27" s="83">
        <f>GobFed!AI109</f>
        <v>2.7300589652760041</v>
      </c>
      <c r="L27" s="179">
        <v>1955</v>
      </c>
      <c r="M27" s="83">
        <f>GobFed!AA109</f>
        <v>9.8643021331882341</v>
      </c>
      <c r="N27" s="83">
        <f>GobFed!AB109</f>
        <v>10.278502659544934</v>
      </c>
      <c r="O27" s="83">
        <f>GobFed!AC109</f>
        <v>7.5484436942689301</v>
      </c>
      <c r="P27" s="83">
        <f>GobFed!AD109</f>
        <v>9.8641910874707115</v>
      </c>
      <c r="Q27" s="83">
        <f>GobFed!AE109</f>
        <v>9.8641910874707115</v>
      </c>
      <c r="R27" s="83">
        <f>GobFed!AG109</f>
        <v>9.8643021331882341</v>
      </c>
      <c r="S27" s="83">
        <f>GobFed!AH109</f>
        <v>7.1342431679122296</v>
      </c>
      <c r="T27" s="83">
        <f>GobFed!AI109</f>
        <v>2.7300589652760041</v>
      </c>
      <c r="V27" s="179">
        <v>1955</v>
      </c>
      <c r="W27" s="83">
        <f>GobFed!AR109</f>
        <v>0.15590818740075249</v>
      </c>
      <c r="X27" s="83">
        <f>GobFed!AS109</f>
        <v>-0.26451089913717557</v>
      </c>
      <c r="Y27" s="83">
        <f>GobFed!AT109</f>
        <v>0.34979401019399586</v>
      </c>
      <c r="Z27" s="83">
        <f>GobFed!AU109</f>
        <v>0.15657446170588429</v>
      </c>
      <c r="AA27" s="83">
        <f>GobFed!AV109</f>
        <v>0.15657446170588429</v>
      </c>
      <c r="AB27" s="83">
        <f>GobFed!AX109</f>
        <v>0.15590818740075249</v>
      </c>
      <c r="AC27" s="83">
        <f>GobFed!AY109</f>
        <v>0.77021309673192395</v>
      </c>
      <c r="AD27" s="83">
        <f>GobFed!AZ109</f>
        <v>-0.61430490933117143</v>
      </c>
      <c r="AE27" s="83">
        <f>GobFed!BF109</f>
        <v>0.75511087914894559</v>
      </c>
      <c r="AG27" s="179">
        <v>1955</v>
      </c>
      <c r="AH27" s="39">
        <v>13.823165282156635</v>
      </c>
      <c r="AI27" s="181">
        <v>90053</v>
      </c>
      <c r="AJ27" s="39">
        <v>133.84348916226779</v>
      </c>
      <c r="AK27" s="77">
        <f>GobFed!AT40</f>
        <v>314.99999999999909</v>
      </c>
      <c r="AL27" s="83">
        <f>GobFed!BF40</f>
        <v>680</v>
      </c>
      <c r="AM27" s="83">
        <f>GobFed!AT109</f>
        <v>0.34979401019399586</v>
      </c>
      <c r="AN27" s="83">
        <f t="shared" si="0"/>
        <v>0.75511087914894559</v>
      </c>
      <c r="AP27" s="179">
        <v>1955</v>
      </c>
      <c r="AQ27" s="181">
        <v>90053</v>
      </c>
      <c r="AR27" s="83">
        <f>GobFed!AU40</f>
        <v>141</v>
      </c>
      <c r="AS27" s="83">
        <f>GobFed!BF40</f>
        <v>680</v>
      </c>
      <c r="AT27" s="83">
        <f>GobFed!AU109</f>
        <v>0.15657446170588429</v>
      </c>
      <c r="AU27" s="83">
        <f>GobFed!BF109</f>
        <v>0.75511087914894559</v>
      </c>
      <c r="AV27" s="77">
        <f t="shared" si="1"/>
        <v>0.5985364174430613</v>
      </c>
    </row>
    <row r="28" spans="1:48" x14ac:dyDescent="0.25">
      <c r="A28" s="182"/>
      <c r="B28" s="179">
        <v>1956</v>
      </c>
      <c r="C28" s="83">
        <f>GobFed!J110</f>
        <v>9.904294597745821</v>
      </c>
      <c r="D28" s="83">
        <f>GobFed!K110</f>
        <v>9.9129420909444228</v>
      </c>
      <c r="E28" s="135">
        <f>GobFed!L110</f>
        <v>7.678585308977846</v>
      </c>
      <c r="F28" s="83">
        <f>GobFed!M110</f>
        <v>9.9047804119704619</v>
      </c>
      <c r="G28" s="83">
        <f>GobFed!N110</f>
        <v>9.9047804119704619</v>
      </c>
      <c r="H28" s="83">
        <f>GobFed!AG110</f>
        <v>9.9787213369607475</v>
      </c>
      <c r="I28" s="83">
        <f>GobFed!AH110</f>
        <v>7.2373688301593466</v>
      </c>
      <c r="J28" s="83">
        <f>GobFed!AI110</f>
        <v>2.7413525068014</v>
      </c>
      <c r="K28" s="32"/>
      <c r="L28" s="179">
        <v>1956</v>
      </c>
      <c r="M28" s="83">
        <f>GobFed!AA110</f>
        <v>9.9787213369607475</v>
      </c>
      <c r="N28" s="83">
        <f>GobFed!AB110</f>
        <v>10.280703458997278</v>
      </c>
      <c r="O28" s="83">
        <f>GobFed!AC110</f>
        <v>7.5393509521958793</v>
      </c>
      <c r="P28" s="83">
        <f>GobFed!AD110</f>
        <v>9.9786241741158168</v>
      </c>
      <c r="Q28" s="83">
        <f>GobFed!AE110</f>
        <v>9.9786241741158168</v>
      </c>
      <c r="R28" s="83">
        <f>GobFed!AG110</f>
        <v>9.9787213369607475</v>
      </c>
      <c r="S28" s="83">
        <f>GobFed!AH110</f>
        <v>7.2373688301593466</v>
      </c>
      <c r="T28" s="83">
        <f>GobFed!AI110</f>
        <v>2.7413525068014</v>
      </c>
      <c r="V28" s="179">
        <v>1956</v>
      </c>
      <c r="W28" s="83">
        <f>GobFed!AR110</f>
        <v>-7.442673921492457E-2</v>
      </c>
      <c r="X28" s="183">
        <f>GobFed!AS110</f>
        <v>-0.36776136805285659</v>
      </c>
      <c r="Y28" s="183">
        <f>GobFed!AT110</f>
        <v>0.13923435678196674</v>
      </c>
      <c r="Z28" s="83">
        <f>GobFed!AU110</f>
        <v>-7.384376214535561E-2</v>
      </c>
      <c r="AA28" s="83">
        <f>GobFed!AV110</f>
        <v>-7.384376214535561E-2</v>
      </c>
      <c r="AB28" s="83">
        <f>GobFed!AX110</f>
        <v>-7.442673921492457E-2</v>
      </c>
      <c r="AC28" s="83">
        <f>GobFed!AY110</f>
        <v>0.43256898561989876</v>
      </c>
      <c r="AD28" s="83">
        <f>GobFed!AZ110</f>
        <v>-0.50699572483482336</v>
      </c>
      <c r="AE28" s="83">
        <f>GobFed!BF110</f>
        <v>0.38379323746599298</v>
      </c>
      <c r="AG28" s="184">
        <v>1956</v>
      </c>
      <c r="AH28" s="185">
        <v>4.6508215962441257</v>
      </c>
      <c r="AI28" s="181">
        <v>102920</v>
      </c>
      <c r="AJ28" s="185">
        <v>142.05784791727379</v>
      </c>
      <c r="AK28" s="91">
        <f>GobFed!AT41</f>
        <v>143.30000000000018</v>
      </c>
      <c r="AL28" s="183">
        <f>GobFed!BF41</f>
        <v>395</v>
      </c>
      <c r="AM28" s="183">
        <f>GobFed!AT110</f>
        <v>0.13923435678196674</v>
      </c>
      <c r="AN28" s="183">
        <f t="shared" si="0"/>
        <v>0.38379323746599298</v>
      </c>
      <c r="AP28" s="184">
        <v>1956</v>
      </c>
      <c r="AQ28" s="181">
        <v>102920</v>
      </c>
      <c r="AR28" s="183">
        <f>GobFed!AU41</f>
        <v>-76</v>
      </c>
      <c r="AS28" s="183">
        <f>GobFed!BF41</f>
        <v>395</v>
      </c>
      <c r="AT28" s="183">
        <f>GobFed!AU110</f>
        <v>-7.384376214535561E-2</v>
      </c>
      <c r="AU28" s="183">
        <f>GobFed!BF110</f>
        <v>0.38379323746599298</v>
      </c>
      <c r="AV28" s="91">
        <f t="shared" si="1"/>
        <v>0.45763699961134857</v>
      </c>
    </row>
    <row r="29" spans="1:48" x14ac:dyDescent="0.25">
      <c r="A29" s="182"/>
      <c r="B29" s="179">
        <v>1957</v>
      </c>
      <c r="C29" s="83">
        <f>GobFed!J111</f>
        <v>9.1958107033483927</v>
      </c>
      <c r="D29" s="83">
        <f>GobFed!K111</f>
        <v>9.172630830922289</v>
      </c>
      <c r="E29" s="135">
        <f>GobFed!L111</f>
        <v>6.9834864558482659</v>
      </c>
      <c r="F29" s="83">
        <f>GobFed!M111</f>
        <v>9.1958107033483927</v>
      </c>
      <c r="G29" s="83">
        <f>GobFed!N111</f>
        <v>9.1958107033483927</v>
      </c>
      <c r="H29" s="83">
        <f>GobFed!AG111</f>
        <v>9.3930934131939168</v>
      </c>
      <c r="I29" s="83">
        <f>GobFed!AH111</f>
        <v>7.1537823799130331</v>
      </c>
      <c r="J29" s="83">
        <f>GobFed!AI111</f>
        <v>2.2393110332808828</v>
      </c>
      <c r="K29" s="32"/>
      <c r="L29" s="179">
        <v>1957</v>
      </c>
      <c r="M29" s="83">
        <f>GobFed!AA111</f>
        <v>9.3930934131939168</v>
      </c>
      <c r="N29" s="83">
        <f>GobFed!AB111</f>
        <v>10.006429453665636</v>
      </c>
      <c r="O29" s="83">
        <f>GobFed!AC111</f>
        <v>7.7671184203847528</v>
      </c>
      <c r="P29" s="83">
        <f>GobFed!AD111</f>
        <v>9.5621203661404675</v>
      </c>
      <c r="Q29" s="83">
        <f>GobFed!AE111</f>
        <v>9.5621203661404675</v>
      </c>
      <c r="R29" s="83">
        <f>GobFed!AG111</f>
        <v>9.3930934131939168</v>
      </c>
      <c r="S29" s="83">
        <f>GobFed!AH111</f>
        <v>7.1537823799130331</v>
      </c>
      <c r="T29" s="83">
        <f>GobFed!AI111</f>
        <v>2.2393110332808828</v>
      </c>
      <c r="V29" s="179">
        <v>1957</v>
      </c>
      <c r="W29" s="91">
        <f>GobFed!AR111</f>
        <v>-0.19728270984552451</v>
      </c>
      <c r="X29" s="91">
        <f>GobFed!AS111</f>
        <v>-0.83379862274334671</v>
      </c>
      <c r="Y29" s="91">
        <f>GobFed!AT111</f>
        <v>-0.7836319645364872</v>
      </c>
      <c r="Z29" s="83">
        <f>GobFed!AU111</f>
        <v>-0.36630966279207489</v>
      </c>
      <c r="AA29" s="83">
        <f>GobFed!AV111</f>
        <v>-0.36630966279207489</v>
      </c>
      <c r="AB29" s="83">
        <f>GobFed!AX111</f>
        <v>-0.36656345701571924</v>
      </c>
      <c r="AC29" s="83">
        <f>GobFed!AY111</f>
        <v>-0.3163967988088599</v>
      </c>
      <c r="AD29" s="83">
        <f>GobFed!AZ111</f>
        <v>-5.0166658206859366E-2</v>
      </c>
      <c r="AE29" s="83">
        <f>GobFed!BF111</f>
        <v>-0.34262220191868431</v>
      </c>
      <c r="AG29" s="179">
        <v>1957</v>
      </c>
      <c r="AH29" s="185">
        <v>4.3459974765175824</v>
      </c>
      <c r="AI29" s="181">
        <v>118206</v>
      </c>
      <c r="AJ29" s="185">
        <v>150.81623664724083</v>
      </c>
      <c r="AK29" s="91">
        <f>GobFed!AT42</f>
        <v>-926.30000000000018</v>
      </c>
      <c r="AL29" s="183">
        <f>GobFed!BF42</f>
        <v>-405</v>
      </c>
      <c r="AM29" s="183">
        <f>GobFed!AT111</f>
        <v>-0.7836319645364872</v>
      </c>
      <c r="AN29" s="183">
        <f t="shared" si="0"/>
        <v>-0.34262220191868431</v>
      </c>
      <c r="AP29" s="179">
        <v>1957</v>
      </c>
      <c r="AQ29" s="181">
        <v>118206</v>
      </c>
      <c r="AR29" s="183">
        <f>GobFed!AU42</f>
        <v>-433</v>
      </c>
      <c r="AS29" s="183">
        <f>GobFed!BF42</f>
        <v>-405</v>
      </c>
      <c r="AT29" s="183">
        <f>GobFed!AU111</f>
        <v>-0.36630966279207489</v>
      </c>
      <c r="AU29" s="183">
        <f>GobFed!BF111</f>
        <v>-0.34262220191868431</v>
      </c>
      <c r="AV29" s="91">
        <f t="shared" ref="AV29:AV30" si="2">ABS(AT29-AU29)</f>
        <v>2.3687460873390576E-2</v>
      </c>
    </row>
    <row r="30" spans="1:48" x14ac:dyDescent="0.25">
      <c r="A30" s="182"/>
      <c r="B30" s="179">
        <v>1958</v>
      </c>
      <c r="C30" s="83">
        <f>GobFed!J112</f>
        <v>10.034709271790343</v>
      </c>
      <c r="D30" s="83">
        <f>GobFed!K112</f>
        <v>9.8931319789613088</v>
      </c>
      <c r="E30" s="135">
        <f>GobFed!L112</f>
        <v>6.5579972141242378</v>
      </c>
      <c r="F30" s="83">
        <f>GobFed!M112</f>
        <v>10.034480921318039</v>
      </c>
      <c r="G30" s="83">
        <f>GobFed!N112</f>
        <v>10.034480921318039</v>
      </c>
      <c r="H30" s="83">
        <f>GobFed!AG112</f>
        <v>10.114175236152448</v>
      </c>
      <c r="I30" s="83">
        <f>GobFed!AH112</f>
        <v>7.2639046408427648</v>
      </c>
      <c r="J30" s="83">
        <f>GobFed!AI112</f>
        <v>2.8502705953096816</v>
      </c>
      <c r="K30" s="32"/>
      <c r="L30" s="179">
        <v>1958</v>
      </c>
      <c r="M30" s="83">
        <f>GobFed!AA112</f>
        <v>10.114175236152448</v>
      </c>
      <c r="N30" s="83">
        <f>GobFed!AB112</f>
        <v>10.543093539965138</v>
      </c>
      <c r="O30" s="83">
        <f>GobFed!AC112</f>
        <v>7.6928229446554575</v>
      </c>
      <c r="P30" s="83">
        <f>GobFed!AD112</f>
        <v>9.1484810887750534</v>
      </c>
      <c r="Q30" s="83">
        <f>GobFed!AE112</f>
        <v>9.1484810887750534</v>
      </c>
      <c r="R30" s="83">
        <f>GobFed!AG112</f>
        <v>10.114175236152448</v>
      </c>
      <c r="S30" s="83">
        <f>GobFed!AH112</f>
        <v>7.2639046408427648</v>
      </c>
      <c r="T30" s="83">
        <f>GobFed!AI112</f>
        <v>2.8502705953096816</v>
      </c>
      <c r="V30" s="179">
        <v>1958</v>
      </c>
      <c r="W30" s="91">
        <f>GobFed!AR112</f>
        <v>-7.9465964362104069E-2</v>
      </c>
      <c r="X30" s="91">
        <f>GobFed!AS112</f>
        <v>-0.64996156100382985</v>
      </c>
      <c r="Y30" s="91">
        <f>GobFed!AT112</f>
        <v>-1.134825730531219</v>
      </c>
      <c r="Z30" s="83">
        <f>GobFed!AU112</f>
        <v>0.88599983254298698</v>
      </c>
      <c r="AA30" s="83">
        <f>GobFed!AV112</f>
        <v>0.88599983254298698</v>
      </c>
      <c r="AB30" s="83">
        <f>GobFed!AX112</f>
        <v>-7.9465964362104069E-2</v>
      </c>
      <c r="AC30" s="83">
        <f>GobFed!AY112</f>
        <v>-0.56433013388949327</v>
      </c>
      <c r="AD30" s="83">
        <f>GobFed!AZ112</f>
        <v>0.4848641695273892</v>
      </c>
      <c r="AE30" s="83">
        <f>GobFed!BF112</f>
        <v>-0.66602221088927283</v>
      </c>
      <c r="AG30" s="184">
        <v>1958</v>
      </c>
      <c r="AH30" s="185">
        <v>4.4336960902861433</v>
      </c>
      <c r="AI30" s="181">
        <v>131377</v>
      </c>
      <c r="AJ30" s="185">
        <v>160.1353464941941</v>
      </c>
      <c r="AK30" s="91">
        <f>GobFed!AT43</f>
        <v>-1490.8999999999996</v>
      </c>
      <c r="AL30" s="183">
        <f>GobFed!BF43</f>
        <v>-875</v>
      </c>
      <c r="AM30" s="183">
        <f>GobFed!AT112</f>
        <v>-1.134825730531219</v>
      </c>
      <c r="AN30" s="183">
        <f t="shared" si="0"/>
        <v>-0.66602221088927283</v>
      </c>
      <c r="AP30" s="184">
        <v>1958</v>
      </c>
      <c r="AQ30" s="181">
        <v>131377</v>
      </c>
      <c r="AR30" s="183">
        <f>GobFed!AU43</f>
        <v>1164</v>
      </c>
      <c r="AS30" s="183">
        <f>GobFed!BF43</f>
        <v>-875</v>
      </c>
      <c r="AT30" s="183">
        <f>GobFed!AU112</f>
        <v>0.88599983254298698</v>
      </c>
      <c r="AU30" s="183">
        <f>GobFed!BF112</f>
        <v>-0.66602221088927283</v>
      </c>
      <c r="AV30" s="91">
        <f t="shared" si="2"/>
        <v>1.5520220434322598</v>
      </c>
    </row>
    <row r="31" spans="1:48" x14ac:dyDescent="0.25">
      <c r="A31" s="182"/>
      <c r="B31" s="179">
        <v>1959</v>
      </c>
      <c r="C31" s="186" t="str">
        <f>GobFed!J113</f>
        <v>-</v>
      </c>
      <c r="D31" s="186" t="str">
        <f>GobFed!K113</f>
        <v>-</v>
      </c>
      <c r="E31" s="186" t="str">
        <f>GobFed!L113</f>
        <v>-</v>
      </c>
      <c r="F31" s="83">
        <f>GobFed!M113</f>
        <v>10.0609496206632</v>
      </c>
      <c r="G31" s="83">
        <f>GobFed!N113</f>
        <v>10.0609496206632</v>
      </c>
      <c r="H31" s="83">
        <f>GobFed!AG113</f>
        <v>10.057184667405449</v>
      </c>
      <c r="I31" s="83">
        <f>GobFed!AH113</f>
        <v>6.9942886369448471</v>
      </c>
      <c r="J31" s="83">
        <f>GobFed!AI113</f>
        <v>3.0628960304606037</v>
      </c>
      <c r="K31" s="32"/>
      <c r="L31" s="179">
        <v>1959</v>
      </c>
      <c r="M31" s="186" t="str">
        <f>GobFed!AA113</f>
        <v>-</v>
      </c>
      <c r="N31" s="186" t="str">
        <f>GobFed!AB113</f>
        <v>-</v>
      </c>
      <c r="O31" s="186" t="str">
        <f>GobFed!AC113</f>
        <v>-</v>
      </c>
      <c r="P31" s="83">
        <f>GobFed!AD113</f>
        <v>10.057397777967211</v>
      </c>
      <c r="Q31" s="83">
        <f>GobFed!AE113</f>
        <v>10.057397777967211</v>
      </c>
      <c r="R31" s="83">
        <f>GobFed!AG113</f>
        <v>10.057184667405449</v>
      </c>
      <c r="S31" s="83">
        <f>GobFed!AH113</f>
        <v>6.9942886369448471</v>
      </c>
      <c r="T31" s="83">
        <f>GobFed!AI113</f>
        <v>3.0628960304606037</v>
      </c>
      <c r="V31" s="179">
        <v>1959</v>
      </c>
      <c r="W31" s="7" t="str">
        <f>GobFed!AR113</f>
        <v>-</v>
      </c>
      <c r="X31" s="7" t="str">
        <f>GobFed!AS113</f>
        <v>-</v>
      </c>
      <c r="Y31" s="7" t="str">
        <f>GobFed!AT113</f>
        <v>-</v>
      </c>
      <c r="Z31" s="83">
        <f>GobFed!AU113</f>
        <v>3.5518426959906804E-3</v>
      </c>
      <c r="AA31" s="186" t="str">
        <f>GobFed!AV113</f>
        <v>-</v>
      </c>
      <c r="AB31" s="83">
        <f>GobFed!AX113</f>
        <v>4.0491006734285993E-3</v>
      </c>
      <c r="AC31" s="83">
        <f>GobFed!AY113</f>
        <v>-0.45605660216520327</v>
      </c>
      <c r="AD31" s="83">
        <f>GobFed!AZ113</f>
        <v>0.46010570283863189</v>
      </c>
      <c r="AE31" s="186" t="s">
        <v>52</v>
      </c>
      <c r="AG31" s="179">
        <v>1959</v>
      </c>
      <c r="AH31" s="185">
        <v>1.1514215875466638</v>
      </c>
      <c r="AI31" s="181">
        <v>140772</v>
      </c>
      <c r="AJ31" s="185">
        <v>170.10832436363219</v>
      </c>
      <c r="AK31" s="7" t="s">
        <v>52</v>
      </c>
      <c r="AL31" s="7" t="s">
        <v>52</v>
      </c>
      <c r="AM31" s="7" t="s">
        <v>52</v>
      </c>
      <c r="AN31" s="7" t="s">
        <v>52</v>
      </c>
      <c r="AP31" s="179">
        <v>1959</v>
      </c>
      <c r="AQ31" s="181">
        <v>140772</v>
      </c>
      <c r="AR31" s="183">
        <f>GobFed!AU44</f>
        <v>5</v>
      </c>
      <c r="AS31" s="7" t="s">
        <v>52</v>
      </c>
      <c r="AT31" s="7" t="s">
        <v>52</v>
      </c>
      <c r="AU31" s="7" t="s">
        <v>52</v>
      </c>
      <c r="AV31" s="7" t="s">
        <v>52</v>
      </c>
    </row>
    <row r="32" spans="1:48" x14ac:dyDescent="0.25">
      <c r="A32" s="182"/>
      <c r="B32" s="179">
        <v>1960</v>
      </c>
      <c r="C32" s="186" t="str">
        <f>GobFed!J114</f>
        <v>-</v>
      </c>
      <c r="D32" s="186" t="str">
        <f>GobFed!K114</f>
        <v>-</v>
      </c>
      <c r="E32" s="186" t="str">
        <f>GobFed!L114</f>
        <v>-</v>
      </c>
      <c r="F32" s="83">
        <f>GobFed!M114</f>
        <v>12.183866301822759</v>
      </c>
      <c r="G32" s="83">
        <f>GobFed!N114</f>
        <v>12.183866301822759</v>
      </c>
      <c r="H32" s="83">
        <f>GobFed!AG114</f>
        <v>12.617358471663023</v>
      </c>
      <c r="I32" s="83">
        <f>GobFed!AH114</f>
        <v>7.3854592587490524</v>
      </c>
      <c r="J32" s="83">
        <f>GobFed!AI114</f>
        <v>5.2318992129139712</v>
      </c>
      <c r="K32" s="32"/>
      <c r="L32" s="179">
        <v>1960</v>
      </c>
      <c r="M32" s="186" t="str">
        <f>GobFed!AA114</f>
        <v>-</v>
      </c>
      <c r="N32" s="186" t="str">
        <f>GobFed!AB114</f>
        <v>-</v>
      </c>
      <c r="O32" s="186" t="str">
        <f>GobFed!AC114</f>
        <v>-</v>
      </c>
      <c r="P32" s="83">
        <f>GobFed!AD114</f>
        <v>12.617170622968887</v>
      </c>
      <c r="Q32" s="83">
        <f>GobFed!AE114</f>
        <v>12.617170622968887</v>
      </c>
      <c r="R32" s="83">
        <f>GobFed!AG114</f>
        <v>12.617358471663023</v>
      </c>
      <c r="S32" s="83">
        <f>GobFed!AH114</f>
        <v>7.3854592587490524</v>
      </c>
      <c r="T32" s="83">
        <f>GobFed!AI114</f>
        <v>5.2318992129139712</v>
      </c>
      <c r="V32" s="179">
        <v>1960</v>
      </c>
      <c r="W32" s="7" t="str">
        <f>GobFed!AR114</f>
        <v>-</v>
      </c>
      <c r="X32" s="7" t="str">
        <f>GobFed!AS114</f>
        <v>-</v>
      </c>
      <c r="Y32" s="7" t="str">
        <f>GobFed!AT114</f>
        <v>-</v>
      </c>
      <c r="Z32" s="83">
        <f>GobFed!AU114</f>
        <v>-0.43330432114612749</v>
      </c>
      <c r="AA32" s="186" t="str">
        <f>GobFed!AV114</f>
        <v>-</v>
      </c>
      <c r="AB32" s="83">
        <f>GobFed!AX114</f>
        <v>-0.43374263476578445</v>
      </c>
      <c r="AC32" s="83">
        <f>GobFed!AY114</f>
        <v>-0.51858762828500327</v>
      </c>
      <c r="AD32" s="83">
        <f>GobFed!AZ114</f>
        <v>8.4844993519218911E-2</v>
      </c>
      <c r="AE32" s="186" t="s">
        <v>52</v>
      </c>
      <c r="AG32" s="184">
        <v>1960</v>
      </c>
      <c r="AH32" s="185">
        <v>4.9093799682034867</v>
      </c>
      <c r="AI32" s="181">
        <v>159703</v>
      </c>
      <c r="AJ32" s="185">
        <v>180.82042816210009</v>
      </c>
      <c r="AK32" s="7" t="s">
        <v>52</v>
      </c>
      <c r="AL32" s="7" t="s">
        <v>52</v>
      </c>
      <c r="AM32" s="7" t="s">
        <v>52</v>
      </c>
      <c r="AN32" s="7" t="s">
        <v>52</v>
      </c>
      <c r="AP32" s="184">
        <v>1960</v>
      </c>
      <c r="AQ32" s="181">
        <v>159703</v>
      </c>
      <c r="AR32" s="183">
        <f>GobFed!AU45</f>
        <v>-692</v>
      </c>
      <c r="AS32" s="7" t="s">
        <v>52</v>
      </c>
      <c r="AT32" s="7" t="s">
        <v>52</v>
      </c>
      <c r="AU32" s="7" t="s">
        <v>52</v>
      </c>
      <c r="AV32" s="7" t="s">
        <v>52</v>
      </c>
    </row>
    <row r="33" spans="1:48" x14ac:dyDescent="0.25">
      <c r="A33" s="182"/>
      <c r="B33" s="179">
        <v>1961</v>
      </c>
      <c r="C33" s="186" t="str">
        <f>GobFed!J115</f>
        <v>-</v>
      </c>
      <c r="D33" s="186" t="str">
        <f>GobFed!K115</f>
        <v>-</v>
      </c>
      <c r="E33" s="186" t="str">
        <f>GobFed!L115</f>
        <v>-</v>
      </c>
      <c r="F33" s="83">
        <f>GobFed!M115</f>
        <v>11.510886882634095</v>
      </c>
      <c r="G33" s="186" t="str">
        <f>GobFed!N115</f>
        <v>-</v>
      </c>
      <c r="H33" s="83">
        <f>GobFed!AG115</f>
        <v>11.525779860998869</v>
      </c>
      <c r="I33" s="83">
        <f>GobFed!AH115</f>
        <v>7.4578032279664734</v>
      </c>
      <c r="J33" s="83">
        <f>GobFed!AI115</f>
        <v>4.0679766330323952</v>
      </c>
      <c r="K33" s="32"/>
      <c r="L33" s="179">
        <v>1961</v>
      </c>
      <c r="M33" s="186" t="str">
        <f>GobFed!AA115</f>
        <v>-</v>
      </c>
      <c r="N33" s="186" t="str">
        <f>GobFed!AB115</f>
        <v>-</v>
      </c>
      <c r="O33" s="186" t="str">
        <f>GobFed!AC115</f>
        <v>-</v>
      </c>
      <c r="P33" s="83">
        <f>GobFed!AD115</f>
        <v>11.753907963702694</v>
      </c>
      <c r="Q33" s="186" t="s">
        <v>52</v>
      </c>
      <c r="R33" s="83">
        <f>GobFed!AG115</f>
        <v>11.525779860998869</v>
      </c>
      <c r="S33" s="83">
        <f>GobFed!AH115</f>
        <v>7.4578032279664734</v>
      </c>
      <c r="T33" s="83">
        <f>GobFed!AI115</f>
        <v>4.0679766330323952</v>
      </c>
      <c r="V33" s="179">
        <v>1961</v>
      </c>
      <c r="W33" s="7" t="str">
        <f>GobFed!AR115</f>
        <v>-</v>
      </c>
      <c r="X33" s="7" t="str">
        <f>GobFed!AS115</f>
        <v>-</v>
      </c>
      <c r="Y33" s="7" t="str">
        <f>GobFed!AT115</f>
        <v>-</v>
      </c>
      <c r="Z33" s="83">
        <f>GobFed!AU115</f>
        <v>-0.24302108106860004</v>
      </c>
      <c r="AA33" s="186" t="str">
        <f>GobFed!AV115</f>
        <v>-</v>
      </c>
      <c r="AB33" s="83">
        <f>GobFed!AX115</f>
        <v>-0.48748528019580223</v>
      </c>
      <c r="AC33" s="83">
        <f>GobFed!AY115</f>
        <v>-0.94483825532799248</v>
      </c>
      <c r="AD33" s="83">
        <f>GobFed!AZ115</f>
        <v>0.4573529751321902</v>
      </c>
      <c r="AE33" s="186" t="s">
        <v>52</v>
      </c>
      <c r="AG33" s="179">
        <v>1961</v>
      </c>
      <c r="AH33" s="185">
        <v>0.96381160210938788</v>
      </c>
      <c r="AI33" s="181">
        <v>173236</v>
      </c>
      <c r="AJ33" s="185">
        <v>192.42012069757493</v>
      </c>
      <c r="AK33" s="7" t="s">
        <v>52</v>
      </c>
      <c r="AL33" s="7" t="s">
        <v>52</v>
      </c>
      <c r="AM33" s="7" t="s">
        <v>52</v>
      </c>
      <c r="AN33" s="7" t="s">
        <v>52</v>
      </c>
      <c r="AP33" s="179">
        <v>1961</v>
      </c>
      <c r="AQ33" s="181">
        <v>173236</v>
      </c>
      <c r="AR33" s="183">
        <f>GobFed!AU46</f>
        <v>-421</v>
      </c>
      <c r="AS33" s="7" t="s">
        <v>52</v>
      </c>
      <c r="AT33" s="7" t="s">
        <v>52</v>
      </c>
      <c r="AU33" s="7" t="s">
        <v>52</v>
      </c>
      <c r="AV33" s="7" t="s">
        <v>52</v>
      </c>
    </row>
    <row r="34" spans="1:48" x14ac:dyDescent="0.25">
      <c r="A34" s="182"/>
      <c r="B34" s="179">
        <v>1962</v>
      </c>
      <c r="C34" s="186" t="str">
        <f>GobFed!J116</f>
        <v>-</v>
      </c>
      <c r="D34" s="186" t="str">
        <f>GobFed!K116</f>
        <v>-</v>
      </c>
      <c r="E34" s="186" t="str">
        <f>GobFed!L116</f>
        <v>-</v>
      </c>
      <c r="F34" s="83">
        <f>GobFed!M116</f>
        <v>10.920811003260503</v>
      </c>
      <c r="G34" s="186" t="str">
        <f>GobFed!N116</f>
        <v>-</v>
      </c>
      <c r="H34" s="186" t="str">
        <f>GobFed!N116</f>
        <v>-</v>
      </c>
      <c r="I34" s="186" t="s">
        <v>52</v>
      </c>
      <c r="J34" s="186" t="str">
        <f>GobFed!P116</f>
        <v>-</v>
      </c>
      <c r="K34" s="32"/>
      <c r="L34" s="179">
        <v>1962</v>
      </c>
      <c r="M34" s="186" t="str">
        <f>GobFed!AA116</f>
        <v>-</v>
      </c>
      <c r="N34" s="186" t="str">
        <f>GobFed!AB116</f>
        <v>-</v>
      </c>
      <c r="O34" s="186" t="str">
        <f>GobFed!AC116</f>
        <v>-</v>
      </c>
      <c r="P34" s="83">
        <f>GobFed!AD116</f>
        <v>10.824976844539862</v>
      </c>
      <c r="Q34" s="186" t="s">
        <v>52</v>
      </c>
      <c r="R34" s="186" t="s">
        <v>52</v>
      </c>
      <c r="S34" s="186" t="s">
        <v>52</v>
      </c>
      <c r="T34" s="186" t="s">
        <v>52</v>
      </c>
      <c r="V34" s="179">
        <v>1962</v>
      </c>
      <c r="W34" s="7" t="str">
        <f>GobFed!AR116</f>
        <v>-</v>
      </c>
      <c r="X34" s="7" t="str">
        <f>GobFed!AS116</f>
        <v>-</v>
      </c>
      <c r="Y34" s="7" t="str">
        <f>GobFed!AT116</f>
        <v>-</v>
      </c>
      <c r="Z34" s="83">
        <f>GobFed!AU116</f>
        <v>9.5834158720640758E-2</v>
      </c>
      <c r="AA34" s="186" t="str">
        <f>GobFed!AV116</f>
        <v>-</v>
      </c>
      <c r="AB34" s="186" t="str">
        <f>GobFed!AX116</f>
        <v>-</v>
      </c>
      <c r="AC34" s="186" t="str">
        <f>GobFed!AX116</f>
        <v>-</v>
      </c>
      <c r="AD34" s="186" t="str">
        <f>GobFed!AY116</f>
        <v>-</v>
      </c>
      <c r="AE34" s="186" t="s">
        <v>52</v>
      </c>
      <c r="AG34" s="184">
        <v>1962</v>
      </c>
      <c r="AH34" s="185">
        <v>1.8011527377521874</v>
      </c>
      <c r="AI34" s="181">
        <v>186781</v>
      </c>
      <c r="AJ34" s="185">
        <v>205.01234264486138</v>
      </c>
      <c r="AK34" s="7" t="s">
        <v>52</v>
      </c>
      <c r="AL34" s="7" t="s">
        <v>52</v>
      </c>
      <c r="AM34" s="7" t="s">
        <v>52</v>
      </c>
      <c r="AN34" s="7" t="s">
        <v>52</v>
      </c>
      <c r="AP34" s="184">
        <v>1962</v>
      </c>
      <c r="AQ34" s="181">
        <v>186781</v>
      </c>
      <c r="AR34" s="183">
        <f>GobFed!AU47</f>
        <v>179</v>
      </c>
      <c r="AS34" s="7" t="s">
        <v>52</v>
      </c>
      <c r="AT34" s="7" t="s">
        <v>52</v>
      </c>
      <c r="AU34" s="7" t="s">
        <v>52</v>
      </c>
      <c r="AV34" s="7" t="s">
        <v>52</v>
      </c>
    </row>
    <row r="35" spans="1:48" x14ac:dyDescent="0.25">
      <c r="A35" s="182"/>
      <c r="B35" s="179">
        <v>1963</v>
      </c>
      <c r="C35" s="186" t="str">
        <f>GobFed!J117</f>
        <v>-</v>
      </c>
      <c r="D35" s="186" t="str">
        <f>GobFed!K117</f>
        <v>-</v>
      </c>
      <c r="E35" s="186" t="str">
        <f>GobFed!L117</f>
        <v>-</v>
      </c>
      <c r="F35" s="83">
        <f>GobFed!M117</f>
        <v>9.4752635223513106</v>
      </c>
      <c r="G35" s="186" t="str">
        <f>GobFed!N117</f>
        <v>-</v>
      </c>
      <c r="H35" s="186" t="str">
        <f>GobFed!O117</f>
        <v>-</v>
      </c>
      <c r="I35" s="186" t="s">
        <v>52</v>
      </c>
      <c r="J35" s="186" t="str">
        <f>GobFed!Q117</f>
        <v>-</v>
      </c>
      <c r="K35" s="32"/>
      <c r="L35" s="179">
        <v>1963</v>
      </c>
      <c r="M35" s="186" t="str">
        <f>GobFed!AA117</f>
        <v>-</v>
      </c>
      <c r="N35" s="186" t="str">
        <f>GobFed!AB117</f>
        <v>-</v>
      </c>
      <c r="O35" s="186" t="str">
        <f>GobFed!AC117</f>
        <v>-</v>
      </c>
      <c r="P35" s="83">
        <f>GobFed!AD117</f>
        <v>9.7594637223974772</v>
      </c>
      <c r="Q35" s="186" t="s">
        <v>52</v>
      </c>
      <c r="R35" s="186" t="s">
        <v>52</v>
      </c>
      <c r="S35" s="186" t="s">
        <v>52</v>
      </c>
      <c r="T35" s="186" t="s">
        <v>52</v>
      </c>
      <c r="V35" s="179">
        <v>1963</v>
      </c>
      <c r="W35" s="7" t="str">
        <f>GobFed!AR117</f>
        <v>-</v>
      </c>
      <c r="X35" s="7" t="str">
        <f>GobFed!AS117</f>
        <v>-</v>
      </c>
      <c r="Y35" s="7" t="str">
        <f>GobFed!AT117</f>
        <v>-</v>
      </c>
      <c r="Z35" s="83">
        <f>GobFed!AU117</f>
        <v>-0.28420020004616453</v>
      </c>
      <c r="AA35" s="186" t="str">
        <f>GobFed!AV117</f>
        <v>-</v>
      </c>
      <c r="AB35" s="186" t="str">
        <f>GobFed!AX117</f>
        <v>-</v>
      </c>
      <c r="AC35" s="186" t="str">
        <f>GobFed!AX117</f>
        <v>-</v>
      </c>
      <c r="AD35" s="186" t="str">
        <f>GobFed!AY117</f>
        <v>-</v>
      </c>
      <c r="AE35" s="186" t="s">
        <v>52</v>
      </c>
      <c r="AG35" s="179">
        <v>1963</v>
      </c>
      <c r="AH35" s="185">
        <v>0.57796650153336682</v>
      </c>
      <c r="AI35" s="181">
        <v>207952</v>
      </c>
      <c r="AJ35" s="185">
        <v>218.72266160391939</v>
      </c>
      <c r="AK35" s="7" t="s">
        <v>52</v>
      </c>
      <c r="AL35" s="7" t="s">
        <v>52</v>
      </c>
      <c r="AM35" s="7" t="s">
        <v>52</v>
      </c>
      <c r="AN35" s="7" t="s">
        <v>52</v>
      </c>
      <c r="AP35" s="179">
        <v>1963</v>
      </c>
      <c r="AQ35" s="181">
        <v>207952</v>
      </c>
      <c r="AR35" s="183">
        <f>GobFed!AU48</f>
        <v>-591</v>
      </c>
      <c r="AS35" s="7" t="s">
        <v>52</v>
      </c>
      <c r="AT35" s="7" t="s">
        <v>52</v>
      </c>
      <c r="AU35" s="7" t="s">
        <v>52</v>
      </c>
      <c r="AV35" s="7" t="s">
        <v>52</v>
      </c>
    </row>
    <row r="36" spans="1:48" x14ac:dyDescent="0.25">
      <c r="A36" s="182"/>
      <c r="B36" s="179">
        <v>1964</v>
      </c>
      <c r="C36" s="186" t="str">
        <f>GobFed!J118</f>
        <v>-</v>
      </c>
      <c r="D36" s="186" t="str">
        <f>GobFed!K118</f>
        <v>-</v>
      </c>
      <c r="E36" s="186" t="str">
        <f>GobFed!L118</f>
        <v>-</v>
      </c>
      <c r="F36" s="83">
        <f>GobFed!M118</f>
        <v>11.802803247237282</v>
      </c>
      <c r="G36" s="186" t="str">
        <f>GobFed!N118</f>
        <v>-</v>
      </c>
      <c r="H36" s="186" t="str">
        <f>GobFed!O118</f>
        <v>-</v>
      </c>
      <c r="I36" s="186" t="s">
        <v>52</v>
      </c>
      <c r="J36" s="186" t="str">
        <f>GobFed!Q118</f>
        <v>-</v>
      </c>
      <c r="K36" s="32"/>
      <c r="L36" s="179">
        <v>1964</v>
      </c>
      <c r="M36" s="186" t="str">
        <f>GobFed!AA118</f>
        <v>-</v>
      </c>
      <c r="N36" s="186" t="str">
        <f>GobFed!AB118</f>
        <v>-</v>
      </c>
      <c r="O36" s="186" t="str">
        <f>GobFed!AC118</f>
        <v>-</v>
      </c>
      <c r="P36" s="83">
        <f>GobFed!AD118</f>
        <v>11.521745328939597</v>
      </c>
      <c r="Q36" s="186" t="s">
        <v>52</v>
      </c>
      <c r="R36" s="186" t="s">
        <v>52</v>
      </c>
      <c r="S36" s="186" t="s">
        <v>52</v>
      </c>
      <c r="T36" s="186" t="s">
        <v>52</v>
      </c>
      <c r="V36" s="179">
        <v>1964</v>
      </c>
      <c r="W36" s="7" t="str">
        <f>GobFed!AR118</f>
        <v>-</v>
      </c>
      <c r="X36" s="7" t="str">
        <f>GobFed!AS118</f>
        <v>-</v>
      </c>
      <c r="Y36" s="7" t="str">
        <f>GobFed!AT118</f>
        <v>-</v>
      </c>
      <c r="Z36" s="83">
        <f>GobFed!AU118</f>
        <v>0.28105791829768512</v>
      </c>
      <c r="AA36" s="186" t="str">
        <f>GobFed!AV118</f>
        <v>-</v>
      </c>
      <c r="AB36" s="186" t="str">
        <f>GobFed!AX118</f>
        <v>-</v>
      </c>
      <c r="AC36" s="186" t="str">
        <f>GobFed!AX118</f>
        <v>-</v>
      </c>
      <c r="AD36" s="186" t="str">
        <f>GobFed!AY118</f>
        <v>-</v>
      </c>
      <c r="AE36" s="186" t="s">
        <v>52</v>
      </c>
      <c r="AG36" s="184">
        <v>1964</v>
      </c>
      <c r="AH36" s="185">
        <v>4.2394746100621772</v>
      </c>
      <c r="AI36" s="181">
        <v>245501</v>
      </c>
      <c r="AJ36" s="185">
        <v>233.5535431041273</v>
      </c>
      <c r="AK36" s="7" t="s">
        <v>52</v>
      </c>
      <c r="AL36" s="7" t="s">
        <v>52</v>
      </c>
      <c r="AM36" s="7" t="s">
        <v>52</v>
      </c>
      <c r="AN36" s="7" t="s">
        <v>52</v>
      </c>
      <c r="AP36" s="184">
        <v>1964</v>
      </c>
      <c r="AQ36" s="181">
        <v>245501</v>
      </c>
      <c r="AR36" s="183">
        <f>GobFed!AU49</f>
        <v>690</v>
      </c>
      <c r="AS36" s="7" t="s">
        <v>52</v>
      </c>
      <c r="AT36" s="7" t="s">
        <v>52</v>
      </c>
      <c r="AU36" s="7" t="s">
        <v>52</v>
      </c>
      <c r="AV36" s="7" t="s">
        <v>52</v>
      </c>
    </row>
    <row r="37" spans="1:48" x14ac:dyDescent="0.25">
      <c r="A37" s="182"/>
      <c r="B37" s="179">
        <v>1965</v>
      </c>
      <c r="C37" s="186" t="str">
        <f>GobFed!J119</f>
        <v>-</v>
      </c>
      <c r="D37" s="186" t="str">
        <f>GobFed!K119</f>
        <v>-</v>
      </c>
      <c r="E37" s="186" t="str">
        <f>GobFed!L119</f>
        <v>-</v>
      </c>
      <c r="F37" s="83">
        <f>GobFed!M119</f>
        <v>24.03821703687084</v>
      </c>
      <c r="G37" s="186" t="str">
        <f>GobFed!N119</f>
        <v>-</v>
      </c>
      <c r="H37" s="186" t="str">
        <f>GobFed!O119</f>
        <v>-</v>
      </c>
      <c r="I37" s="186" t="s">
        <v>52</v>
      </c>
      <c r="J37" s="186" t="str">
        <f>GobFed!Q119</f>
        <v>-</v>
      </c>
      <c r="K37" s="32"/>
      <c r="L37" s="179">
        <v>1965</v>
      </c>
      <c r="M37" s="186" t="str">
        <f>GobFed!AA119</f>
        <v>-</v>
      </c>
      <c r="N37" s="186" t="str">
        <f>GobFed!AB119</f>
        <v>-</v>
      </c>
      <c r="O37" s="186" t="str">
        <f>GobFed!AC119</f>
        <v>-</v>
      </c>
      <c r="P37" s="83">
        <f>GobFed!AD119</f>
        <v>23.939869867623962</v>
      </c>
      <c r="Q37" s="186" t="s">
        <v>52</v>
      </c>
      <c r="R37" s="186" t="s">
        <v>52</v>
      </c>
      <c r="S37" s="186" t="s">
        <v>52</v>
      </c>
      <c r="T37" s="186" t="s">
        <v>52</v>
      </c>
      <c r="V37" s="179">
        <v>1965</v>
      </c>
      <c r="W37" s="7" t="str">
        <f>GobFed!AR119</f>
        <v>-</v>
      </c>
      <c r="X37" s="7" t="str">
        <f>GobFed!AS119</f>
        <v>-</v>
      </c>
      <c r="Y37" s="7" t="str">
        <f>GobFed!AT119</f>
        <v>-</v>
      </c>
      <c r="Z37" s="83">
        <f>GobFed!AU119</f>
        <v>9.8347169246877572E-2</v>
      </c>
      <c r="AA37" s="186" t="str">
        <f>GobFed!AV119</f>
        <v>-</v>
      </c>
      <c r="AB37" s="186" t="str">
        <f>GobFed!AX119</f>
        <v>-</v>
      </c>
      <c r="AC37" s="186" t="str">
        <f>GobFed!AX119</f>
        <v>-</v>
      </c>
      <c r="AD37" s="186" t="str">
        <f>GobFed!AY119</f>
        <v>-</v>
      </c>
      <c r="AE37" s="186" t="s">
        <v>52</v>
      </c>
      <c r="AG37" s="179">
        <v>1965</v>
      </c>
      <c r="AH37" s="185">
        <v>1.828204983968007</v>
      </c>
      <c r="AI37" s="181">
        <v>267420</v>
      </c>
      <c r="AJ37" s="185">
        <v>249.42661820561329</v>
      </c>
      <c r="AK37" s="7" t="s">
        <v>52</v>
      </c>
      <c r="AL37" s="7" t="s">
        <v>52</v>
      </c>
      <c r="AM37" s="7" t="s">
        <v>52</v>
      </c>
      <c r="AN37" s="7" t="s">
        <v>52</v>
      </c>
      <c r="AP37" s="179">
        <v>1965</v>
      </c>
      <c r="AQ37" s="181">
        <v>267420</v>
      </c>
      <c r="AR37" s="183">
        <f>GobFed!AU50</f>
        <v>263</v>
      </c>
      <c r="AS37" s="7" t="s">
        <v>52</v>
      </c>
      <c r="AT37" s="7" t="s">
        <v>52</v>
      </c>
      <c r="AU37" s="7" t="s">
        <v>52</v>
      </c>
      <c r="AV37" s="7" t="s">
        <v>52</v>
      </c>
    </row>
    <row r="38" spans="1:48" x14ac:dyDescent="0.25">
      <c r="A38" s="182"/>
      <c r="B38" s="179">
        <v>1966</v>
      </c>
      <c r="C38" s="186" t="str">
        <f>GobFed!J120</f>
        <v>-</v>
      </c>
      <c r="D38" s="186" t="str">
        <f>GobFed!K120</f>
        <v>-</v>
      </c>
      <c r="E38" s="186" t="str">
        <f>GobFed!L120</f>
        <v>-</v>
      </c>
      <c r="F38" s="83">
        <f>GobFed!M120</f>
        <v>22.415846781248739</v>
      </c>
      <c r="G38" s="186" t="str">
        <f>GobFed!N120</f>
        <v>-</v>
      </c>
      <c r="H38" s="186" t="str">
        <f>GobFed!O120</f>
        <v>-</v>
      </c>
      <c r="I38" s="186" t="s">
        <v>52</v>
      </c>
      <c r="J38" s="186" t="str">
        <f>GobFed!Q120</f>
        <v>-</v>
      </c>
      <c r="K38" s="32"/>
      <c r="L38" s="179">
        <v>1966</v>
      </c>
      <c r="M38" s="186" t="str">
        <f>GobFed!AA120</f>
        <v>-</v>
      </c>
      <c r="N38" s="186" t="str">
        <f>GobFed!AB120</f>
        <v>-</v>
      </c>
      <c r="O38" s="186" t="str">
        <f>GobFed!AC120</f>
        <v>-</v>
      </c>
      <c r="P38" s="83">
        <f>GobFed!AD120</f>
        <v>22.225736550963003</v>
      </c>
      <c r="Q38" s="186" t="s">
        <v>52</v>
      </c>
      <c r="R38" s="186" t="s">
        <v>52</v>
      </c>
      <c r="S38" s="186" t="s">
        <v>52</v>
      </c>
      <c r="T38" s="186" t="s">
        <v>52</v>
      </c>
      <c r="V38" s="179">
        <v>1966</v>
      </c>
      <c r="W38" s="7" t="str">
        <f>GobFed!AR120</f>
        <v>-</v>
      </c>
      <c r="X38" s="7" t="str">
        <f>GobFed!AS120</f>
        <v>-</v>
      </c>
      <c r="Y38" s="7" t="str">
        <f>GobFed!AT120</f>
        <v>-</v>
      </c>
      <c r="Z38" s="83">
        <f>GobFed!AU120</f>
        <v>0.19011023028573734</v>
      </c>
      <c r="AA38" s="186" t="str">
        <f>GobFed!AV120</f>
        <v>-</v>
      </c>
      <c r="AB38" s="186" t="str">
        <f>GobFed!AX120</f>
        <v>-</v>
      </c>
      <c r="AC38" s="186" t="str">
        <f>GobFed!AX120</f>
        <v>-</v>
      </c>
      <c r="AD38" s="186" t="str">
        <f>GobFed!AY120</f>
        <v>-</v>
      </c>
      <c r="AE38" s="186" t="s">
        <v>52</v>
      </c>
      <c r="AG38" s="184">
        <v>1966</v>
      </c>
      <c r="AH38" s="185">
        <v>1.3092475969506356</v>
      </c>
      <c r="AI38" s="181">
        <v>297196</v>
      </c>
      <c r="AJ38" s="185">
        <v>266.24840919469818</v>
      </c>
      <c r="AK38" s="7" t="s">
        <v>52</v>
      </c>
      <c r="AL38" s="7" t="s">
        <v>52</v>
      </c>
      <c r="AM38" s="7" t="s">
        <v>52</v>
      </c>
      <c r="AN38" s="7" t="s">
        <v>52</v>
      </c>
      <c r="AP38" s="184">
        <v>1966</v>
      </c>
      <c r="AQ38" s="181">
        <v>297196</v>
      </c>
      <c r="AR38" s="183">
        <f>GobFed!AU51</f>
        <v>565</v>
      </c>
      <c r="AS38" s="7" t="s">
        <v>52</v>
      </c>
      <c r="AT38" s="7" t="s">
        <v>52</v>
      </c>
      <c r="AU38" s="7" t="s">
        <v>52</v>
      </c>
      <c r="AV38" s="7" t="s">
        <v>52</v>
      </c>
    </row>
    <row r="39" spans="1:48" x14ac:dyDescent="0.25">
      <c r="A39" s="182"/>
      <c r="B39" s="179">
        <v>1967</v>
      </c>
      <c r="C39" s="186" t="str">
        <f>GobFed!J121</f>
        <v>-</v>
      </c>
      <c r="D39" s="186" t="str">
        <f>GobFed!K121</f>
        <v>-</v>
      </c>
      <c r="E39" s="186" t="str">
        <f>GobFed!L121</f>
        <v>-</v>
      </c>
      <c r="F39" s="83">
        <f>GobFed!M121</f>
        <v>24.447042535189599</v>
      </c>
      <c r="G39" s="186" t="str">
        <f>GobFed!N121</f>
        <v>-</v>
      </c>
      <c r="H39" s="186" t="str">
        <f>GobFed!O121</f>
        <v>-</v>
      </c>
      <c r="I39" s="186" t="s">
        <v>52</v>
      </c>
      <c r="J39" s="186" t="str">
        <f>GobFed!Q121</f>
        <v>-</v>
      </c>
      <c r="K39" s="32"/>
      <c r="L39" s="179">
        <v>1967</v>
      </c>
      <c r="M39" s="186" t="str">
        <f>GobFed!AA121</f>
        <v>-</v>
      </c>
      <c r="N39" s="186" t="str">
        <f>GobFed!AB121</f>
        <v>-</v>
      </c>
      <c r="O39" s="186" t="str">
        <f>GobFed!AC121</f>
        <v>-</v>
      </c>
      <c r="P39" s="83">
        <f>GobFed!AD121</f>
        <v>24.444888854703485</v>
      </c>
      <c r="Q39" s="186" t="s">
        <v>52</v>
      </c>
      <c r="R39" s="186" t="s">
        <v>52</v>
      </c>
      <c r="S39" s="186" t="s">
        <v>52</v>
      </c>
      <c r="T39" s="186" t="s">
        <v>52</v>
      </c>
      <c r="V39" s="179">
        <v>1967</v>
      </c>
      <c r="W39" s="7" t="str">
        <f>GobFed!AR121</f>
        <v>-</v>
      </c>
      <c r="X39" s="7" t="str">
        <f>GobFed!AS121</f>
        <v>-</v>
      </c>
      <c r="Y39" s="7" t="str">
        <f>GobFed!AT121</f>
        <v>-</v>
      </c>
      <c r="Z39" s="83">
        <f>GobFed!AU121</f>
        <v>2.1536804861164525E-3</v>
      </c>
      <c r="AA39" s="186" t="str">
        <f>GobFed!AV121</f>
        <v>-</v>
      </c>
      <c r="AB39" s="186" t="str">
        <f>GobFed!AX121</f>
        <v>-</v>
      </c>
      <c r="AC39" s="186" t="str">
        <f>GobFed!AX121</f>
        <v>-</v>
      </c>
      <c r="AD39" s="186" t="str">
        <f>GobFed!AY121</f>
        <v>-</v>
      </c>
      <c r="AE39" s="186" t="s">
        <v>52</v>
      </c>
      <c r="AG39" s="179">
        <v>1967</v>
      </c>
      <c r="AH39" s="185">
        <v>2.8518457931184571</v>
      </c>
      <c r="AI39" s="181">
        <v>325025</v>
      </c>
      <c r="AJ39" s="185">
        <v>284.00864054405537</v>
      </c>
      <c r="AK39" s="7" t="s">
        <v>52</v>
      </c>
      <c r="AL39" s="7" t="s">
        <v>52</v>
      </c>
      <c r="AM39" s="7" t="s">
        <v>52</v>
      </c>
      <c r="AN39" s="7" t="s">
        <v>52</v>
      </c>
      <c r="AP39" s="179">
        <v>1967</v>
      </c>
      <c r="AQ39" s="181">
        <v>325025</v>
      </c>
      <c r="AR39" s="183">
        <f>GobFed!AU52</f>
        <v>7</v>
      </c>
      <c r="AS39" s="7" t="s">
        <v>52</v>
      </c>
      <c r="AT39" s="7" t="s">
        <v>52</v>
      </c>
      <c r="AU39" s="7" t="s">
        <v>52</v>
      </c>
      <c r="AV39" s="7" t="s">
        <v>52</v>
      </c>
    </row>
    <row r="40" spans="1:48" x14ac:dyDescent="0.25">
      <c r="A40" s="182"/>
      <c r="B40" s="179">
        <v>1968</v>
      </c>
      <c r="C40" s="186" t="str">
        <f>GobFed!J122</f>
        <v>-</v>
      </c>
      <c r="D40" s="186" t="str">
        <f>GobFed!K122</f>
        <v>-</v>
      </c>
      <c r="E40" s="186" t="str">
        <f>GobFed!L122</f>
        <v>-</v>
      </c>
      <c r="F40" s="83">
        <f>GobFed!M122</f>
        <v>23.697958639241033</v>
      </c>
      <c r="G40" s="186" t="str">
        <f>GobFed!N122</f>
        <v>-</v>
      </c>
      <c r="H40" s="186" t="str">
        <f>GobFed!O122</f>
        <v>-</v>
      </c>
      <c r="I40" s="186" t="s">
        <v>52</v>
      </c>
      <c r="J40" s="186" t="str">
        <f>GobFed!Q122</f>
        <v>-</v>
      </c>
      <c r="K40" s="32"/>
      <c r="L40" s="179">
        <v>1968</v>
      </c>
      <c r="M40" s="186" t="str">
        <f>GobFed!AA122</f>
        <v>-</v>
      </c>
      <c r="N40" s="186" t="str">
        <f>GobFed!AB122</f>
        <v>-</v>
      </c>
      <c r="O40" s="186" t="str">
        <f>GobFed!AC122</f>
        <v>-</v>
      </c>
      <c r="P40" s="83">
        <f>GobFed!AD122</f>
        <v>23.181921758026778</v>
      </c>
      <c r="Q40" s="186" t="s">
        <v>52</v>
      </c>
      <c r="R40" s="186" t="s">
        <v>52</v>
      </c>
      <c r="S40" s="186" t="s">
        <v>52</v>
      </c>
      <c r="T40" s="186" t="s">
        <v>52</v>
      </c>
      <c r="V40" s="179">
        <v>1968</v>
      </c>
      <c r="W40" s="7" t="str">
        <f>GobFed!AR122</f>
        <v>-</v>
      </c>
      <c r="X40" s="7" t="str">
        <f>GobFed!AS122</f>
        <v>-</v>
      </c>
      <c r="Y40" s="7" t="str">
        <f>GobFed!AT122</f>
        <v>-</v>
      </c>
      <c r="Z40" s="83">
        <f>GobFed!AU122</f>
        <v>0.51603688121425673</v>
      </c>
      <c r="AA40" s="186" t="str">
        <f>GobFed!AV122</f>
        <v>-</v>
      </c>
      <c r="AB40" s="186" t="str">
        <f>GobFed!AX122</f>
        <v>-</v>
      </c>
      <c r="AC40" s="186" t="str">
        <f>GobFed!AX122</f>
        <v>-</v>
      </c>
      <c r="AD40" s="186" t="str">
        <f>GobFed!AY122</f>
        <v>-</v>
      </c>
      <c r="AE40" s="186" t="s">
        <v>52</v>
      </c>
      <c r="AG40" s="184">
        <v>1968</v>
      </c>
      <c r="AH40" s="185">
        <v>1.9351076237938525</v>
      </c>
      <c r="AI40" s="181">
        <v>359858</v>
      </c>
      <c r="AJ40" s="185">
        <v>302.6171753898069</v>
      </c>
      <c r="AK40" s="7" t="s">
        <v>52</v>
      </c>
      <c r="AL40" s="7" t="s">
        <v>52</v>
      </c>
      <c r="AM40" s="7" t="s">
        <v>52</v>
      </c>
      <c r="AN40" s="7" t="s">
        <v>52</v>
      </c>
      <c r="AP40" s="184">
        <v>1968</v>
      </c>
      <c r="AQ40" s="181">
        <v>359858</v>
      </c>
      <c r="AR40" s="183">
        <f>GobFed!AU53</f>
        <v>1857</v>
      </c>
      <c r="AS40" s="7" t="s">
        <v>52</v>
      </c>
      <c r="AT40" s="7" t="s">
        <v>52</v>
      </c>
      <c r="AU40" s="7" t="s">
        <v>52</v>
      </c>
      <c r="AV40" s="7" t="s">
        <v>52</v>
      </c>
    </row>
    <row r="41" spans="1:48" x14ac:dyDescent="0.25">
      <c r="A41" s="182"/>
      <c r="B41" s="179">
        <v>1969</v>
      </c>
      <c r="C41" s="186" t="str">
        <f>GobFed!J123</f>
        <v>-</v>
      </c>
      <c r="D41" s="186" t="str">
        <f>GobFed!K123</f>
        <v>-</v>
      </c>
      <c r="E41" s="186" t="str">
        <f>GobFed!L123</f>
        <v>-</v>
      </c>
      <c r="F41" s="83">
        <f>GobFed!M123</f>
        <v>24.51231284376917</v>
      </c>
      <c r="G41" s="186" t="str">
        <f>GobFed!N123</f>
        <v>-</v>
      </c>
      <c r="H41" s="186" t="str">
        <f>GobFed!O123</f>
        <v>-</v>
      </c>
      <c r="I41" s="186" t="s">
        <v>52</v>
      </c>
      <c r="J41" s="186" t="str">
        <f>GobFed!Q123</f>
        <v>-</v>
      </c>
      <c r="K41" s="32"/>
      <c r="L41" s="179">
        <v>1969</v>
      </c>
      <c r="M41" s="186" t="str">
        <f>GobFed!AA123</f>
        <v>-</v>
      </c>
      <c r="N41" s="186" t="str">
        <f>GobFed!AB123</f>
        <v>-</v>
      </c>
      <c r="O41" s="186" t="str">
        <f>GobFed!AC123</f>
        <v>-</v>
      </c>
      <c r="P41" s="83">
        <f>GobFed!AD123</f>
        <v>24.635994328751419</v>
      </c>
      <c r="Q41" s="186" t="s">
        <v>52</v>
      </c>
      <c r="R41" s="186" t="s">
        <v>52</v>
      </c>
      <c r="S41" s="186" t="s">
        <v>52</v>
      </c>
      <c r="T41" s="186" t="s">
        <v>52</v>
      </c>
      <c r="V41" s="179">
        <v>1969</v>
      </c>
      <c r="W41" s="7" t="str">
        <f>GobFed!AR123</f>
        <v>-</v>
      </c>
      <c r="X41" s="7" t="str">
        <f>GobFed!AS123</f>
        <v>-</v>
      </c>
      <c r="Y41" s="7" t="str">
        <f>GobFed!AT123</f>
        <v>-</v>
      </c>
      <c r="Z41" s="83">
        <f>GobFed!AU123</f>
        <v>-0.12368148498225222</v>
      </c>
      <c r="AA41" s="186" t="str">
        <f>GobFed!AV123</f>
        <v>-</v>
      </c>
      <c r="AB41" s="186" t="str">
        <f>GobFed!AX123</f>
        <v>-</v>
      </c>
      <c r="AC41" s="186" t="str">
        <f>GobFed!AX123</f>
        <v>-</v>
      </c>
      <c r="AD41" s="186" t="str">
        <f>GobFed!AY123</f>
        <v>-</v>
      </c>
      <c r="AE41" s="186" t="s">
        <v>52</v>
      </c>
      <c r="AG41" s="179">
        <v>1969</v>
      </c>
      <c r="AH41" s="185">
        <v>2.526808575980044</v>
      </c>
      <c r="AI41" s="181">
        <v>397796</v>
      </c>
      <c r="AJ41" s="185">
        <v>321.99480803995402</v>
      </c>
      <c r="AK41" s="7" t="s">
        <v>52</v>
      </c>
      <c r="AL41" s="7" t="s">
        <v>52</v>
      </c>
      <c r="AM41" s="7" t="s">
        <v>52</v>
      </c>
      <c r="AN41" s="7" t="s">
        <v>52</v>
      </c>
      <c r="AP41" s="179">
        <v>1969</v>
      </c>
      <c r="AQ41" s="181">
        <v>397796</v>
      </c>
      <c r="AR41" s="183">
        <f>GobFed!AU54</f>
        <v>-492</v>
      </c>
      <c r="AS41" s="7" t="s">
        <v>52</v>
      </c>
      <c r="AT41" s="7" t="s">
        <v>52</v>
      </c>
      <c r="AU41" s="7" t="s">
        <v>52</v>
      </c>
      <c r="AV41" s="7" t="s">
        <v>52</v>
      </c>
    </row>
    <row r="42" spans="1:48" x14ac:dyDescent="0.25">
      <c r="A42" s="182"/>
      <c r="B42" s="179">
        <v>1970</v>
      </c>
      <c r="C42" s="186" t="str">
        <f>GobFed!J124</f>
        <v>-</v>
      </c>
      <c r="D42" s="186" t="str">
        <f>GobFed!K124</f>
        <v>-</v>
      </c>
      <c r="E42" s="186" t="str">
        <f>GobFed!L124</f>
        <v>-</v>
      </c>
      <c r="F42" s="83">
        <f>GobFed!M124</f>
        <v>24.547377897816791</v>
      </c>
      <c r="G42" s="186" t="str">
        <f>GobFed!N124</f>
        <v>-</v>
      </c>
      <c r="H42" s="186" t="str">
        <f>GobFed!O124</f>
        <v>-</v>
      </c>
      <c r="I42" s="186" t="s">
        <v>52</v>
      </c>
      <c r="J42" s="186" t="str">
        <f>GobFed!Q124</f>
        <v>-</v>
      </c>
      <c r="K42" s="32"/>
      <c r="L42" s="179">
        <v>1970</v>
      </c>
      <c r="M42" s="186" t="str">
        <f>GobFed!AA124</f>
        <v>-</v>
      </c>
      <c r="N42" s="186" t="str">
        <f>GobFed!AB124</f>
        <v>-</v>
      </c>
      <c r="O42" s="186" t="str">
        <f>GobFed!AC124</f>
        <v>-</v>
      </c>
      <c r="P42" s="83">
        <f>GobFed!AD124</f>
        <v>24.591717308125141</v>
      </c>
      <c r="Q42" s="186" t="s">
        <v>52</v>
      </c>
      <c r="R42" s="186" t="s">
        <v>52</v>
      </c>
      <c r="S42" s="186" t="s">
        <v>52</v>
      </c>
      <c r="T42" s="186" t="s">
        <v>52</v>
      </c>
      <c r="V42" s="179">
        <v>1970</v>
      </c>
      <c r="W42" s="7" t="str">
        <f>GobFed!AR124</f>
        <v>-</v>
      </c>
      <c r="X42" s="7" t="str">
        <f>GobFed!AS124</f>
        <v>-</v>
      </c>
      <c r="Y42" s="7" t="str">
        <f>GobFed!AT124</f>
        <v>-</v>
      </c>
      <c r="Z42" s="83">
        <f>GobFed!AU124</f>
        <v>-4.4339410308350216E-2</v>
      </c>
      <c r="AA42" s="186" t="str">
        <f>GobFed!AV124</f>
        <v>-</v>
      </c>
      <c r="AB42" s="186" t="str">
        <f>GobFed!AX124</f>
        <v>-</v>
      </c>
      <c r="AC42" s="186" t="str">
        <f>GobFed!AX124</f>
        <v>-</v>
      </c>
      <c r="AD42" s="186" t="str">
        <f>GobFed!AY124</f>
        <v>-</v>
      </c>
      <c r="AE42" s="186" t="s">
        <v>52</v>
      </c>
      <c r="AG42" s="184">
        <v>1970</v>
      </c>
      <c r="AH42" s="185">
        <v>5.0033968978513643</v>
      </c>
      <c r="AI42" s="181">
        <v>444300</v>
      </c>
      <c r="AJ42" s="185">
        <v>342.20827522446228</v>
      </c>
      <c r="AK42" s="7" t="s">
        <v>52</v>
      </c>
      <c r="AL42" s="7" t="s">
        <v>52</v>
      </c>
      <c r="AM42" s="7" t="s">
        <v>52</v>
      </c>
      <c r="AN42" s="7" t="s">
        <v>52</v>
      </c>
      <c r="AP42" s="184">
        <v>1970</v>
      </c>
      <c r="AQ42" s="181">
        <v>444300</v>
      </c>
      <c r="AR42" s="183">
        <f>GobFed!AU55</f>
        <v>-197</v>
      </c>
      <c r="AS42" s="7" t="s">
        <v>52</v>
      </c>
      <c r="AT42" s="7" t="s">
        <v>52</v>
      </c>
      <c r="AU42" s="7" t="s">
        <v>52</v>
      </c>
      <c r="AV42" s="7" t="s">
        <v>52</v>
      </c>
    </row>
    <row r="43" spans="1:48" x14ac:dyDescent="0.25">
      <c r="A43" s="182"/>
      <c r="B43" s="179">
        <v>1971</v>
      </c>
      <c r="C43" s="186" t="str">
        <f>GobFed!J125</f>
        <v>-</v>
      </c>
      <c r="D43" s="186" t="str">
        <f>GobFed!K125</f>
        <v>-</v>
      </c>
      <c r="E43" s="186" t="str">
        <f>GobFed!L125</f>
        <v>-</v>
      </c>
      <c r="F43" s="83">
        <f>GobFed!M125</f>
        <v>24.601284460961082</v>
      </c>
      <c r="G43" s="186" t="str">
        <f>GobFed!N125</f>
        <v>-</v>
      </c>
      <c r="H43" s="186" t="str">
        <f>GobFed!O125</f>
        <v>-</v>
      </c>
      <c r="I43" s="186" t="s">
        <v>52</v>
      </c>
      <c r="J43" s="186" t="str">
        <f>GobFed!Q125</f>
        <v>-</v>
      </c>
      <c r="K43" s="32"/>
      <c r="L43" s="179">
        <v>1971</v>
      </c>
      <c r="M43" s="186" t="str">
        <f>GobFed!AA125</f>
        <v>-</v>
      </c>
      <c r="N43" s="186" t="str">
        <f>GobFed!AB125</f>
        <v>-</v>
      </c>
      <c r="O43" s="186" t="str">
        <f>GobFed!AC125</f>
        <v>-</v>
      </c>
      <c r="P43" s="83">
        <f>GobFed!AD125</f>
        <v>24.766790949590927</v>
      </c>
      <c r="Q43" s="186" t="s">
        <v>52</v>
      </c>
      <c r="R43" s="186" t="s">
        <v>52</v>
      </c>
      <c r="S43" s="186" t="s">
        <v>52</v>
      </c>
      <c r="T43" s="186" t="s">
        <v>52</v>
      </c>
      <c r="V43" s="179">
        <v>1971</v>
      </c>
      <c r="W43" s="7" t="str">
        <f>GobFed!AR125</f>
        <v>-</v>
      </c>
      <c r="X43" s="7" t="str">
        <f>GobFed!AS125</f>
        <v>-</v>
      </c>
      <c r="Y43" s="7" t="str">
        <f>GobFed!AT125</f>
        <v>-</v>
      </c>
      <c r="Z43" s="83">
        <f>GobFed!AU125</f>
        <v>-0.1655064886298471</v>
      </c>
      <c r="AA43" s="186" t="str">
        <f>GobFed!AV125</f>
        <v>-</v>
      </c>
      <c r="AB43" s="186" t="str">
        <f>GobFed!AX125</f>
        <v>-</v>
      </c>
      <c r="AC43" s="186" t="str">
        <f>GobFed!AX125</f>
        <v>-</v>
      </c>
      <c r="AD43" s="186" t="str">
        <f>GobFed!AY125</f>
        <v>-</v>
      </c>
      <c r="AE43" s="186" t="s">
        <v>52</v>
      </c>
      <c r="AG43" s="179">
        <v>1971</v>
      </c>
      <c r="AH43" s="185">
        <v>5.4690210388737226</v>
      </c>
      <c r="AI43" s="181">
        <v>490011</v>
      </c>
      <c r="AJ43" s="185">
        <v>363.2948846345534</v>
      </c>
      <c r="AK43" s="7" t="s">
        <v>52</v>
      </c>
      <c r="AL43" s="7" t="s">
        <v>52</v>
      </c>
      <c r="AM43" s="7" t="s">
        <v>52</v>
      </c>
      <c r="AN43" s="7" t="s">
        <v>52</v>
      </c>
      <c r="AP43" s="179">
        <v>1971</v>
      </c>
      <c r="AQ43" s="181">
        <v>490011</v>
      </c>
      <c r="AR43" s="183">
        <f>GobFed!AU56</f>
        <v>-811</v>
      </c>
      <c r="AS43" s="7" t="s">
        <v>52</v>
      </c>
      <c r="AT43" s="7" t="s">
        <v>52</v>
      </c>
      <c r="AU43" s="7" t="s">
        <v>52</v>
      </c>
      <c r="AV43" s="7" t="s">
        <v>52</v>
      </c>
    </row>
    <row r="44" spans="1:48" x14ac:dyDescent="0.25">
      <c r="A44" s="182"/>
      <c r="B44" s="179">
        <v>1972</v>
      </c>
      <c r="C44" s="186" t="str">
        <f>GobFed!J126</f>
        <v>-</v>
      </c>
      <c r="D44" s="186" t="str">
        <f>GobFed!K126</f>
        <v>-</v>
      </c>
      <c r="E44" s="186" t="str">
        <f>GobFed!L126</f>
        <v>-</v>
      </c>
      <c r="F44" s="83">
        <f>GobFed!M126</f>
        <v>26.286198970828327</v>
      </c>
      <c r="G44" s="186" t="str">
        <f>GobFed!N126</f>
        <v>-</v>
      </c>
      <c r="H44" s="186" t="str">
        <f>GobFed!O126</f>
        <v>-</v>
      </c>
      <c r="I44" s="186" t="s">
        <v>52</v>
      </c>
      <c r="J44" s="186" t="str">
        <f>GobFed!Q126</f>
        <v>-</v>
      </c>
      <c r="K44" s="32"/>
      <c r="L44" s="179">
        <v>1972</v>
      </c>
      <c r="M44" s="186" t="str">
        <f>GobFed!AA126</f>
        <v>-</v>
      </c>
      <c r="N44" s="186" t="str">
        <f>GobFed!AB126</f>
        <v>-</v>
      </c>
      <c r="O44" s="186" t="str">
        <f>GobFed!AC126</f>
        <v>-</v>
      </c>
      <c r="P44" s="83">
        <f>GobFed!AD126</f>
        <v>26.350123776840451</v>
      </c>
      <c r="Q44" s="186" t="s">
        <v>52</v>
      </c>
      <c r="R44" s="186" t="s">
        <v>52</v>
      </c>
      <c r="S44" s="186" t="s">
        <v>52</v>
      </c>
      <c r="T44" s="186" t="s">
        <v>52</v>
      </c>
      <c r="V44" s="179">
        <v>1972</v>
      </c>
      <c r="W44" s="7" t="str">
        <f>GobFed!AR126</f>
        <v>-</v>
      </c>
      <c r="X44" s="7" t="str">
        <f>GobFed!AS126</f>
        <v>-</v>
      </c>
      <c r="Y44" s="7" t="str">
        <f>GobFed!AT126</f>
        <v>-</v>
      </c>
      <c r="Z44" s="83">
        <f>GobFed!AU126</f>
        <v>-6.3924806012119154E-2</v>
      </c>
      <c r="AA44" s="186" t="str">
        <f>GobFed!AV126</f>
        <v>-</v>
      </c>
      <c r="AB44" s="186" t="str">
        <f>GobFed!AX126</f>
        <v>-</v>
      </c>
      <c r="AC44" s="186" t="str">
        <f>GobFed!AX126</f>
        <v>-</v>
      </c>
      <c r="AD44" s="186" t="str">
        <f>GobFed!AY126</f>
        <v>-</v>
      </c>
      <c r="AE44" s="186" t="s">
        <v>52</v>
      </c>
      <c r="AG44" s="184">
        <v>1972</v>
      </c>
      <c r="AH44" s="185">
        <v>4.9436883627050676</v>
      </c>
      <c r="AI44" s="181">
        <v>564726</v>
      </c>
      <c r="AJ44" s="185">
        <v>385.40167295998532</v>
      </c>
      <c r="AK44" s="7" t="s">
        <v>52</v>
      </c>
      <c r="AL44" s="7" t="s">
        <v>52</v>
      </c>
      <c r="AM44" s="7" t="s">
        <v>52</v>
      </c>
      <c r="AN44" s="7" t="s">
        <v>52</v>
      </c>
      <c r="AP44" s="184">
        <v>1972</v>
      </c>
      <c r="AQ44" s="181">
        <v>564726</v>
      </c>
      <c r="AR44" s="183">
        <f>GobFed!AU57</f>
        <v>-361</v>
      </c>
      <c r="AS44" s="7" t="s">
        <v>52</v>
      </c>
      <c r="AT44" s="7" t="s">
        <v>52</v>
      </c>
      <c r="AU44" s="7" t="s">
        <v>52</v>
      </c>
      <c r="AV44" s="7" t="s">
        <v>52</v>
      </c>
    </row>
    <row r="45" spans="1:48" x14ac:dyDescent="0.25">
      <c r="A45" s="182"/>
      <c r="B45" s="179">
        <v>1973</v>
      </c>
      <c r="C45" s="186" t="str">
        <f>GobFed!J127</f>
        <v>-</v>
      </c>
      <c r="D45" s="186" t="str">
        <f>GobFed!K127</f>
        <v>-</v>
      </c>
      <c r="E45" s="186" t="str">
        <f>GobFed!L127</f>
        <v>-</v>
      </c>
      <c r="F45" s="83">
        <f>GobFed!M127</f>
        <v>29.767503122779139</v>
      </c>
      <c r="G45" s="186" t="str">
        <f>GobFed!N127</f>
        <v>-</v>
      </c>
      <c r="H45" s="186" t="str">
        <f>GobFed!O127</f>
        <v>-</v>
      </c>
      <c r="I45" s="186" t="s">
        <v>52</v>
      </c>
      <c r="J45" s="186" t="str">
        <f>GobFed!Q127</f>
        <v>-</v>
      </c>
      <c r="K45" s="32"/>
      <c r="L45" s="179">
        <v>1973</v>
      </c>
      <c r="M45" s="186" t="str">
        <f>GobFed!AA127</f>
        <v>-</v>
      </c>
      <c r="N45" s="186" t="str">
        <f>GobFed!AB127</f>
        <v>-</v>
      </c>
      <c r="O45" s="186" t="str">
        <f>GobFed!AC127</f>
        <v>-</v>
      </c>
      <c r="P45" s="83">
        <f>GobFed!AD127</f>
        <v>29.539102405444563</v>
      </c>
      <c r="Q45" s="186" t="s">
        <v>52</v>
      </c>
      <c r="R45" s="186" t="s">
        <v>52</v>
      </c>
      <c r="S45" s="186" t="s">
        <v>52</v>
      </c>
      <c r="T45" s="186" t="s">
        <v>52</v>
      </c>
      <c r="V45" s="179">
        <v>1973</v>
      </c>
      <c r="W45" s="7" t="str">
        <f>GobFed!AR127</f>
        <v>-</v>
      </c>
      <c r="X45" s="7" t="str">
        <f>GobFed!AS127</f>
        <v>-</v>
      </c>
      <c r="Y45" s="7" t="str">
        <f>GobFed!AT127</f>
        <v>-</v>
      </c>
      <c r="Z45" s="83">
        <f>GobFed!AU127</f>
        <v>0.22840071733457229</v>
      </c>
      <c r="AA45" s="186" t="str">
        <f>GobFed!AV127</f>
        <v>-</v>
      </c>
      <c r="AB45" s="186" t="str">
        <f>GobFed!AX127</f>
        <v>-</v>
      </c>
      <c r="AC45" s="186" t="str">
        <f>GobFed!AX127</f>
        <v>-</v>
      </c>
      <c r="AD45" s="186" t="str">
        <f>GobFed!AY127</f>
        <v>-</v>
      </c>
      <c r="AE45" s="186" t="s">
        <v>52</v>
      </c>
      <c r="AG45" s="179">
        <v>1973</v>
      </c>
      <c r="AH45" s="185">
        <v>12.081944640298792</v>
      </c>
      <c r="AI45" s="181">
        <v>690891</v>
      </c>
      <c r="AJ45" s="185">
        <v>408.57309394420412</v>
      </c>
      <c r="AK45" s="7" t="s">
        <v>52</v>
      </c>
      <c r="AL45" s="7" t="s">
        <v>52</v>
      </c>
      <c r="AM45" s="7" t="s">
        <v>52</v>
      </c>
      <c r="AN45" s="7" t="s">
        <v>52</v>
      </c>
      <c r="AP45" s="179">
        <v>1973</v>
      </c>
      <c r="AQ45" s="181">
        <v>690891</v>
      </c>
      <c r="AR45" s="183">
        <f>GobFed!AU58</f>
        <v>1578</v>
      </c>
      <c r="AS45" s="7" t="s">
        <v>52</v>
      </c>
      <c r="AT45" s="7" t="s">
        <v>52</v>
      </c>
      <c r="AU45" s="7" t="s">
        <v>52</v>
      </c>
      <c r="AV45" s="7" t="s">
        <v>52</v>
      </c>
    </row>
    <row r="46" spans="1:48" x14ac:dyDescent="0.25">
      <c r="A46" s="182"/>
      <c r="B46" s="179">
        <v>1974</v>
      </c>
      <c r="C46" s="186" t="str">
        <f>GobFed!J128</f>
        <v>-</v>
      </c>
      <c r="D46" s="186" t="str">
        <f>GobFed!K128</f>
        <v>-</v>
      </c>
      <c r="E46" s="186" t="str">
        <f>GobFed!L128</f>
        <v>-</v>
      </c>
      <c r="F46" s="83">
        <f>GobFed!M128</f>
        <v>31.301968307460093</v>
      </c>
      <c r="G46" s="186" t="str">
        <f>GobFed!N128</f>
        <v>-</v>
      </c>
      <c r="H46" s="186" t="str">
        <f>GobFed!O128</f>
        <v>-</v>
      </c>
      <c r="I46" s="186" t="s">
        <v>52</v>
      </c>
      <c r="J46" s="186" t="str">
        <f>GobFed!Q128</f>
        <v>-</v>
      </c>
      <c r="K46" s="32"/>
      <c r="L46" s="179">
        <v>1974</v>
      </c>
      <c r="M46" s="186" t="str">
        <f>GobFed!AA128</f>
        <v>-</v>
      </c>
      <c r="N46" s="186" t="str">
        <f>GobFed!AB128</f>
        <v>-</v>
      </c>
      <c r="O46" s="186" t="str">
        <f>GobFed!AC128</f>
        <v>-</v>
      </c>
      <c r="P46" s="83">
        <f>GobFed!AD128</f>
        <v>30.736450866782185</v>
      </c>
      <c r="Q46" s="186" t="s">
        <v>52</v>
      </c>
      <c r="R46" s="186" t="s">
        <v>52</v>
      </c>
      <c r="S46" s="186" t="s">
        <v>52</v>
      </c>
      <c r="T46" s="186" t="s">
        <v>52</v>
      </c>
      <c r="V46" s="179">
        <v>1974</v>
      </c>
      <c r="W46" s="7" t="str">
        <f>GobFed!AR128</f>
        <v>-</v>
      </c>
      <c r="X46" s="7" t="str">
        <f>GobFed!AS128</f>
        <v>-</v>
      </c>
      <c r="Y46" s="7" t="str">
        <f>GobFed!AT128</f>
        <v>-</v>
      </c>
      <c r="Z46" s="83">
        <f>GobFed!AU128</f>
        <v>0.56551744067790954</v>
      </c>
      <c r="AA46" s="186" t="str">
        <f>GobFed!AV128</f>
        <v>-</v>
      </c>
      <c r="AB46" s="186" t="str">
        <f>GobFed!AX128</f>
        <v>-</v>
      </c>
      <c r="AC46" s="186" t="str">
        <f>GobFed!AX128</f>
        <v>-</v>
      </c>
      <c r="AD46" s="186" t="str">
        <f>GobFed!AY128</f>
        <v>-</v>
      </c>
      <c r="AE46" s="186" t="s">
        <v>52</v>
      </c>
      <c r="AG46" s="184">
        <v>1974</v>
      </c>
      <c r="AH46" s="185">
        <v>23.784025266195187</v>
      </c>
      <c r="AI46" s="181">
        <v>899707</v>
      </c>
      <c r="AJ46" s="185">
        <v>432.89221268140466</v>
      </c>
      <c r="AK46" s="7" t="s">
        <v>52</v>
      </c>
      <c r="AL46" s="7" t="s">
        <v>52</v>
      </c>
      <c r="AM46" s="7" t="s">
        <v>52</v>
      </c>
      <c r="AN46" s="7" t="s">
        <v>52</v>
      </c>
      <c r="AP46" s="184">
        <v>1974</v>
      </c>
      <c r="AQ46" s="181">
        <v>899707</v>
      </c>
      <c r="AR46" s="183">
        <f>GobFed!AU59</f>
        <v>5088</v>
      </c>
      <c r="AS46" s="7" t="s">
        <v>52</v>
      </c>
      <c r="AT46" s="7" t="s">
        <v>52</v>
      </c>
      <c r="AU46" s="7" t="s">
        <v>52</v>
      </c>
      <c r="AV46" s="7" t="s">
        <v>52</v>
      </c>
    </row>
    <row r="47" spans="1:48" x14ac:dyDescent="0.25">
      <c r="A47" s="182"/>
      <c r="B47" s="179">
        <v>1975</v>
      </c>
      <c r="C47" s="186" t="str">
        <f>GobFed!J129</f>
        <v>-</v>
      </c>
      <c r="D47" s="186" t="str">
        <f>GobFed!K129</f>
        <v>-</v>
      </c>
      <c r="E47" s="186" t="str">
        <f>GobFed!L129</f>
        <v>-</v>
      </c>
      <c r="F47" s="83">
        <f>GobFed!M129</f>
        <v>36.690695877460115</v>
      </c>
      <c r="G47" s="186" t="str">
        <f>GobFed!N129</f>
        <v>-</v>
      </c>
      <c r="H47" s="186" t="str">
        <f>GobFed!O129</f>
        <v>-</v>
      </c>
      <c r="I47" s="186" t="s">
        <v>52</v>
      </c>
      <c r="J47" s="186" t="str">
        <f>GobFed!Q129</f>
        <v>-</v>
      </c>
      <c r="K47" s="32"/>
      <c r="L47" s="179">
        <v>1975</v>
      </c>
      <c r="M47" s="186" t="str">
        <f>GobFed!AA129</f>
        <v>-</v>
      </c>
      <c r="N47" s="186" t="str">
        <f>GobFed!AB129</f>
        <v>-</v>
      </c>
      <c r="O47" s="186" t="str">
        <f>GobFed!AC129</f>
        <v>-</v>
      </c>
      <c r="P47" s="83">
        <f>GobFed!AD129</f>
        <v>36.427889641379934</v>
      </c>
      <c r="Q47" s="186" t="s">
        <v>52</v>
      </c>
      <c r="R47" s="186" t="s">
        <v>52</v>
      </c>
      <c r="S47" s="186" t="s">
        <v>52</v>
      </c>
      <c r="T47" s="186" t="s">
        <v>52</v>
      </c>
      <c r="V47" s="179">
        <v>1975</v>
      </c>
      <c r="W47" s="7" t="str">
        <f>GobFed!AR129</f>
        <v>-</v>
      </c>
      <c r="X47" s="7" t="str">
        <f>GobFed!AS129</f>
        <v>-</v>
      </c>
      <c r="Y47" s="7" t="str">
        <f>GobFed!AT129</f>
        <v>-</v>
      </c>
      <c r="Z47" s="83">
        <f>GobFed!AU129</f>
        <v>0.26280623608017817</v>
      </c>
      <c r="AA47" s="186" t="str">
        <f>GobFed!AV129</f>
        <v>-</v>
      </c>
      <c r="AB47" s="186" t="str">
        <f>GobFed!AX129</f>
        <v>-</v>
      </c>
      <c r="AC47" s="186" t="str">
        <f>GobFed!AX129</f>
        <v>-</v>
      </c>
      <c r="AD47" s="186" t="str">
        <f>GobFed!AY129</f>
        <v>-</v>
      </c>
      <c r="AE47" s="186" t="s">
        <v>52</v>
      </c>
      <c r="AG47" s="179">
        <v>1975</v>
      </c>
      <c r="AH47" s="185">
        <v>14.944526210387554</v>
      </c>
      <c r="AI47" s="181">
        <v>1100050</v>
      </c>
      <c r="AJ47" s="185">
        <v>458.68233486313255</v>
      </c>
      <c r="AK47" s="7" t="s">
        <v>52</v>
      </c>
      <c r="AL47" s="7" t="s">
        <v>52</v>
      </c>
      <c r="AM47" s="7" t="s">
        <v>52</v>
      </c>
      <c r="AN47" s="7" t="s">
        <v>52</v>
      </c>
      <c r="AP47" s="179">
        <v>1975</v>
      </c>
      <c r="AQ47" s="181">
        <v>1100050</v>
      </c>
      <c r="AR47" s="183">
        <f>GobFed!AU60</f>
        <v>2891</v>
      </c>
      <c r="AS47" s="7" t="s">
        <v>52</v>
      </c>
      <c r="AT47" s="7" t="s">
        <v>52</v>
      </c>
      <c r="AU47" s="7" t="s">
        <v>52</v>
      </c>
      <c r="AV47" s="7" t="s">
        <v>52</v>
      </c>
    </row>
    <row r="48" spans="1:48" x14ac:dyDescent="0.25">
      <c r="A48" s="182"/>
      <c r="B48" s="179">
        <v>1976</v>
      </c>
      <c r="C48" s="186" t="str">
        <f>GobFed!J130</f>
        <v>-</v>
      </c>
      <c r="D48" s="186" t="str">
        <f>GobFed!K130</f>
        <v>-</v>
      </c>
      <c r="E48" s="186" t="str">
        <f>GobFed!L130</f>
        <v>-</v>
      </c>
      <c r="F48" s="83">
        <f>GobFed!M130</f>
        <v>38.545830391373102</v>
      </c>
      <c r="G48" s="186" t="str">
        <f>GobFed!N130</f>
        <v>-</v>
      </c>
      <c r="H48" s="186" t="str">
        <f>GobFed!O130</f>
        <v>-</v>
      </c>
      <c r="I48" s="186" t="s">
        <v>52</v>
      </c>
      <c r="J48" s="186" t="str">
        <f>GobFed!Q130</f>
        <v>-</v>
      </c>
      <c r="K48" s="32"/>
      <c r="L48" s="179">
        <v>1976</v>
      </c>
      <c r="M48" s="186" t="str">
        <f>GobFed!AA130</f>
        <v>-</v>
      </c>
      <c r="N48" s="186" t="str">
        <f>GobFed!AB130</f>
        <v>-</v>
      </c>
      <c r="O48" s="186" t="str">
        <f>GobFed!AC130</f>
        <v>-</v>
      </c>
      <c r="P48" s="83">
        <f>GobFed!AD130</f>
        <v>37.943482269462159</v>
      </c>
      <c r="Q48" s="186" t="s">
        <v>52</v>
      </c>
      <c r="R48" s="186" t="s">
        <v>52</v>
      </c>
      <c r="S48" s="186" t="s">
        <v>52</v>
      </c>
      <c r="T48" s="186" t="s">
        <v>52</v>
      </c>
      <c r="V48" s="179">
        <v>1976</v>
      </c>
      <c r="W48" s="7" t="str">
        <f>GobFed!AR130</f>
        <v>-</v>
      </c>
      <c r="X48" s="7" t="str">
        <f>GobFed!AS130</f>
        <v>-</v>
      </c>
      <c r="Y48" s="7" t="str">
        <f>GobFed!AT130</f>
        <v>-</v>
      </c>
      <c r="Z48" s="83">
        <f>GobFed!AU130</f>
        <v>0.60234812191094178</v>
      </c>
      <c r="AA48" s="186" t="str">
        <f>GobFed!AV130</f>
        <v>-</v>
      </c>
      <c r="AB48" s="186" t="str">
        <f>GobFed!AX130</f>
        <v>-</v>
      </c>
      <c r="AC48" s="186" t="str">
        <f>GobFed!AX130</f>
        <v>-</v>
      </c>
      <c r="AD48" s="186" t="str">
        <f>GobFed!AY130</f>
        <v>-</v>
      </c>
      <c r="AE48" s="186" t="s">
        <v>52</v>
      </c>
      <c r="AG48" s="184">
        <v>1976</v>
      </c>
      <c r="AH48" s="185">
        <v>15.824719696886525</v>
      </c>
      <c r="AI48" s="181">
        <v>1370968</v>
      </c>
      <c r="AJ48" s="185">
        <v>486.29541837324501</v>
      </c>
      <c r="AK48" s="7" t="s">
        <v>52</v>
      </c>
      <c r="AL48" s="7" t="s">
        <v>52</v>
      </c>
      <c r="AM48" s="7" t="s">
        <v>52</v>
      </c>
      <c r="AN48" s="7" t="s">
        <v>52</v>
      </c>
      <c r="AP48" s="184">
        <v>1976</v>
      </c>
      <c r="AQ48" s="181">
        <v>1370968</v>
      </c>
      <c r="AR48" s="183">
        <f>GobFed!AU61</f>
        <v>8258</v>
      </c>
      <c r="AS48" s="7" t="s">
        <v>52</v>
      </c>
      <c r="AT48" s="7" t="s">
        <v>52</v>
      </c>
      <c r="AU48" s="7" t="s">
        <v>52</v>
      </c>
      <c r="AV48" s="7" t="s">
        <v>52</v>
      </c>
    </row>
    <row r="49" spans="1:48" x14ac:dyDescent="0.25">
      <c r="A49" s="182"/>
      <c r="B49" s="179">
        <v>1977</v>
      </c>
      <c r="C49" s="186" t="str">
        <f>GobFed!J131</f>
        <v>-</v>
      </c>
      <c r="D49" s="186" t="str">
        <f>GobFed!K131</f>
        <v>-</v>
      </c>
      <c r="E49" s="186" t="str">
        <f>GobFed!L131</f>
        <v>-</v>
      </c>
      <c r="F49" s="83">
        <f>GobFed!M131</f>
        <v>39.701221513651653</v>
      </c>
      <c r="G49" s="186" t="str">
        <f>GobFed!N131</f>
        <v>-</v>
      </c>
      <c r="H49" s="186" t="str">
        <f>GobFed!O131</f>
        <v>-</v>
      </c>
      <c r="I49" s="186" t="s">
        <v>52</v>
      </c>
      <c r="J49" s="186" t="str">
        <f>GobFed!Q131</f>
        <v>-</v>
      </c>
      <c r="K49" s="32"/>
      <c r="L49" s="179">
        <v>1977</v>
      </c>
      <c r="M49" s="186" t="str">
        <f>GobFed!AA131</f>
        <v>-</v>
      </c>
      <c r="N49" s="186" t="str">
        <f>GobFed!AB131</f>
        <v>-</v>
      </c>
      <c r="O49" s="186" t="str">
        <f>GobFed!AC131</f>
        <v>-</v>
      </c>
      <c r="P49" s="83">
        <f>GobFed!AD131</f>
        <v>39.507252348638353</v>
      </c>
      <c r="Q49" s="186" t="s">
        <v>52</v>
      </c>
      <c r="R49" s="186" t="s">
        <v>52</v>
      </c>
      <c r="S49" s="186" t="s">
        <v>52</v>
      </c>
      <c r="T49" s="186" t="s">
        <v>52</v>
      </c>
      <c r="V49" s="179">
        <v>1977</v>
      </c>
      <c r="W49" s="7" t="str">
        <f>GobFed!AR131</f>
        <v>-</v>
      </c>
      <c r="X49" s="7" t="str">
        <f>GobFed!AS131</f>
        <v>-</v>
      </c>
      <c r="Y49" s="7" t="str">
        <f>GobFed!AT131</f>
        <v>-</v>
      </c>
      <c r="Z49" s="83">
        <f>GobFed!AU131</f>
        <v>0.1939691650133053</v>
      </c>
      <c r="AA49" s="186" t="str">
        <f>GobFed!AV131</f>
        <v>-</v>
      </c>
      <c r="AB49" s="186" t="str">
        <f>GobFed!AX131</f>
        <v>-</v>
      </c>
      <c r="AC49" s="186" t="str">
        <f>GobFed!AX131</f>
        <v>-</v>
      </c>
      <c r="AD49" s="186" t="str">
        <f>GobFed!AY131</f>
        <v>-</v>
      </c>
      <c r="AE49" s="186" t="s">
        <v>52</v>
      </c>
      <c r="AG49" s="179">
        <v>1977</v>
      </c>
      <c r="AH49" s="185">
        <v>29.064126479990215</v>
      </c>
      <c r="AI49" s="181">
        <v>1849263</v>
      </c>
      <c r="AJ49" s="185">
        <v>516.32865514079947</v>
      </c>
      <c r="AK49" s="7" t="s">
        <v>52</v>
      </c>
      <c r="AL49" s="7" t="s">
        <v>52</v>
      </c>
      <c r="AM49" s="7" t="s">
        <v>52</v>
      </c>
      <c r="AN49" s="7" t="s">
        <v>52</v>
      </c>
      <c r="AP49" s="179">
        <v>1977</v>
      </c>
      <c r="AQ49" s="181">
        <v>1849263</v>
      </c>
      <c r="AR49" s="183">
        <f>GobFed!AU62</f>
        <v>3587</v>
      </c>
      <c r="AS49" s="7" t="s">
        <v>52</v>
      </c>
      <c r="AT49" s="7" t="s">
        <v>52</v>
      </c>
      <c r="AU49" s="7" t="s">
        <v>52</v>
      </c>
      <c r="AV49" s="7" t="s">
        <v>52</v>
      </c>
    </row>
    <row r="50" spans="1:48" x14ac:dyDescent="0.25">
      <c r="A50" s="182"/>
      <c r="B50" s="179">
        <v>1978</v>
      </c>
      <c r="C50" s="186" t="str">
        <f>GobFed!J132</f>
        <v>-</v>
      </c>
      <c r="D50" s="186" t="str">
        <f>GobFed!K132</f>
        <v>-</v>
      </c>
      <c r="E50" s="186" t="str">
        <f>GobFed!L132</f>
        <v>-</v>
      </c>
      <c r="F50" s="83">
        <f>GobFed!M132</f>
        <v>40.671165116082072</v>
      </c>
      <c r="G50" s="186" t="str">
        <f>GobFed!N132</f>
        <v>-</v>
      </c>
      <c r="H50" s="186" t="str">
        <f>GobFed!O132</f>
        <v>-</v>
      </c>
      <c r="I50" s="186" t="s">
        <v>52</v>
      </c>
      <c r="J50" s="186" t="str">
        <f>GobFed!Q132</f>
        <v>-</v>
      </c>
      <c r="K50" s="32"/>
      <c r="L50" s="179">
        <v>1978</v>
      </c>
      <c r="M50" s="186" t="str">
        <f>GobFed!AA132</f>
        <v>-</v>
      </c>
      <c r="N50" s="186" t="str">
        <f>GobFed!AB132</f>
        <v>-</v>
      </c>
      <c r="O50" s="186" t="str">
        <f>GobFed!AC132</f>
        <v>-</v>
      </c>
      <c r="P50" s="186" t="str">
        <f>GobFed!AD132</f>
        <v>-</v>
      </c>
      <c r="Q50" s="186" t="s">
        <v>52</v>
      </c>
      <c r="R50" s="186" t="s">
        <v>52</v>
      </c>
      <c r="S50" s="186" t="s">
        <v>52</v>
      </c>
      <c r="T50" s="186" t="s">
        <v>52</v>
      </c>
      <c r="V50" s="179">
        <v>1978</v>
      </c>
      <c r="W50" s="7" t="str">
        <f>GobFed!AR132</f>
        <v>-</v>
      </c>
      <c r="X50" s="7" t="str">
        <f>GobFed!AS132</f>
        <v>-</v>
      </c>
      <c r="Y50" s="7" t="str">
        <f>GobFed!AT132</f>
        <v>-</v>
      </c>
      <c r="Z50" s="83">
        <f>GobFed!AU132</f>
        <v>0.54817365292517584</v>
      </c>
      <c r="AA50" s="186" t="str">
        <f>GobFed!AV132</f>
        <v>-</v>
      </c>
      <c r="AB50" s="186" t="str">
        <f>GobFed!AX132</f>
        <v>-</v>
      </c>
      <c r="AC50" s="186" t="str">
        <f>GobFed!AX132</f>
        <v>-</v>
      </c>
      <c r="AD50" s="186" t="str">
        <f>GobFed!AY132</f>
        <v>-</v>
      </c>
      <c r="AE50" s="186" t="s">
        <v>52</v>
      </c>
      <c r="AG50" s="184">
        <v>1978</v>
      </c>
      <c r="AH50" s="185">
        <v>17.457295365482107</v>
      </c>
      <c r="AI50" s="181">
        <v>2337398</v>
      </c>
      <c r="AJ50" s="185">
        <v>549.37200200625909</v>
      </c>
      <c r="AK50" s="7" t="s">
        <v>52</v>
      </c>
      <c r="AL50" s="7" t="s">
        <v>52</v>
      </c>
      <c r="AM50" s="7" t="s">
        <v>52</v>
      </c>
      <c r="AN50" s="7" t="s">
        <v>52</v>
      </c>
      <c r="AP50" s="184">
        <v>1978</v>
      </c>
      <c r="AQ50" s="181">
        <v>2337398</v>
      </c>
      <c r="AR50" s="183">
        <f>GobFed!AU63</f>
        <v>12813</v>
      </c>
      <c r="AS50" s="7" t="s">
        <v>52</v>
      </c>
      <c r="AT50" s="7" t="s">
        <v>52</v>
      </c>
      <c r="AU50" s="7" t="s">
        <v>52</v>
      </c>
      <c r="AV50" s="7" t="s">
        <v>52</v>
      </c>
    </row>
    <row r="51" spans="1:48" x14ac:dyDescent="0.25">
      <c r="A51" s="182"/>
      <c r="B51" s="179">
        <v>1979</v>
      </c>
      <c r="C51" s="186" t="str">
        <f>GobFed!J133</f>
        <v>-</v>
      </c>
      <c r="D51" s="186" t="str">
        <f>GobFed!K133</f>
        <v>-</v>
      </c>
      <c r="E51" s="186" t="str">
        <f>GobFed!L133</f>
        <v>-</v>
      </c>
      <c r="F51" s="83">
        <f>GobFed!M133</f>
        <v>42.153611737928223</v>
      </c>
      <c r="G51" s="186" t="str">
        <f>GobFed!N133</f>
        <v>-</v>
      </c>
      <c r="H51" s="186" t="str">
        <f>GobFed!O133</f>
        <v>-</v>
      </c>
      <c r="I51" s="186" t="s">
        <v>52</v>
      </c>
      <c r="J51" s="186" t="str">
        <f>GobFed!Q133</f>
        <v>-</v>
      </c>
      <c r="K51" s="32"/>
      <c r="L51" s="179">
        <v>1979</v>
      </c>
      <c r="M51" s="186" t="str">
        <f>GobFed!AA133</f>
        <v>-</v>
      </c>
      <c r="N51" s="186" t="str">
        <f>GobFed!AB133</f>
        <v>-</v>
      </c>
      <c r="O51" s="186" t="str">
        <f>GobFed!AC133</f>
        <v>-</v>
      </c>
      <c r="P51" s="186" t="str">
        <f>GobFed!AD133</f>
        <v>-</v>
      </c>
      <c r="Q51" s="186" t="s">
        <v>52</v>
      </c>
      <c r="R51" s="186" t="s">
        <v>52</v>
      </c>
      <c r="S51" s="186" t="s">
        <v>52</v>
      </c>
      <c r="T51" s="186" t="s">
        <v>52</v>
      </c>
      <c r="V51" s="179">
        <v>1979</v>
      </c>
      <c r="W51" s="7" t="str">
        <f>GobFed!AR133</f>
        <v>-</v>
      </c>
      <c r="X51" s="7" t="str">
        <f>GobFed!AS133</f>
        <v>-</v>
      </c>
      <c r="Y51" s="7" t="str">
        <f>GobFed!AT133</f>
        <v>-</v>
      </c>
      <c r="Z51" s="186" t="str">
        <f>GobFed!AU133</f>
        <v>-</v>
      </c>
      <c r="AA51" s="186" t="str">
        <f>GobFed!AV133</f>
        <v>-</v>
      </c>
      <c r="AB51" s="186" t="str">
        <f>GobFed!AX133</f>
        <v>-</v>
      </c>
      <c r="AC51" s="186" t="str">
        <f>GobFed!AX133</f>
        <v>-</v>
      </c>
      <c r="AD51" s="186" t="str">
        <f>GobFed!AY133</f>
        <v>-</v>
      </c>
      <c r="AE51" s="186" t="s">
        <v>52</v>
      </c>
      <c r="AG51" s="179">
        <v>1979</v>
      </c>
      <c r="AH51" s="185">
        <v>18.191250433154238</v>
      </c>
      <c r="AI51" s="181">
        <v>3067526</v>
      </c>
      <c r="AJ51" s="185">
        <v>585.6411026655868</v>
      </c>
      <c r="AK51" s="7" t="s">
        <v>52</v>
      </c>
      <c r="AL51" s="7" t="s">
        <v>52</v>
      </c>
      <c r="AM51" s="7" t="s">
        <v>52</v>
      </c>
      <c r="AN51" s="7" t="s">
        <v>52</v>
      </c>
      <c r="AP51" s="179">
        <v>1979</v>
      </c>
      <c r="AQ51" s="181">
        <v>3067526</v>
      </c>
      <c r="AR51" s="183">
        <f>GobFed!AU64</f>
        <v>122277</v>
      </c>
      <c r="AS51" s="7" t="s">
        <v>52</v>
      </c>
      <c r="AT51" s="7" t="s">
        <v>52</v>
      </c>
      <c r="AU51" s="7" t="s">
        <v>52</v>
      </c>
      <c r="AV51" s="7" t="s">
        <v>52</v>
      </c>
    </row>
    <row r="52" spans="1:48" x14ac:dyDescent="0.25">
      <c r="A52" s="182"/>
      <c r="B52" s="179">
        <v>1980</v>
      </c>
      <c r="C52" s="186" t="s">
        <v>52</v>
      </c>
      <c r="D52" s="186" t="s">
        <v>52</v>
      </c>
      <c r="E52" s="186" t="s">
        <v>52</v>
      </c>
      <c r="F52" s="186" t="s">
        <v>52</v>
      </c>
      <c r="G52" s="186" t="s">
        <v>52</v>
      </c>
      <c r="H52" s="186" t="s">
        <v>52</v>
      </c>
      <c r="I52" s="186" t="s">
        <v>52</v>
      </c>
      <c r="J52" s="186" t="s">
        <v>52</v>
      </c>
      <c r="K52" s="32"/>
      <c r="L52" s="179">
        <v>1980</v>
      </c>
      <c r="M52" s="186" t="str">
        <f>GobFed!AA134</f>
        <v>-</v>
      </c>
      <c r="N52" s="186" t="str">
        <f>GobFed!AB134</f>
        <v>-</v>
      </c>
      <c r="O52" s="186" t="str">
        <f>GobFed!AC134</f>
        <v>-</v>
      </c>
      <c r="P52" s="186" t="str">
        <f>GobFed!AD134</f>
        <v>-</v>
      </c>
      <c r="Q52" s="186" t="s">
        <v>52</v>
      </c>
      <c r="R52" s="186" t="s">
        <v>52</v>
      </c>
      <c r="S52" s="186" t="s">
        <v>52</v>
      </c>
      <c r="T52" s="186" t="s">
        <v>52</v>
      </c>
      <c r="V52" s="179">
        <v>1980</v>
      </c>
      <c r="W52" s="7" t="str">
        <f>GobFed!AR134</f>
        <v>-</v>
      </c>
      <c r="X52" s="7" t="str">
        <f>GobFed!AS134</f>
        <v>-</v>
      </c>
      <c r="Y52" s="7" t="str">
        <f>GobFed!AT134</f>
        <v>-</v>
      </c>
      <c r="Z52" s="186" t="str">
        <f>GobFed!AU134</f>
        <v>-</v>
      </c>
      <c r="AA52" s="186" t="str">
        <f>GobFed!AV134</f>
        <v>-</v>
      </c>
      <c r="AB52" s="186" t="str">
        <f>GobFed!AX134</f>
        <v>-</v>
      </c>
      <c r="AC52" s="186" t="str">
        <f>GobFed!AX134</f>
        <v>-</v>
      </c>
      <c r="AD52" s="186" t="str">
        <f>GobFed!AY134</f>
        <v>-</v>
      </c>
      <c r="AE52" s="186" t="s">
        <v>52</v>
      </c>
      <c r="AG52" s="184">
        <v>1980</v>
      </c>
      <c r="AH52" s="185">
        <v>26.351647187367178</v>
      </c>
      <c r="AI52" s="181">
        <v>4391907</v>
      </c>
      <c r="AJ52" s="185">
        <v>625.0731182171163</v>
      </c>
      <c r="AK52" s="7" t="s">
        <v>52</v>
      </c>
      <c r="AL52" s="7" t="s">
        <v>52</v>
      </c>
      <c r="AM52" s="7" t="s">
        <v>52</v>
      </c>
      <c r="AN52" s="7" t="s">
        <v>52</v>
      </c>
      <c r="AP52" s="184">
        <v>1980</v>
      </c>
      <c r="AQ52" s="181">
        <v>4391907</v>
      </c>
      <c r="AR52" s="7" t="s">
        <v>52</v>
      </c>
      <c r="AS52" s="7" t="s">
        <v>52</v>
      </c>
      <c r="AT52" s="7" t="s">
        <v>52</v>
      </c>
      <c r="AU52" s="7" t="s">
        <v>52</v>
      </c>
      <c r="AV52" s="7" t="s">
        <v>52</v>
      </c>
    </row>
    <row r="53" spans="1:48" x14ac:dyDescent="0.25">
      <c r="A53" s="182"/>
      <c r="B53" s="179">
        <v>1981</v>
      </c>
      <c r="C53" s="186" t="s">
        <v>52</v>
      </c>
      <c r="D53" s="186" t="s">
        <v>52</v>
      </c>
      <c r="E53" s="186" t="s">
        <v>52</v>
      </c>
      <c r="F53" s="186" t="s">
        <v>52</v>
      </c>
      <c r="G53" s="186" t="s">
        <v>52</v>
      </c>
      <c r="H53" s="186" t="s">
        <v>52</v>
      </c>
      <c r="I53" s="186" t="s">
        <v>52</v>
      </c>
      <c r="J53" s="186" t="s">
        <v>52</v>
      </c>
      <c r="K53" s="32"/>
      <c r="L53" s="179">
        <v>1981</v>
      </c>
      <c r="M53" s="186" t="str">
        <f>GobFed!AA135</f>
        <v>-</v>
      </c>
      <c r="N53" s="186" t="str">
        <f>GobFed!AB135</f>
        <v>-</v>
      </c>
      <c r="O53" s="186" t="str">
        <f>GobFed!AC135</f>
        <v>-</v>
      </c>
      <c r="P53" s="186" t="str">
        <f>GobFed!AD135</f>
        <v>-</v>
      </c>
      <c r="Q53" s="186" t="s">
        <v>52</v>
      </c>
      <c r="R53" s="186" t="s">
        <v>52</v>
      </c>
      <c r="S53" s="186" t="s">
        <v>52</v>
      </c>
      <c r="T53" s="186" t="s">
        <v>52</v>
      </c>
      <c r="V53" s="179">
        <v>1981</v>
      </c>
      <c r="W53" s="7" t="str">
        <f>GobFed!AR135</f>
        <v>-</v>
      </c>
      <c r="X53" s="7" t="str">
        <f>GobFed!AS135</f>
        <v>-</v>
      </c>
      <c r="Y53" s="7" t="str">
        <f>GobFed!AT135</f>
        <v>-</v>
      </c>
      <c r="Z53" s="186" t="str">
        <f>GobFed!AU135</f>
        <v>-</v>
      </c>
      <c r="AA53" s="186" t="str">
        <f>GobFed!AV135</f>
        <v>-</v>
      </c>
      <c r="AB53" s="186" t="str">
        <f>GobFed!AX135</f>
        <v>-</v>
      </c>
      <c r="AC53" s="186" t="str">
        <f>GobFed!AX135</f>
        <v>-</v>
      </c>
      <c r="AD53" s="186" t="str">
        <f>GobFed!AY135</f>
        <v>-</v>
      </c>
      <c r="AE53" s="186" t="s">
        <v>52</v>
      </c>
      <c r="AG53" s="179">
        <v>1981</v>
      </c>
      <c r="AH53" s="185">
        <v>27.933761083078366</v>
      </c>
      <c r="AI53" s="181">
        <v>6032265.5</v>
      </c>
      <c r="AJ53" s="185">
        <v>667.46657088403015</v>
      </c>
      <c r="AK53" s="7" t="s">
        <v>52</v>
      </c>
      <c r="AL53" s="7" t="s">
        <v>52</v>
      </c>
      <c r="AM53" s="7" t="s">
        <v>52</v>
      </c>
      <c r="AN53" s="7" t="s">
        <v>52</v>
      </c>
      <c r="AP53" s="179">
        <v>1981</v>
      </c>
      <c r="AQ53" s="181">
        <v>6032265.5</v>
      </c>
      <c r="AR53" s="7" t="s">
        <v>52</v>
      </c>
      <c r="AS53" s="7" t="s">
        <v>52</v>
      </c>
      <c r="AT53" s="7" t="s">
        <v>52</v>
      </c>
      <c r="AU53" s="7" t="s">
        <v>52</v>
      </c>
      <c r="AV53" s="7" t="s">
        <v>52</v>
      </c>
    </row>
    <row r="54" spans="1:48" x14ac:dyDescent="0.25">
      <c r="A54" s="182"/>
      <c r="B54" s="179">
        <v>1982</v>
      </c>
      <c r="C54" s="186" t="s">
        <v>52</v>
      </c>
      <c r="D54" s="186" t="s">
        <v>52</v>
      </c>
      <c r="E54" s="186" t="s">
        <v>52</v>
      </c>
      <c r="F54" s="186" t="s">
        <v>52</v>
      </c>
      <c r="G54" s="186" t="s">
        <v>52</v>
      </c>
      <c r="H54" s="186" t="s">
        <v>52</v>
      </c>
      <c r="I54" s="186" t="s">
        <v>52</v>
      </c>
      <c r="J54" s="186" t="s">
        <v>52</v>
      </c>
      <c r="K54" s="32"/>
      <c r="L54" s="187">
        <v>1982</v>
      </c>
      <c r="M54" s="188" t="str">
        <f>GobFed!AA136</f>
        <v>-</v>
      </c>
      <c r="N54" s="188" t="str">
        <f>GobFed!AB136</f>
        <v>-</v>
      </c>
      <c r="O54" s="188" t="str">
        <f>GobFed!AC136</f>
        <v>-</v>
      </c>
      <c r="P54" s="188" t="str">
        <f>GobFed!AD136</f>
        <v>-</v>
      </c>
      <c r="Q54" s="188" t="s">
        <v>52</v>
      </c>
      <c r="R54" s="188" t="s">
        <v>52</v>
      </c>
      <c r="S54" s="188" t="s">
        <v>52</v>
      </c>
      <c r="T54" s="188" t="s">
        <v>52</v>
      </c>
      <c r="V54" s="187">
        <v>1982</v>
      </c>
      <c r="W54" s="188" t="str">
        <f>GobFed!AR136</f>
        <v>-</v>
      </c>
      <c r="X54" s="188" t="str">
        <f>GobFed!AS136</f>
        <v>-</v>
      </c>
      <c r="Y54" s="188" t="str">
        <f>GobFed!AT136</f>
        <v>-</v>
      </c>
      <c r="Z54" s="188" t="str">
        <f>GobFed!AU136</f>
        <v>-</v>
      </c>
      <c r="AA54" s="188" t="str">
        <f>GobFed!AV136</f>
        <v>-</v>
      </c>
      <c r="AB54" s="188" t="str">
        <f>GobFed!AX136</f>
        <v>-</v>
      </c>
      <c r="AC54" s="188" t="str">
        <f>GobFed!AX136</f>
        <v>-</v>
      </c>
      <c r="AD54" s="188" t="str">
        <f>GobFed!AY136</f>
        <v>-</v>
      </c>
      <c r="AE54" s="188" t="s">
        <v>52</v>
      </c>
      <c r="AG54" s="187">
        <v>1982</v>
      </c>
      <c r="AH54" s="49">
        <v>58.913427207406023</v>
      </c>
      <c r="AI54" s="189">
        <v>9595751.5</v>
      </c>
      <c r="AJ54" s="49">
        <v>711.65925619011773</v>
      </c>
      <c r="AK54" s="188" t="s">
        <v>52</v>
      </c>
      <c r="AL54" s="188" t="s">
        <v>52</v>
      </c>
      <c r="AM54" s="188" t="s">
        <v>52</v>
      </c>
      <c r="AN54" s="188" t="s">
        <v>52</v>
      </c>
      <c r="AP54" s="187">
        <v>1982</v>
      </c>
      <c r="AQ54" s="189">
        <v>9595751.5</v>
      </c>
      <c r="AR54" s="188" t="s">
        <v>52</v>
      </c>
      <c r="AS54" s="188" t="s">
        <v>52</v>
      </c>
      <c r="AT54" s="188" t="s">
        <v>52</v>
      </c>
      <c r="AU54" s="188" t="s">
        <v>52</v>
      </c>
      <c r="AV54" s="188" t="s">
        <v>52</v>
      </c>
    </row>
    <row r="55" spans="1:48" ht="15" customHeight="1" x14ac:dyDescent="0.25">
      <c r="A55" s="182"/>
      <c r="B55" s="222" t="s">
        <v>124</v>
      </c>
      <c r="C55" s="222"/>
      <c r="D55" s="222"/>
      <c r="E55" s="222"/>
      <c r="F55" s="222"/>
      <c r="G55" s="222"/>
      <c r="H55" s="222"/>
      <c r="I55" s="222"/>
      <c r="J55" s="222"/>
      <c r="K55" s="190"/>
      <c r="L55" s="8" t="s">
        <v>108</v>
      </c>
      <c r="V55" s="8" t="s">
        <v>125</v>
      </c>
      <c r="AG55" s="8" t="s">
        <v>111</v>
      </c>
      <c r="AN55" s="45"/>
      <c r="AP55" s="176" t="s">
        <v>109</v>
      </c>
      <c r="AQ55" s="176"/>
      <c r="AR55" s="176"/>
      <c r="AS55" s="176"/>
      <c r="AT55" s="176"/>
      <c r="AU55" s="176"/>
      <c r="AV55" s="183"/>
    </row>
    <row r="56" spans="1:48" x14ac:dyDescent="0.25">
      <c r="A56" s="32"/>
      <c r="B56" s="223"/>
      <c r="C56" s="223"/>
      <c r="D56" s="223"/>
      <c r="E56" s="223"/>
      <c r="F56" s="223"/>
      <c r="G56" s="223"/>
      <c r="H56" s="223"/>
      <c r="I56" s="223"/>
      <c r="J56" s="223"/>
      <c r="K56" s="191"/>
      <c r="L56" s="8" t="s">
        <v>93</v>
      </c>
      <c r="M56" s="135"/>
      <c r="N56" s="135"/>
      <c r="O56" s="135"/>
      <c r="P56" s="135"/>
      <c r="Q56" s="135"/>
      <c r="R56" s="135"/>
      <c r="S56" s="135"/>
      <c r="T56" s="135"/>
      <c r="V56" s="8" t="s">
        <v>93</v>
      </c>
      <c r="W56" s="135"/>
      <c r="X56" s="135"/>
      <c r="Y56" s="135"/>
      <c r="Z56" s="135"/>
      <c r="AG56" s="8" t="s">
        <v>91</v>
      </c>
      <c r="AH56" s="135"/>
      <c r="AI56" s="135"/>
      <c r="AJ56" s="135"/>
      <c r="AK56" s="135"/>
      <c r="AL56" s="135"/>
      <c r="AM56" s="135"/>
      <c r="AN56" s="45"/>
      <c r="AP56" s="45" t="s">
        <v>91</v>
      </c>
      <c r="AQ56" s="192"/>
      <c r="AR56" s="192"/>
      <c r="AS56" s="192"/>
      <c r="AT56" s="192"/>
      <c r="AU56" s="192"/>
      <c r="AV56" s="176"/>
    </row>
    <row r="57" spans="1:48" x14ac:dyDescent="0.25">
      <c r="A57" s="45"/>
      <c r="B57" s="223"/>
      <c r="C57" s="223"/>
      <c r="D57" s="223"/>
      <c r="E57" s="223"/>
      <c r="F57" s="223"/>
      <c r="G57" s="223"/>
      <c r="H57" s="223"/>
      <c r="I57" s="223"/>
      <c r="J57" s="223"/>
      <c r="AG57" s="8" t="s">
        <v>106</v>
      </c>
      <c r="AP57" s="45" t="s">
        <v>131</v>
      </c>
      <c r="AQ57" s="45"/>
      <c r="AR57" s="45"/>
      <c r="AS57" s="45"/>
      <c r="AT57" s="45"/>
      <c r="AU57" s="45"/>
      <c r="AV57" s="192"/>
    </row>
    <row r="58" spans="1:48" x14ac:dyDescent="0.25">
      <c r="B58" s="8" t="s">
        <v>93</v>
      </c>
      <c r="AV58" s="45"/>
    </row>
    <row r="59" spans="1:48" x14ac:dyDescent="0.25">
      <c r="A59" s="35"/>
      <c r="B59" s="32"/>
      <c r="C59" s="32"/>
      <c r="D59" s="32"/>
      <c r="E59" s="32"/>
      <c r="F59" s="32"/>
      <c r="G59" s="32"/>
      <c r="K59" s="45"/>
    </row>
    <row r="60" spans="1:48" x14ac:dyDescent="0.25">
      <c r="A60" s="35"/>
      <c r="B60" s="32"/>
      <c r="C60" s="32"/>
      <c r="D60" s="32"/>
      <c r="E60" s="32"/>
      <c r="F60" s="32"/>
      <c r="G60" s="32"/>
      <c r="K60" s="32"/>
    </row>
    <row r="61" spans="1:48" x14ac:dyDescent="0.25">
      <c r="A61" s="35"/>
      <c r="B61" s="176"/>
      <c r="C61" s="176"/>
      <c r="D61" s="176"/>
      <c r="E61" s="176"/>
      <c r="F61" s="176"/>
      <c r="G61" s="176"/>
      <c r="H61" s="176"/>
      <c r="I61" s="176"/>
      <c r="J61" s="176"/>
      <c r="K61" s="32"/>
    </row>
    <row r="62" spans="1:48" x14ac:dyDescent="0.25">
      <c r="A62" s="129"/>
      <c r="K62" s="129"/>
    </row>
    <row r="63" spans="1:48" ht="15.75" customHeight="1" x14ac:dyDescent="0.25">
      <c r="K63" s="35"/>
    </row>
    <row r="64" spans="1:48" ht="15.75" customHeight="1" x14ac:dyDescent="0.25">
      <c r="K64" s="35"/>
    </row>
    <row r="65" spans="1:1" ht="17.25" customHeight="1" x14ac:dyDescent="0.25">
      <c r="A65" s="177"/>
    </row>
    <row r="66" spans="1:1" x14ac:dyDescent="0.25">
      <c r="A66" s="182"/>
    </row>
    <row r="67" spans="1:1" x14ac:dyDescent="0.25">
      <c r="A67" s="182"/>
    </row>
    <row r="68" spans="1:1" x14ac:dyDescent="0.25">
      <c r="A68" s="182"/>
    </row>
    <row r="69" spans="1:1" x14ac:dyDescent="0.25">
      <c r="A69" s="182"/>
    </row>
    <row r="70" spans="1:1" x14ac:dyDescent="0.25">
      <c r="A70" s="182"/>
    </row>
    <row r="71" spans="1:1" x14ac:dyDescent="0.25">
      <c r="A71" s="182"/>
    </row>
    <row r="72" spans="1:1" x14ac:dyDescent="0.25">
      <c r="A72" s="182"/>
    </row>
    <row r="73" spans="1:1" x14ac:dyDescent="0.25">
      <c r="A73" s="182"/>
    </row>
    <row r="74" spans="1:1" x14ac:dyDescent="0.25">
      <c r="A74" s="182"/>
    </row>
    <row r="75" spans="1:1" x14ac:dyDescent="0.25">
      <c r="A75" s="182"/>
    </row>
    <row r="76" spans="1:1" x14ac:dyDescent="0.25">
      <c r="A76" s="182"/>
    </row>
    <row r="77" spans="1:1" x14ac:dyDescent="0.25">
      <c r="A77" s="182"/>
    </row>
    <row r="78" spans="1:1" x14ac:dyDescent="0.25">
      <c r="A78" s="182"/>
    </row>
    <row r="79" spans="1:1" x14ac:dyDescent="0.25">
      <c r="A79" s="182"/>
    </row>
    <row r="80" spans="1:1" x14ac:dyDescent="0.25">
      <c r="A80" s="182"/>
    </row>
    <row r="81" spans="1:11" x14ac:dyDescent="0.25">
      <c r="A81" s="182"/>
    </row>
    <row r="82" spans="1:11" x14ac:dyDescent="0.25">
      <c r="A82" s="182"/>
    </row>
    <row r="83" spans="1:11" x14ac:dyDescent="0.25">
      <c r="A83" s="182"/>
    </row>
    <row r="84" spans="1:11" x14ac:dyDescent="0.25">
      <c r="A84" s="182"/>
    </row>
    <row r="85" spans="1:11" x14ac:dyDescent="0.25">
      <c r="A85" s="182"/>
    </row>
    <row r="86" spans="1:11" x14ac:dyDescent="0.25">
      <c r="A86" s="182"/>
    </row>
    <row r="87" spans="1:11" x14ac:dyDescent="0.25">
      <c r="A87" s="182"/>
    </row>
    <row r="88" spans="1:11" x14ac:dyDescent="0.25">
      <c r="A88" s="182"/>
    </row>
    <row r="89" spans="1:11" x14ac:dyDescent="0.25">
      <c r="A89" s="182"/>
    </row>
    <row r="90" spans="1:11" x14ac:dyDescent="0.25">
      <c r="A90" s="182"/>
    </row>
    <row r="91" spans="1:11" x14ac:dyDescent="0.25">
      <c r="A91" s="182"/>
    </row>
    <row r="94" spans="1:11" x14ac:dyDescent="0.25">
      <c r="J94" s="35"/>
    </row>
    <row r="95" spans="1:11" x14ac:dyDescent="0.25">
      <c r="B95" s="176"/>
      <c r="C95" s="176"/>
      <c r="D95" s="176"/>
      <c r="E95" s="176"/>
      <c r="F95" s="176"/>
      <c r="G95" s="176"/>
      <c r="H95" s="176"/>
      <c r="I95" s="176"/>
      <c r="J95" s="176"/>
      <c r="K95" s="32"/>
    </row>
    <row r="96" spans="1:11" ht="15.75" customHeight="1" x14ac:dyDescent="0.25"/>
    <row r="97" spans="1:1" ht="17.25" customHeight="1" x14ac:dyDescent="0.25"/>
    <row r="101" spans="1:1" x14ac:dyDescent="0.25">
      <c r="A101" s="39"/>
    </row>
    <row r="102" spans="1:1" x14ac:dyDescent="0.25">
      <c r="A102" s="39"/>
    </row>
    <row r="103" spans="1:1" x14ac:dyDescent="0.25">
      <c r="A103" s="39"/>
    </row>
    <row r="104" spans="1:1" x14ac:dyDescent="0.25">
      <c r="A104" s="39"/>
    </row>
    <row r="105" spans="1:1" x14ac:dyDescent="0.25">
      <c r="A105" s="39"/>
    </row>
    <row r="106" spans="1:1" x14ac:dyDescent="0.25">
      <c r="A106" s="39"/>
    </row>
    <row r="107" spans="1:1" x14ac:dyDescent="0.25">
      <c r="A107" s="39"/>
    </row>
    <row r="108" spans="1:1" x14ac:dyDescent="0.25">
      <c r="A108" s="39"/>
    </row>
    <row r="109" spans="1:1" x14ac:dyDescent="0.25">
      <c r="A109" s="39"/>
    </row>
    <row r="110" spans="1:1" x14ac:dyDescent="0.25">
      <c r="A110" s="39"/>
    </row>
    <row r="111" spans="1:1" x14ac:dyDescent="0.25">
      <c r="A111" s="39"/>
    </row>
    <row r="112" spans="1:1" x14ac:dyDescent="0.25">
      <c r="A112" s="39"/>
    </row>
    <row r="113" spans="1:10" x14ac:dyDescent="0.25">
      <c r="A113" s="39"/>
    </row>
    <row r="114" spans="1:10" x14ac:dyDescent="0.25">
      <c r="A114" s="39"/>
    </row>
    <row r="115" spans="1:10" x14ac:dyDescent="0.25">
      <c r="A115" s="39"/>
    </row>
    <row r="116" spans="1:10" x14ac:dyDescent="0.25">
      <c r="A116" s="39"/>
    </row>
    <row r="117" spans="1:10" x14ac:dyDescent="0.25">
      <c r="A117" s="39"/>
    </row>
    <row r="118" spans="1:10" x14ac:dyDescent="0.25">
      <c r="A118" s="39"/>
    </row>
    <row r="119" spans="1:10" x14ac:dyDescent="0.25">
      <c r="A119" s="39"/>
    </row>
    <row r="120" spans="1:10" x14ac:dyDescent="0.25">
      <c r="A120" s="39"/>
    </row>
    <row r="121" spans="1:10" x14ac:dyDescent="0.25">
      <c r="A121" s="39"/>
    </row>
    <row r="122" spans="1:10" x14ac:dyDescent="0.25">
      <c r="A122" s="39"/>
    </row>
    <row r="123" spans="1:10" x14ac:dyDescent="0.25">
      <c r="A123" s="39"/>
    </row>
    <row r="124" spans="1:10" x14ac:dyDescent="0.25">
      <c r="A124" s="39"/>
    </row>
    <row r="125" spans="1:10" x14ac:dyDescent="0.25">
      <c r="A125" s="185"/>
    </row>
    <row r="126" spans="1:10" x14ac:dyDescent="0.25">
      <c r="A126" s="185"/>
    </row>
    <row r="127" spans="1:10" x14ac:dyDescent="0.25">
      <c r="A127" s="35"/>
      <c r="J127" s="35"/>
    </row>
    <row r="129" spans="2:12" x14ac:dyDescent="0.25">
      <c r="B129" s="32"/>
      <c r="C129" s="45"/>
      <c r="D129" s="45"/>
      <c r="E129" s="45"/>
      <c r="F129" s="45"/>
      <c r="G129" s="45"/>
      <c r="H129" s="45"/>
      <c r="I129" s="45"/>
    </row>
    <row r="130" spans="2:12" x14ac:dyDescent="0.25">
      <c r="J130" s="35"/>
    </row>
    <row r="131" spans="2:12" ht="15" customHeight="1" x14ac:dyDescent="0.25">
      <c r="J131" s="175"/>
    </row>
    <row r="132" spans="2:12" x14ac:dyDescent="0.25">
      <c r="J132" s="175"/>
    </row>
    <row r="133" spans="2:12" x14ac:dyDescent="0.25">
      <c r="J133" s="177"/>
      <c r="K133" s="57"/>
    </row>
    <row r="134" spans="2:12" x14ac:dyDescent="0.25">
      <c r="J134" s="91"/>
      <c r="K134" s="57"/>
      <c r="L134" s="135"/>
    </row>
    <row r="135" spans="2:12" x14ac:dyDescent="0.25">
      <c r="J135" s="91"/>
      <c r="K135" s="57"/>
    </row>
    <row r="136" spans="2:12" x14ac:dyDescent="0.25">
      <c r="J136" s="91"/>
      <c r="K136" s="57"/>
    </row>
    <row r="137" spans="2:12" x14ac:dyDescent="0.25">
      <c r="J137" s="91"/>
      <c r="K137" s="57"/>
    </row>
    <row r="138" spans="2:12" x14ac:dyDescent="0.25">
      <c r="J138" s="91"/>
      <c r="K138" s="57"/>
    </row>
    <row r="139" spans="2:12" x14ac:dyDescent="0.25">
      <c r="J139" s="91"/>
      <c r="K139" s="57"/>
    </row>
    <row r="140" spans="2:12" x14ac:dyDescent="0.25">
      <c r="J140" s="91"/>
      <c r="K140" s="57"/>
    </row>
    <row r="141" spans="2:12" x14ac:dyDescent="0.25">
      <c r="J141" s="91"/>
      <c r="K141" s="57"/>
    </row>
    <row r="142" spans="2:12" x14ac:dyDescent="0.25">
      <c r="J142" s="91"/>
      <c r="K142" s="57"/>
    </row>
    <row r="143" spans="2:12" x14ac:dyDescent="0.25">
      <c r="J143" s="91"/>
      <c r="K143" s="57"/>
    </row>
    <row r="144" spans="2:12" x14ac:dyDescent="0.25">
      <c r="J144" s="91"/>
      <c r="K144" s="57"/>
    </row>
    <row r="145" spans="10:11" x14ac:dyDescent="0.25">
      <c r="J145" s="91"/>
      <c r="K145" s="57"/>
    </row>
    <row r="146" spans="10:11" x14ac:dyDescent="0.25">
      <c r="J146" s="91"/>
      <c r="K146" s="57"/>
    </row>
    <row r="147" spans="10:11" x14ac:dyDescent="0.25">
      <c r="J147" s="91"/>
      <c r="K147" s="57"/>
    </row>
    <row r="148" spans="10:11" x14ac:dyDescent="0.25">
      <c r="J148" s="91"/>
      <c r="K148" s="57"/>
    </row>
    <row r="149" spans="10:11" x14ac:dyDescent="0.25">
      <c r="J149" s="91"/>
      <c r="K149" s="57"/>
    </row>
    <row r="150" spans="10:11" x14ac:dyDescent="0.25">
      <c r="J150" s="91"/>
      <c r="K150" s="57"/>
    </row>
    <row r="151" spans="10:11" x14ac:dyDescent="0.25">
      <c r="J151" s="91"/>
      <c r="K151" s="57"/>
    </row>
    <row r="152" spans="10:11" x14ac:dyDescent="0.25">
      <c r="J152" s="91"/>
      <c r="K152" s="57"/>
    </row>
    <row r="153" spans="10:11" x14ac:dyDescent="0.25">
      <c r="J153" s="91"/>
      <c r="K153" s="57"/>
    </row>
    <row r="154" spans="10:11" x14ac:dyDescent="0.25">
      <c r="J154" s="91"/>
      <c r="K154" s="57"/>
    </row>
    <row r="155" spans="10:11" x14ac:dyDescent="0.25">
      <c r="J155" s="91"/>
      <c r="K155" s="57"/>
    </row>
    <row r="156" spans="10:11" x14ac:dyDescent="0.25">
      <c r="J156" s="91"/>
      <c r="K156" s="57"/>
    </row>
    <row r="157" spans="10:11" x14ac:dyDescent="0.25">
      <c r="J157" s="91"/>
      <c r="K157" s="57"/>
    </row>
    <row r="158" spans="10:11" x14ac:dyDescent="0.25">
      <c r="J158" s="183"/>
      <c r="K158" s="57"/>
    </row>
    <row r="159" spans="10:11" x14ac:dyDescent="0.25">
      <c r="J159" s="193"/>
      <c r="K159" s="57"/>
    </row>
    <row r="160" spans="10:11" x14ac:dyDescent="0.25">
      <c r="J160" s="193"/>
    </row>
    <row r="161" spans="1:11" x14ac:dyDescent="0.25">
      <c r="J161" s="35"/>
    </row>
    <row r="162" spans="1:11" x14ac:dyDescent="0.25">
      <c r="J162" s="35"/>
    </row>
    <row r="164" spans="1:11" x14ac:dyDescent="0.25">
      <c r="B164" s="176"/>
      <c r="C164" s="176"/>
      <c r="D164" s="176"/>
      <c r="E164" s="176"/>
      <c r="F164" s="176"/>
      <c r="G164" s="176"/>
      <c r="H164" s="176"/>
      <c r="I164" s="176"/>
      <c r="J164" s="176"/>
      <c r="K164" s="32"/>
    </row>
    <row r="165" spans="1:11" x14ac:dyDescent="0.25">
      <c r="I165" s="183"/>
      <c r="J165" s="183"/>
      <c r="K165" s="183"/>
    </row>
    <row r="166" spans="1:11" ht="15" customHeight="1" x14ac:dyDescent="0.25">
      <c r="A166" s="194"/>
      <c r="I166" s="183"/>
      <c r="J166" s="183"/>
      <c r="K166" s="183"/>
    </row>
    <row r="167" spans="1:11" x14ac:dyDescent="0.25">
      <c r="A167" s="194"/>
      <c r="I167" s="183"/>
      <c r="J167" s="183"/>
      <c r="K167" s="183"/>
    </row>
    <row r="168" spans="1:11" x14ac:dyDescent="0.25">
      <c r="I168" s="183"/>
      <c r="J168" s="183"/>
      <c r="K168" s="183"/>
    </row>
    <row r="169" spans="1:11" x14ac:dyDescent="0.25">
      <c r="I169" s="195"/>
      <c r="J169" s="183"/>
      <c r="K169" s="183"/>
    </row>
    <row r="170" spans="1:11" x14ac:dyDescent="0.25">
      <c r="I170" s="195"/>
      <c r="J170" s="183"/>
      <c r="K170" s="183"/>
    </row>
    <row r="171" spans="1:11" x14ac:dyDescent="0.25">
      <c r="I171" s="195"/>
      <c r="J171" s="183"/>
      <c r="K171" s="183"/>
    </row>
    <row r="172" spans="1:11" x14ac:dyDescent="0.25">
      <c r="I172" s="195"/>
      <c r="J172" s="183"/>
      <c r="K172" s="183"/>
    </row>
    <row r="173" spans="1:11" x14ac:dyDescent="0.25">
      <c r="I173" s="195"/>
      <c r="J173" s="183"/>
      <c r="K173" s="183"/>
    </row>
    <row r="174" spans="1:11" x14ac:dyDescent="0.25">
      <c r="I174" s="195"/>
      <c r="J174" s="183"/>
      <c r="K174" s="183"/>
    </row>
    <row r="175" spans="1:11" x14ac:dyDescent="0.25">
      <c r="I175" s="195"/>
      <c r="J175" s="183"/>
      <c r="K175" s="183"/>
    </row>
    <row r="176" spans="1:11" x14ac:dyDescent="0.25">
      <c r="I176" s="195"/>
      <c r="J176" s="183"/>
      <c r="K176" s="183"/>
    </row>
    <row r="177" spans="9:11" x14ac:dyDescent="0.25">
      <c r="I177" s="195"/>
      <c r="J177" s="183"/>
      <c r="K177" s="183"/>
    </row>
    <row r="178" spans="9:11" x14ac:dyDescent="0.25">
      <c r="I178" s="195"/>
      <c r="J178" s="183"/>
      <c r="K178" s="183"/>
    </row>
    <row r="179" spans="9:11" x14ac:dyDescent="0.25">
      <c r="I179" s="195"/>
      <c r="J179" s="183"/>
      <c r="K179" s="183"/>
    </row>
    <row r="180" spans="9:11" x14ac:dyDescent="0.25">
      <c r="I180" s="195"/>
      <c r="J180" s="183"/>
      <c r="K180" s="183"/>
    </row>
    <row r="181" spans="9:11" x14ac:dyDescent="0.25">
      <c r="I181" s="195"/>
      <c r="J181" s="183"/>
      <c r="K181" s="183"/>
    </row>
    <row r="182" spans="9:11" x14ac:dyDescent="0.25">
      <c r="I182" s="195"/>
      <c r="J182" s="183"/>
      <c r="K182" s="183"/>
    </row>
    <row r="183" spans="9:11" x14ac:dyDescent="0.25">
      <c r="I183" s="195"/>
      <c r="J183" s="183"/>
      <c r="K183" s="183"/>
    </row>
    <row r="184" spans="9:11" x14ac:dyDescent="0.25">
      <c r="I184" s="195"/>
      <c r="J184" s="183"/>
      <c r="K184" s="183"/>
    </row>
    <row r="185" spans="9:11" x14ac:dyDescent="0.25">
      <c r="I185" s="195"/>
      <c r="J185" s="183"/>
      <c r="K185" s="183"/>
    </row>
    <row r="186" spans="9:11" x14ac:dyDescent="0.25">
      <c r="I186" s="195"/>
      <c r="J186" s="183"/>
      <c r="K186" s="183"/>
    </row>
    <row r="187" spans="9:11" x14ac:dyDescent="0.25">
      <c r="I187" s="195"/>
      <c r="J187" s="183"/>
      <c r="K187" s="183"/>
    </row>
    <row r="188" spans="9:11" x14ac:dyDescent="0.25">
      <c r="I188" s="195"/>
      <c r="J188" s="183"/>
      <c r="K188" s="183"/>
    </row>
    <row r="189" spans="9:11" x14ac:dyDescent="0.25">
      <c r="I189" s="195"/>
      <c r="J189" s="183"/>
      <c r="K189" s="183"/>
    </row>
    <row r="190" spans="9:11" x14ac:dyDescent="0.25">
      <c r="I190" s="195"/>
      <c r="J190" s="183"/>
      <c r="K190" s="183"/>
    </row>
    <row r="191" spans="9:11" x14ac:dyDescent="0.25">
      <c r="I191" s="195"/>
      <c r="J191" s="183"/>
      <c r="K191" s="183"/>
    </row>
    <row r="192" spans="9:11" x14ac:dyDescent="0.25">
      <c r="I192" s="195"/>
      <c r="J192" s="183"/>
      <c r="K192" s="183"/>
    </row>
    <row r="193" spans="2:11" x14ac:dyDescent="0.25">
      <c r="I193" s="195"/>
      <c r="J193" s="183"/>
      <c r="K193" s="183"/>
    </row>
    <row r="194" spans="2:11" x14ac:dyDescent="0.25">
      <c r="I194" s="195"/>
      <c r="J194" s="183"/>
      <c r="K194" s="32"/>
    </row>
    <row r="195" spans="2:11" ht="15" customHeight="1" x14ac:dyDescent="0.25">
      <c r="I195" s="196"/>
      <c r="J195" s="196"/>
      <c r="K195" s="32"/>
    </row>
    <row r="196" spans="2:11" x14ac:dyDescent="0.25">
      <c r="K196" s="35"/>
    </row>
    <row r="197" spans="2:11" x14ac:dyDescent="0.25">
      <c r="K197" s="35"/>
    </row>
    <row r="198" spans="2:11" x14ac:dyDescent="0.25">
      <c r="C198" s="176"/>
      <c r="D198" s="176"/>
      <c r="E198" s="176"/>
      <c r="F198" s="176"/>
      <c r="G198" s="176"/>
      <c r="H198" s="176"/>
      <c r="I198" s="176"/>
      <c r="J198" s="176"/>
      <c r="K198" s="35"/>
    </row>
    <row r="199" spans="2:11" x14ac:dyDescent="0.25">
      <c r="I199" s="176"/>
      <c r="J199" s="176"/>
      <c r="K199" s="197"/>
    </row>
    <row r="200" spans="2:11" x14ac:dyDescent="0.25">
      <c r="C200" s="177"/>
      <c r="D200" s="177"/>
      <c r="E200" s="177"/>
      <c r="F200" s="177"/>
      <c r="G200" s="177"/>
      <c r="H200" s="177"/>
      <c r="I200" s="177"/>
      <c r="J200" s="177"/>
      <c r="K200" s="177"/>
    </row>
    <row r="201" spans="2:11" x14ac:dyDescent="0.25">
      <c r="C201" s="91"/>
      <c r="D201" s="198"/>
      <c r="E201" s="91"/>
      <c r="F201" s="91"/>
      <c r="G201" s="180"/>
      <c r="H201" s="91"/>
      <c r="I201" s="91"/>
      <c r="J201" s="91"/>
      <c r="K201" s="91"/>
    </row>
    <row r="202" spans="2:11" x14ac:dyDescent="0.25">
      <c r="B202" s="199"/>
      <c r="C202" s="91"/>
      <c r="D202" s="198"/>
      <c r="E202" s="91"/>
      <c r="F202" s="198"/>
      <c r="G202" s="183"/>
      <c r="H202" s="91"/>
      <c r="I202" s="183"/>
      <c r="J202" s="183"/>
      <c r="K202" s="183"/>
    </row>
    <row r="203" spans="2:11" x14ac:dyDescent="0.25">
      <c r="B203" s="199"/>
      <c r="C203" s="91"/>
      <c r="D203" s="198"/>
      <c r="E203" s="91"/>
      <c r="F203" s="198"/>
      <c r="G203" s="183"/>
      <c r="H203" s="91"/>
      <c r="I203" s="183"/>
      <c r="J203" s="183"/>
      <c r="K203" s="183"/>
    </row>
    <row r="204" spans="2:11" x14ac:dyDescent="0.25">
      <c r="B204" s="199"/>
      <c r="C204" s="91"/>
      <c r="D204" s="198"/>
      <c r="E204" s="91"/>
      <c r="F204" s="198"/>
      <c r="G204" s="183"/>
      <c r="H204" s="91"/>
      <c r="I204" s="183"/>
      <c r="J204" s="183"/>
      <c r="K204" s="183"/>
    </row>
    <row r="205" spans="2:11" x14ac:dyDescent="0.25">
      <c r="B205" s="199"/>
      <c r="C205" s="91"/>
      <c r="D205" s="198"/>
      <c r="E205" s="91"/>
      <c r="F205" s="198"/>
      <c r="G205" s="183"/>
      <c r="H205" s="91"/>
      <c r="I205" s="183"/>
      <c r="J205" s="183"/>
      <c r="K205" s="183"/>
    </row>
    <row r="206" spans="2:11" x14ac:dyDescent="0.25">
      <c r="B206" s="199"/>
      <c r="C206" s="91"/>
      <c r="D206" s="198"/>
      <c r="E206" s="91"/>
      <c r="F206" s="198"/>
      <c r="G206" s="183"/>
      <c r="H206" s="91"/>
      <c r="I206" s="183"/>
      <c r="J206" s="183"/>
      <c r="K206" s="183"/>
    </row>
    <row r="207" spans="2:11" x14ac:dyDescent="0.25">
      <c r="B207" s="199"/>
      <c r="C207" s="91"/>
      <c r="D207" s="198"/>
      <c r="E207" s="91"/>
      <c r="F207" s="198"/>
      <c r="G207" s="183"/>
      <c r="H207" s="91"/>
      <c r="I207" s="183"/>
      <c r="J207" s="183"/>
      <c r="K207" s="183"/>
    </row>
    <row r="208" spans="2:11" x14ac:dyDescent="0.25">
      <c r="B208" s="199"/>
      <c r="C208" s="91"/>
      <c r="D208" s="198"/>
      <c r="E208" s="91"/>
      <c r="F208" s="198"/>
      <c r="G208" s="183"/>
      <c r="H208" s="91"/>
      <c r="I208" s="183"/>
      <c r="J208" s="183"/>
      <c r="K208" s="183"/>
    </row>
    <row r="209" spans="2:11" x14ac:dyDescent="0.25">
      <c r="B209" s="199"/>
      <c r="C209" s="91"/>
      <c r="D209" s="198"/>
      <c r="E209" s="91"/>
      <c r="F209" s="198"/>
      <c r="G209" s="183"/>
      <c r="H209" s="91"/>
      <c r="I209" s="183"/>
      <c r="J209" s="183"/>
      <c r="K209" s="183"/>
    </row>
    <row r="210" spans="2:11" x14ac:dyDescent="0.25">
      <c r="B210" s="199"/>
      <c r="C210" s="91"/>
      <c r="D210" s="198"/>
      <c r="E210" s="91"/>
      <c r="F210" s="198"/>
      <c r="G210" s="183"/>
      <c r="H210" s="91"/>
      <c r="I210" s="183"/>
      <c r="J210" s="183"/>
      <c r="K210" s="183"/>
    </row>
    <row r="211" spans="2:11" x14ac:dyDescent="0.25">
      <c r="B211" s="199"/>
      <c r="C211" s="91"/>
      <c r="D211" s="198"/>
      <c r="E211" s="91"/>
      <c r="F211" s="198"/>
      <c r="G211" s="183"/>
      <c r="H211" s="91"/>
      <c r="I211" s="183"/>
      <c r="J211" s="183"/>
      <c r="K211" s="183"/>
    </row>
    <row r="212" spans="2:11" x14ac:dyDescent="0.25">
      <c r="B212" s="199"/>
      <c r="C212" s="91"/>
      <c r="D212" s="198"/>
      <c r="E212" s="91"/>
      <c r="F212" s="198"/>
      <c r="G212" s="183"/>
      <c r="H212" s="91"/>
      <c r="I212" s="183"/>
      <c r="J212" s="183"/>
      <c r="K212" s="183"/>
    </row>
    <row r="213" spans="2:11" x14ac:dyDescent="0.25">
      <c r="B213" s="199"/>
      <c r="C213" s="91"/>
      <c r="D213" s="198"/>
      <c r="E213" s="91"/>
      <c r="F213" s="198"/>
      <c r="G213" s="183"/>
      <c r="H213" s="91"/>
      <c r="I213" s="183"/>
      <c r="J213" s="183"/>
      <c r="K213" s="183"/>
    </row>
    <row r="214" spans="2:11" x14ac:dyDescent="0.25">
      <c r="B214" s="199"/>
      <c r="C214" s="91"/>
      <c r="D214" s="198"/>
      <c r="E214" s="91"/>
      <c r="F214" s="198"/>
      <c r="G214" s="183"/>
      <c r="H214" s="91"/>
      <c r="I214" s="183"/>
      <c r="J214" s="183"/>
      <c r="K214" s="183"/>
    </row>
    <row r="215" spans="2:11" x14ac:dyDescent="0.25">
      <c r="B215" s="199"/>
      <c r="C215" s="91"/>
      <c r="D215" s="198"/>
      <c r="E215" s="91"/>
      <c r="F215" s="198"/>
      <c r="G215" s="183"/>
      <c r="H215" s="91"/>
      <c r="I215" s="183"/>
      <c r="J215" s="183"/>
      <c r="K215" s="183"/>
    </row>
    <row r="216" spans="2:11" x14ac:dyDescent="0.25">
      <c r="B216" s="199"/>
      <c r="C216" s="91"/>
      <c r="D216" s="198"/>
      <c r="E216" s="91"/>
      <c r="F216" s="198"/>
      <c r="G216" s="183"/>
      <c r="H216" s="91"/>
      <c r="I216" s="183"/>
      <c r="J216" s="183"/>
      <c r="K216" s="183"/>
    </row>
    <row r="217" spans="2:11" x14ac:dyDescent="0.25">
      <c r="B217" s="199"/>
      <c r="C217" s="91"/>
      <c r="D217" s="198"/>
      <c r="E217" s="91"/>
      <c r="F217" s="198"/>
      <c r="G217" s="183"/>
      <c r="H217" s="91"/>
      <c r="I217" s="183"/>
      <c r="J217" s="183"/>
      <c r="K217" s="183"/>
    </row>
    <row r="218" spans="2:11" x14ac:dyDescent="0.25">
      <c r="B218" s="199"/>
      <c r="C218" s="91"/>
      <c r="D218" s="198"/>
      <c r="E218" s="91"/>
      <c r="F218" s="198"/>
      <c r="G218" s="183"/>
      <c r="H218" s="91"/>
      <c r="I218" s="183"/>
      <c r="J218" s="183"/>
      <c r="K218" s="183"/>
    </row>
    <row r="219" spans="2:11" x14ac:dyDescent="0.25">
      <c r="B219" s="199"/>
      <c r="C219" s="91"/>
      <c r="D219" s="183"/>
      <c r="E219" s="183"/>
      <c r="F219" s="198"/>
      <c r="G219" s="183"/>
      <c r="H219" s="91"/>
      <c r="I219" s="183"/>
      <c r="J219" s="183"/>
      <c r="K219" s="183"/>
    </row>
    <row r="220" spans="2:11" x14ac:dyDescent="0.25">
      <c r="B220" s="199"/>
      <c r="C220" s="91"/>
      <c r="D220" s="183"/>
      <c r="E220" s="183"/>
      <c r="F220" s="198"/>
      <c r="G220" s="183"/>
      <c r="H220" s="91"/>
      <c r="I220" s="183"/>
      <c r="J220" s="183"/>
      <c r="K220" s="183"/>
    </row>
    <row r="221" spans="2:11" x14ac:dyDescent="0.25">
      <c r="B221" s="199"/>
      <c r="C221" s="91"/>
      <c r="D221" s="183"/>
      <c r="E221" s="183"/>
      <c r="F221" s="198"/>
      <c r="G221" s="183"/>
      <c r="H221" s="91"/>
      <c r="I221" s="183"/>
      <c r="J221" s="183"/>
      <c r="K221" s="183"/>
    </row>
    <row r="222" spans="2:11" x14ac:dyDescent="0.25">
      <c r="B222" s="199"/>
      <c r="C222" s="91"/>
      <c r="D222" s="183"/>
      <c r="E222" s="183"/>
      <c r="F222" s="198"/>
      <c r="G222" s="183"/>
      <c r="H222" s="91"/>
      <c r="I222" s="183"/>
      <c r="J222" s="183"/>
      <c r="K222" s="183"/>
    </row>
    <row r="223" spans="2:11" x14ac:dyDescent="0.25">
      <c r="B223" s="199"/>
      <c r="C223" s="91"/>
      <c r="D223" s="183"/>
      <c r="E223" s="183"/>
      <c r="F223" s="198"/>
      <c r="G223" s="183"/>
      <c r="H223" s="91"/>
      <c r="I223" s="183"/>
      <c r="J223" s="183"/>
      <c r="K223" s="183"/>
    </row>
    <row r="224" spans="2:11" x14ac:dyDescent="0.25">
      <c r="B224" s="199"/>
      <c r="C224" s="91"/>
      <c r="D224" s="183"/>
      <c r="E224" s="183"/>
      <c r="F224" s="198"/>
      <c r="G224" s="183"/>
      <c r="H224" s="91"/>
      <c r="I224" s="183"/>
      <c r="J224" s="183"/>
      <c r="K224" s="183"/>
    </row>
    <row r="225" spans="2:11" x14ac:dyDescent="0.25">
      <c r="B225" s="199"/>
      <c r="C225" s="91"/>
      <c r="D225" s="183"/>
      <c r="E225" s="183"/>
      <c r="F225" s="198"/>
      <c r="G225" s="183"/>
      <c r="H225" s="91"/>
      <c r="I225" s="183"/>
      <c r="J225" s="183"/>
      <c r="K225" s="183"/>
    </row>
    <row r="226" spans="2:11" x14ac:dyDescent="0.25">
      <c r="B226" s="32"/>
      <c r="C226" s="183"/>
      <c r="D226" s="183"/>
      <c r="E226" s="183"/>
      <c r="F226" s="183"/>
      <c r="G226" s="183"/>
      <c r="H226" s="183"/>
      <c r="I226" s="183"/>
      <c r="J226" s="183"/>
      <c r="K226" s="196"/>
    </row>
    <row r="227" spans="2:11" x14ac:dyDescent="0.25">
      <c r="B227" s="32"/>
      <c r="C227" s="183"/>
      <c r="D227" s="183"/>
      <c r="E227" s="183"/>
      <c r="F227" s="183"/>
      <c r="G227" s="183"/>
      <c r="H227" s="183"/>
      <c r="I227" s="183"/>
      <c r="J227" s="183"/>
      <c r="K227" s="196"/>
    </row>
    <row r="228" spans="2:11" x14ac:dyDescent="0.25">
      <c r="B228" s="32"/>
      <c r="C228" s="32"/>
      <c r="D228" s="32"/>
      <c r="E228" s="183"/>
      <c r="F228" s="183"/>
      <c r="G228" s="32"/>
      <c r="H228" s="32"/>
      <c r="I228" s="32"/>
      <c r="J228" s="32"/>
      <c r="K228" s="35"/>
    </row>
    <row r="229" spans="2:11" x14ac:dyDescent="0.25">
      <c r="B229" s="32"/>
      <c r="C229" s="183"/>
      <c r="D229" s="183"/>
      <c r="E229" s="32"/>
      <c r="F229" s="32"/>
      <c r="G229" s="32"/>
      <c r="H229" s="32"/>
      <c r="I229" s="32"/>
      <c r="J229" s="32"/>
      <c r="K229" s="35"/>
    </row>
  </sheetData>
  <mergeCells count="45">
    <mergeCell ref="L3:T3"/>
    <mergeCell ref="P4:P5"/>
    <mergeCell ref="Q4:Q5"/>
    <mergeCell ref="C4:C5"/>
    <mergeCell ref="D4:D5"/>
    <mergeCell ref="E4:E5"/>
    <mergeCell ref="F4:F5"/>
    <mergeCell ref="G4:G5"/>
    <mergeCell ref="I4:I5"/>
    <mergeCell ref="J4:J5"/>
    <mergeCell ref="M4:M5"/>
    <mergeCell ref="N4:N5"/>
    <mergeCell ref="O4:O5"/>
    <mergeCell ref="B3:J3"/>
    <mergeCell ref="S4:S5"/>
    <mergeCell ref="T4:T5"/>
    <mergeCell ref="AA4:AA5"/>
    <mergeCell ref="AB4:AB5"/>
    <mergeCell ref="AC4:AC5"/>
    <mergeCell ref="H4:H5"/>
    <mergeCell ref="B55:J57"/>
    <mergeCell ref="R4:R5"/>
    <mergeCell ref="W4:W5"/>
    <mergeCell ref="X4:X5"/>
    <mergeCell ref="AU4:AU5"/>
    <mergeCell ref="AV4:AV5"/>
    <mergeCell ref="AP3:AV3"/>
    <mergeCell ref="AP4:AP5"/>
    <mergeCell ref="AQ4:AQ5"/>
    <mergeCell ref="V3:AE3"/>
    <mergeCell ref="AR4:AR5"/>
    <mergeCell ref="AS4:AS5"/>
    <mergeCell ref="AT4:AT5"/>
    <mergeCell ref="AD4:AD5"/>
    <mergeCell ref="AE4:AE5"/>
    <mergeCell ref="AL4:AL5"/>
    <mergeCell ref="AN4:AN5"/>
    <mergeCell ref="AG3:AN3"/>
    <mergeCell ref="AH4:AH5"/>
    <mergeCell ref="AI4:AI5"/>
    <mergeCell ref="AJ4:AJ5"/>
    <mergeCell ref="AK4:AK5"/>
    <mergeCell ref="AM4:AM5"/>
    <mergeCell ref="Y4:Y5"/>
    <mergeCell ref="Z4:Z5"/>
  </mergeCells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6"/>
  <sheetViews>
    <sheetView tabSelected="1" workbookViewId="0">
      <pane xSplit="2" ySplit="4" topLeftCell="C17" activePane="bottomRight" state="frozen"/>
      <selection pane="topRight" activeCell="C1" sqref="C1"/>
      <selection pane="bottomLeft" activeCell="A5" sqref="A5"/>
      <selection pane="bottomRight" activeCell="D32" sqref="D32"/>
    </sheetView>
  </sheetViews>
  <sheetFormatPr baseColWidth="10" defaultColWidth="11.42578125" defaultRowHeight="15.75" x14ac:dyDescent="0.25"/>
  <cols>
    <col min="1" max="1" width="11.42578125" style="8"/>
    <col min="2" max="2" width="19.42578125" style="8" customWidth="1"/>
    <col min="3" max="3" width="15.28515625" style="8" customWidth="1"/>
    <col min="4" max="4" width="16" style="8" customWidth="1"/>
    <col min="5" max="5" width="18" style="8" customWidth="1"/>
    <col min="6" max="6" width="19.7109375" style="8" customWidth="1"/>
    <col min="7" max="7" width="19.42578125" style="8" customWidth="1"/>
    <col min="8" max="8" width="19.28515625" style="8" customWidth="1"/>
    <col min="9" max="11" width="16.7109375" style="8" customWidth="1"/>
    <col min="12" max="12" width="11.5703125" style="8" customWidth="1"/>
    <col min="13" max="13" width="35.140625" style="8" customWidth="1"/>
    <col min="14" max="16384" width="11.42578125" style="8"/>
  </cols>
  <sheetData>
    <row r="1" spans="1:16" x14ac:dyDescent="0.25">
      <c r="M1" s="129"/>
      <c r="N1" s="129"/>
      <c r="O1" s="129"/>
      <c r="P1" s="129"/>
    </row>
    <row r="2" spans="1:16" ht="15" customHeight="1" x14ac:dyDescent="0.25">
      <c r="A2" s="202" t="s">
        <v>83</v>
      </c>
      <c r="B2" s="202" t="s">
        <v>204</v>
      </c>
      <c r="C2" s="202" t="s">
        <v>205</v>
      </c>
      <c r="D2" s="202" t="s">
        <v>206</v>
      </c>
      <c r="E2" s="202" t="s">
        <v>207</v>
      </c>
      <c r="F2" s="202" t="s">
        <v>208</v>
      </c>
      <c r="G2" s="202" t="s">
        <v>209</v>
      </c>
      <c r="H2" s="202" t="s">
        <v>210</v>
      </c>
      <c r="I2" s="202" t="s">
        <v>211</v>
      </c>
      <c r="J2" s="202" t="s">
        <v>212</v>
      </c>
      <c r="K2" s="202" t="s">
        <v>213</v>
      </c>
      <c r="M2" s="129"/>
      <c r="N2" s="129"/>
      <c r="O2" s="129"/>
      <c r="P2" s="129"/>
    </row>
    <row r="3" spans="1:16" ht="15" customHeight="1" x14ac:dyDescent="0.25">
      <c r="A3" s="203"/>
      <c r="B3" s="203"/>
      <c r="C3" s="203"/>
      <c r="D3" s="203"/>
      <c r="E3" s="203"/>
      <c r="F3" s="203"/>
      <c r="G3" s="203"/>
      <c r="H3" s="203"/>
      <c r="I3" s="203"/>
      <c r="J3" s="203"/>
      <c r="K3" s="203"/>
      <c r="M3" s="129"/>
      <c r="N3" s="129"/>
      <c r="O3" s="129"/>
      <c r="P3" s="129"/>
    </row>
    <row r="4" spans="1:16" ht="16.5" customHeight="1" thickBot="1" x14ac:dyDescent="0.3">
      <c r="A4" s="204"/>
      <c r="B4" s="204" t="s">
        <v>1</v>
      </c>
      <c r="C4" s="204" t="s">
        <v>50</v>
      </c>
      <c r="D4" s="204"/>
      <c r="E4" s="204"/>
      <c r="F4" s="204"/>
      <c r="G4" s="204"/>
      <c r="H4" s="204"/>
      <c r="I4" s="204"/>
      <c r="J4" s="204"/>
      <c r="K4" s="204"/>
      <c r="M4" s="129"/>
      <c r="N4" s="129"/>
      <c r="O4" s="129"/>
      <c r="P4" s="129"/>
    </row>
    <row r="5" spans="1:16" ht="16.5" customHeight="1" thickTop="1" x14ac:dyDescent="0.25">
      <c r="A5" s="37"/>
      <c r="B5" s="51">
        <v>1920</v>
      </c>
      <c r="C5" s="4" t="s">
        <v>52</v>
      </c>
      <c r="D5" s="4" t="s">
        <v>52</v>
      </c>
      <c r="E5" s="4" t="s">
        <v>52</v>
      </c>
      <c r="F5" s="4" t="s">
        <v>52</v>
      </c>
      <c r="G5" s="4" t="s">
        <v>52</v>
      </c>
      <c r="H5" s="4" t="s">
        <v>52</v>
      </c>
      <c r="I5" s="4" t="s">
        <v>52</v>
      </c>
      <c r="J5" s="4" t="s">
        <v>52</v>
      </c>
      <c r="K5" s="4" t="s">
        <v>52</v>
      </c>
      <c r="M5" s="129"/>
      <c r="N5" s="129"/>
      <c r="O5" s="129"/>
      <c r="P5" s="129"/>
    </row>
    <row r="6" spans="1:16" x14ac:dyDescent="0.25">
      <c r="A6" s="37">
        <f>GobFed!G6</f>
        <v>2.04</v>
      </c>
      <c r="B6" s="51">
        <v>1921</v>
      </c>
      <c r="C6" s="4">
        <v>571831</v>
      </c>
      <c r="D6" s="121">
        <f t="shared" ref="D6:D18" si="0">(C6/A6)/1000</f>
        <v>280.3093137254902</v>
      </c>
      <c r="E6" s="4" t="s">
        <v>52</v>
      </c>
      <c r="F6" s="4" t="s">
        <v>52</v>
      </c>
      <c r="G6" s="4" t="s">
        <v>52</v>
      </c>
      <c r="H6" s="4" t="s">
        <v>52</v>
      </c>
      <c r="I6" s="4" t="s">
        <v>52</v>
      </c>
      <c r="J6" s="4" t="s">
        <v>52</v>
      </c>
      <c r="K6" s="127">
        <f t="shared" ref="K6:K18" si="1">D6</f>
        <v>280.3093137254902</v>
      </c>
      <c r="M6" s="129"/>
      <c r="N6" s="129"/>
      <c r="O6" s="129"/>
      <c r="P6" s="129"/>
    </row>
    <row r="7" spans="1:16" x14ac:dyDescent="0.25">
      <c r="A7" s="37">
        <f>GobFed!G7</f>
        <v>2.0499999999999998</v>
      </c>
      <c r="B7" s="51">
        <v>1922</v>
      </c>
      <c r="C7" s="4">
        <v>1485080</v>
      </c>
      <c r="D7" s="121">
        <f t="shared" si="0"/>
        <v>724.42926829268299</v>
      </c>
      <c r="E7" s="4" t="s">
        <v>52</v>
      </c>
      <c r="F7" s="4" t="s">
        <v>52</v>
      </c>
      <c r="G7" s="4" t="s">
        <v>52</v>
      </c>
      <c r="H7" s="4" t="s">
        <v>52</v>
      </c>
      <c r="I7" s="4" t="s">
        <v>52</v>
      </c>
      <c r="J7" s="4" t="s">
        <v>52</v>
      </c>
      <c r="K7" s="127">
        <f t="shared" si="1"/>
        <v>724.42926829268299</v>
      </c>
      <c r="M7" s="129"/>
      <c r="N7" s="129"/>
      <c r="O7" s="129"/>
      <c r="P7" s="129"/>
    </row>
    <row r="8" spans="1:16" ht="16.5" customHeight="1" x14ac:dyDescent="0.25">
      <c r="A8" s="37">
        <f>GobFed!G8</f>
        <v>2.06</v>
      </c>
      <c r="B8" s="51">
        <v>1923</v>
      </c>
      <c r="C8" s="4">
        <v>1520587</v>
      </c>
      <c r="D8" s="121">
        <f t="shared" si="0"/>
        <v>738.14902912621358</v>
      </c>
      <c r="E8" s="4" t="s">
        <v>52</v>
      </c>
      <c r="F8" s="4" t="s">
        <v>52</v>
      </c>
      <c r="G8" s="4" t="s">
        <v>52</v>
      </c>
      <c r="H8" s="4" t="s">
        <v>52</v>
      </c>
      <c r="I8" s="4" t="s">
        <v>52</v>
      </c>
      <c r="J8" s="4" t="s">
        <v>52</v>
      </c>
      <c r="K8" s="127">
        <f t="shared" si="1"/>
        <v>738.14902912621358</v>
      </c>
      <c r="M8" s="129"/>
      <c r="N8" s="129"/>
      <c r="O8" s="129"/>
      <c r="P8" s="129"/>
    </row>
    <row r="9" spans="1:16" x14ac:dyDescent="0.25">
      <c r="A9" s="37">
        <f>GobFed!G9</f>
        <v>2.0699999999999998</v>
      </c>
      <c r="B9" s="51">
        <v>1924</v>
      </c>
      <c r="C9" s="4">
        <v>1599953</v>
      </c>
      <c r="D9" s="121">
        <f t="shared" si="0"/>
        <v>772.92415458937194</v>
      </c>
      <c r="E9" s="4" t="s">
        <v>52</v>
      </c>
      <c r="F9" s="4" t="s">
        <v>52</v>
      </c>
      <c r="G9" s="4" t="s">
        <v>52</v>
      </c>
      <c r="H9" s="4" t="s">
        <v>52</v>
      </c>
      <c r="I9" s="4" t="s">
        <v>52</v>
      </c>
      <c r="J9" s="4" t="s">
        <v>52</v>
      </c>
      <c r="K9" s="127">
        <f t="shared" si="1"/>
        <v>772.92415458937194</v>
      </c>
    </row>
    <row r="10" spans="1:16" x14ac:dyDescent="0.25">
      <c r="A10" s="37">
        <f>GobFed!G10</f>
        <v>2.0483333333333333</v>
      </c>
      <c r="B10" s="52">
        <v>1925</v>
      </c>
      <c r="C10" s="4">
        <v>856940</v>
      </c>
      <c r="D10" s="121">
        <f t="shared" si="0"/>
        <v>418.35964198535396</v>
      </c>
      <c r="E10" s="4" t="s">
        <v>52</v>
      </c>
      <c r="F10" s="4" t="s">
        <v>52</v>
      </c>
      <c r="G10" s="4" t="s">
        <v>52</v>
      </c>
      <c r="H10" s="4" t="s">
        <v>52</v>
      </c>
      <c r="I10" s="4" t="s">
        <v>52</v>
      </c>
      <c r="J10" s="4" t="s">
        <v>52</v>
      </c>
      <c r="K10" s="127">
        <f t="shared" si="1"/>
        <v>418.35964198535396</v>
      </c>
    </row>
    <row r="11" spans="1:16" ht="16.5" customHeight="1" x14ac:dyDescent="0.25">
      <c r="A11" s="37">
        <f>GobFed!G11</f>
        <v>2.1308333333333334</v>
      </c>
      <c r="B11" s="51">
        <v>1926</v>
      </c>
      <c r="C11" s="4">
        <v>875764</v>
      </c>
      <c r="D11" s="121">
        <f t="shared" si="0"/>
        <v>410.99601095033239</v>
      </c>
      <c r="E11" s="4" t="s">
        <v>52</v>
      </c>
      <c r="F11" s="4" t="s">
        <v>52</v>
      </c>
      <c r="G11" s="4" t="s">
        <v>52</v>
      </c>
      <c r="H11" s="4" t="s">
        <v>52</v>
      </c>
      <c r="I11" s="4" t="s">
        <v>52</v>
      </c>
      <c r="J11" s="4" t="s">
        <v>52</v>
      </c>
      <c r="K11" s="127">
        <f t="shared" si="1"/>
        <v>410.99601095033239</v>
      </c>
    </row>
    <row r="12" spans="1:16" x14ac:dyDescent="0.25">
      <c r="A12" s="37">
        <f>GobFed!G12</f>
        <v>2.2883333333333336</v>
      </c>
      <c r="B12" s="51">
        <v>1927</v>
      </c>
      <c r="C12" s="4">
        <v>960741</v>
      </c>
      <c r="D12" s="121">
        <f t="shared" si="0"/>
        <v>419.84311726147115</v>
      </c>
      <c r="E12" s="4" t="s">
        <v>52</v>
      </c>
      <c r="F12" s="4" t="s">
        <v>52</v>
      </c>
      <c r="G12" s="4" t="s">
        <v>52</v>
      </c>
      <c r="H12" s="4" t="s">
        <v>52</v>
      </c>
      <c r="I12" s="4" t="s">
        <v>52</v>
      </c>
      <c r="J12" s="4" t="s">
        <v>52</v>
      </c>
      <c r="K12" s="127">
        <f t="shared" si="1"/>
        <v>419.84311726147115</v>
      </c>
    </row>
    <row r="13" spans="1:16" x14ac:dyDescent="0.25">
      <c r="A13" s="37">
        <f>GobFed!G13</f>
        <v>2.1541666666666668</v>
      </c>
      <c r="B13" s="51">
        <v>1928</v>
      </c>
      <c r="C13" s="4">
        <v>987620</v>
      </c>
      <c r="D13" s="121">
        <f t="shared" si="0"/>
        <v>458.46963249516443</v>
      </c>
      <c r="E13" s="4" t="s">
        <v>52</v>
      </c>
      <c r="F13" s="4" t="s">
        <v>52</v>
      </c>
      <c r="G13" s="4" t="s">
        <v>52</v>
      </c>
      <c r="H13" s="4" t="s">
        <v>52</v>
      </c>
      <c r="I13" s="4" t="s">
        <v>52</v>
      </c>
      <c r="J13" s="4" t="s">
        <v>52</v>
      </c>
      <c r="K13" s="127">
        <f t="shared" si="1"/>
        <v>458.46963249516443</v>
      </c>
    </row>
    <row r="14" spans="1:16" ht="16.5" customHeight="1" x14ac:dyDescent="0.25">
      <c r="A14" s="37">
        <f>GobFed!G14</f>
        <v>2.1458333333333335</v>
      </c>
      <c r="B14" s="51">
        <v>1929</v>
      </c>
      <c r="C14" s="4">
        <v>1012844</v>
      </c>
      <c r="D14" s="121">
        <f t="shared" si="0"/>
        <v>472.00497087378636</v>
      </c>
      <c r="E14" s="4" t="s">
        <v>52</v>
      </c>
      <c r="F14" s="4" t="s">
        <v>52</v>
      </c>
      <c r="G14" s="4" t="s">
        <v>52</v>
      </c>
      <c r="H14" s="4" t="s">
        <v>52</v>
      </c>
      <c r="I14" s="4" t="s">
        <v>52</v>
      </c>
      <c r="J14" s="4" t="s">
        <v>52</v>
      </c>
      <c r="K14" s="127">
        <f t="shared" si="1"/>
        <v>472.00497087378636</v>
      </c>
    </row>
    <row r="15" spans="1:16" x14ac:dyDescent="0.25">
      <c r="A15" s="37">
        <f>GobFed!G15</f>
        <v>2.2483333333333331</v>
      </c>
      <c r="B15" s="51">
        <v>1930</v>
      </c>
      <c r="C15" s="4">
        <v>1037706</v>
      </c>
      <c r="D15" s="121">
        <f t="shared" si="0"/>
        <v>461.54455151964419</v>
      </c>
      <c r="E15" s="4" t="s">
        <v>52</v>
      </c>
      <c r="F15" s="4" t="s">
        <v>52</v>
      </c>
      <c r="G15" s="4" t="s">
        <v>52</v>
      </c>
      <c r="H15" s="4" t="s">
        <v>52</v>
      </c>
      <c r="I15" s="4" t="s">
        <v>52</v>
      </c>
      <c r="J15" s="4" t="s">
        <v>52</v>
      </c>
      <c r="K15" s="127">
        <f t="shared" si="1"/>
        <v>461.54455151964419</v>
      </c>
    </row>
    <row r="16" spans="1:16" x14ac:dyDescent="0.25">
      <c r="A16" s="37">
        <f>GobFed!G16</f>
        <v>2.6933333333333334</v>
      </c>
      <c r="B16" s="53">
        <v>1931</v>
      </c>
      <c r="C16" s="4">
        <v>1062258</v>
      </c>
      <c r="D16" s="121">
        <f t="shared" si="0"/>
        <v>394.40272277227723</v>
      </c>
      <c r="E16" s="4" t="s">
        <v>52</v>
      </c>
      <c r="F16" s="4" t="s">
        <v>52</v>
      </c>
      <c r="G16" s="4" t="s">
        <v>52</v>
      </c>
      <c r="H16" s="4" t="s">
        <v>52</v>
      </c>
      <c r="I16" s="4" t="s">
        <v>52</v>
      </c>
      <c r="J16" s="4" t="s">
        <v>52</v>
      </c>
      <c r="K16" s="127">
        <f t="shared" si="1"/>
        <v>394.40272277227723</v>
      </c>
    </row>
    <row r="17" spans="1:11" ht="16.5" customHeight="1" x14ac:dyDescent="0.25">
      <c r="A17" s="37">
        <f>GobFed!G17</f>
        <v>3.1625000000000001</v>
      </c>
      <c r="B17" s="53">
        <v>1932</v>
      </c>
      <c r="C17" s="4">
        <v>1077100</v>
      </c>
      <c r="D17" s="121">
        <f t="shared" si="0"/>
        <v>340.58498023715413</v>
      </c>
      <c r="E17" s="4" t="s">
        <v>52</v>
      </c>
      <c r="F17" s="4" t="s">
        <v>52</v>
      </c>
      <c r="G17" s="4" t="s">
        <v>52</v>
      </c>
      <c r="H17" s="4" t="s">
        <v>52</v>
      </c>
      <c r="I17" s="4" t="s">
        <v>52</v>
      </c>
      <c r="J17" s="4" t="s">
        <v>52</v>
      </c>
      <c r="K17" s="127">
        <f t="shared" si="1"/>
        <v>340.58498023715413</v>
      </c>
    </row>
    <row r="18" spans="1:11" x14ac:dyDescent="0.25">
      <c r="A18" s="37">
        <f>GobFed!G18</f>
        <v>3.5258333333333343</v>
      </c>
      <c r="B18" s="53">
        <v>1933</v>
      </c>
      <c r="C18" s="4">
        <v>1111937</v>
      </c>
      <c r="D18" s="121">
        <f t="shared" si="0"/>
        <v>315.36856535098082</v>
      </c>
      <c r="E18" s="4" t="s">
        <v>52</v>
      </c>
      <c r="F18" s="4" t="s">
        <v>52</v>
      </c>
      <c r="G18" s="4" t="s">
        <v>52</v>
      </c>
      <c r="H18" s="4" t="s">
        <v>52</v>
      </c>
      <c r="I18" s="4" t="s">
        <v>52</v>
      </c>
      <c r="J18" s="4" t="s">
        <v>52</v>
      </c>
      <c r="K18" s="127">
        <f t="shared" si="1"/>
        <v>315.36856535098082</v>
      </c>
    </row>
    <row r="19" spans="1:11" x14ac:dyDescent="0.25">
      <c r="A19" s="37">
        <f>GobFed!G19</f>
        <v>3.600000000000001</v>
      </c>
      <c r="B19" s="53">
        <v>1934</v>
      </c>
      <c r="C19" s="4">
        <v>1135499</v>
      </c>
      <c r="D19" s="121">
        <f t="shared" ref="D19:D64" si="2">(C19/A19)/1000</f>
        <v>315.41638888888883</v>
      </c>
      <c r="E19" s="4" t="s">
        <v>52</v>
      </c>
      <c r="F19" s="4" t="s">
        <v>52</v>
      </c>
      <c r="G19" s="4" t="s">
        <v>52</v>
      </c>
      <c r="H19" s="4" t="s">
        <v>52</v>
      </c>
      <c r="I19" s="4" t="s">
        <v>52</v>
      </c>
      <c r="J19" s="4" t="s">
        <v>52</v>
      </c>
      <c r="K19" s="127">
        <f>D19</f>
        <v>315.41638888888883</v>
      </c>
    </row>
    <row r="20" spans="1:11" ht="16.5" customHeight="1" x14ac:dyDescent="0.25">
      <c r="A20" s="37">
        <f>GobFed!G20</f>
        <v>3.600000000000001</v>
      </c>
      <c r="B20" s="53">
        <v>1935</v>
      </c>
      <c r="C20" s="4">
        <v>1160673</v>
      </c>
      <c r="D20" s="121">
        <f t="shared" si="2"/>
        <v>322.40916666666658</v>
      </c>
      <c r="E20" s="4" t="s">
        <v>52</v>
      </c>
      <c r="F20" s="4" t="s">
        <v>52</v>
      </c>
      <c r="G20" s="4" t="s">
        <v>52</v>
      </c>
      <c r="H20" s="4" t="s">
        <v>52</v>
      </c>
      <c r="I20" s="4" t="s">
        <v>52</v>
      </c>
      <c r="J20" s="4" t="s">
        <v>52</v>
      </c>
      <c r="K20" s="127">
        <f t="shared" ref="K20:K32" si="3">D20</f>
        <v>322.40916666666658</v>
      </c>
    </row>
    <row r="21" spans="1:11" x14ac:dyDescent="0.25">
      <c r="A21" s="37">
        <f>GobFed!G21</f>
        <v>3.600000000000001</v>
      </c>
      <c r="B21" s="53">
        <v>1936</v>
      </c>
      <c r="C21" s="4">
        <v>1185735</v>
      </c>
      <c r="D21" s="121">
        <f t="shared" si="2"/>
        <v>329.37083333333328</v>
      </c>
      <c r="E21" s="4" t="s">
        <v>52</v>
      </c>
      <c r="F21" s="4" t="s">
        <v>52</v>
      </c>
      <c r="G21" s="4" t="s">
        <v>52</v>
      </c>
      <c r="H21" s="4" t="s">
        <v>52</v>
      </c>
      <c r="I21" s="4" t="s">
        <v>52</v>
      </c>
      <c r="J21" s="4" t="s">
        <v>52</v>
      </c>
      <c r="K21" s="127">
        <f t="shared" si="3"/>
        <v>329.37083333333328</v>
      </c>
    </row>
    <row r="22" spans="1:11" x14ac:dyDescent="0.25">
      <c r="A22" s="37">
        <f>GobFed!G22</f>
        <v>3.600000000000001</v>
      </c>
      <c r="B22" s="53">
        <v>1937</v>
      </c>
      <c r="C22" s="4">
        <v>1212115</v>
      </c>
      <c r="D22" s="121">
        <f t="shared" si="2"/>
        <v>336.69861111111101</v>
      </c>
      <c r="E22" s="4" t="s">
        <v>52</v>
      </c>
      <c r="F22" s="4" t="s">
        <v>52</v>
      </c>
      <c r="G22" s="4" t="s">
        <v>52</v>
      </c>
      <c r="H22" s="4" t="s">
        <v>52</v>
      </c>
      <c r="I22" s="4" t="s">
        <v>52</v>
      </c>
      <c r="J22" s="4" t="s">
        <v>52</v>
      </c>
      <c r="K22" s="127">
        <f t="shared" si="3"/>
        <v>336.69861111111101</v>
      </c>
    </row>
    <row r="23" spans="1:11" ht="16.5" customHeight="1" x14ac:dyDescent="0.25">
      <c r="A23" s="37">
        <f>GobFed!G23</f>
        <v>4.5174999999999992</v>
      </c>
      <c r="B23" s="53">
        <v>1938</v>
      </c>
      <c r="C23" s="4">
        <v>1237287</v>
      </c>
      <c r="D23" s="121">
        <f t="shared" si="2"/>
        <v>273.88754842280025</v>
      </c>
      <c r="E23" s="4" t="s">
        <v>52</v>
      </c>
      <c r="F23" s="4" t="s">
        <v>52</v>
      </c>
      <c r="G23" s="4" t="s">
        <v>52</v>
      </c>
      <c r="H23" s="4" t="s">
        <v>52</v>
      </c>
      <c r="I23" s="4" t="s">
        <v>52</v>
      </c>
      <c r="J23" s="4" t="s">
        <v>52</v>
      </c>
      <c r="K23" s="127">
        <f t="shared" si="3"/>
        <v>273.88754842280025</v>
      </c>
    </row>
    <row r="24" spans="1:11" x14ac:dyDescent="0.25">
      <c r="A24" s="37">
        <f>GobFed!G24</f>
        <v>5.4041666666666677</v>
      </c>
      <c r="B24" s="53">
        <v>1939</v>
      </c>
      <c r="C24" s="4">
        <v>1262470</v>
      </c>
      <c r="D24" s="121">
        <f t="shared" si="2"/>
        <v>233.61048573631453</v>
      </c>
      <c r="E24" s="4" t="s">
        <v>52</v>
      </c>
      <c r="F24" s="4" t="s">
        <v>52</v>
      </c>
      <c r="G24" s="4" t="s">
        <v>52</v>
      </c>
      <c r="H24" s="4" t="s">
        <v>52</v>
      </c>
      <c r="I24" s="4" t="s">
        <v>52</v>
      </c>
      <c r="J24" s="4" t="s">
        <v>52</v>
      </c>
      <c r="K24" s="127">
        <f t="shared" si="3"/>
        <v>233.61048573631453</v>
      </c>
    </row>
    <row r="25" spans="1:11" x14ac:dyDescent="0.25">
      <c r="A25" s="37">
        <f>GobFed!G25</f>
        <v>4.857499999999999</v>
      </c>
      <c r="B25" s="53">
        <v>1940</v>
      </c>
      <c r="C25" s="4">
        <v>1289680</v>
      </c>
      <c r="D25" s="121">
        <f t="shared" si="2"/>
        <v>265.50283067421515</v>
      </c>
      <c r="E25" s="4" t="s">
        <v>52</v>
      </c>
      <c r="F25" s="4" t="s">
        <v>52</v>
      </c>
      <c r="G25" s="4" t="s">
        <v>52</v>
      </c>
      <c r="H25" s="4" t="s">
        <v>52</v>
      </c>
      <c r="I25" s="4" t="s">
        <v>52</v>
      </c>
      <c r="J25" s="4" t="s">
        <v>52</v>
      </c>
      <c r="K25" s="127">
        <f t="shared" si="3"/>
        <v>265.50283067421515</v>
      </c>
    </row>
    <row r="26" spans="1:11" x14ac:dyDescent="0.25">
      <c r="A26" s="37">
        <f>GobFed!G26</f>
        <v>4.8516666666666675</v>
      </c>
      <c r="B26" s="53">
        <v>1941</v>
      </c>
      <c r="C26" s="4">
        <v>1314864</v>
      </c>
      <c r="D26" s="121">
        <f t="shared" si="2"/>
        <v>271.01284781861898</v>
      </c>
      <c r="E26" s="4" t="s">
        <v>52</v>
      </c>
      <c r="F26" s="4" t="s">
        <v>52</v>
      </c>
      <c r="G26" s="4" t="s">
        <v>52</v>
      </c>
      <c r="H26" s="4" t="s">
        <v>52</v>
      </c>
      <c r="I26" s="4" t="s">
        <v>52</v>
      </c>
      <c r="J26" s="4" t="s">
        <v>52</v>
      </c>
      <c r="K26" s="127">
        <f t="shared" si="3"/>
        <v>271.01284781861898</v>
      </c>
    </row>
    <row r="27" spans="1:11" x14ac:dyDescent="0.25">
      <c r="A27" s="37">
        <f>GobFed!G27</f>
        <v>4.8500000000000005</v>
      </c>
      <c r="B27" s="53">
        <v>1942</v>
      </c>
      <c r="C27" s="4">
        <v>1340048</v>
      </c>
      <c r="D27" s="121">
        <f t="shared" si="2"/>
        <v>276.29855670103086</v>
      </c>
      <c r="E27" s="4" t="s">
        <v>52</v>
      </c>
      <c r="F27" s="4" t="s">
        <v>52</v>
      </c>
      <c r="G27" s="4" t="s">
        <v>52</v>
      </c>
      <c r="H27" s="4" t="s">
        <v>52</v>
      </c>
      <c r="I27" s="4" t="s">
        <v>52</v>
      </c>
      <c r="J27" s="4" t="s">
        <v>52</v>
      </c>
      <c r="K27" s="127">
        <f t="shared" si="3"/>
        <v>276.29855670103086</v>
      </c>
    </row>
    <row r="28" spans="1:11" x14ac:dyDescent="0.25">
      <c r="A28" s="37">
        <f>GobFed!G28</f>
        <v>4.8549999999999995</v>
      </c>
      <c r="B28" s="53">
        <v>1943</v>
      </c>
      <c r="C28" s="4">
        <v>240632</v>
      </c>
      <c r="D28" s="121">
        <f t="shared" si="2"/>
        <v>49.563748712667362</v>
      </c>
      <c r="E28" s="4" t="s">
        <v>52</v>
      </c>
      <c r="F28" s="4" t="s">
        <v>52</v>
      </c>
      <c r="G28" s="4" t="s">
        <v>52</v>
      </c>
      <c r="H28" s="4" t="s">
        <v>52</v>
      </c>
      <c r="I28" s="4" t="s">
        <v>52</v>
      </c>
      <c r="J28" s="4" t="s">
        <v>52</v>
      </c>
      <c r="K28" s="127">
        <f t="shared" si="3"/>
        <v>49.563748712667362</v>
      </c>
    </row>
    <row r="29" spans="1:11" x14ac:dyDescent="0.25">
      <c r="A29" s="37">
        <f>GobFed!G29</f>
        <v>4.8533333333333344</v>
      </c>
      <c r="B29" s="53">
        <v>1944</v>
      </c>
      <c r="C29" s="4">
        <v>240632</v>
      </c>
      <c r="D29" s="121">
        <f t="shared" si="2"/>
        <v>49.580769230769221</v>
      </c>
      <c r="E29" s="4" t="s">
        <v>52</v>
      </c>
      <c r="F29" s="4" t="s">
        <v>52</v>
      </c>
      <c r="G29" s="4" t="s">
        <v>52</v>
      </c>
      <c r="H29" s="4" t="s">
        <v>52</v>
      </c>
      <c r="I29" s="4" t="s">
        <v>52</v>
      </c>
      <c r="J29" s="4" t="s">
        <v>52</v>
      </c>
      <c r="K29" s="127">
        <f t="shared" si="3"/>
        <v>49.580769230769221</v>
      </c>
    </row>
    <row r="30" spans="1:11" x14ac:dyDescent="0.25">
      <c r="A30" s="37">
        <f>GobFed!G30</f>
        <v>4.854166666666667</v>
      </c>
      <c r="B30" s="53">
        <v>1945</v>
      </c>
      <c r="C30" s="4">
        <v>240632</v>
      </c>
      <c r="D30" s="121">
        <f t="shared" si="2"/>
        <v>49.572257510729614</v>
      </c>
      <c r="E30" s="4" t="s">
        <v>52</v>
      </c>
      <c r="F30" s="4" t="s">
        <v>52</v>
      </c>
      <c r="G30" s="4" t="s">
        <v>52</v>
      </c>
      <c r="H30" s="4" t="s">
        <v>52</v>
      </c>
      <c r="I30" s="4" t="s">
        <v>52</v>
      </c>
      <c r="J30" s="4" t="s">
        <v>52</v>
      </c>
      <c r="K30" s="127">
        <f t="shared" si="3"/>
        <v>49.572257510729614</v>
      </c>
    </row>
    <row r="31" spans="1:11" x14ac:dyDescent="0.25">
      <c r="A31" s="37">
        <f>GobFed!G31</f>
        <v>4.8583333333333334</v>
      </c>
      <c r="B31" s="53">
        <v>1946</v>
      </c>
      <c r="C31" s="4">
        <v>240632</v>
      </c>
      <c r="D31" s="121">
        <f t="shared" si="2"/>
        <v>49.529742710120068</v>
      </c>
      <c r="E31" s="4" t="s">
        <v>52</v>
      </c>
      <c r="F31" s="4" t="s">
        <v>52</v>
      </c>
      <c r="G31" s="4" t="s">
        <v>52</v>
      </c>
      <c r="H31" s="4" t="s">
        <v>52</v>
      </c>
      <c r="I31" s="4" t="s">
        <v>52</v>
      </c>
      <c r="J31" s="4" t="s">
        <v>52</v>
      </c>
      <c r="K31" s="127">
        <f t="shared" si="3"/>
        <v>49.529742710120068</v>
      </c>
    </row>
    <row r="32" spans="1:11" x14ac:dyDescent="0.25">
      <c r="A32" s="37">
        <f>GobFed!G32</f>
        <v>4.8600000000000003</v>
      </c>
      <c r="B32" s="53">
        <v>1947</v>
      </c>
      <c r="C32" s="4">
        <v>240632</v>
      </c>
      <c r="D32" s="121">
        <f t="shared" si="2"/>
        <v>49.512757201646089</v>
      </c>
      <c r="E32" s="4" t="s">
        <v>52</v>
      </c>
      <c r="F32" s="4" t="s">
        <v>52</v>
      </c>
      <c r="G32" s="4" t="s">
        <v>52</v>
      </c>
      <c r="H32" s="4" t="s">
        <v>52</v>
      </c>
      <c r="I32" s="4" t="s">
        <v>52</v>
      </c>
      <c r="J32" s="4" t="s">
        <v>52</v>
      </c>
      <c r="K32" s="127">
        <f t="shared" si="3"/>
        <v>49.512757201646089</v>
      </c>
    </row>
    <row r="33" spans="1:11" x14ac:dyDescent="0.25">
      <c r="A33" s="37">
        <f>GobFed!G33</f>
        <v>5.6641666666666666</v>
      </c>
      <c r="B33" s="53">
        <v>1948</v>
      </c>
      <c r="C33" s="4">
        <v>240632</v>
      </c>
      <c r="D33" s="7">
        <f t="shared" si="2"/>
        <v>42.483213182286299</v>
      </c>
      <c r="E33" s="4" t="s">
        <v>52</v>
      </c>
      <c r="F33" s="4" t="s">
        <v>52</v>
      </c>
      <c r="G33" s="4" t="s">
        <v>52</v>
      </c>
      <c r="H33" s="4" t="s">
        <v>52</v>
      </c>
      <c r="I33" s="4" t="s">
        <v>52</v>
      </c>
      <c r="J33" s="4" t="s">
        <v>52</v>
      </c>
      <c r="K33" s="4" t="s">
        <v>52</v>
      </c>
    </row>
    <row r="34" spans="1:11" x14ac:dyDescent="0.25">
      <c r="A34" s="37">
        <f>GobFed!G34</f>
        <v>7.9918333333333331</v>
      </c>
      <c r="B34" s="53">
        <v>1949</v>
      </c>
      <c r="C34" s="4">
        <v>240632</v>
      </c>
      <c r="D34" s="7">
        <f t="shared" si="2"/>
        <v>30.109737023211196</v>
      </c>
      <c r="E34" s="4" t="s">
        <v>52</v>
      </c>
      <c r="F34" s="4" t="s">
        <v>52</v>
      </c>
      <c r="G34" s="4" t="s">
        <v>52</v>
      </c>
      <c r="H34" s="4" t="s">
        <v>52</v>
      </c>
      <c r="I34" s="4" t="s">
        <v>52</v>
      </c>
      <c r="J34" s="4" t="s">
        <v>52</v>
      </c>
      <c r="K34" s="4" t="s">
        <v>52</v>
      </c>
    </row>
    <row r="35" spans="1:11" x14ac:dyDescent="0.25">
      <c r="A35" s="37">
        <f>GobFed!G35</f>
        <v>8.6416666666666675</v>
      </c>
      <c r="B35" s="53">
        <v>1950</v>
      </c>
      <c r="C35" s="4">
        <v>240632</v>
      </c>
      <c r="D35" s="7">
        <f t="shared" si="2"/>
        <v>27.845554484088716</v>
      </c>
      <c r="E35" s="4" t="s">
        <v>52</v>
      </c>
      <c r="F35" s="4" t="s">
        <v>52</v>
      </c>
      <c r="G35" s="4" t="s">
        <v>52</v>
      </c>
      <c r="H35" s="4" t="s">
        <v>52</v>
      </c>
      <c r="I35" s="4" t="s">
        <v>52</v>
      </c>
      <c r="J35" s="4" t="s">
        <v>52</v>
      </c>
      <c r="K35" s="4" t="s">
        <v>52</v>
      </c>
    </row>
    <row r="36" spans="1:11" x14ac:dyDescent="0.25">
      <c r="A36" s="37">
        <f>GobFed!G36</f>
        <v>8.6283333333333321</v>
      </c>
      <c r="B36" s="53">
        <v>1951</v>
      </c>
      <c r="C36" s="4">
        <v>391641</v>
      </c>
      <c r="D36" s="7">
        <f t="shared" si="2"/>
        <v>45.3901101023759</v>
      </c>
      <c r="E36" s="85">
        <v>506.2</v>
      </c>
      <c r="F36" s="4" t="s">
        <v>52</v>
      </c>
      <c r="G36" s="4" t="s">
        <v>52</v>
      </c>
      <c r="H36" s="4" t="s">
        <v>52</v>
      </c>
      <c r="I36" s="4" t="s">
        <v>52</v>
      </c>
      <c r="J36" s="4" t="s">
        <v>52</v>
      </c>
      <c r="K36" s="128">
        <f>E36</f>
        <v>506.2</v>
      </c>
    </row>
    <row r="37" spans="1:11" x14ac:dyDescent="0.25">
      <c r="A37" s="37">
        <f>GobFed!G37</f>
        <v>8.6083333333333307</v>
      </c>
      <c r="B37" s="53">
        <v>1952</v>
      </c>
      <c r="C37" s="4">
        <v>382243</v>
      </c>
      <c r="D37" s="7">
        <f t="shared" si="2"/>
        <v>44.403833494675716</v>
      </c>
      <c r="E37" s="4" t="s">
        <v>52</v>
      </c>
      <c r="F37" s="4" t="s">
        <v>52</v>
      </c>
      <c r="G37" s="4" t="s">
        <v>52</v>
      </c>
      <c r="H37" s="4" t="s">
        <v>52</v>
      </c>
      <c r="I37" s="4" t="s">
        <v>52</v>
      </c>
      <c r="J37" s="4" t="s">
        <v>52</v>
      </c>
      <c r="K37" s="4" t="s">
        <v>52</v>
      </c>
    </row>
    <row r="38" spans="1:11" x14ac:dyDescent="0.25">
      <c r="A38" s="37">
        <f>GobFed!G38</f>
        <v>8.6083333333333325</v>
      </c>
      <c r="B38" s="53">
        <v>1953</v>
      </c>
      <c r="C38" s="4">
        <v>676678</v>
      </c>
      <c r="D38" s="7">
        <f t="shared" si="2"/>
        <v>78.607318489835436</v>
      </c>
      <c r="E38" s="4" t="s">
        <v>52</v>
      </c>
      <c r="F38" s="4" t="s">
        <v>52</v>
      </c>
      <c r="G38" s="4" t="s">
        <v>52</v>
      </c>
      <c r="H38" s="4" t="s">
        <v>52</v>
      </c>
      <c r="I38" s="4" t="s">
        <v>52</v>
      </c>
      <c r="J38" s="4" t="s">
        <v>52</v>
      </c>
      <c r="K38" s="4" t="s">
        <v>52</v>
      </c>
    </row>
    <row r="39" spans="1:11" x14ac:dyDescent="0.25">
      <c r="A39" s="37">
        <f>GobFed!G39</f>
        <v>11.661666666666664</v>
      </c>
      <c r="B39" s="53">
        <v>1954</v>
      </c>
      <c r="C39" s="4">
        <v>949990</v>
      </c>
      <c r="D39" s="7">
        <f t="shared" si="2"/>
        <v>81.46262684007435</v>
      </c>
      <c r="E39" s="4" t="s">
        <v>52</v>
      </c>
      <c r="F39" s="4" t="s">
        <v>52</v>
      </c>
      <c r="G39" s="4" t="s">
        <v>52</v>
      </c>
      <c r="H39" s="4" t="s">
        <v>52</v>
      </c>
      <c r="I39" s="4" t="s">
        <v>52</v>
      </c>
      <c r="J39" s="4" t="s">
        <v>52</v>
      </c>
      <c r="K39" s="4" t="s">
        <v>52</v>
      </c>
    </row>
    <row r="40" spans="1:11" x14ac:dyDescent="0.25">
      <c r="A40" s="37">
        <f>GobFed!G40</f>
        <v>12.5</v>
      </c>
      <c r="B40" s="53">
        <v>1955</v>
      </c>
      <c r="C40" s="4">
        <v>925027</v>
      </c>
      <c r="D40" s="7">
        <f t="shared" si="2"/>
        <v>74.002160000000003</v>
      </c>
      <c r="E40" s="4" t="s">
        <v>52</v>
      </c>
      <c r="F40" s="4" t="s">
        <v>52</v>
      </c>
      <c r="G40" s="4" t="s">
        <v>52</v>
      </c>
      <c r="H40" s="4" t="s">
        <v>52</v>
      </c>
      <c r="I40" s="4" t="s">
        <v>52</v>
      </c>
      <c r="J40" s="4" t="s">
        <v>52</v>
      </c>
      <c r="K40" s="4" t="s">
        <v>52</v>
      </c>
    </row>
    <row r="41" spans="1:11" x14ac:dyDescent="0.25">
      <c r="A41" s="37">
        <f>GobFed!G41</f>
        <v>12.5</v>
      </c>
      <c r="B41" s="53">
        <v>1956</v>
      </c>
      <c r="C41" s="4">
        <v>883974</v>
      </c>
      <c r="D41" s="7">
        <f t="shared" si="2"/>
        <v>70.717919999999992</v>
      </c>
      <c r="E41" s="4" t="s">
        <v>52</v>
      </c>
      <c r="F41" s="4" t="s">
        <v>52</v>
      </c>
      <c r="G41" s="4" t="s">
        <v>52</v>
      </c>
      <c r="H41" s="4" t="s">
        <v>52</v>
      </c>
      <c r="I41" s="4" t="s">
        <v>52</v>
      </c>
      <c r="J41" s="4" t="s">
        <v>52</v>
      </c>
      <c r="K41" s="4" t="s">
        <v>52</v>
      </c>
    </row>
    <row r="42" spans="1:11" x14ac:dyDescent="0.25">
      <c r="A42" s="37">
        <f>GobFed!G42</f>
        <v>12.5</v>
      </c>
      <c r="B42" s="53">
        <v>1957</v>
      </c>
      <c r="C42" s="4">
        <v>845965</v>
      </c>
      <c r="D42" s="7">
        <f t="shared" si="2"/>
        <v>67.677199999999999</v>
      </c>
      <c r="E42" s="4" t="s">
        <v>52</v>
      </c>
      <c r="F42" s="4" t="s">
        <v>52</v>
      </c>
      <c r="G42" s="4" t="s">
        <v>52</v>
      </c>
      <c r="H42" s="4" t="s">
        <v>52</v>
      </c>
      <c r="I42" s="4" t="s">
        <v>52</v>
      </c>
      <c r="J42" s="4" t="s">
        <v>52</v>
      </c>
      <c r="K42" s="4" t="s">
        <v>52</v>
      </c>
    </row>
    <row r="43" spans="1:11" x14ac:dyDescent="0.25">
      <c r="A43" s="37">
        <f>GobFed!G43</f>
        <v>12.5</v>
      </c>
      <c r="B43" s="53">
        <v>1958</v>
      </c>
      <c r="C43" s="4">
        <v>798005</v>
      </c>
      <c r="D43" s="7">
        <f t="shared" si="2"/>
        <v>63.840400000000002</v>
      </c>
      <c r="E43" s="4" t="s">
        <v>52</v>
      </c>
      <c r="F43" s="56">
        <v>602.70000000000005</v>
      </c>
      <c r="G43" s="4" t="s">
        <v>52</v>
      </c>
      <c r="H43" s="4" t="s">
        <v>52</v>
      </c>
      <c r="I43" s="4" t="s">
        <v>52</v>
      </c>
      <c r="J43" s="4" t="s">
        <v>52</v>
      </c>
      <c r="K43" s="122">
        <f t="shared" ref="K43:K49" si="4">F43</f>
        <v>602.70000000000005</v>
      </c>
    </row>
    <row r="44" spans="1:11" x14ac:dyDescent="0.25">
      <c r="A44" s="37">
        <f>GobFed!G44</f>
        <v>12.5</v>
      </c>
      <c r="B44" s="53">
        <v>1959</v>
      </c>
      <c r="C44" s="4">
        <v>771456</v>
      </c>
      <c r="D44" s="7">
        <f t="shared" si="2"/>
        <v>61.716480000000004</v>
      </c>
      <c r="E44" s="4" t="s">
        <v>52</v>
      </c>
      <c r="F44" s="56">
        <v>649.1</v>
      </c>
      <c r="G44" s="4" t="s">
        <v>52</v>
      </c>
      <c r="H44" s="4" t="s">
        <v>52</v>
      </c>
      <c r="I44" s="4" t="s">
        <v>52</v>
      </c>
      <c r="J44" s="4" t="s">
        <v>52</v>
      </c>
      <c r="K44" s="122">
        <f t="shared" si="4"/>
        <v>649.1</v>
      </c>
    </row>
    <row r="45" spans="1:11" x14ac:dyDescent="0.25">
      <c r="A45" s="37">
        <f>GobFed!G45</f>
        <v>12.5</v>
      </c>
      <c r="B45" s="53">
        <v>1960</v>
      </c>
      <c r="C45" s="4">
        <v>274647</v>
      </c>
      <c r="D45" s="7">
        <f t="shared" si="2"/>
        <v>21.97176</v>
      </c>
      <c r="E45" s="4" t="s">
        <v>52</v>
      </c>
      <c r="F45" s="56">
        <v>813.3</v>
      </c>
      <c r="G45" s="4" t="s">
        <v>52</v>
      </c>
      <c r="H45" s="4" t="s">
        <v>52</v>
      </c>
      <c r="I45" s="4" t="s">
        <v>52</v>
      </c>
      <c r="J45" s="4" t="s">
        <v>52</v>
      </c>
      <c r="K45" s="122">
        <f t="shared" si="4"/>
        <v>813.3</v>
      </c>
    </row>
    <row r="46" spans="1:11" x14ac:dyDescent="0.25">
      <c r="A46" s="37">
        <f>GobFed!G46</f>
        <v>12.5</v>
      </c>
      <c r="B46" s="53">
        <v>1961</v>
      </c>
      <c r="C46" s="4">
        <v>251526</v>
      </c>
      <c r="D46" s="7">
        <f t="shared" si="2"/>
        <v>20.12208</v>
      </c>
      <c r="E46" s="4" t="s">
        <v>52</v>
      </c>
      <c r="F46" s="56">
        <v>983.3</v>
      </c>
      <c r="G46" s="4" t="s">
        <v>52</v>
      </c>
      <c r="H46" s="4" t="s">
        <v>52</v>
      </c>
      <c r="I46" s="4" t="s">
        <v>52</v>
      </c>
      <c r="J46" s="4" t="s">
        <v>52</v>
      </c>
      <c r="K46" s="122">
        <f t="shared" si="4"/>
        <v>983.3</v>
      </c>
    </row>
    <row r="47" spans="1:11" x14ac:dyDescent="0.25">
      <c r="A47" s="37">
        <f>GobFed!G47</f>
        <v>12.5</v>
      </c>
      <c r="B47" s="53">
        <v>1962</v>
      </c>
      <c r="C47" s="4">
        <v>230413</v>
      </c>
      <c r="D47" s="7">
        <f t="shared" si="2"/>
        <v>18.433040000000002</v>
      </c>
      <c r="E47" s="4" t="s">
        <v>52</v>
      </c>
      <c r="F47" s="56">
        <v>1126.5</v>
      </c>
      <c r="G47" s="4" t="s">
        <v>52</v>
      </c>
      <c r="H47" s="4" t="s">
        <v>52</v>
      </c>
      <c r="I47" s="4" t="s">
        <v>52</v>
      </c>
      <c r="J47" s="4" t="s">
        <v>52</v>
      </c>
      <c r="K47" s="122">
        <f t="shared" si="4"/>
        <v>1126.5</v>
      </c>
    </row>
    <row r="48" spans="1:11" x14ac:dyDescent="0.25">
      <c r="A48" s="37">
        <f>GobFed!G48</f>
        <v>12.5</v>
      </c>
      <c r="B48" s="53">
        <v>1963</v>
      </c>
      <c r="C48" s="4">
        <v>209718</v>
      </c>
      <c r="D48" s="7">
        <f t="shared" si="2"/>
        <v>16.777439999999999</v>
      </c>
      <c r="E48" s="4" t="s">
        <v>52</v>
      </c>
      <c r="F48" s="56">
        <v>1315.4</v>
      </c>
      <c r="G48" s="4" t="s">
        <v>52</v>
      </c>
      <c r="H48" s="4" t="s">
        <v>52</v>
      </c>
      <c r="I48" s="4" t="s">
        <v>52</v>
      </c>
      <c r="J48" s="4" t="s">
        <v>52</v>
      </c>
      <c r="K48" s="122">
        <f t="shared" si="4"/>
        <v>1315.4</v>
      </c>
    </row>
    <row r="49" spans="1:11" x14ac:dyDescent="0.25">
      <c r="A49" s="37">
        <f>GobFed!G49</f>
        <v>12.5</v>
      </c>
      <c r="B49" s="53">
        <v>1964</v>
      </c>
      <c r="C49" s="4">
        <v>25700000</v>
      </c>
      <c r="D49" s="7">
        <f t="shared" si="2"/>
        <v>2056</v>
      </c>
      <c r="E49" s="4" t="s">
        <v>52</v>
      </c>
      <c r="F49" s="56">
        <v>1723.5</v>
      </c>
      <c r="G49" s="4" t="s">
        <v>52</v>
      </c>
      <c r="H49" s="4" t="s">
        <v>52</v>
      </c>
      <c r="I49" s="4" t="s">
        <v>52</v>
      </c>
      <c r="J49" s="4" t="s">
        <v>52</v>
      </c>
      <c r="K49" s="122">
        <f t="shared" si="4"/>
        <v>1723.5</v>
      </c>
    </row>
    <row r="50" spans="1:11" x14ac:dyDescent="0.25">
      <c r="A50" s="37">
        <f>GobFed!G50</f>
        <v>12.5</v>
      </c>
      <c r="B50" s="53">
        <v>1965</v>
      </c>
      <c r="C50" s="4">
        <v>26425000</v>
      </c>
      <c r="D50" s="7">
        <f t="shared" si="2"/>
        <v>2114</v>
      </c>
      <c r="E50" s="4" t="s">
        <v>52</v>
      </c>
      <c r="F50" s="37">
        <v>1808.4</v>
      </c>
      <c r="G50" s="4" t="s">
        <v>52</v>
      </c>
      <c r="H50" s="37">
        <v>2140.4</v>
      </c>
      <c r="I50" s="125">
        <v>1771</v>
      </c>
      <c r="J50" s="37">
        <f t="shared" ref="J50:J67" si="5">H50-I50</f>
        <v>369.40000000000009</v>
      </c>
      <c r="K50" s="123">
        <f>I50</f>
        <v>1771</v>
      </c>
    </row>
    <row r="51" spans="1:11" x14ac:dyDescent="0.25">
      <c r="A51" s="37">
        <f>GobFed!G51</f>
        <v>12.5</v>
      </c>
      <c r="B51" s="53">
        <v>1966</v>
      </c>
      <c r="C51" s="4">
        <v>28250000</v>
      </c>
      <c r="D51" s="7">
        <f t="shared" si="2"/>
        <v>2260</v>
      </c>
      <c r="E51" s="4" t="s">
        <v>52</v>
      </c>
      <c r="F51" s="37">
        <v>1886.8</v>
      </c>
      <c r="G51" s="4" t="s">
        <v>52</v>
      </c>
      <c r="H51" s="37">
        <v>2343</v>
      </c>
      <c r="I51" s="125">
        <v>1891.8</v>
      </c>
      <c r="J51" s="37">
        <f t="shared" si="5"/>
        <v>451.20000000000005</v>
      </c>
      <c r="K51" s="123">
        <f t="shared" ref="K51:K55" si="6">I51</f>
        <v>1891.8</v>
      </c>
    </row>
    <row r="52" spans="1:11" x14ac:dyDescent="0.25">
      <c r="A52" s="37">
        <f>GobFed!G52</f>
        <v>12.5</v>
      </c>
      <c r="B52" s="53">
        <v>1967</v>
      </c>
      <c r="C52" s="4">
        <v>33037500</v>
      </c>
      <c r="D52" s="7">
        <f t="shared" si="2"/>
        <v>2643</v>
      </c>
      <c r="E52" s="4" t="s">
        <v>52</v>
      </c>
      <c r="F52" s="37">
        <v>2176.1</v>
      </c>
      <c r="G52" s="4" t="s">
        <v>52</v>
      </c>
      <c r="H52" s="37">
        <v>2804.2</v>
      </c>
      <c r="I52" s="125">
        <v>2176.1</v>
      </c>
      <c r="J52" s="37">
        <f t="shared" si="5"/>
        <v>628.09999999999991</v>
      </c>
      <c r="K52" s="123">
        <f t="shared" si="6"/>
        <v>2176.1</v>
      </c>
    </row>
    <row r="53" spans="1:11" x14ac:dyDescent="0.25">
      <c r="A53" s="37">
        <f>GobFed!G53</f>
        <v>12.5</v>
      </c>
      <c r="B53" s="53">
        <v>1968</v>
      </c>
      <c r="C53" s="4">
        <v>39425000</v>
      </c>
      <c r="D53" s="7">
        <f t="shared" si="2"/>
        <v>3154</v>
      </c>
      <c r="E53" s="4" t="s">
        <v>52</v>
      </c>
      <c r="F53" s="37">
        <v>2482.9</v>
      </c>
      <c r="G53" s="4" t="s">
        <v>52</v>
      </c>
      <c r="H53" s="37">
        <v>3174.3</v>
      </c>
      <c r="I53" s="125">
        <v>2483.3000000000002</v>
      </c>
      <c r="J53" s="37">
        <f t="shared" si="5"/>
        <v>691</v>
      </c>
      <c r="K53" s="123">
        <f t="shared" si="6"/>
        <v>2483.3000000000002</v>
      </c>
    </row>
    <row r="54" spans="1:11" x14ac:dyDescent="0.25">
      <c r="A54" s="37">
        <f>GobFed!G54</f>
        <v>12.5</v>
      </c>
      <c r="B54" s="53">
        <v>1969</v>
      </c>
      <c r="C54" s="4">
        <v>42900000</v>
      </c>
      <c r="D54" s="7">
        <f t="shared" si="2"/>
        <v>3432</v>
      </c>
      <c r="E54" s="4" t="s">
        <v>52</v>
      </c>
      <c r="F54" s="37">
        <v>2943.3</v>
      </c>
      <c r="G54" s="4" t="s">
        <v>52</v>
      </c>
      <c r="H54" s="37">
        <v>3778</v>
      </c>
      <c r="I54" s="125">
        <v>2914.8</v>
      </c>
      <c r="J54" s="37">
        <f t="shared" si="5"/>
        <v>863.19999999999982</v>
      </c>
      <c r="K54" s="123">
        <f t="shared" si="6"/>
        <v>2914.8</v>
      </c>
    </row>
    <row r="55" spans="1:11" x14ac:dyDescent="0.25">
      <c r="A55" s="37">
        <f>GobFed!G55</f>
        <v>12.5</v>
      </c>
      <c r="B55" s="53">
        <v>1970</v>
      </c>
      <c r="C55" s="4">
        <v>53285000</v>
      </c>
      <c r="D55" s="7">
        <f t="shared" si="2"/>
        <v>4262.8</v>
      </c>
      <c r="E55" s="4" t="s">
        <v>52</v>
      </c>
      <c r="F55" s="37">
        <v>3280.5</v>
      </c>
      <c r="G55" s="4">
        <v>4262.8</v>
      </c>
      <c r="H55" s="37">
        <v>4262.7</v>
      </c>
      <c r="I55" s="125">
        <v>3259.9</v>
      </c>
      <c r="J55" s="37">
        <f t="shared" si="5"/>
        <v>1002.7999999999997</v>
      </c>
      <c r="K55" s="123">
        <f t="shared" si="6"/>
        <v>3259.9</v>
      </c>
    </row>
    <row r="56" spans="1:11" x14ac:dyDescent="0.25">
      <c r="A56" s="37">
        <f>GobFed!G56</f>
        <v>12.5</v>
      </c>
      <c r="B56" s="53">
        <v>1971</v>
      </c>
      <c r="C56" s="4">
        <v>56822500</v>
      </c>
      <c r="D56" s="7">
        <f t="shared" si="2"/>
        <v>4545.8</v>
      </c>
      <c r="E56" s="4" t="s">
        <v>52</v>
      </c>
      <c r="F56" s="4" t="s">
        <v>52</v>
      </c>
      <c r="G56" s="4">
        <v>4545.8</v>
      </c>
      <c r="H56" s="37">
        <v>4545.8</v>
      </c>
      <c r="I56" s="125">
        <v>3554.4</v>
      </c>
      <c r="J56" s="37">
        <f t="shared" si="5"/>
        <v>991.40000000000009</v>
      </c>
      <c r="K56" s="123">
        <f>I56</f>
        <v>3554.4</v>
      </c>
    </row>
    <row r="57" spans="1:11" x14ac:dyDescent="0.25">
      <c r="A57" s="37">
        <f>GobFed!G57</f>
        <v>12.5</v>
      </c>
      <c r="B57" s="53">
        <v>1972</v>
      </c>
      <c r="C57" s="4">
        <v>63307500</v>
      </c>
      <c r="D57" s="7">
        <f t="shared" si="2"/>
        <v>5064.6000000000004</v>
      </c>
      <c r="E57" s="4" t="s">
        <v>52</v>
      </c>
      <c r="F57" s="4" t="s">
        <v>52</v>
      </c>
      <c r="G57" s="4">
        <v>5064.6000000000004</v>
      </c>
      <c r="H57" s="37">
        <v>5064.6000000000004</v>
      </c>
      <c r="I57" s="125">
        <v>4322.2</v>
      </c>
      <c r="J57" s="37">
        <f t="shared" si="5"/>
        <v>742.40000000000055</v>
      </c>
      <c r="K57" s="123">
        <f t="shared" ref="K57:K67" si="7">I57</f>
        <v>4322.2</v>
      </c>
    </row>
    <row r="58" spans="1:11" x14ac:dyDescent="0.25">
      <c r="A58" s="37">
        <f>GobFed!G58</f>
        <v>12.5</v>
      </c>
      <c r="B58" s="53">
        <v>1973</v>
      </c>
      <c r="C58" s="4">
        <v>88380000</v>
      </c>
      <c r="D58" s="7">
        <f t="shared" si="2"/>
        <v>7070.4</v>
      </c>
      <c r="E58" s="4" t="s">
        <v>52</v>
      </c>
      <c r="F58" s="4" t="s">
        <v>52</v>
      </c>
      <c r="G58" s="4">
        <v>7070.4</v>
      </c>
      <c r="H58" s="37">
        <v>7070.4</v>
      </c>
      <c r="I58" s="125">
        <v>5731.8</v>
      </c>
      <c r="J58" s="37">
        <f t="shared" si="5"/>
        <v>1338.5999999999995</v>
      </c>
      <c r="K58" s="123">
        <f t="shared" si="7"/>
        <v>5731.8</v>
      </c>
    </row>
    <row r="59" spans="1:11" x14ac:dyDescent="0.25">
      <c r="A59" s="37">
        <f>GobFed!G59</f>
        <v>12.5</v>
      </c>
      <c r="B59" s="53">
        <v>1974</v>
      </c>
      <c r="C59" s="4">
        <v>124687500</v>
      </c>
      <c r="D59" s="7">
        <f t="shared" si="2"/>
        <v>9975</v>
      </c>
      <c r="E59" s="4" t="s">
        <v>52</v>
      </c>
      <c r="F59" s="4" t="s">
        <v>52</v>
      </c>
      <c r="G59" s="4">
        <v>9975</v>
      </c>
      <c r="H59" s="37">
        <v>9975</v>
      </c>
      <c r="I59" s="125">
        <v>7980.8</v>
      </c>
      <c r="J59" s="37">
        <f t="shared" si="5"/>
        <v>1994.1999999999998</v>
      </c>
      <c r="K59" s="123">
        <f t="shared" si="7"/>
        <v>7980.8</v>
      </c>
    </row>
    <row r="60" spans="1:11" x14ac:dyDescent="0.25">
      <c r="A60" s="37">
        <f>GobFed!G60</f>
        <v>12.5</v>
      </c>
      <c r="B60" s="54">
        <v>1975</v>
      </c>
      <c r="C60" s="4">
        <v>180612500</v>
      </c>
      <c r="D60" s="7">
        <f t="shared" si="2"/>
        <v>14449</v>
      </c>
      <c r="E60" s="4" t="s">
        <v>52</v>
      </c>
      <c r="F60" s="4" t="s">
        <v>52</v>
      </c>
      <c r="G60" s="4">
        <v>14449</v>
      </c>
      <c r="H60" s="37">
        <v>14449</v>
      </c>
      <c r="I60" s="125">
        <v>11612</v>
      </c>
      <c r="J60" s="37">
        <f t="shared" si="5"/>
        <v>2837</v>
      </c>
      <c r="K60" s="123">
        <f t="shared" si="7"/>
        <v>11612</v>
      </c>
    </row>
    <row r="61" spans="1:11" x14ac:dyDescent="0.25">
      <c r="A61" s="37">
        <f>GobFed!G61</f>
        <v>15.4</v>
      </c>
      <c r="B61" s="53">
        <v>1976</v>
      </c>
      <c r="C61" s="4">
        <v>307527138</v>
      </c>
      <c r="D61" s="7">
        <f t="shared" si="2"/>
        <v>19969.294675324676</v>
      </c>
      <c r="E61" s="4" t="s">
        <v>52</v>
      </c>
      <c r="F61" s="4" t="s">
        <v>52</v>
      </c>
      <c r="G61" s="4">
        <v>19600.2</v>
      </c>
      <c r="H61" s="37">
        <v>19600.2</v>
      </c>
      <c r="I61" s="125">
        <v>15923</v>
      </c>
      <c r="J61" s="37">
        <f t="shared" si="5"/>
        <v>3677.2000000000007</v>
      </c>
      <c r="K61" s="123">
        <f t="shared" si="7"/>
        <v>15923</v>
      </c>
    </row>
    <row r="62" spans="1:11" x14ac:dyDescent="0.25">
      <c r="A62" s="37">
        <f>GobFed!G62</f>
        <v>22.566666666666666</v>
      </c>
      <c r="B62" s="53">
        <v>1977</v>
      </c>
      <c r="C62" s="4">
        <v>519875549</v>
      </c>
      <c r="D62" s="7">
        <f t="shared" si="2"/>
        <v>23037.321225997046</v>
      </c>
      <c r="E62" s="4" t="s">
        <v>52</v>
      </c>
      <c r="F62" s="4" t="s">
        <v>52</v>
      </c>
      <c r="G62" s="4">
        <v>22912.1</v>
      </c>
      <c r="H62" s="37">
        <v>22912.1</v>
      </c>
      <c r="I62" s="125">
        <v>20185.3</v>
      </c>
      <c r="J62" s="37">
        <f t="shared" si="5"/>
        <v>2726.7999999999993</v>
      </c>
      <c r="K62" s="123">
        <f t="shared" si="7"/>
        <v>20185.3</v>
      </c>
    </row>
    <row r="63" spans="1:11" x14ac:dyDescent="0.25">
      <c r="A63" s="37">
        <f>GobFed!G63</f>
        <v>22.7</v>
      </c>
      <c r="B63" s="53">
        <v>1978</v>
      </c>
      <c r="C63" s="4">
        <v>597775468</v>
      </c>
      <c r="D63" s="7">
        <f t="shared" si="2"/>
        <v>26333.721057268725</v>
      </c>
      <c r="E63" s="4" t="s">
        <v>52</v>
      </c>
      <c r="F63" s="4" t="s">
        <v>52</v>
      </c>
      <c r="G63" s="4">
        <v>26264.3</v>
      </c>
      <c r="H63" s="37">
        <v>26264.3</v>
      </c>
      <c r="I63" s="125">
        <v>25027.7</v>
      </c>
      <c r="J63" s="37">
        <f t="shared" si="5"/>
        <v>1236.5999999999985</v>
      </c>
      <c r="K63" s="123">
        <f t="shared" si="7"/>
        <v>25027.7</v>
      </c>
    </row>
    <row r="64" spans="1:11" x14ac:dyDescent="0.25">
      <c r="A64" s="37">
        <f>GobFed!G64</f>
        <v>22.766666666666669</v>
      </c>
      <c r="B64" s="54">
        <v>1979</v>
      </c>
      <c r="C64" s="4">
        <v>679059304</v>
      </c>
      <c r="D64" s="7">
        <f t="shared" si="2"/>
        <v>29826.909399707172</v>
      </c>
      <c r="E64" s="4" t="s">
        <v>52</v>
      </c>
      <c r="F64" s="4" t="s">
        <v>52</v>
      </c>
      <c r="G64" s="4">
        <v>29757.200000000001</v>
      </c>
      <c r="H64" s="37">
        <v>29757.200000000001</v>
      </c>
      <c r="I64" s="125">
        <v>28315</v>
      </c>
      <c r="J64" s="37">
        <f t="shared" si="5"/>
        <v>1442.2000000000007</v>
      </c>
      <c r="K64" s="123">
        <f t="shared" si="7"/>
        <v>28315</v>
      </c>
    </row>
    <row r="65" spans="1:12" x14ac:dyDescent="0.25">
      <c r="A65" s="37">
        <f>GobFed!G65</f>
        <v>22.941666666666666</v>
      </c>
      <c r="B65" s="53">
        <v>1980</v>
      </c>
      <c r="C65" s="4"/>
      <c r="E65" s="4" t="s">
        <v>52</v>
      </c>
      <c r="F65" s="4" t="s">
        <v>52</v>
      </c>
      <c r="G65" s="4">
        <v>33812.800000000003</v>
      </c>
      <c r="H65" s="37">
        <v>33812.800000000003</v>
      </c>
      <c r="I65" s="125">
        <v>32322</v>
      </c>
      <c r="J65" s="37">
        <f t="shared" si="5"/>
        <v>1490.8000000000029</v>
      </c>
      <c r="K65" s="123">
        <f t="shared" si="7"/>
        <v>32322</v>
      </c>
    </row>
    <row r="66" spans="1:12" x14ac:dyDescent="0.25">
      <c r="A66" s="37">
        <f>GobFed!G66</f>
        <v>24.483333333333334</v>
      </c>
      <c r="B66" s="53">
        <v>1981</v>
      </c>
      <c r="C66" s="4"/>
      <c r="E66" s="4" t="s">
        <v>52</v>
      </c>
      <c r="F66" s="4" t="s">
        <v>52</v>
      </c>
      <c r="G66" s="4">
        <v>52960.6</v>
      </c>
      <c r="H66" s="37">
        <v>52960.6</v>
      </c>
      <c r="I66" s="125">
        <v>42206.7</v>
      </c>
      <c r="J66" s="37">
        <f t="shared" si="5"/>
        <v>10753.900000000001</v>
      </c>
      <c r="K66" s="123">
        <f t="shared" si="7"/>
        <v>42206.7</v>
      </c>
      <c r="L66" s="35"/>
    </row>
    <row r="67" spans="1:12" x14ac:dyDescent="0.25">
      <c r="A67" s="50">
        <f>GobFed!G67</f>
        <v>54.316666666666663</v>
      </c>
      <c r="B67" s="55">
        <v>1982</v>
      </c>
      <c r="C67" s="42"/>
      <c r="D67" s="34"/>
      <c r="E67" s="42"/>
      <c r="F67" s="42"/>
      <c r="G67" s="42">
        <v>58874.2</v>
      </c>
      <c r="H67" s="50">
        <v>58874.2</v>
      </c>
      <c r="I67" s="126">
        <v>49548.7</v>
      </c>
      <c r="J67" s="50">
        <f t="shared" si="5"/>
        <v>9325.5</v>
      </c>
      <c r="K67" s="124">
        <f t="shared" si="7"/>
        <v>49548.7</v>
      </c>
      <c r="L67" s="35"/>
    </row>
    <row r="68" spans="1:12" x14ac:dyDescent="0.25">
      <c r="B68" s="130"/>
      <c r="C68" s="32"/>
      <c r="D68" s="32"/>
      <c r="E68" s="32"/>
      <c r="F68" s="32"/>
      <c r="L68" s="35"/>
    </row>
    <row r="69" spans="1:12" ht="18.75" x14ac:dyDescent="0.25">
      <c r="B69" s="131"/>
      <c r="C69" s="32"/>
      <c r="D69" s="32"/>
      <c r="E69" s="32"/>
      <c r="F69" s="32"/>
      <c r="L69" s="35"/>
    </row>
    <row r="70" spans="1:12" ht="18.75" x14ac:dyDescent="0.25">
      <c r="B70" s="131"/>
      <c r="C70" s="32"/>
      <c r="D70" s="32"/>
      <c r="E70" s="32"/>
      <c r="F70" s="32"/>
    </row>
    <row r="71" spans="1:12" ht="18" customHeight="1" x14ac:dyDescent="0.25">
      <c r="B71" s="133"/>
      <c r="C71" s="133"/>
      <c r="D71" s="133"/>
      <c r="E71" s="58"/>
      <c r="F71" s="32"/>
    </row>
    <row r="72" spans="1:12" ht="18" customHeight="1" x14ac:dyDescent="0.25">
      <c r="B72" s="133"/>
      <c r="C72" s="133"/>
      <c r="D72" s="133"/>
      <c r="E72" s="58"/>
      <c r="F72" s="32"/>
    </row>
    <row r="73" spans="1:12" ht="18" customHeight="1" x14ac:dyDescent="0.25">
      <c r="B73" s="133"/>
      <c r="C73" s="133"/>
      <c r="D73" s="133"/>
      <c r="E73" s="58"/>
      <c r="F73" s="32"/>
    </row>
    <row r="74" spans="1:12" ht="15.95" customHeight="1" x14ac:dyDescent="0.25">
      <c r="B74" s="133"/>
      <c r="C74" s="133"/>
      <c r="D74" s="133"/>
      <c r="E74" s="58"/>
      <c r="F74" s="32"/>
    </row>
    <row r="75" spans="1:12" ht="18" customHeight="1" x14ac:dyDescent="0.25">
      <c r="B75" s="133"/>
      <c r="C75" s="133"/>
      <c r="D75" s="133"/>
      <c r="E75" s="58"/>
      <c r="F75" s="32"/>
    </row>
    <row r="76" spans="1:12" ht="18" customHeight="1" x14ac:dyDescent="0.25">
      <c r="B76" s="133"/>
      <c r="C76" s="133"/>
      <c r="D76" s="133"/>
      <c r="E76" s="58"/>
      <c r="F76" s="32"/>
    </row>
    <row r="77" spans="1:12" ht="18" customHeight="1" x14ac:dyDescent="0.25">
      <c r="B77" s="133"/>
      <c r="C77" s="133"/>
      <c r="D77" s="133"/>
      <c r="E77" s="58"/>
      <c r="F77" s="32"/>
    </row>
    <row r="78" spans="1:12" ht="15.95" customHeight="1" x14ac:dyDescent="0.25">
      <c r="B78" s="133"/>
      <c r="C78" s="133"/>
      <c r="D78" s="133"/>
      <c r="E78" s="58"/>
      <c r="F78" s="32"/>
    </row>
    <row r="79" spans="1:12" ht="15.95" customHeight="1" x14ac:dyDescent="0.25">
      <c r="B79" s="134"/>
      <c r="C79" s="134"/>
      <c r="D79" s="134"/>
      <c r="E79" s="59"/>
      <c r="F79" s="32"/>
    </row>
    <row r="80" spans="1:12" ht="15.95" customHeight="1" x14ac:dyDescent="0.25">
      <c r="B80" s="134"/>
      <c r="C80" s="134"/>
      <c r="D80" s="134"/>
      <c r="E80" s="59"/>
      <c r="F80" s="32"/>
    </row>
    <row r="81" spans="2:6" ht="15.95" customHeight="1" x14ac:dyDescent="0.25">
      <c r="B81" s="134"/>
      <c r="C81" s="134"/>
      <c r="D81" s="134"/>
      <c r="E81" s="59"/>
      <c r="F81" s="32"/>
    </row>
    <row r="82" spans="2:6" ht="15.95" customHeight="1" x14ac:dyDescent="0.25">
      <c r="B82" s="134"/>
      <c r="C82" s="134"/>
      <c r="D82" s="134"/>
      <c r="E82" s="59"/>
      <c r="F82" s="32"/>
    </row>
    <row r="83" spans="2:6" x14ac:dyDescent="0.25">
      <c r="B83" s="132"/>
      <c r="C83" s="32"/>
      <c r="D83" s="32"/>
      <c r="E83" s="32"/>
      <c r="F83" s="32"/>
    </row>
    <row r="84" spans="2:6" x14ac:dyDescent="0.25">
      <c r="B84" s="132"/>
      <c r="C84" s="32"/>
      <c r="D84" s="32"/>
      <c r="E84" s="32"/>
      <c r="F84" s="32"/>
    </row>
    <row r="85" spans="2:6" x14ac:dyDescent="0.25">
      <c r="B85" s="132"/>
      <c r="C85" s="32"/>
      <c r="D85" s="32"/>
      <c r="E85" s="32"/>
      <c r="F85" s="32"/>
    </row>
    <row r="86" spans="2:6" x14ac:dyDescent="0.25">
      <c r="B86" s="32"/>
      <c r="C86" s="32"/>
      <c r="D86" s="32"/>
      <c r="E86" s="32"/>
      <c r="F86" s="32"/>
    </row>
  </sheetData>
  <mergeCells count="11">
    <mergeCell ref="H2:H4"/>
    <mergeCell ref="I2:I4"/>
    <mergeCell ref="J2:J4"/>
    <mergeCell ref="K2:K4"/>
    <mergeCell ref="A2:A4"/>
    <mergeCell ref="D2:D4"/>
    <mergeCell ref="E2:E4"/>
    <mergeCell ref="G2:G4"/>
    <mergeCell ref="B2:B4"/>
    <mergeCell ref="C2:C4"/>
    <mergeCell ref="F2:F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"/>
  <sheetViews>
    <sheetView workbookViewId="0">
      <selection activeCell="F22" sqref="F22:F27"/>
    </sheetView>
  </sheetViews>
  <sheetFormatPr baseColWidth="10" defaultRowHeight="15" x14ac:dyDescent="0.25"/>
  <cols>
    <col min="1" max="1" width="13.7109375" customWidth="1"/>
    <col min="2" max="2" width="28.28515625" customWidth="1"/>
    <col min="4" max="4" width="13" customWidth="1"/>
    <col min="5" max="5" width="11.7109375" customWidth="1"/>
    <col min="6" max="6" width="15.28515625" customWidth="1"/>
  </cols>
  <sheetData>
    <row r="1" spans="1:6" x14ac:dyDescent="0.25">
      <c r="A1" s="234" t="s">
        <v>54</v>
      </c>
      <c r="B1" s="234"/>
      <c r="C1" s="234"/>
      <c r="D1" s="234"/>
      <c r="E1" s="234"/>
      <c r="F1" s="234"/>
    </row>
    <row r="2" spans="1:6" x14ac:dyDescent="0.25">
      <c r="A2" s="235"/>
      <c r="B2" s="235"/>
      <c r="C2" s="235"/>
      <c r="D2" s="235"/>
      <c r="E2" s="235"/>
      <c r="F2" s="235"/>
    </row>
    <row r="3" spans="1:6" ht="18.75" x14ac:dyDescent="0.25">
      <c r="A3" s="229" t="s">
        <v>3</v>
      </c>
      <c r="B3" s="231" t="s">
        <v>4</v>
      </c>
      <c r="C3" s="233" t="s">
        <v>58</v>
      </c>
      <c r="D3" s="233"/>
      <c r="E3" s="233"/>
      <c r="F3" s="233"/>
    </row>
    <row r="4" spans="1:6" ht="16.5" thickBot="1" x14ac:dyDescent="0.3">
      <c r="A4" s="230"/>
      <c r="B4" s="232"/>
      <c r="C4" s="15" t="s">
        <v>5</v>
      </c>
      <c r="D4" s="15" t="s">
        <v>6</v>
      </c>
      <c r="E4" s="15" t="s">
        <v>7</v>
      </c>
      <c r="F4" s="15" t="s">
        <v>8</v>
      </c>
    </row>
    <row r="5" spans="1:6" ht="19.5" thickTop="1" x14ac:dyDescent="0.25">
      <c r="A5" s="13" t="s">
        <v>55</v>
      </c>
      <c r="B5" s="27" t="s">
        <v>9</v>
      </c>
      <c r="C5" s="11">
        <v>100</v>
      </c>
      <c r="D5" s="11">
        <v>16</v>
      </c>
      <c r="E5" s="11">
        <v>7</v>
      </c>
      <c r="F5" s="11">
        <v>77</v>
      </c>
    </row>
    <row r="6" spans="1:6" ht="15.75" x14ac:dyDescent="0.25">
      <c r="A6" s="13" t="s">
        <v>10</v>
      </c>
      <c r="B6" s="27" t="s">
        <v>11</v>
      </c>
      <c r="C6" s="11">
        <v>100</v>
      </c>
      <c r="D6" s="11">
        <v>18</v>
      </c>
      <c r="E6" s="11">
        <v>10</v>
      </c>
      <c r="F6" s="11">
        <v>73</v>
      </c>
    </row>
    <row r="7" spans="1:6" ht="15.75" x14ac:dyDescent="0.25">
      <c r="A7" s="13" t="s">
        <v>2</v>
      </c>
      <c r="B7" s="27" t="s">
        <v>12</v>
      </c>
      <c r="C7" s="11">
        <v>100</v>
      </c>
      <c r="D7" s="11">
        <v>15</v>
      </c>
      <c r="E7" s="11">
        <v>9</v>
      </c>
      <c r="F7" s="11">
        <v>76</v>
      </c>
    </row>
    <row r="8" spans="1:6" ht="15.75" x14ac:dyDescent="0.25">
      <c r="A8" s="13" t="s">
        <v>13</v>
      </c>
      <c r="B8" s="27" t="s">
        <v>14</v>
      </c>
      <c r="C8" s="11">
        <v>100</v>
      </c>
      <c r="D8" s="11">
        <v>16</v>
      </c>
      <c r="E8" s="11">
        <v>2</v>
      </c>
      <c r="F8" s="11">
        <v>82</v>
      </c>
    </row>
    <row r="9" spans="1:6" ht="15.75" x14ac:dyDescent="0.25">
      <c r="A9" s="13">
        <v>1920</v>
      </c>
      <c r="B9" s="27" t="s">
        <v>15</v>
      </c>
      <c r="C9" s="11">
        <v>100</v>
      </c>
      <c r="D9" s="11">
        <v>17</v>
      </c>
      <c r="E9" s="11">
        <v>2</v>
      </c>
      <c r="F9" s="11">
        <v>81</v>
      </c>
    </row>
    <row r="10" spans="1:6" ht="15.75" x14ac:dyDescent="0.25">
      <c r="A10" s="13" t="s">
        <v>16</v>
      </c>
      <c r="B10" s="27" t="s">
        <v>17</v>
      </c>
      <c r="C10" s="11">
        <v>100</v>
      </c>
      <c r="D10" s="11">
        <v>18</v>
      </c>
      <c r="E10" s="11">
        <v>10</v>
      </c>
      <c r="F10" s="11">
        <v>72</v>
      </c>
    </row>
    <row r="11" spans="1:6" ht="15.75" x14ac:dyDescent="0.25">
      <c r="A11" s="13" t="s">
        <v>18</v>
      </c>
      <c r="B11" s="27" t="s">
        <v>19</v>
      </c>
      <c r="C11" s="11">
        <v>100</v>
      </c>
      <c r="D11" s="11">
        <v>25</v>
      </c>
      <c r="E11" s="11">
        <v>10</v>
      </c>
      <c r="F11" s="11">
        <v>65</v>
      </c>
    </row>
    <row r="12" spans="1:6" ht="15.75" x14ac:dyDescent="0.25">
      <c r="A12" s="13">
        <v>1929</v>
      </c>
      <c r="B12" s="27" t="s">
        <v>20</v>
      </c>
      <c r="C12" s="11">
        <v>100</v>
      </c>
      <c r="D12" s="11">
        <v>23</v>
      </c>
      <c r="E12" s="11">
        <v>13</v>
      </c>
      <c r="F12" s="11">
        <v>64</v>
      </c>
    </row>
    <row r="13" spans="1:6" ht="15.75" x14ac:dyDescent="0.25">
      <c r="A13" s="13" t="s">
        <v>21</v>
      </c>
      <c r="B13" s="27" t="s">
        <v>22</v>
      </c>
      <c r="C13" s="11">
        <v>100</v>
      </c>
      <c r="D13" s="11">
        <v>28</v>
      </c>
      <c r="E13" s="11">
        <v>16</v>
      </c>
      <c r="F13" s="11">
        <v>56</v>
      </c>
    </row>
    <row r="14" spans="1:6" ht="15.75" x14ac:dyDescent="0.25">
      <c r="A14" s="13" t="s">
        <v>23</v>
      </c>
      <c r="B14" s="27" t="s">
        <v>24</v>
      </c>
      <c r="C14" s="11">
        <v>100</v>
      </c>
      <c r="D14" s="11">
        <v>22</v>
      </c>
      <c r="E14" s="11">
        <v>15</v>
      </c>
      <c r="F14" s="11">
        <v>63</v>
      </c>
    </row>
    <row r="15" spans="1:6" ht="15.75" x14ac:dyDescent="0.25">
      <c r="A15" s="13" t="s">
        <v>25</v>
      </c>
      <c r="B15" s="27" t="s">
        <v>26</v>
      </c>
      <c r="C15" s="11">
        <v>100</v>
      </c>
      <c r="D15" s="11">
        <v>38</v>
      </c>
      <c r="E15" s="11">
        <v>18</v>
      </c>
      <c r="F15" s="11">
        <v>44</v>
      </c>
    </row>
    <row r="16" spans="1:6" ht="15.75" x14ac:dyDescent="0.25">
      <c r="A16" s="13" t="s">
        <v>27</v>
      </c>
      <c r="B16" s="27" t="s">
        <v>28</v>
      </c>
      <c r="C16" s="11">
        <v>100</v>
      </c>
      <c r="D16" s="11">
        <v>39</v>
      </c>
      <c r="E16" s="11">
        <v>17</v>
      </c>
      <c r="F16" s="11">
        <v>44</v>
      </c>
    </row>
    <row r="17" spans="1:6" ht="15.75" x14ac:dyDescent="0.25">
      <c r="A17" s="13" t="s">
        <v>29</v>
      </c>
      <c r="B17" s="27" t="s">
        <v>30</v>
      </c>
      <c r="C17" s="11">
        <v>100</v>
      </c>
      <c r="D17" s="11">
        <v>52</v>
      </c>
      <c r="E17" s="11">
        <v>13</v>
      </c>
      <c r="F17" s="11">
        <v>35</v>
      </c>
    </row>
    <row r="18" spans="1:6" ht="15.75" x14ac:dyDescent="0.25">
      <c r="A18" s="13" t="s">
        <v>31</v>
      </c>
      <c r="B18" s="27" t="s">
        <v>32</v>
      </c>
      <c r="C18" s="11">
        <v>100</v>
      </c>
      <c r="D18" s="11">
        <v>53</v>
      </c>
      <c r="E18" s="11">
        <v>14</v>
      </c>
      <c r="F18" s="11">
        <v>33</v>
      </c>
    </row>
    <row r="19" spans="1:6" ht="15.75" x14ac:dyDescent="0.25">
      <c r="A19" s="13" t="s">
        <v>33</v>
      </c>
      <c r="B19" s="27" t="s">
        <v>34</v>
      </c>
      <c r="C19" s="11">
        <v>100</v>
      </c>
      <c r="D19" s="11">
        <v>39</v>
      </c>
      <c r="E19" s="11">
        <v>19</v>
      </c>
      <c r="F19" s="11">
        <v>42</v>
      </c>
    </row>
    <row r="20" spans="1:6" ht="15.75" x14ac:dyDescent="0.25">
      <c r="A20" s="13" t="s">
        <v>35</v>
      </c>
      <c r="B20" s="27" t="s">
        <v>36</v>
      </c>
      <c r="C20" s="11">
        <v>100</v>
      </c>
      <c r="D20" s="11">
        <v>55</v>
      </c>
      <c r="E20" s="11">
        <v>32</v>
      </c>
      <c r="F20" s="11">
        <v>13</v>
      </c>
    </row>
    <row r="21" spans="1:6" ht="15.75" x14ac:dyDescent="0.25">
      <c r="A21" s="13" t="s">
        <v>37</v>
      </c>
      <c r="B21" s="27" t="s">
        <v>38</v>
      </c>
      <c r="C21" s="11">
        <v>100</v>
      </c>
      <c r="D21" s="11">
        <v>62</v>
      </c>
      <c r="E21" s="11">
        <v>29</v>
      </c>
      <c r="F21" s="11">
        <v>9</v>
      </c>
    </row>
    <row r="22" spans="1:6" ht="15.75" x14ac:dyDescent="0.25">
      <c r="A22" s="13" t="s">
        <v>39</v>
      </c>
      <c r="B22" s="27" t="s">
        <v>40</v>
      </c>
      <c r="C22" s="11">
        <v>100</v>
      </c>
      <c r="D22" s="11">
        <v>41</v>
      </c>
      <c r="E22" s="11">
        <v>33</v>
      </c>
      <c r="F22" s="11">
        <v>26</v>
      </c>
    </row>
    <row r="23" spans="1:6" ht="15.75" x14ac:dyDescent="0.25">
      <c r="A23" s="13" t="s">
        <v>41</v>
      </c>
      <c r="B23" s="27" t="s">
        <v>42</v>
      </c>
      <c r="C23" s="11">
        <v>100</v>
      </c>
      <c r="D23" s="11">
        <v>39</v>
      </c>
      <c r="E23" s="11">
        <v>41</v>
      </c>
      <c r="F23" s="11">
        <v>20</v>
      </c>
    </row>
    <row r="24" spans="1:6" ht="18.75" x14ac:dyDescent="0.25">
      <c r="A24" s="13" t="s">
        <v>56</v>
      </c>
      <c r="B24" s="27" t="s">
        <v>43</v>
      </c>
      <c r="C24" s="11">
        <v>100</v>
      </c>
      <c r="D24" s="11">
        <v>32.6</v>
      </c>
      <c r="E24" s="11">
        <v>50</v>
      </c>
      <c r="F24" s="11">
        <v>17.399999999999999</v>
      </c>
    </row>
    <row r="25" spans="1:6" ht="18.75" x14ac:dyDescent="0.25">
      <c r="A25" s="14" t="s">
        <v>57</v>
      </c>
      <c r="B25" s="28" t="s">
        <v>44</v>
      </c>
      <c r="C25" s="12">
        <v>100</v>
      </c>
      <c r="D25" s="12">
        <v>32.1</v>
      </c>
      <c r="E25" s="12">
        <v>56.3</v>
      </c>
      <c r="F25" s="12">
        <v>11.6</v>
      </c>
    </row>
    <row r="26" spans="1:6" ht="15.75" x14ac:dyDescent="0.25">
      <c r="A26" s="14" t="s">
        <v>45</v>
      </c>
      <c r="B26" s="27" t="s">
        <v>46</v>
      </c>
      <c r="C26" s="12">
        <v>100</v>
      </c>
      <c r="D26" s="12">
        <v>29.1</v>
      </c>
      <c r="E26" s="12">
        <v>60.3</v>
      </c>
      <c r="F26" s="12">
        <v>10.6</v>
      </c>
    </row>
    <row r="27" spans="1:6" ht="15.75" x14ac:dyDescent="0.25">
      <c r="A27" s="14" t="s">
        <v>47</v>
      </c>
      <c r="B27" s="27" t="s">
        <v>48</v>
      </c>
      <c r="C27" s="12">
        <v>100</v>
      </c>
      <c r="D27" s="12">
        <v>17.590925736206902</v>
      </c>
      <c r="E27" s="12">
        <v>69.820252019052049</v>
      </c>
      <c r="F27" s="12">
        <v>12.588822244741054</v>
      </c>
    </row>
    <row r="28" spans="1:6" ht="15.75" x14ac:dyDescent="0.25">
      <c r="A28" s="16" t="s">
        <v>53</v>
      </c>
      <c r="B28" s="17"/>
      <c r="C28" s="18"/>
      <c r="D28" s="18"/>
      <c r="E28" s="18"/>
      <c r="F28" s="19"/>
    </row>
    <row r="29" spans="1:6" ht="18" customHeight="1" x14ac:dyDescent="0.25">
      <c r="A29" s="236" t="s">
        <v>65</v>
      </c>
      <c r="B29" s="237"/>
      <c r="C29" s="238"/>
      <c r="D29" s="238"/>
      <c r="E29" s="238"/>
      <c r="F29" s="239"/>
    </row>
    <row r="30" spans="1:6" ht="18" customHeight="1" x14ac:dyDescent="0.25">
      <c r="A30" s="236"/>
      <c r="B30" s="237"/>
      <c r="C30" s="238"/>
      <c r="D30" s="238"/>
      <c r="E30" s="238"/>
      <c r="F30" s="239"/>
    </row>
    <row r="31" spans="1:6" ht="15.95" customHeight="1" x14ac:dyDescent="0.25">
      <c r="A31" s="225" t="s">
        <v>59</v>
      </c>
      <c r="B31" s="226"/>
      <c r="C31" s="227"/>
      <c r="D31" s="227"/>
      <c r="E31" s="227"/>
      <c r="F31" s="228"/>
    </row>
    <row r="32" spans="1:6" ht="15.95" customHeight="1" x14ac:dyDescent="0.25">
      <c r="A32" s="225"/>
      <c r="B32" s="226"/>
      <c r="C32" s="227"/>
      <c r="D32" s="227"/>
      <c r="E32" s="227"/>
      <c r="F32" s="228"/>
    </row>
    <row r="33" spans="1:6" ht="15.95" customHeight="1" x14ac:dyDescent="0.25">
      <c r="A33" s="225" t="s">
        <v>60</v>
      </c>
      <c r="B33" s="226"/>
      <c r="C33" s="227"/>
      <c r="D33" s="227"/>
      <c r="E33" s="227"/>
      <c r="F33" s="228"/>
    </row>
    <row r="34" spans="1:6" ht="15.95" customHeight="1" x14ac:dyDescent="0.25">
      <c r="A34" s="225"/>
      <c r="B34" s="226"/>
      <c r="C34" s="227"/>
      <c r="D34" s="227"/>
      <c r="E34" s="227"/>
      <c r="F34" s="228"/>
    </row>
    <row r="35" spans="1:6" ht="15.95" customHeight="1" x14ac:dyDescent="0.25">
      <c r="A35" s="225" t="s">
        <v>61</v>
      </c>
      <c r="B35" s="226"/>
      <c r="C35" s="227"/>
      <c r="D35" s="227"/>
      <c r="E35" s="227"/>
      <c r="F35" s="228"/>
    </row>
    <row r="36" spans="1:6" ht="15.95" customHeight="1" x14ac:dyDescent="0.25">
      <c r="A36" s="225"/>
      <c r="B36" s="226"/>
      <c r="C36" s="227"/>
      <c r="D36" s="227"/>
      <c r="E36" s="227"/>
      <c r="F36" s="228"/>
    </row>
    <row r="37" spans="1:6" ht="15.95" customHeight="1" x14ac:dyDescent="0.25">
      <c r="A37" s="225"/>
      <c r="B37" s="226"/>
      <c r="C37" s="227"/>
      <c r="D37" s="227"/>
      <c r="E37" s="227"/>
      <c r="F37" s="228"/>
    </row>
    <row r="38" spans="1:6" ht="18.75" x14ac:dyDescent="0.25">
      <c r="A38" s="20" t="s">
        <v>66</v>
      </c>
      <c r="B38" s="9"/>
      <c r="C38" s="21"/>
      <c r="D38" s="21"/>
      <c r="E38" s="21"/>
      <c r="F38" s="22"/>
    </row>
    <row r="39" spans="1:6" ht="18" customHeight="1" x14ac:dyDescent="0.25">
      <c r="A39" s="236" t="s">
        <v>67</v>
      </c>
      <c r="B39" s="237"/>
      <c r="C39" s="238"/>
      <c r="D39" s="238"/>
      <c r="E39" s="238"/>
      <c r="F39" s="239"/>
    </row>
    <row r="40" spans="1:6" ht="15.95" customHeight="1" x14ac:dyDescent="0.25">
      <c r="A40" s="236"/>
      <c r="B40" s="237"/>
      <c r="C40" s="238"/>
      <c r="D40" s="238"/>
      <c r="E40" s="238"/>
      <c r="F40" s="239"/>
    </row>
    <row r="41" spans="1:6" ht="15.95" customHeight="1" x14ac:dyDescent="0.25">
      <c r="A41" s="225" t="s">
        <v>62</v>
      </c>
      <c r="B41" s="226"/>
      <c r="C41" s="227"/>
      <c r="D41" s="227"/>
      <c r="E41" s="227"/>
      <c r="F41" s="228"/>
    </row>
    <row r="42" spans="1:6" ht="15.95" customHeight="1" x14ac:dyDescent="0.25">
      <c r="A42" s="225"/>
      <c r="B42" s="226"/>
      <c r="C42" s="227"/>
      <c r="D42" s="227"/>
      <c r="E42" s="227"/>
      <c r="F42" s="228"/>
    </row>
    <row r="43" spans="1:6" ht="15.95" customHeight="1" x14ac:dyDescent="0.25">
      <c r="A43" s="225"/>
      <c r="B43" s="226"/>
      <c r="C43" s="227"/>
      <c r="D43" s="227"/>
      <c r="E43" s="227"/>
      <c r="F43" s="228"/>
    </row>
    <row r="44" spans="1:6" ht="15.95" customHeight="1" x14ac:dyDescent="0.25">
      <c r="A44" s="225" t="s">
        <v>63</v>
      </c>
      <c r="B44" s="226"/>
      <c r="C44" s="227"/>
      <c r="D44" s="227"/>
      <c r="E44" s="227"/>
      <c r="F44" s="228"/>
    </row>
    <row r="45" spans="1:6" ht="15.95" customHeight="1" x14ac:dyDescent="0.25">
      <c r="A45" s="225"/>
      <c r="B45" s="226"/>
      <c r="C45" s="227"/>
      <c r="D45" s="227"/>
      <c r="E45" s="227"/>
      <c r="F45" s="228"/>
    </row>
    <row r="46" spans="1:6" ht="15.95" customHeight="1" x14ac:dyDescent="0.25">
      <c r="A46" s="225" t="s">
        <v>64</v>
      </c>
      <c r="B46" s="226"/>
      <c r="C46" s="226"/>
      <c r="D46" s="226"/>
      <c r="E46" s="226"/>
      <c r="F46" s="241"/>
    </row>
    <row r="47" spans="1:6" ht="15.95" customHeight="1" x14ac:dyDescent="0.25">
      <c r="A47" s="225"/>
      <c r="B47" s="226"/>
      <c r="C47" s="226"/>
      <c r="D47" s="226"/>
      <c r="E47" s="226"/>
      <c r="F47" s="241"/>
    </row>
    <row r="48" spans="1:6" ht="15.95" customHeight="1" x14ac:dyDescent="0.25">
      <c r="A48" s="225"/>
      <c r="B48" s="226"/>
      <c r="C48" s="226"/>
      <c r="D48" s="226"/>
      <c r="E48" s="226"/>
      <c r="F48" s="241"/>
    </row>
    <row r="49" spans="1:6" ht="15.95" customHeight="1" x14ac:dyDescent="0.25">
      <c r="A49" s="225"/>
      <c r="B49" s="226"/>
      <c r="C49" s="226"/>
      <c r="D49" s="226"/>
      <c r="E49" s="226"/>
      <c r="F49" s="241"/>
    </row>
    <row r="50" spans="1:6" ht="18" customHeight="1" x14ac:dyDescent="0.25">
      <c r="A50" s="236" t="s">
        <v>73</v>
      </c>
      <c r="B50" s="237"/>
      <c r="C50" s="237"/>
      <c r="D50" s="237"/>
      <c r="E50" s="237"/>
      <c r="F50" s="240"/>
    </row>
    <row r="51" spans="1:6" ht="15.95" customHeight="1" x14ac:dyDescent="0.25">
      <c r="A51" s="236"/>
      <c r="B51" s="237"/>
      <c r="C51" s="237"/>
      <c r="D51" s="237"/>
      <c r="E51" s="237"/>
      <c r="F51" s="240"/>
    </row>
    <row r="52" spans="1:6" ht="15.95" customHeight="1" x14ac:dyDescent="0.25">
      <c r="A52" s="225" t="s">
        <v>74</v>
      </c>
      <c r="B52" s="226"/>
      <c r="C52" s="226"/>
      <c r="D52" s="226"/>
      <c r="E52" s="226"/>
      <c r="F52" s="241"/>
    </row>
    <row r="53" spans="1:6" ht="15.95" customHeight="1" x14ac:dyDescent="0.25">
      <c r="A53" s="225"/>
      <c r="B53" s="226"/>
      <c r="C53" s="226"/>
      <c r="D53" s="226"/>
      <c r="E53" s="226"/>
      <c r="F53" s="241"/>
    </row>
    <row r="54" spans="1:6" ht="15.95" customHeight="1" x14ac:dyDescent="0.25">
      <c r="A54" s="225"/>
      <c r="B54" s="226"/>
      <c r="C54" s="226"/>
      <c r="D54" s="226"/>
      <c r="E54" s="226"/>
      <c r="F54" s="241"/>
    </row>
    <row r="55" spans="1:6" ht="15.95" customHeight="1" x14ac:dyDescent="0.25">
      <c r="A55" s="225" t="s">
        <v>75</v>
      </c>
      <c r="B55" s="226"/>
      <c r="C55" s="226"/>
      <c r="D55" s="226"/>
      <c r="E55" s="226"/>
      <c r="F55" s="241"/>
    </row>
    <row r="56" spans="1:6" ht="15.95" customHeight="1" x14ac:dyDescent="0.25">
      <c r="A56" s="225"/>
      <c r="B56" s="226"/>
      <c r="C56" s="226"/>
      <c r="D56" s="226"/>
      <c r="E56" s="226"/>
      <c r="F56" s="241"/>
    </row>
    <row r="57" spans="1:6" ht="15.95" customHeight="1" x14ac:dyDescent="0.25">
      <c r="A57" s="225" t="s">
        <v>76</v>
      </c>
      <c r="B57" s="226"/>
      <c r="C57" s="226"/>
      <c r="D57" s="226"/>
      <c r="E57" s="226"/>
      <c r="F57" s="241"/>
    </row>
    <row r="58" spans="1:6" ht="15.95" customHeight="1" x14ac:dyDescent="0.25">
      <c r="A58" s="225"/>
      <c r="B58" s="226"/>
      <c r="C58" s="226"/>
      <c r="D58" s="226"/>
      <c r="E58" s="226"/>
      <c r="F58" s="241"/>
    </row>
    <row r="59" spans="1:6" ht="15.75" x14ac:dyDescent="0.25">
      <c r="A59" s="23" t="s">
        <v>68</v>
      </c>
      <c r="B59" s="9"/>
      <c r="C59" s="21"/>
      <c r="D59" s="21"/>
      <c r="E59" s="21"/>
      <c r="F59" s="22"/>
    </row>
    <row r="60" spans="1:6" ht="15.75" x14ac:dyDescent="0.25">
      <c r="A60" s="23" t="s">
        <v>49</v>
      </c>
      <c r="B60" s="9"/>
      <c r="C60" s="21"/>
      <c r="D60" s="21"/>
      <c r="E60" s="21"/>
      <c r="F60" s="22"/>
    </row>
    <row r="61" spans="1:6" ht="15.75" x14ac:dyDescent="0.25">
      <c r="A61" s="23" t="s">
        <v>69</v>
      </c>
      <c r="B61" s="9"/>
      <c r="C61" s="21"/>
      <c r="D61" s="21"/>
      <c r="E61" s="21"/>
      <c r="F61" s="22"/>
    </row>
    <row r="62" spans="1:6" ht="15.75" x14ac:dyDescent="0.25">
      <c r="A62" s="23" t="s">
        <v>70</v>
      </c>
      <c r="B62" s="9"/>
      <c r="C62" s="21"/>
      <c r="D62" s="21"/>
      <c r="E62" s="21"/>
      <c r="F62" s="22"/>
    </row>
    <row r="63" spans="1:6" ht="15.75" x14ac:dyDescent="0.25">
      <c r="A63" s="23" t="s">
        <v>71</v>
      </c>
      <c r="B63" s="9"/>
      <c r="C63" s="21"/>
      <c r="D63" s="21"/>
      <c r="E63" s="21"/>
      <c r="F63" s="22"/>
    </row>
    <row r="64" spans="1:6" ht="15.75" x14ac:dyDescent="0.25">
      <c r="A64" s="24" t="s">
        <v>72</v>
      </c>
      <c r="B64" s="10"/>
      <c r="C64" s="25"/>
      <c r="D64" s="25"/>
      <c r="E64" s="25"/>
      <c r="F64" s="26"/>
    </row>
  </sheetData>
  <mergeCells count="16">
    <mergeCell ref="A50:F51"/>
    <mergeCell ref="A52:F54"/>
    <mergeCell ref="A55:F56"/>
    <mergeCell ref="A57:F58"/>
    <mergeCell ref="A33:F34"/>
    <mergeCell ref="A35:F37"/>
    <mergeCell ref="A39:F40"/>
    <mergeCell ref="A41:F43"/>
    <mergeCell ref="A44:F45"/>
    <mergeCell ref="A46:F49"/>
    <mergeCell ref="A31:F32"/>
    <mergeCell ref="A3:A4"/>
    <mergeCell ref="B3:B4"/>
    <mergeCell ref="C3:F3"/>
    <mergeCell ref="A1:F2"/>
    <mergeCell ref="A29:F3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1"/>
  <sheetViews>
    <sheetView topLeftCell="F1" workbookViewId="0">
      <selection activeCell="O69" sqref="O68:T69"/>
    </sheetView>
  </sheetViews>
  <sheetFormatPr baseColWidth="10" defaultRowHeight="15" x14ac:dyDescent="0.25"/>
  <cols>
    <col min="3" max="3" width="3.7109375" customWidth="1"/>
    <col min="4" max="4" width="13.140625" customWidth="1"/>
    <col min="6" max="6" width="17.7109375" customWidth="1"/>
    <col min="8" max="8" width="15.140625" customWidth="1"/>
    <col min="11" max="11" width="3.5703125" customWidth="1"/>
    <col min="13" max="13" width="6" bestFit="1" customWidth="1"/>
    <col min="14" max="14" width="3.28515625" customWidth="1"/>
    <col min="15" max="15" width="13.42578125" customWidth="1"/>
    <col min="17" max="17" width="16.28515625" customWidth="1"/>
    <col min="19" max="19" width="15.7109375" customWidth="1"/>
    <col min="21" max="21" width="9.7109375" customWidth="1"/>
  </cols>
  <sheetData>
    <row r="1" spans="1:21" ht="15.75" x14ac:dyDescent="0.25">
      <c r="A1" s="242" t="s">
        <v>157</v>
      </c>
      <c r="B1" s="242"/>
      <c r="C1" s="242"/>
      <c r="D1" s="242"/>
      <c r="E1" s="242"/>
      <c r="F1" s="144"/>
      <c r="G1" s="143"/>
      <c r="H1" s="143"/>
      <c r="I1" s="145"/>
      <c r="J1" s="143"/>
      <c r="L1" s="141" t="s">
        <v>190</v>
      </c>
      <c r="M1" s="142"/>
      <c r="N1" s="143"/>
      <c r="O1" s="143"/>
      <c r="P1" s="143"/>
      <c r="Q1" s="144"/>
      <c r="R1" s="143"/>
      <c r="S1" s="143"/>
      <c r="T1" s="145"/>
      <c r="U1" s="143"/>
    </row>
    <row r="2" spans="1:21" ht="15" customHeight="1" x14ac:dyDescent="0.25">
      <c r="A2" s="207" t="s">
        <v>1</v>
      </c>
      <c r="B2" s="207" t="s">
        <v>5</v>
      </c>
      <c r="C2" s="207"/>
      <c r="D2" s="207" t="s">
        <v>158</v>
      </c>
      <c r="E2" s="207" t="s">
        <v>159</v>
      </c>
      <c r="F2" s="207" t="s">
        <v>160</v>
      </c>
      <c r="G2" s="207" t="s">
        <v>161</v>
      </c>
      <c r="H2" s="207" t="s">
        <v>162</v>
      </c>
      <c r="I2" s="207" t="s">
        <v>163</v>
      </c>
      <c r="J2" s="207" t="s">
        <v>164</v>
      </c>
      <c r="L2" s="207" t="s">
        <v>1</v>
      </c>
      <c r="M2" s="207" t="s">
        <v>5</v>
      </c>
      <c r="N2" s="207"/>
      <c r="O2" s="207" t="s">
        <v>158</v>
      </c>
      <c r="P2" s="207" t="s">
        <v>159</v>
      </c>
      <c r="Q2" s="207" t="s">
        <v>160</v>
      </c>
      <c r="R2" s="207" t="s">
        <v>161</v>
      </c>
      <c r="S2" s="207" t="s">
        <v>162</v>
      </c>
      <c r="T2" s="207" t="s">
        <v>163</v>
      </c>
      <c r="U2" s="207" t="s">
        <v>164</v>
      </c>
    </row>
    <row r="3" spans="1:21" ht="15" customHeight="1" x14ac:dyDescent="0.25">
      <c r="A3" s="208"/>
      <c r="B3" s="208" t="s">
        <v>5</v>
      </c>
      <c r="C3" s="208"/>
      <c r="D3" s="208" t="s">
        <v>165</v>
      </c>
      <c r="E3" s="208" t="s">
        <v>165</v>
      </c>
      <c r="F3" s="208" t="s">
        <v>165</v>
      </c>
      <c r="G3" s="208" t="s">
        <v>166</v>
      </c>
      <c r="H3" s="208" t="s">
        <v>167</v>
      </c>
      <c r="I3" s="208" t="s">
        <v>168</v>
      </c>
      <c r="J3" s="208" t="s">
        <v>169</v>
      </c>
      <c r="L3" s="208"/>
      <c r="M3" s="208" t="s">
        <v>5</v>
      </c>
      <c r="N3" s="208"/>
      <c r="O3" s="208" t="s">
        <v>165</v>
      </c>
      <c r="P3" s="208" t="s">
        <v>165</v>
      </c>
      <c r="Q3" s="208" t="s">
        <v>165</v>
      </c>
      <c r="R3" s="208" t="s">
        <v>166</v>
      </c>
      <c r="S3" s="208" t="s">
        <v>167</v>
      </c>
      <c r="T3" s="208" t="s">
        <v>168</v>
      </c>
      <c r="U3" s="208" t="s">
        <v>169</v>
      </c>
    </row>
    <row r="4" spans="1:21" ht="15.75" customHeight="1" thickBot="1" x14ac:dyDescent="0.3">
      <c r="A4" s="209"/>
      <c r="B4" s="209"/>
      <c r="C4" s="209"/>
      <c r="D4" s="209" t="s">
        <v>170</v>
      </c>
      <c r="E4" s="209" t="s">
        <v>170</v>
      </c>
      <c r="F4" s="209" t="s">
        <v>170</v>
      </c>
      <c r="G4" s="209" t="s">
        <v>171</v>
      </c>
      <c r="H4" s="209" t="s">
        <v>172</v>
      </c>
      <c r="I4" s="209" t="s">
        <v>173</v>
      </c>
      <c r="J4" s="209" t="s">
        <v>174</v>
      </c>
      <c r="L4" s="209"/>
      <c r="M4" s="209"/>
      <c r="N4" s="209"/>
      <c r="O4" s="209" t="s">
        <v>170</v>
      </c>
      <c r="P4" s="209" t="s">
        <v>170</v>
      </c>
      <c r="Q4" s="209" t="s">
        <v>170</v>
      </c>
      <c r="R4" s="209" t="s">
        <v>171</v>
      </c>
      <c r="S4" s="209" t="s">
        <v>172</v>
      </c>
      <c r="T4" s="209" t="s">
        <v>173</v>
      </c>
      <c r="U4" s="209" t="s">
        <v>174</v>
      </c>
    </row>
    <row r="5" spans="1:21" ht="16.5" thickTop="1" x14ac:dyDescent="0.25">
      <c r="A5" s="146">
        <v>1920</v>
      </c>
      <c r="B5" s="200" t="s">
        <v>52</v>
      </c>
      <c r="C5" s="200"/>
      <c r="D5" s="200" t="s">
        <v>52</v>
      </c>
      <c r="E5" s="200" t="s">
        <v>52</v>
      </c>
      <c r="F5" s="200" t="s">
        <v>52</v>
      </c>
      <c r="G5" s="200" t="s">
        <v>52</v>
      </c>
      <c r="H5" s="200" t="s">
        <v>52</v>
      </c>
      <c r="I5" s="200" t="s">
        <v>52</v>
      </c>
      <c r="J5" s="200" t="s">
        <v>52</v>
      </c>
      <c r="L5" s="146">
        <v>1920</v>
      </c>
      <c r="M5" s="143" t="s">
        <v>77</v>
      </c>
      <c r="N5" s="143"/>
      <c r="O5" s="200" t="s">
        <v>52</v>
      </c>
      <c r="P5" s="200" t="s">
        <v>52</v>
      </c>
      <c r="Q5" s="200" t="s">
        <v>52</v>
      </c>
      <c r="R5" s="200" t="s">
        <v>52</v>
      </c>
      <c r="S5" s="200" t="s">
        <v>52</v>
      </c>
      <c r="T5" s="200" t="s">
        <v>52</v>
      </c>
      <c r="U5" s="200" t="s">
        <v>52</v>
      </c>
    </row>
    <row r="6" spans="1:21" ht="15.75" x14ac:dyDescent="0.25">
      <c r="A6" s="146">
        <v>1921</v>
      </c>
      <c r="B6" s="200" t="s">
        <v>52</v>
      </c>
      <c r="C6" s="200"/>
      <c r="D6" s="200" t="s">
        <v>52</v>
      </c>
      <c r="E6" s="200" t="s">
        <v>52</v>
      </c>
      <c r="F6" s="200" t="s">
        <v>52</v>
      </c>
      <c r="G6" s="200" t="s">
        <v>52</v>
      </c>
      <c r="H6" s="200" t="s">
        <v>52</v>
      </c>
      <c r="I6" s="200" t="s">
        <v>52</v>
      </c>
      <c r="J6" s="200" t="s">
        <v>52</v>
      </c>
      <c r="L6" s="146">
        <v>1921</v>
      </c>
      <c r="M6" s="143" t="s">
        <v>77</v>
      </c>
      <c r="N6" s="143"/>
      <c r="O6" s="200" t="s">
        <v>52</v>
      </c>
      <c r="P6" s="200" t="s">
        <v>52</v>
      </c>
      <c r="Q6" s="200" t="s">
        <v>52</v>
      </c>
      <c r="R6" s="200" t="s">
        <v>52</v>
      </c>
      <c r="S6" s="200" t="s">
        <v>52</v>
      </c>
      <c r="T6" s="200" t="s">
        <v>52</v>
      </c>
      <c r="U6" s="200" t="s">
        <v>52</v>
      </c>
    </row>
    <row r="7" spans="1:21" ht="15.75" x14ac:dyDescent="0.25">
      <c r="A7" s="146">
        <v>1922</v>
      </c>
      <c r="B7" s="200" t="s">
        <v>52</v>
      </c>
      <c r="C7" s="200"/>
      <c r="D7" s="200" t="s">
        <v>52</v>
      </c>
      <c r="E7" s="200" t="s">
        <v>52</v>
      </c>
      <c r="F7" s="200" t="s">
        <v>52</v>
      </c>
      <c r="G7" s="200" t="s">
        <v>52</v>
      </c>
      <c r="H7" s="200" t="s">
        <v>52</v>
      </c>
      <c r="I7" s="200" t="s">
        <v>52</v>
      </c>
      <c r="J7" s="200" t="s">
        <v>52</v>
      </c>
      <c r="L7" s="146">
        <v>1922</v>
      </c>
      <c r="M7" s="143" t="s">
        <v>77</v>
      </c>
      <c r="N7" s="143"/>
      <c r="O7" s="200" t="s">
        <v>52</v>
      </c>
      <c r="P7" s="200" t="s">
        <v>52</v>
      </c>
      <c r="Q7" s="200" t="s">
        <v>52</v>
      </c>
      <c r="R7" s="200" t="s">
        <v>52</v>
      </c>
      <c r="S7" s="200" t="s">
        <v>52</v>
      </c>
      <c r="T7" s="200" t="s">
        <v>52</v>
      </c>
      <c r="U7" s="200" t="s">
        <v>52</v>
      </c>
    </row>
    <row r="8" spans="1:21" ht="15.75" x14ac:dyDescent="0.25">
      <c r="A8" s="146">
        <v>1923</v>
      </c>
      <c r="B8" s="200" t="s">
        <v>52</v>
      </c>
      <c r="C8" s="200"/>
      <c r="D8" s="200" t="s">
        <v>52</v>
      </c>
      <c r="E8" s="200" t="s">
        <v>52</v>
      </c>
      <c r="F8" s="200" t="s">
        <v>52</v>
      </c>
      <c r="G8" s="200" t="s">
        <v>52</v>
      </c>
      <c r="H8" s="200" t="s">
        <v>52</v>
      </c>
      <c r="I8" s="200" t="s">
        <v>52</v>
      </c>
      <c r="J8" s="200" t="s">
        <v>52</v>
      </c>
      <c r="L8" s="146">
        <v>1923</v>
      </c>
      <c r="M8" s="143" t="s">
        <v>77</v>
      </c>
      <c r="N8" s="143"/>
      <c r="O8" s="200" t="s">
        <v>52</v>
      </c>
      <c r="P8" s="200" t="s">
        <v>52</v>
      </c>
      <c r="Q8" s="200" t="s">
        <v>52</v>
      </c>
      <c r="R8" s="200" t="s">
        <v>52</v>
      </c>
      <c r="S8" s="200" t="s">
        <v>52</v>
      </c>
      <c r="T8" s="200" t="s">
        <v>52</v>
      </c>
      <c r="U8" s="200" t="s">
        <v>52</v>
      </c>
    </row>
    <row r="9" spans="1:21" ht="15.75" x14ac:dyDescent="0.25">
      <c r="A9" s="146">
        <v>1924</v>
      </c>
      <c r="B9" s="200" t="s">
        <v>52</v>
      </c>
      <c r="C9" s="200"/>
      <c r="D9" s="200" t="s">
        <v>52</v>
      </c>
      <c r="E9" s="200" t="s">
        <v>52</v>
      </c>
      <c r="F9" s="200" t="s">
        <v>52</v>
      </c>
      <c r="G9" s="200" t="s">
        <v>52</v>
      </c>
      <c r="H9" s="200" t="s">
        <v>52</v>
      </c>
      <c r="I9" s="200" t="s">
        <v>52</v>
      </c>
      <c r="J9" s="200" t="s">
        <v>52</v>
      </c>
      <c r="L9" s="146">
        <v>1924</v>
      </c>
      <c r="M9" s="143" t="s">
        <v>77</v>
      </c>
      <c r="N9" s="143"/>
      <c r="O9" s="200" t="s">
        <v>52</v>
      </c>
      <c r="P9" s="200" t="s">
        <v>52</v>
      </c>
      <c r="Q9" s="200" t="s">
        <v>52</v>
      </c>
      <c r="R9" s="200" t="s">
        <v>52</v>
      </c>
      <c r="S9" s="200" t="s">
        <v>52</v>
      </c>
      <c r="T9" s="200" t="s">
        <v>52</v>
      </c>
      <c r="U9" s="200" t="s">
        <v>52</v>
      </c>
    </row>
    <row r="10" spans="1:21" ht="15.75" x14ac:dyDescent="0.25">
      <c r="A10" s="146">
        <v>1925</v>
      </c>
      <c r="B10" s="143">
        <v>82</v>
      </c>
      <c r="C10" s="147"/>
      <c r="D10" s="200" t="s">
        <v>52</v>
      </c>
      <c r="E10" s="200" t="s">
        <v>52</v>
      </c>
      <c r="F10" s="143">
        <v>77</v>
      </c>
      <c r="G10" s="143">
        <v>5</v>
      </c>
      <c r="H10" s="200" t="s">
        <v>52</v>
      </c>
      <c r="I10" s="200" t="s">
        <v>52</v>
      </c>
      <c r="J10" s="200" t="s">
        <v>52</v>
      </c>
      <c r="L10" s="146">
        <v>1925</v>
      </c>
      <c r="M10" s="153">
        <f>(B10/GobFed!D10)*100</f>
        <v>1.5651841954571484</v>
      </c>
      <c r="N10" s="147"/>
      <c r="O10" s="200" t="s">
        <v>52</v>
      </c>
      <c r="P10" s="200" t="s">
        <v>52</v>
      </c>
      <c r="Q10" s="153">
        <f>(F10/GobFed!$D10)*100</f>
        <v>1.4697461347585417</v>
      </c>
      <c r="R10" s="153">
        <f>(G10/GobFed!$D10)*100</f>
        <v>9.5438060698606608E-2</v>
      </c>
      <c r="S10" s="200" t="s">
        <v>52</v>
      </c>
      <c r="T10" s="200" t="s">
        <v>52</v>
      </c>
      <c r="U10" s="200" t="s">
        <v>52</v>
      </c>
    </row>
    <row r="11" spans="1:21" ht="15.75" x14ac:dyDescent="0.25">
      <c r="A11" s="146">
        <v>1926</v>
      </c>
      <c r="B11" s="143">
        <v>102</v>
      </c>
      <c r="C11" s="147"/>
      <c r="D11" s="143">
        <v>20</v>
      </c>
      <c r="E11" s="143" t="s">
        <v>77</v>
      </c>
      <c r="F11" s="143">
        <v>77</v>
      </c>
      <c r="G11" s="143">
        <v>5</v>
      </c>
      <c r="H11" s="200" t="s">
        <v>52</v>
      </c>
      <c r="I11" s="200" t="s">
        <v>52</v>
      </c>
      <c r="J11" s="200" t="s">
        <v>52</v>
      </c>
      <c r="L11" s="146">
        <v>1926</v>
      </c>
      <c r="M11" s="153">
        <f>(B11/GobFed!$D11)*100</f>
        <v>1.8650575973669776</v>
      </c>
      <c r="N11" s="153"/>
      <c r="O11" s="153">
        <f>(D11/GobFed!$D11)*100</f>
        <v>0.36569756811117204</v>
      </c>
      <c r="P11" s="200" t="s">
        <v>52</v>
      </c>
      <c r="Q11" s="153">
        <f>(F11/GobFed!$D11)*100</f>
        <v>1.4079356372280125</v>
      </c>
      <c r="R11" s="153">
        <f>(G11/GobFed!$D11)*100</f>
        <v>9.1424392027793011E-2</v>
      </c>
      <c r="S11" s="200" t="s">
        <v>52</v>
      </c>
      <c r="T11" s="200" t="s">
        <v>52</v>
      </c>
      <c r="U11" s="200" t="s">
        <v>52</v>
      </c>
    </row>
    <row r="12" spans="1:21" ht="15.75" x14ac:dyDescent="0.25">
      <c r="A12" s="146">
        <v>1927</v>
      </c>
      <c r="B12" s="143">
        <v>97</v>
      </c>
      <c r="C12" s="147"/>
      <c r="D12" s="143">
        <v>20</v>
      </c>
      <c r="E12" s="143" t="s">
        <v>77</v>
      </c>
      <c r="F12" s="143">
        <v>72</v>
      </c>
      <c r="G12" s="143">
        <v>5</v>
      </c>
      <c r="H12" s="200" t="s">
        <v>52</v>
      </c>
      <c r="I12" s="200" t="s">
        <v>52</v>
      </c>
      <c r="J12" s="200" t="s">
        <v>52</v>
      </c>
      <c r="L12" s="146">
        <v>1927</v>
      </c>
      <c r="M12" s="153">
        <f>(B12/GobFed!D12)*100</f>
        <v>1.9450571485863246</v>
      </c>
      <c r="N12" s="147"/>
      <c r="O12" s="153">
        <f>(D12/GobFed!$D12)*100</f>
        <v>0.40104271104872663</v>
      </c>
      <c r="P12" s="200" t="s">
        <v>52</v>
      </c>
      <c r="Q12" s="153">
        <f>(F12/GobFed!$D12)*100</f>
        <v>1.443753759775416</v>
      </c>
      <c r="R12" s="153">
        <f>(G12/GobFed!$D12)*100</f>
        <v>0.10026067776218166</v>
      </c>
      <c r="S12" s="200" t="s">
        <v>52</v>
      </c>
      <c r="T12" s="200" t="s">
        <v>52</v>
      </c>
      <c r="U12" s="200" t="s">
        <v>52</v>
      </c>
    </row>
    <row r="13" spans="1:21" ht="15.75" x14ac:dyDescent="0.25">
      <c r="A13" s="146">
        <v>1928</v>
      </c>
      <c r="B13" s="143">
        <v>99</v>
      </c>
      <c r="C13" s="147"/>
      <c r="D13" s="143">
        <v>20</v>
      </c>
      <c r="E13" s="143" t="s">
        <v>77</v>
      </c>
      <c r="F13" s="143">
        <v>72</v>
      </c>
      <c r="G13" s="143">
        <v>7</v>
      </c>
      <c r="H13" s="200" t="s">
        <v>52</v>
      </c>
      <c r="I13" s="200" t="s">
        <v>52</v>
      </c>
      <c r="J13" s="200" t="s">
        <v>52</v>
      </c>
      <c r="L13" s="146">
        <v>1928</v>
      </c>
      <c r="M13" s="153">
        <f>(B13/GobFed!D13)*100</f>
        <v>1.9728975687524912</v>
      </c>
      <c r="N13" s="147"/>
      <c r="O13" s="153">
        <f>(D13/GobFed!$D13)*100</f>
        <v>0.39856516540454368</v>
      </c>
      <c r="P13" s="200" t="s">
        <v>52</v>
      </c>
      <c r="Q13" s="153">
        <f>(F13/GobFed!$D13)*100</f>
        <v>1.4348345954563571</v>
      </c>
      <c r="R13" s="153">
        <f>(G13/GobFed!$D13)*100</f>
        <v>0.13949780789159028</v>
      </c>
      <c r="S13" s="200" t="s">
        <v>52</v>
      </c>
      <c r="T13" s="200" t="s">
        <v>52</v>
      </c>
      <c r="U13" s="200" t="s">
        <v>52</v>
      </c>
    </row>
    <row r="14" spans="1:21" ht="15.75" x14ac:dyDescent="0.25">
      <c r="A14" s="146">
        <v>1929</v>
      </c>
      <c r="B14" s="143">
        <v>98</v>
      </c>
      <c r="C14" s="147"/>
      <c r="D14" s="143">
        <v>10</v>
      </c>
      <c r="E14" s="143" t="s">
        <v>77</v>
      </c>
      <c r="F14" s="143">
        <v>72</v>
      </c>
      <c r="G14" s="143">
        <v>16</v>
      </c>
      <c r="H14" s="200" t="s">
        <v>52</v>
      </c>
      <c r="I14" s="200" t="s">
        <v>52</v>
      </c>
      <c r="J14" s="200" t="s">
        <v>52</v>
      </c>
      <c r="L14" s="146">
        <v>1929</v>
      </c>
      <c r="M14" s="153">
        <f>(B14/GobFed!D14)*100</f>
        <v>2.0152169442730825</v>
      </c>
      <c r="N14" s="147"/>
      <c r="O14" s="153">
        <f>(D14/GobFed!$D14)*100</f>
        <v>0.20563438206868187</v>
      </c>
      <c r="P14" s="200" t="s">
        <v>52</v>
      </c>
      <c r="Q14" s="153">
        <f>(F14/GobFed!$D14)*100</f>
        <v>1.4805675508945095</v>
      </c>
      <c r="R14" s="153">
        <f>(G14/GobFed!$D14)*100</f>
        <v>0.32901501130989097</v>
      </c>
      <c r="S14" s="200" t="s">
        <v>52</v>
      </c>
      <c r="T14" s="200" t="s">
        <v>52</v>
      </c>
      <c r="U14" s="200" t="s">
        <v>52</v>
      </c>
    </row>
    <row r="15" spans="1:21" ht="15.75" x14ac:dyDescent="0.25">
      <c r="A15" s="146">
        <v>1930</v>
      </c>
      <c r="B15" s="143">
        <v>103</v>
      </c>
      <c r="C15" s="147"/>
      <c r="D15" s="143">
        <v>10</v>
      </c>
      <c r="E15" s="143" t="s">
        <v>77</v>
      </c>
      <c r="F15" s="143">
        <v>80</v>
      </c>
      <c r="G15" s="143">
        <v>13</v>
      </c>
      <c r="H15" s="200" t="s">
        <v>52</v>
      </c>
      <c r="I15" s="200" t="s">
        <v>52</v>
      </c>
      <c r="J15" s="200" t="s">
        <v>52</v>
      </c>
      <c r="L15" s="146">
        <v>1930</v>
      </c>
      <c r="M15" s="153">
        <f>(B15/GobFed!D15)*100</f>
        <v>2.2065124250214221</v>
      </c>
      <c r="N15" s="147"/>
      <c r="O15" s="153">
        <f>(D15/GobFed!$D15)*100</f>
        <v>0.21422450728363326</v>
      </c>
      <c r="P15" s="200" t="s">
        <v>52</v>
      </c>
      <c r="Q15" s="153">
        <f>(F15/GobFed!$D15)*100</f>
        <v>1.7137960582690661</v>
      </c>
      <c r="R15" s="153">
        <f>(G15/GobFed!$D15)*100</f>
        <v>0.27849185946872324</v>
      </c>
      <c r="S15" s="200" t="s">
        <v>52</v>
      </c>
      <c r="T15" s="200" t="s">
        <v>52</v>
      </c>
      <c r="U15" s="200" t="s">
        <v>52</v>
      </c>
    </row>
    <row r="16" spans="1:21" ht="15.75" x14ac:dyDescent="0.25">
      <c r="A16" s="146">
        <v>1931</v>
      </c>
      <c r="B16" s="143">
        <v>91</v>
      </c>
      <c r="C16" s="147"/>
      <c r="D16" s="143">
        <v>10</v>
      </c>
      <c r="E16" s="143" t="s">
        <v>77</v>
      </c>
      <c r="F16" s="143">
        <v>70</v>
      </c>
      <c r="G16" s="143">
        <v>11</v>
      </c>
      <c r="H16" s="200" t="s">
        <v>52</v>
      </c>
      <c r="I16" s="200" t="s">
        <v>52</v>
      </c>
      <c r="J16" s="200" t="s">
        <v>52</v>
      </c>
      <c r="L16" s="146">
        <v>1931</v>
      </c>
      <c r="M16" s="153">
        <f>(B16/GobFed!D16)*100</f>
        <v>2.1574205784732103</v>
      </c>
      <c r="N16" s="147"/>
      <c r="O16" s="153">
        <f>(D16/GobFed!$D16)*100</f>
        <v>0.23707918444760551</v>
      </c>
      <c r="P16" s="200" t="s">
        <v>52</v>
      </c>
      <c r="Q16" s="153">
        <f>(F16/GobFed!$D16)*100</f>
        <v>1.6595542911332386</v>
      </c>
      <c r="R16" s="153">
        <f>(G16/GobFed!$D16)*100</f>
        <v>0.26078710289236606</v>
      </c>
      <c r="S16" s="200" t="s">
        <v>52</v>
      </c>
      <c r="T16" s="200" t="s">
        <v>52</v>
      </c>
      <c r="U16" s="200" t="s">
        <v>52</v>
      </c>
    </row>
    <row r="17" spans="1:21" ht="15.75" x14ac:dyDescent="0.25">
      <c r="A17" s="146">
        <v>1932</v>
      </c>
      <c r="B17" s="143">
        <v>73</v>
      </c>
      <c r="C17" s="147"/>
      <c r="D17" s="143">
        <v>10</v>
      </c>
      <c r="E17" s="143" t="s">
        <v>77</v>
      </c>
      <c r="F17" s="143">
        <v>55</v>
      </c>
      <c r="G17" s="143">
        <v>8</v>
      </c>
      <c r="H17" s="200" t="s">
        <v>52</v>
      </c>
      <c r="I17" s="200" t="s">
        <v>52</v>
      </c>
      <c r="J17" s="200" t="s">
        <v>52</v>
      </c>
      <c r="L17" s="146">
        <v>1932</v>
      </c>
      <c r="M17" s="153">
        <f>(B17/GobFed!D17)*100</f>
        <v>2.2769806612601373</v>
      </c>
      <c r="N17" s="147"/>
      <c r="O17" s="153">
        <f>(D17/GobFed!$D17)*100</f>
        <v>0.31191515907673117</v>
      </c>
      <c r="P17" s="200" t="s">
        <v>52</v>
      </c>
      <c r="Q17" s="153">
        <f>(F17/GobFed!$D17)*100</f>
        <v>1.7155333749220212</v>
      </c>
      <c r="R17" s="153">
        <f>(G17/GobFed!$D17)*100</f>
        <v>0.24953212726138491</v>
      </c>
      <c r="S17" s="200" t="s">
        <v>52</v>
      </c>
      <c r="T17" s="200" t="s">
        <v>52</v>
      </c>
      <c r="U17" s="200" t="s">
        <v>52</v>
      </c>
    </row>
    <row r="18" spans="1:21" ht="15.75" x14ac:dyDescent="0.25">
      <c r="A18" s="146">
        <v>1933</v>
      </c>
      <c r="B18" s="143">
        <v>85</v>
      </c>
      <c r="C18" s="147"/>
      <c r="D18" s="143">
        <v>10</v>
      </c>
      <c r="E18" s="143" t="s">
        <v>77</v>
      </c>
      <c r="F18" s="143">
        <v>64</v>
      </c>
      <c r="G18" s="143">
        <v>11</v>
      </c>
      <c r="H18" s="200" t="s">
        <v>52</v>
      </c>
      <c r="I18" s="200" t="s">
        <v>52</v>
      </c>
      <c r="J18" s="200" t="s">
        <v>52</v>
      </c>
      <c r="L18" s="146">
        <v>1933</v>
      </c>
      <c r="M18" s="153">
        <f>(B18/GobFed!D18)*100</f>
        <v>2.2474881015335799</v>
      </c>
      <c r="N18" s="147"/>
      <c r="O18" s="153">
        <f>(D18/GobFed!$D18)*100</f>
        <v>0.26441036488630354</v>
      </c>
      <c r="P18" s="200" t="s">
        <v>52</v>
      </c>
      <c r="Q18" s="153">
        <f>(F18/GobFed!$D18)*100</f>
        <v>1.6922263352723426</v>
      </c>
      <c r="R18" s="153">
        <f>(G18/GobFed!$D18)*100</f>
        <v>0.29085140137493387</v>
      </c>
      <c r="S18" s="200" t="s">
        <v>52</v>
      </c>
      <c r="T18" s="200" t="s">
        <v>52</v>
      </c>
      <c r="U18" s="200" t="s">
        <v>52</v>
      </c>
    </row>
    <row r="19" spans="1:21" ht="15.75" x14ac:dyDescent="0.25">
      <c r="A19" s="146">
        <v>1934</v>
      </c>
      <c r="B19" s="143">
        <v>98</v>
      </c>
      <c r="C19" s="147"/>
      <c r="D19" s="143">
        <v>10</v>
      </c>
      <c r="E19" s="143" t="s">
        <v>77</v>
      </c>
      <c r="F19" s="143">
        <v>75</v>
      </c>
      <c r="G19" s="143">
        <v>13</v>
      </c>
      <c r="H19" s="200" t="s">
        <v>52</v>
      </c>
      <c r="I19" s="200" t="s">
        <v>52</v>
      </c>
      <c r="J19" s="200" t="s">
        <v>52</v>
      </c>
      <c r="L19" s="146">
        <v>1934</v>
      </c>
      <c r="M19" s="153">
        <f>(B19/GobFed!D19)*100</f>
        <v>2.3608768971332208</v>
      </c>
      <c r="N19" s="147"/>
      <c r="O19" s="153">
        <f>(D19/GobFed!$D19)*100</f>
        <v>0.24090580582992049</v>
      </c>
      <c r="P19" s="200" t="s">
        <v>52</v>
      </c>
      <c r="Q19" s="153">
        <f>(F19/GobFed!$D19)*100</f>
        <v>1.8067935437244036</v>
      </c>
      <c r="R19" s="153">
        <f>(G19/GobFed!$D19)*100</f>
        <v>0.31317754757889665</v>
      </c>
      <c r="S19" s="200" t="s">
        <v>52</v>
      </c>
      <c r="T19" s="200" t="s">
        <v>52</v>
      </c>
      <c r="U19" s="200" t="s">
        <v>52</v>
      </c>
    </row>
    <row r="20" spans="1:21" ht="15.75" x14ac:dyDescent="0.25">
      <c r="A20" s="146">
        <v>1935</v>
      </c>
      <c r="B20" s="143">
        <v>137</v>
      </c>
      <c r="C20" s="147"/>
      <c r="D20" s="143">
        <v>30</v>
      </c>
      <c r="E20" s="143" t="s">
        <v>77</v>
      </c>
      <c r="F20" s="143">
        <v>93</v>
      </c>
      <c r="G20" s="143">
        <v>14</v>
      </c>
      <c r="H20" s="200" t="s">
        <v>52</v>
      </c>
      <c r="I20" s="200" t="s">
        <v>52</v>
      </c>
      <c r="J20" s="200" t="s">
        <v>52</v>
      </c>
      <c r="L20" s="146">
        <v>1935</v>
      </c>
      <c r="M20" s="153">
        <f>(B20/GobFed!D20)*100</f>
        <v>3.0176211453744495</v>
      </c>
      <c r="N20" s="147"/>
      <c r="O20" s="153">
        <f>(D20/GobFed!$D20)*100</f>
        <v>0.66079295154185025</v>
      </c>
      <c r="P20" s="200" t="s">
        <v>52</v>
      </c>
      <c r="Q20" s="153">
        <f>(F20/GobFed!$D20)*100</f>
        <v>2.0484581497797358</v>
      </c>
      <c r="R20" s="153">
        <f>(G20/GobFed!$D20)*100</f>
        <v>0.30837004405286345</v>
      </c>
      <c r="S20" s="200" t="s">
        <v>52</v>
      </c>
      <c r="T20" s="200" t="s">
        <v>52</v>
      </c>
      <c r="U20" s="200" t="s">
        <v>52</v>
      </c>
    </row>
    <row r="21" spans="1:21" ht="15.75" x14ac:dyDescent="0.25">
      <c r="A21" s="146">
        <v>1936</v>
      </c>
      <c r="B21" s="143">
        <v>168</v>
      </c>
      <c r="C21" s="147"/>
      <c r="D21" s="143">
        <v>32</v>
      </c>
      <c r="E21" s="143" t="s">
        <v>77</v>
      </c>
      <c r="F21" s="143">
        <v>122</v>
      </c>
      <c r="G21" s="143">
        <v>14</v>
      </c>
      <c r="H21" s="200" t="s">
        <v>52</v>
      </c>
      <c r="I21" s="200" t="s">
        <v>52</v>
      </c>
      <c r="J21" s="200" t="s">
        <v>52</v>
      </c>
      <c r="L21" s="146">
        <v>1936</v>
      </c>
      <c r="M21" s="153">
        <f>(B21/GobFed!D21)*100</f>
        <v>3.1425364758698096</v>
      </c>
      <c r="N21" s="147"/>
      <c r="O21" s="153">
        <f>(D21/GobFed!$D21)*100</f>
        <v>0.59857837635615407</v>
      </c>
      <c r="P21" s="200" t="s">
        <v>52</v>
      </c>
      <c r="Q21" s="153">
        <f>(F21/GobFed!$D21)*100</f>
        <v>2.2820800598578375</v>
      </c>
      <c r="R21" s="153">
        <f>(G21/GobFed!$D21)*100</f>
        <v>0.26187803965581741</v>
      </c>
      <c r="S21" s="200" t="s">
        <v>52</v>
      </c>
      <c r="T21" s="200" t="s">
        <v>52</v>
      </c>
      <c r="U21" s="200" t="s">
        <v>52</v>
      </c>
    </row>
    <row r="22" spans="1:21" ht="15.75" x14ac:dyDescent="0.25">
      <c r="A22" s="146">
        <v>1937</v>
      </c>
      <c r="B22" s="143">
        <v>192</v>
      </c>
      <c r="C22" s="147"/>
      <c r="D22" s="143">
        <v>34</v>
      </c>
      <c r="E22" s="143" t="s">
        <v>77</v>
      </c>
      <c r="F22" s="143">
        <v>140</v>
      </c>
      <c r="G22" s="143">
        <v>18</v>
      </c>
      <c r="H22" s="200" t="s">
        <v>52</v>
      </c>
      <c r="I22" s="200" t="s">
        <v>52</v>
      </c>
      <c r="J22" s="200" t="s">
        <v>52</v>
      </c>
      <c r="L22" s="146">
        <v>1937</v>
      </c>
      <c r="M22" s="153">
        <f>(B22/GobFed!D22)*100</f>
        <v>2.8235294117647061</v>
      </c>
      <c r="N22" s="147"/>
      <c r="O22" s="153">
        <f>(D22/GobFed!$D22)*100</f>
        <v>0.5</v>
      </c>
      <c r="P22" s="200" t="s">
        <v>52</v>
      </c>
      <c r="Q22" s="153">
        <f>(F22/GobFed!$D22)*100</f>
        <v>2.0588235294117645</v>
      </c>
      <c r="R22" s="153">
        <f>(G22/GobFed!$D22)*100</f>
        <v>0.26470588235294118</v>
      </c>
      <c r="S22" s="200" t="s">
        <v>52</v>
      </c>
      <c r="T22" s="200" t="s">
        <v>52</v>
      </c>
      <c r="U22" s="200" t="s">
        <v>52</v>
      </c>
    </row>
    <row r="23" spans="1:21" ht="15.75" x14ac:dyDescent="0.25">
      <c r="A23" s="146">
        <v>1938</v>
      </c>
      <c r="B23" s="143">
        <v>198</v>
      </c>
      <c r="C23" s="147"/>
      <c r="D23" s="143">
        <v>36</v>
      </c>
      <c r="E23" s="143">
        <v>3</v>
      </c>
      <c r="F23" s="143">
        <v>139</v>
      </c>
      <c r="G23" s="143">
        <v>20</v>
      </c>
      <c r="H23" s="200" t="s">
        <v>52</v>
      </c>
      <c r="I23" s="200" t="s">
        <v>52</v>
      </c>
      <c r="J23" s="200" t="s">
        <v>52</v>
      </c>
      <c r="L23" s="146">
        <v>1938</v>
      </c>
      <c r="M23" s="153">
        <f>(B23/GobFed!D23)*100</f>
        <v>2.7194066749072929</v>
      </c>
      <c r="N23" s="147"/>
      <c r="O23" s="153">
        <f>(D23/GobFed!$D23)*100</f>
        <v>0.4944375772558714</v>
      </c>
      <c r="P23" s="153">
        <f>(E23/GobFed!$D23)*100</f>
        <v>4.1203131437989288E-2</v>
      </c>
      <c r="Q23" s="153">
        <f>(F23/GobFed!$D23)*100</f>
        <v>1.9090784232935036</v>
      </c>
      <c r="R23" s="153">
        <f>(G23/GobFed!$D23)*100</f>
        <v>0.27468754291992858</v>
      </c>
      <c r="S23" s="200" t="s">
        <v>52</v>
      </c>
      <c r="T23" s="200" t="s">
        <v>52</v>
      </c>
      <c r="U23" s="200" t="s">
        <v>52</v>
      </c>
    </row>
    <row r="24" spans="1:21" ht="15.75" x14ac:dyDescent="0.25">
      <c r="A24" s="146">
        <v>1939</v>
      </c>
      <c r="B24" s="143">
        <v>233</v>
      </c>
      <c r="C24" s="147"/>
      <c r="D24" s="143">
        <v>39</v>
      </c>
      <c r="E24" s="143">
        <v>27</v>
      </c>
      <c r="F24" s="143">
        <v>144</v>
      </c>
      <c r="G24" s="143">
        <v>22</v>
      </c>
      <c r="H24" s="143">
        <v>1</v>
      </c>
      <c r="I24" s="200" t="s">
        <v>52</v>
      </c>
      <c r="J24" s="200" t="s">
        <v>52</v>
      </c>
      <c r="L24" s="146">
        <v>1939</v>
      </c>
      <c r="M24" s="153">
        <f>(B24/GobFed!D24)*100</f>
        <v>2.9929351316634554</v>
      </c>
      <c r="N24" s="147"/>
      <c r="O24" s="153">
        <f>(D24/GobFed!$D24)*100</f>
        <v>0.50096339113680155</v>
      </c>
      <c r="P24" s="153">
        <f>(E24/GobFed!$D24)*100</f>
        <v>0.34682080924855491</v>
      </c>
      <c r="Q24" s="153">
        <f>(F24/GobFed!$D24)*100</f>
        <v>1.8497109826589597</v>
      </c>
      <c r="R24" s="153">
        <f>(G24/GobFed!$D24)*100</f>
        <v>0.28259473346178549</v>
      </c>
      <c r="S24" s="153">
        <f>(H24/GobFed!$D24)*100</f>
        <v>1.2845215157353885E-2</v>
      </c>
      <c r="T24" s="200" t="s">
        <v>52</v>
      </c>
      <c r="U24" s="200" t="s">
        <v>52</v>
      </c>
    </row>
    <row r="25" spans="1:21" ht="15.75" x14ac:dyDescent="0.25">
      <c r="A25" s="146">
        <v>1940</v>
      </c>
      <c r="B25" s="143">
        <v>290</v>
      </c>
      <c r="C25" s="147"/>
      <c r="D25" s="143">
        <v>45</v>
      </c>
      <c r="E25" s="143">
        <v>60</v>
      </c>
      <c r="F25" s="143">
        <v>152</v>
      </c>
      <c r="G25" s="143">
        <v>29</v>
      </c>
      <c r="H25" s="143">
        <v>4</v>
      </c>
      <c r="I25" s="200" t="s">
        <v>52</v>
      </c>
      <c r="J25" s="200" t="s">
        <v>52</v>
      </c>
      <c r="L25" s="146">
        <v>1940</v>
      </c>
      <c r="M25" s="153">
        <f>(B25/GobFed!D25)*100</f>
        <v>3.5155776457752452</v>
      </c>
      <c r="N25" s="147"/>
      <c r="O25" s="153">
        <f>(D25/GobFed!$D25)*100</f>
        <v>0.54552066917202091</v>
      </c>
      <c r="P25" s="153">
        <f>(E25/GobFed!$D25)*100</f>
        <v>0.72736089222936118</v>
      </c>
      <c r="Q25" s="153">
        <f>(F25/GobFed!$D25)*100</f>
        <v>1.8426475936477147</v>
      </c>
      <c r="R25" s="153">
        <f>(G25/GobFed!$D25)*100</f>
        <v>0.35155776457752458</v>
      </c>
      <c r="S25" s="153">
        <f>(H25/GobFed!$D25)*100</f>
        <v>4.8490726148624076E-2</v>
      </c>
      <c r="T25" s="200" t="s">
        <v>52</v>
      </c>
      <c r="U25" s="200" t="s">
        <v>52</v>
      </c>
    </row>
    <row r="26" spans="1:21" ht="15.75" x14ac:dyDescent="0.25">
      <c r="A26" s="146">
        <v>1941</v>
      </c>
      <c r="B26" s="143">
        <v>337</v>
      </c>
      <c r="C26" s="147"/>
      <c r="D26" s="143">
        <v>59</v>
      </c>
      <c r="E26" s="143">
        <v>28</v>
      </c>
      <c r="F26" s="143">
        <v>189</v>
      </c>
      <c r="G26" s="143">
        <v>54</v>
      </c>
      <c r="H26" s="143">
        <v>7</v>
      </c>
      <c r="I26" s="200" t="s">
        <v>52</v>
      </c>
      <c r="J26" s="200" t="s">
        <v>52</v>
      </c>
      <c r="L26" s="146">
        <v>1941</v>
      </c>
      <c r="M26" s="153">
        <f>(B26/GobFed!D26)*100</f>
        <v>3.6503466204506063</v>
      </c>
      <c r="N26" s="147"/>
      <c r="O26" s="153">
        <f>(D26/GobFed!$D26)*100</f>
        <v>0.63908145580589248</v>
      </c>
      <c r="P26" s="153">
        <f>(E26/GobFed!$D26)*100</f>
        <v>0.30329289428076256</v>
      </c>
      <c r="Q26" s="153">
        <f>(F26/GobFed!$D26)*100</f>
        <v>2.0472270363951472</v>
      </c>
      <c r="R26" s="153">
        <f>(G26/GobFed!$D26)*100</f>
        <v>0.58492201039861358</v>
      </c>
      <c r="S26" s="153">
        <f>(H26/GobFed!$D26)*100</f>
        <v>7.582322357019064E-2</v>
      </c>
      <c r="T26" s="200" t="s">
        <v>52</v>
      </c>
      <c r="U26" s="200" t="s">
        <v>52</v>
      </c>
    </row>
    <row r="27" spans="1:21" ht="15.75" x14ac:dyDescent="0.25">
      <c r="A27" s="146">
        <v>1942</v>
      </c>
      <c r="B27" s="143">
        <v>464</v>
      </c>
      <c r="C27" s="147"/>
      <c r="D27" s="143">
        <v>65</v>
      </c>
      <c r="E27" s="143">
        <v>38</v>
      </c>
      <c r="F27" s="143">
        <v>300</v>
      </c>
      <c r="G27" s="143">
        <v>54</v>
      </c>
      <c r="H27" s="143">
        <v>7</v>
      </c>
      <c r="I27" s="200" t="s">
        <v>52</v>
      </c>
      <c r="J27" s="200" t="s">
        <v>52</v>
      </c>
      <c r="L27" s="146">
        <v>1942</v>
      </c>
      <c r="M27" s="153">
        <f>(B27/GobFed!D27)*100</f>
        <v>4.3441625315981645</v>
      </c>
      <c r="N27" s="147"/>
      <c r="O27" s="153">
        <f>(D27/GobFed!$D27)*100</f>
        <v>0.60855725119370851</v>
      </c>
      <c r="P27" s="153">
        <f>(E27/GobFed!$D27)*100</f>
        <v>0.35577193146709107</v>
      </c>
      <c r="Q27" s="153">
        <f>(F27/GobFed!$D27)*100</f>
        <v>2.8087257747401928</v>
      </c>
      <c r="R27" s="153">
        <f>(G27/GobFed!$D27)*100</f>
        <v>0.50557063945323466</v>
      </c>
      <c r="S27" s="153">
        <f>(H27/GobFed!$D27)*100</f>
        <v>6.5536934743937833E-2</v>
      </c>
      <c r="T27" s="200" t="s">
        <v>52</v>
      </c>
      <c r="U27" s="200" t="s">
        <v>52</v>
      </c>
    </row>
    <row r="28" spans="1:21" ht="15.75" x14ac:dyDescent="0.25">
      <c r="A28" s="146">
        <v>1943</v>
      </c>
      <c r="B28" s="143">
        <v>568</v>
      </c>
      <c r="C28" s="147"/>
      <c r="D28" s="143">
        <v>86</v>
      </c>
      <c r="E28" s="143">
        <v>36</v>
      </c>
      <c r="F28" s="143">
        <v>387</v>
      </c>
      <c r="G28" s="143">
        <v>51</v>
      </c>
      <c r="H28" s="143">
        <v>8</v>
      </c>
      <c r="I28" s="200" t="s">
        <v>52</v>
      </c>
      <c r="J28" s="200" t="s">
        <v>52</v>
      </c>
      <c r="L28" s="146">
        <v>1943</v>
      </c>
      <c r="M28" s="153">
        <f>(B28/GobFed!D28)*100</f>
        <v>4.3574990410433445</v>
      </c>
      <c r="N28" s="147"/>
      <c r="O28" s="153">
        <f>(D28/GobFed!$D28)*100</f>
        <v>0.65976217874952048</v>
      </c>
      <c r="P28" s="153">
        <f>(E28/GobFed!$D28)*100</f>
        <v>0.27617951668584578</v>
      </c>
      <c r="Q28" s="153">
        <f>(F28/GobFed!$D28)*100</f>
        <v>2.9689298043728423</v>
      </c>
      <c r="R28" s="153">
        <f>(G28/GobFed!$D28)*100</f>
        <v>0.3912543153049482</v>
      </c>
      <c r="S28" s="153">
        <f>(H28/GobFed!$D28)*100</f>
        <v>6.1373225930187951E-2</v>
      </c>
      <c r="T28" s="200" t="s">
        <v>52</v>
      </c>
      <c r="U28" s="200" t="s">
        <v>52</v>
      </c>
    </row>
    <row r="29" spans="1:21" ht="15.75" x14ac:dyDescent="0.25">
      <c r="A29" s="146">
        <v>1944</v>
      </c>
      <c r="B29" s="143">
        <v>657</v>
      </c>
      <c r="C29" s="147"/>
      <c r="D29" s="143">
        <v>124</v>
      </c>
      <c r="E29" s="143">
        <v>63</v>
      </c>
      <c r="F29" s="143">
        <v>388</v>
      </c>
      <c r="G29" s="143">
        <v>71</v>
      </c>
      <c r="H29" s="143">
        <v>11</v>
      </c>
      <c r="I29" s="200" t="s">
        <v>52</v>
      </c>
      <c r="J29" s="200" t="s">
        <v>52</v>
      </c>
      <c r="L29" s="146">
        <v>1944</v>
      </c>
      <c r="M29" s="153">
        <f>(B29/GobFed!D29)*100</f>
        <v>3.4944949736716135</v>
      </c>
      <c r="N29" s="147"/>
      <c r="O29" s="153">
        <f>(D29/GobFed!$D29)*100</f>
        <v>0.65953938620286157</v>
      </c>
      <c r="P29" s="153">
        <f>(E29/GobFed!$D29)*100</f>
        <v>0.33508855911919577</v>
      </c>
      <c r="Q29" s="153">
        <f>(F29/GobFed!$D29)*100</f>
        <v>2.0637200148928248</v>
      </c>
      <c r="R29" s="153">
        <f>(G29/GobFed!$D29)*100</f>
        <v>0.37763948726131591</v>
      </c>
      <c r="S29" s="153">
        <f>(H29/GobFed!$D29)*100</f>
        <v>5.850752619541514E-2</v>
      </c>
      <c r="T29" s="200" t="s">
        <v>52</v>
      </c>
      <c r="U29" s="200" t="s">
        <v>52</v>
      </c>
    </row>
    <row r="30" spans="1:21" ht="15.75" x14ac:dyDescent="0.25">
      <c r="A30" s="146">
        <v>1945</v>
      </c>
      <c r="B30" s="143">
        <v>848</v>
      </c>
      <c r="C30" s="147"/>
      <c r="D30" s="143">
        <v>146</v>
      </c>
      <c r="E30" s="143">
        <v>132</v>
      </c>
      <c r="F30" s="143">
        <v>460</v>
      </c>
      <c r="G30" s="143">
        <v>91</v>
      </c>
      <c r="H30" s="143">
        <v>19</v>
      </c>
      <c r="I30" s="200" t="s">
        <v>52</v>
      </c>
      <c r="J30" s="200" t="s">
        <v>52</v>
      </c>
      <c r="L30" s="146">
        <v>1945</v>
      </c>
      <c r="M30" s="153">
        <f>(B30/GobFed!D30)*100</f>
        <v>4.1233103180005841</v>
      </c>
      <c r="N30" s="147"/>
      <c r="O30" s="153">
        <f>(D30/GobFed!$D30)*100</f>
        <v>0.70990955946708156</v>
      </c>
      <c r="P30" s="153">
        <f>(E30/GobFed!$D30)*100</f>
        <v>0.6418360400661286</v>
      </c>
      <c r="Q30" s="153">
        <f>(F30/GobFed!$D30)*100</f>
        <v>2.2367013517455998</v>
      </c>
      <c r="R30" s="153">
        <f>(G30/GobFed!$D30)*100</f>
        <v>0.44247787610619471</v>
      </c>
      <c r="S30" s="153">
        <f>(H30/GobFed!$D30)*100</f>
        <v>9.2385490615579116E-2</v>
      </c>
      <c r="T30" s="200" t="s">
        <v>52</v>
      </c>
      <c r="U30" s="200" t="s">
        <v>52</v>
      </c>
    </row>
    <row r="31" spans="1:21" ht="15.75" x14ac:dyDescent="0.25">
      <c r="A31" s="146">
        <v>1946</v>
      </c>
      <c r="B31" s="143">
        <v>999</v>
      </c>
      <c r="C31" s="147"/>
      <c r="D31" s="143">
        <v>194</v>
      </c>
      <c r="E31" s="143">
        <v>153</v>
      </c>
      <c r="F31" s="143">
        <v>526</v>
      </c>
      <c r="G31" s="143">
        <v>106</v>
      </c>
      <c r="H31" s="143">
        <v>20</v>
      </c>
      <c r="I31" s="200" t="s">
        <v>52</v>
      </c>
      <c r="J31" s="200" t="s">
        <v>52</v>
      </c>
      <c r="L31" s="146">
        <v>1946</v>
      </c>
      <c r="M31" s="153">
        <f>(B31/GobFed!D31)*100</f>
        <v>3.5767991407089155</v>
      </c>
      <c r="N31" s="147"/>
      <c r="O31" s="153">
        <f>(D31/GobFed!$D31)*100</f>
        <v>0.69459362692445392</v>
      </c>
      <c r="P31" s="153">
        <f>(E31/GobFed!$D31)*100</f>
        <v>0.54779806659505914</v>
      </c>
      <c r="Q31" s="153">
        <f>(F31/GobFed!$D31)*100</f>
        <v>1.8832796276405301</v>
      </c>
      <c r="R31" s="153">
        <f>(G31/GobFed!$D31)*100</f>
        <v>0.37952022914428929</v>
      </c>
      <c r="S31" s="153">
        <f>(H31/GobFed!$D31)*100</f>
        <v>7.1607590404582894E-2</v>
      </c>
      <c r="T31" s="200" t="s">
        <v>52</v>
      </c>
      <c r="U31" s="200" t="s">
        <v>52</v>
      </c>
    </row>
    <row r="32" spans="1:21" ht="15.75" x14ac:dyDescent="0.25">
      <c r="A32" s="146">
        <v>1947</v>
      </c>
      <c r="B32" s="143">
        <v>1310</v>
      </c>
      <c r="C32" s="147"/>
      <c r="D32" s="143">
        <v>261</v>
      </c>
      <c r="E32" s="143">
        <v>168</v>
      </c>
      <c r="F32" s="143">
        <v>674</v>
      </c>
      <c r="G32" s="143">
        <v>181</v>
      </c>
      <c r="H32" s="143">
        <v>26</v>
      </c>
      <c r="I32" s="200" t="s">
        <v>52</v>
      </c>
      <c r="J32" s="200" t="s">
        <v>52</v>
      </c>
      <c r="L32" s="146">
        <v>1947</v>
      </c>
      <c r="M32" s="153">
        <f>(B32/GobFed!D32)*100</f>
        <v>4.2226735003062243</v>
      </c>
      <c r="N32" s="147"/>
      <c r="O32" s="153">
        <f>(D32/GobFed!$D32)*100</f>
        <v>0.8413112851755149</v>
      </c>
      <c r="P32" s="153">
        <f>(E32/GobFed!$D32)*100</f>
        <v>0.5415337008026303</v>
      </c>
      <c r="Q32" s="153">
        <f>(F32/GobFed!$D32)*100</f>
        <v>2.1725816329819811</v>
      </c>
      <c r="R32" s="153">
        <f>(G32/GobFed!$D32)*100</f>
        <v>0.58343809431711957</v>
      </c>
      <c r="S32" s="153">
        <f>(H32/GobFed!$D32)*100</f>
        <v>8.3808787028978496E-2</v>
      </c>
      <c r="T32" s="200" t="s">
        <v>52</v>
      </c>
      <c r="U32" s="200" t="s">
        <v>52</v>
      </c>
    </row>
    <row r="33" spans="1:21" ht="15.75" x14ac:dyDescent="0.25">
      <c r="A33" s="146">
        <v>1948</v>
      </c>
      <c r="B33" s="143">
        <v>1539</v>
      </c>
      <c r="C33" s="147"/>
      <c r="D33" s="143">
        <v>320</v>
      </c>
      <c r="E33" s="143">
        <v>279</v>
      </c>
      <c r="F33" s="143">
        <v>681</v>
      </c>
      <c r="G33" s="143">
        <v>241</v>
      </c>
      <c r="H33" s="143">
        <v>18</v>
      </c>
      <c r="I33" s="200" t="s">
        <v>52</v>
      </c>
      <c r="J33" s="200" t="s">
        <v>52</v>
      </c>
      <c r="L33" s="146">
        <v>1948</v>
      </c>
      <c r="M33" s="153">
        <f>(B33/GobFed!D33)*100</f>
        <v>4.6494063623455482</v>
      </c>
      <c r="N33" s="147"/>
      <c r="O33" s="153">
        <f>(D33/GobFed!$D33)*100</f>
        <v>0.96673816501012044</v>
      </c>
      <c r="P33" s="153">
        <f>(E33/GobFed!$D33)*100</f>
        <v>0.84287483761819881</v>
      </c>
      <c r="Q33" s="153">
        <f>(F33/GobFed!$D33)*100</f>
        <v>2.0573396574121627</v>
      </c>
      <c r="R33" s="153">
        <f>(G33/GobFed!$D33)*100</f>
        <v>0.72807468052324709</v>
      </c>
      <c r="S33" s="153">
        <f>(H33/GobFed!$D33)*100</f>
        <v>5.4379021781819276E-2</v>
      </c>
      <c r="T33" s="200" t="s">
        <v>52</v>
      </c>
      <c r="U33" s="200" t="s">
        <v>52</v>
      </c>
    </row>
    <row r="34" spans="1:21" ht="15.75" x14ac:dyDescent="0.25">
      <c r="A34" s="146">
        <v>1949</v>
      </c>
      <c r="B34" s="143">
        <v>1956</v>
      </c>
      <c r="C34" s="147"/>
      <c r="D34" s="143">
        <v>459</v>
      </c>
      <c r="E34" s="143">
        <v>472</v>
      </c>
      <c r="F34" s="143">
        <v>758</v>
      </c>
      <c r="G34" s="143">
        <v>236</v>
      </c>
      <c r="H34" s="143">
        <v>31</v>
      </c>
      <c r="I34" s="200" t="s">
        <v>52</v>
      </c>
      <c r="J34" s="200" t="s">
        <v>52</v>
      </c>
      <c r="L34" s="146">
        <v>1949</v>
      </c>
      <c r="M34" s="153">
        <f>(B34/GobFed!D34)*100</f>
        <v>5.3718554322750744</v>
      </c>
      <c r="N34" s="147"/>
      <c r="O34" s="153">
        <f>(D34/GobFed!$D34)*100</f>
        <v>1.2605734373283533</v>
      </c>
      <c r="P34" s="153">
        <f>(E34/GobFed!$D34)*100</f>
        <v>1.2962759529825332</v>
      </c>
      <c r="Q34" s="153">
        <f>(F34/GobFed!$D34)*100</f>
        <v>2.0817312973744917</v>
      </c>
      <c r="R34" s="153">
        <f>(G34/GobFed!$D34)*100</f>
        <v>0.64813797649126659</v>
      </c>
      <c r="S34" s="153">
        <f>(H34/GobFed!$D34)*100</f>
        <v>8.5136768098429086E-2</v>
      </c>
      <c r="T34" s="200" t="s">
        <v>52</v>
      </c>
      <c r="U34" s="200" t="s">
        <v>52</v>
      </c>
    </row>
    <row r="35" spans="1:21" ht="15.75" x14ac:dyDescent="0.25">
      <c r="A35" s="146">
        <v>1950</v>
      </c>
      <c r="B35" s="143">
        <v>2672</v>
      </c>
      <c r="C35" s="147"/>
      <c r="D35" s="143">
        <v>516</v>
      </c>
      <c r="E35" s="143">
        <v>796</v>
      </c>
      <c r="F35" s="143">
        <v>1079</v>
      </c>
      <c r="G35" s="143">
        <v>256</v>
      </c>
      <c r="H35" s="143">
        <v>25</v>
      </c>
      <c r="I35" s="200" t="s">
        <v>52</v>
      </c>
      <c r="J35" s="200" t="s">
        <v>52</v>
      </c>
      <c r="L35" s="146">
        <v>1950</v>
      </c>
      <c r="M35" s="153">
        <f>(B35/GobFed!D35)*100</f>
        <v>6.3373099637122596</v>
      </c>
      <c r="N35" s="147"/>
      <c r="O35" s="153">
        <f>(D35/GobFed!$D35)*100</f>
        <v>1.2238218343097029</v>
      </c>
      <c r="P35" s="153">
        <f>(E35/GobFed!$D35)*100</f>
        <v>1.88791120176458</v>
      </c>
      <c r="Q35" s="153">
        <f>(F35/GobFed!$D35)*100</f>
        <v>2.5591158124421884</v>
      </c>
      <c r="R35" s="153">
        <f>(G35/GobFed!$D35)*100</f>
        <v>0.60716742167303084</v>
      </c>
      <c r="S35" s="153">
        <f>(H35/GobFed!$D35)*100</f>
        <v>5.9293693522756916E-2</v>
      </c>
      <c r="T35" s="200" t="s">
        <v>52</v>
      </c>
      <c r="U35" s="200" t="s">
        <v>52</v>
      </c>
    </row>
    <row r="36" spans="1:21" ht="15.75" x14ac:dyDescent="0.25">
      <c r="A36" s="146">
        <v>1951</v>
      </c>
      <c r="B36" s="143">
        <v>2836</v>
      </c>
      <c r="C36" s="147"/>
      <c r="D36" s="143">
        <v>581</v>
      </c>
      <c r="E36" s="143">
        <v>732</v>
      </c>
      <c r="F36" s="143">
        <v>1158</v>
      </c>
      <c r="G36" s="143">
        <v>345</v>
      </c>
      <c r="H36" s="143">
        <v>20</v>
      </c>
      <c r="I36" s="200" t="s">
        <v>52</v>
      </c>
      <c r="J36" s="200" t="s">
        <v>52</v>
      </c>
      <c r="L36" s="146">
        <v>1951</v>
      </c>
      <c r="M36" s="153">
        <f>(B36/GobFed!D36)*100</f>
        <v>5.2156321839080455</v>
      </c>
      <c r="N36" s="147"/>
      <c r="O36" s="153">
        <f>(D36/GobFed!$D36)*100</f>
        <v>1.0685057471264368</v>
      </c>
      <c r="P36" s="153">
        <f>(E36/GobFed!$D36)*100</f>
        <v>1.3462068965517242</v>
      </c>
      <c r="Q36" s="153">
        <f>(F36/GobFed!$D36)*100</f>
        <v>2.1296551724137931</v>
      </c>
      <c r="R36" s="153">
        <f>(G36/GobFed!$D36)*100</f>
        <v>0.63448275862068959</v>
      </c>
      <c r="S36" s="153">
        <f>(H36/GobFed!$D36)*100</f>
        <v>3.6781609195402298E-2</v>
      </c>
      <c r="T36" s="200" t="s">
        <v>52</v>
      </c>
      <c r="U36" s="200" t="s">
        <v>52</v>
      </c>
    </row>
    <row r="37" spans="1:21" ht="15.75" x14ac:dyDescent="0.25">
      <c r="A37" s="146">
        <v>1952</v>
      </c>
      <c r="B37" s="143">
        <v>3280</v>
      </c>
      <c r="C37" s="147"/>
      <c r="D37" s="143">
        <v>562</v>
      </c>
      <c r="E37" s="143">
        <v>697</v>
      </c>
      <c r="F37" s="143">
        <v>1378</v>
      </c>
      <c r="G37" s="143">
        <v>600</v>
      </c>
      <c r="H37" s="143">
        <v>43</v>
      </c>
      <c r="I37" s="200" t="s">
        <v>52</v>
      </c>
      <c r="J37" s="200" t="s">
        <v>52</v>
      </c>
      <c r="L37" s="146">
        <v>1952</v>
      </c>
      <c r="M37" s="153">
        <f>(B37/GobFed!D37)*100</f>
        <v>5.377666289574214</v>
      </c>
      <c r="N37" s="147"/>
      <c r="O37" s="153">
        <f>(D37/GobFed!$D37)*100</f>
        <v>0.92141721181119141</v>
      </c>
      <c r="P37" s="153">
        <f>(E37/GobFed!$D37)*100</f>
        <v>1.1427540865345203</v>
      </c>
      <c r="Q37" s="153">
        <f>(F37/GobFed!$D37)*100</f>
        <v>2.2592756545833126</v>
      </c>
      <c r="R37" s="153">
        <f>(G37/GobFed!$D37)*100</f>
        <v>0.98371944321479521</v>
      </c>
      <c r="S37" s="153">
        <f>(H37/GobFed!$D37)*100</f>
        <v>7.0499893430393645E-2</v>
      </c>
      <c r="T37" s="200" t="s">
        <v>52</v>
      </c>
      <c r="U37" s="200" t="s">
        <v>52</v>
      </c>
    </row>
    <row r="38" spans="1:21" ht="15.75" x14ac:dyDescent="0.25">
      <c r="A38" s="146">
        <v>1953</v>
      </c>
      <c r="B38" s="143">
        <v>3076</v>
      </c>
      <c r="C38" s="147"/>
      <c r="D38" s="143">
        <v>564</v>
      </c>
      <c r="E38" s="143">
        <v>825</v>
      </c>
      <c r="F38" s="143">
        <v>1281</v>
      </c>
      <c r="G38" s="143">
        <v>257</v>
      </c>
      <c r="H38" s="143">
        <v>149</v>
      </c>
      <c r="I38" s="200" t="s">
        <v>52</v>
      </c>
      <c r="J38" s="200" t="s">
        <v>52</v>
      </c>
      <c r="L38" s="146">
        <v>1953</v>
      </c>
      <c r="M38" s="153">
        <f>(B38/GobFed!D38)*100</f>
        <v>5.0705525517605166</v>
      </c>
      <c r="N38" s="147"/>
      <c r="O38" s="153">
        <f>(D38/GobFed!$D38)*100</f>
        <v>0.92971119609653186</v>
      </c>
      <c r="P38" s="153">
        <f>(E38/GobFed!$D38)*100</f>
        <v>1.3599498879071608</v>
      </c>
      <c r="Q38" s="153">
        <f>(F38/GobFed!$D38)*100</f>
        <v>2.1116312804958461</v>
      </c>
      <c r="R38" s="153">
        <f>(G38/GobFed!$D38)*100</f>
        <v>0.42364499538441247</v>
      </c>
      <c r="S38" s="153">
        <f>(H38/GobFed!$D38)*100</f>
        <v>0.245615191876566</v>
      </c>
      <c r="T38" s="200" t="s">
        <v>52</v>
      </c>
      <c r="U38" s="200" t="s">
        <v>52</v>
      </c>
    </row>
    <row r="39" spans="1:21" ht="15.75" x14ac:dyDescent="0.25">
      <c r="A39" s="146">
        <v>1954</v>
      </c>
      <c r="B39" s="143">
        <v>4183</v>
      </c>
      <c r="C39" s="147"/>
      <c r="D39" s="143">
        <v>628</v>
      </c>
      <c r="E39" s="143">
        <v>1379</v>
      </c>
      <c r="F39" s="143">
        <v>1474</v>
      </c>
      <c r="G39" s="143">
        <v>391</v>
      </c>
      <c r="H39" s="143">
        <v>311</v>
      </c>
      <c r="I39" s="200" t="s">
        <v>52</v>
      </c>
      <c r="J39" s="200" t="s">
        <v>52</v>
      </c>
      <c r="L39" s="146">
        <v>1954</v>
      </c>
      <c r="M39" s="153">
        <f>(B39/GobFed!D39)*100</f>
        <v>5.6575957584938319</v>
      </c>
      <c r="N39" s="147"/>
      <c r="O39" s="153">
        <f>(D39/GobFed!$D39)*100</f>
        <v>0.84938325037870588</v>
      </c>
      <c r="P39" s="153">
        <f>(E39/GobFed!$D39)*100</f>
        <v>1.8651265959748971</v>
      </c>
      <c r="Q39" s="153">
        <f>(F39/GobFed!$D39)*100</f>
        <v>1.9936161004111663</v>
      </c>
      <c r="R39" s="153">
        <f>(G39/GobFed!$D39)*100</f>
        <v>0.52883574983769743</v>
      </c>
      <c r="S39" s="153">
        <f>(H39/GobFed!$D39)*100</f>
        <v>0.42063406189136548</v>
      </c>
      <c r="T39" s="200" t="s">
        <v>52</v>
      </c>
      <c r="U39" s="200" t="s">
        <v>52</v>
      </c>
    </row>
    <row r="40" spans="1:21" ht="15.75" x14ac:dyDescent="0.25">
      <c r="A40" s="146">
        <v>1955</v>
      </c>
      <c r="B40" s="143">
        <v>4408</v>
      </c>
      <c r="C40" s="147"/>
      <c r="D40" s="143">
        <v>607</v>
      </c>
      <c r="E40" s="143">
        <v>1746</v>
      </c>
      <c r="F40" s="143">
        <v>1414</v>
      </c>
      <c r="G40" s="143">
        <v>597</v>
      </c>
      <c r="H40" s="143">
        <v>44</v>
      </c>
      <c r="I40" s="200" t="s">
        <v>52</v>
      </c>
      <c r="J40" s="200" t="s">
        <v>52</v>
      </c>
      <c r="L40" s="146">
        <v>1955</v>
      </c>
      <c r="M40" s="153">
        <f>(B40/GobFed!D40)*100</f>
        <v>4.8948952283655176</v>
      </c>
      <c r="N40" s="147"/>
      <c r="O40" s="153">
        <f>(D40/GobFed!$D40)*100</f>
        <v>0.67404750535795588</v>
      </c>
      <c r="P40" s="153">
        <f>(E40/GobFed!$D40)*100</f>
        <v>1.9388582279324398</v>
      </c>
      <c r="Q40" s="153">
        <f>(F40/GobFed!$D40)*100</f>
        <v>1.5701864457597192</v>
      </c>
      <c r="R40" s="153">
        <f>(G40/GobFed!$D40)*100</f>
        <v>0.66294293360576551</v>
      </c>
      <c r="S40" s="153">
        <f>(H40/GobFed!$D40)*100</f>
        <v>4.8860115709637657E-2</v>
      </c>
      <c r="T40" s="200" t="s">
        <v>52</v>
      </c>
      <c r="U40" s="200" t="s">
        <v>52</v>
      </c>
    </row>
    <row r="41" spans="1:21" ht="15.75" x14ac:dyDescent="0.25">
      <c r="A41" s="146">
        <v>1956</v>
      </c>
      <c r="B41" s="143">
        <v>4571</v>
      </c>
      <c r="C41" s="147"/>
      <c r="D41" s="143">
        <v>696</v>
      </c>
      <c r="E41" s="143">
        <v>1446</v>
      </c>
      <c r="F41" s="143">
        <v>1546</v>
      </c>
      <c r="G41" s="143">
        <v>856</v>
      </c>
      <c r="H41" s="143">
        <v>27</v>
      </c>
      <c r="I41" s="200" t="s">
        <v>52</v>
      </c>
      <c r="J41" s="200" t="s">
        <v>52</v>
      </c>
      <c r="L41" s="146">
        <v>1956</v>
      </c>
      <c r="M41" s="153">
        <f>(B41/GobFed!D41)*100</f>
        <v>4.4413136416634282</v>
      </c>
      <c r="N41" s="147"/>
      <c r="O41" s="153">
        <f>(D41/GobFed!$D41)*100</f>
        <v>0.67625340069957252</v>
      </c>
      <c r="P41" s="153">
        <f>(E41/GobFed!$D41)*100</f>
        <v>1.4049747376603188</v>
      </c>
      <c r="Q41" s="153">
        <f>(F41/GobFed!$D41)*100</f>
        <v>1.5021375825884182</v>
      </c>
      <c r="R41" s="153">
        <f>(G41/GobFed!$D41)*100</f>
        <v>0.83171395258453162</v>
      </c>
      <c r="S41" s="153">
        <f>(H41/GobFed!$D41)*100</f>
        <v>2.6233968130586864E-2</v>
      </c>
      <c r="T41" s="200" t="s">
        <v>52</v>
      </c>
      <c r="U41" s="200" t="s">
        <v>52</v>
      </c>
    </row>
    <row r="42" spans="1:21" ht="15.75" x14ac:dyDescent="0.25">
      <c r="A42" s="146">
        <v>1957</v>
      </c>
      <c r="B42" s="143">
        <v>5628</v>
      </c>
      <c r="C42" s="147"/>
      <c r="D42" s="143">
        <v>691</v>
      </c>
      <c r="E42" s="143">
        <v>1900</v>
      </c>
      <c r="F42" s="143">
        <v>1855</v>
      </c>
      <c r="G42" s="143">
        <v>1058</v>
      </c>
      <c r="H42" s="143">
        <v>124</v>
      </c>
      <c r="I42" s="200" t="s">
        <v>52</v>
      </c>
      <c r="J42" s="200" t="s">
        <v>52</v>
      </c>
      <c r="L42" s="146">
        <v>1957</v>
      </c>
      <c r="M42" s="153">
        <f>(B42/GobFed!D42)*100</f>
        <v>4.7611796355514953</v>
      </c>
      <c r="N42" s="147"/>
      <c r="O42" s="153">
        <f>(D42/GobFed!$D42)*100</f>
        <v>0.58457269512545895</v>
      </c>
      <c r="P42" s="153">
        <f>(E42/GobFed!$D42)*100</f>
        <v>1.6073634164086426</v>
      </c>
      <c r="Q42" s="153">
        <f>(F42/GobFed!$D42)*100</f>
        <v>1.5692942828621221</v>
      </c>
      <c r="R42" s="153">
        <f>(G42/GobFed!$D42)*100</f>
        <v>0.89504762871597043</v>
      </c>
      <c r="S42" s="153">
        <f>(H42/GobFed!$D42)*100</f>
        <v>0.10490161243930088</v>
      </c>
      <c r="T42" s="200" t="s">
        <v>52</v>
      </c>
      <c r="U42" s="200" t="s">
        <v>52</v>
      </c>
    </row>
    <row r="43" spans="1:21" ht="15.75" x14ac:dyDescent="0.25">
      <c r="A43" s="146">
        <v>1958</v>
      </c>
      <c r="B43" s="143">
        <v>6190</v>
      </c>
      <c r="C43" s="147"/>
      <c r="D43" s="143">
        <v>700</v>
      </c>
      <c r="E43" s="143">
        <v>2375</v>
      </c>
      <c r="F43" s="143">
        <v>2092</v>
      </c>
      <c r="G43" s="143">
        <v>876</v>
      </c>
      <c r="H43" s="143">
        <v>147</v>
      </c>
      <c r="I43" s="200" t="s">
        <v>52</v>
      </c>
      <c r="J43" s="200" t="s">
        <v>52</v>
      </c>
      <c r="L43" s="146">
        <v>1958</v>
      </c>
      <c r="M43" s="153">
        <f>(B43/GobFed!D43)*100</f>
        <v>4.7116314118909699</v>
      </c>
      <c r="N43" s="147"/>
      <c r="O43" s="153">
        <f>(D43/GobFed!$D43)*100</f>
        <v>0.53281776871141828</v>
      </c>
      <c r="P43" s="153">
        <f>(E43/GobFed!$D43)*100</f>
        <v>1.8077745724137406</v>
      </c>
      <c r="Q43" s="153">
        <f>(F43/GobFed!$D43)*100</f>
        <v>1.5923639602061244</v>
      </c>
      <c r="R43" s="153">
        <f>(G43/GobFed!$D43)*100</f>
        <v>0.66678337913028918</v>
      </c>
      <c r="S43" s="153">
        <f>(H43/GobFed!$D43)*100</f>
        <v>0.11189173142939783</v>
      </c>
      <c r="T43" s="200" t="s">
        <v>52</v>
      </c>
      <c r="U43" s="200" t="s">
        <v>52</v>
      </c>
    </row>
    <row r="44" spans="1:21" ht="15.75" x14ac:dyDescent="0.25">
      <c r="A44" s="146">
        <v>1959</v>
      </c>
      <c r="B44" s="143">
        <v>6532</v>
      </c>
      <c r="C44" s="147"/>
      <c r="D44" s="143">
        <v>861</v>
      </c>
      <c r="E44" s="143">
        <v>2313</v>
      </c>
      <c r="F44" s="143">
        <v>2377</v>
      </c>
      <c r="G44" s="143">
        <v>863</v>
      </c>
      <c r="H44" s="143">
        <v>118</v>
      </c>
      <c r="I44" s="200" t="s">
        <v>52</v>
      </c>
      <c r="J44" s="200" t="s">
        <v>52</v>
      </c>
      <c r="L44" s="146">
        <v>1959</v>
      </c>
      <c r="M44" s="153">
        <f>(B44/GobFed!D44)*100</f>
        <v>4.6401272980422243</v>
      </c>
      <c r="N44" s="147"/>
      <c r="O44" s="153">
        <f>(D44/GobFed!$D44)*100</f>
        <v>0.6116273122495951</v>
      </c>
      <c r="P44" s="153">
        <f>(E44/GobFed!$D44)*100</f>
        <v>1.6430824311652885</v>
      </c>
      <c r="Q44" s="153">
        <f>(F44/GobFed!$D44)*100</f>
        <v>1.6885460176739693</v>
      </c>
      <c r="R44" s="153">
        <f>(G44/GobFed!$D44)*100</f>
        <v>0.61304804932799128</v>
      </c>
      <c r="S44" s="153">
        <f>(H44/GobFed!$D44)*100</f>
        <v>8.3823487625380055E-2</v>
      </c>
      <c r="T44" s="200" t="s">
        <v>52</v>
      </c>
      <c r="U44" s="200" t="s">
        <v>52</v>
      </c>
    </row>
    <row r="45" spans="1:21" ht="15.75" x14ac:dyDescent="0.25">
      <c r="A45" s="146">
        <v>1960</v>
      </c>
      <c r="B45" s="143">
        <v>8376</v>
      </c>
      <c r="C45" s="147"/>
      <c r="D45" s="143">
        <v>675</v>
      </c>
      <c r="E45" s="143">
        <v>3133</v>
      </c>
      <c r="F45" s="143">
        <v>2491</v>
      </c>
      <c r="G45" s="143">
        <v>1885</v>
      </c>
      <c r="H45" s="143">
        <v>192</v>
      </c>
      <c r="I45" s="200" t="s">
        <v>52</v>
      </c>
      <c r="J45" s="200" t="s">
        <v>52</v>
      </c>
      <c r="L45" s="146">
        <v>1960</v>
      </c>
      <c r="M45" s="153">
        <f>(B45/GobFed!D45)*100</f>
        <v>5.2447355403467686</v>
      </c>
      <c r="N45" s="147"/>
      <c r="O45" s="153">
        <f>(D45/GobFed!$D45)*100</f>
        <v>0.42265956181161285</v>
      </c>
      <c r="P45" s="153">
        <f>(E45/GobFed!$D45)*100</f>
        <v>1.9617665291196784</v>
      </c>
      <c r="Q45" s="153">
        <f>(F45/GobFed!$D45)*100</f>
        <v>1.5597703236633</v>
      </c>
      <c r="R45" s="153">
        <f>(G45/GobFed!$D45)*100</f>
        <v>1.180315961503541</v>
      </c>
      <c r="S45" s="153">
        <f>(H45/GobFed!$D45)*100</f>
        <v>0.12022316424863654</v>
      </c>
      <c r="T45" s="200" t="s">
        <v>52</v>
      </c>
      <c r="U45" s="200" t="s">
        <v>52</v>
      </c>
    </row>
    <row r="46" spans="1:21" ht="15.75" x14ac:dyDescent="0.25">
      <c r="A46" s="146">
        <v>1961</v>
      </c>
      <c r="B46" s="143">
        <v>10372</v>
      </c>
      <c r="C46" s="147"/>
      <c r="D46" s="143">
        <v>959</v>
      </c>
      <c r="E46" s="143">
        <v>4908</v>
      </c>
      <c r="F46" s="143">
        <v>2494</v>
      </c>
      <c r="G46" s="143">
        <v>1756</v>
      </c>
      <c r="H46" s="143">
        <v>255</v>
      </c>
      <c r="I46" s="200" t="s">
        <v>52</v>
      </c>
      <c r="J46" s="200" t="s">
        <v>52</v>
      </c>
      <c r="L46" s="146">
        <v>1961</v>
      </c>
      <c r="M46" s="153">
        <f>(B46/GobFed!D46)*100</f>
        <v>5.987208201528551</v>
      </c>
      <c r="N46" s="147"/>
      <c r="O46" s="153">
        <f>(D46/GobFed!$D46)*100</f>
        <v>0.55358008727978014</v>
      </c>
      <c r="P46" s="153">
        <f>(E46/GobFed!$D46)*100</f>
        <v>2.8331293726477176</v>
      </c>
      <c r="Q46" s="153">
        <f>(F46/GobFed!$D46)*100</f>
        <v>1.4396545752614931</v>
      </c>
      <c r="R46" s="153">
        <f>(G46/GobFed!$D46)*100</f>
        <v>1.0136461243621417</v>
      </c>
      <c r="S46" s="153">
        <f>(H46/GobFed!$D46)*100</f>
        <v>0.14719804197741809</v>
      </c>
      <c r="T46" s="200" t="s">
        <v>52</v>
      </c>
      <c r="U46" s="200" t="s">
        <v>52</v>
      </c>
    </row>
    <row r="47" spans="1:21" ht="15.75" x14ac:dyDescent="0.25">
      <c r="A47" s="146">
        <v>1962</v>
      </c>
      <c r="B47" s="143">
        <v>10823</v>
      </c>
      <c r="C47" s="147"/>
      <c r="D47" s="143">
        <v>858</v>
      </c>
      <c r="E47" s="143">
        <v>4610</v>
      </c>
      <c r="F47" s="143">
        <v>2707</v>
      </c>
      <c r="G47" s="143">
        <v>2272</v>
      </c>
      <c r="H47" s="143">
        <v>376</v>
      </c>
      <c r="I47" s="200" t="s">
        <v>52</v>
      </c>
      <c r="J47" s="200" t="s">
        <v>52</v>
      </c>
      <c r="L47" s="146">
        <v>1962</v>
      </c>
      <c r="M47" s="153">
        <f>(B47/GobFed!D47)*100</f>
        <v>5.7944865912485746</v>
      </c>
      <c r="N47" s="147"/>
      <c r="O47" s="153">
        <f>(D47/GobFed!$D47)*100</f>
        <v>0.45936149822519423</v>
      </c>
      <c r="P47" s="153">
        <f>(E47/GobFed!$D47)*100</f>
        <v>2.4681311268276751</v>
      </c>
      <c r="Q47" s="153">
        <f>(F47/GobFed!$D47)*100</f>
        <v>1.4492908807641034</v>
      </c>
      <c r="R47" s="153">
        <f>(G47/GobFed!$D47)*100</f>
        <v>1.2163978134820994</v>
      </c>
      <c r="S47" s="153">
        <f>(H47/GobFed!$D47)*100</f>
        <v>0.20130527194950235</v>
      </c>
      <c r="T47" s="200" t="s">
        <v>52</v>
      </c>
      <c r="U47" s="200" t="s">
        <v>52</v>
      </c>
    </row>
    <row r="48" spans="1:21" ht="15.75" x14ac:dyDescent="0.25">
      <c r="A48" s="146">
        <v>1963</v>
      </c>
      <c r="B48" s="143">
        <v>13821</v>
      </c>
      <c r="C48" s="147"/>
      <c r="D48" s="143">
        <v>1421</v>
      </c>
      <c r="E48" s="143">
        <v>4842</v>
      </c>
      <c r="F48" s="143">
        <v>3135</v>
      </c>
      <c r="G48" s="143">
        <v>3982</v>
      </c>
      <c r="H48" s="143">
        <v>441</v>
      </c>
      <c r="I48" s="200" t="s">
        <v>52</v>
      </c>
      <c r="J48" s="200" t="s">
        <v>52</v>
      </c>
      <c r="L48" s="146">
        <v>1963</v>
      </c>
      <c r="M48" s="153">
        <f>(B48/GobFed!D48)*100</f>
        <v>6.6462452873740103</v>
      </c>
      <c r="N48" s="147"/>
      <c r="O48" s="153">
        <f>(D48/GobFed!$D48)*100</f>
        <v>0.68333076863891673</v>
      </c>
      <c r="P48" s="153">
        <f>(E48/GobFed!$D48)*100</f>
        <v>2.328421943525429</v>
      </c>
      <c r="Q48" s="153">
        <f>(F48/GobFed!$D48)*100</f>
        <v>1.5075594367931062</v>
      </c>
      <c r="R48" s="153">
        <f>(G48/GobFed!$D48)*100</f>
        <v>1.9148649688389627</v>
      </c>
      <c r="S48" s="153">
        <f>(H48/GobFed!$D48)*100</f>
        <v>0.21206816957759483</v>
      </c>
      <c r="T48" s="200" t="s">
        <v>52</v>
      </c>
      <c r="U48" s="200" t="s">
        <v>52</v>
      </c>
    </row>
    <row r="49" spans="1:21" ht="15.75" x14ac:dyDescent="0.25">
      <c r="A49" s="146">
        <v>1964</v>
      </c>
      <c r="B49" s="143">
        <v>17436</v>
      </c>
      <c r="C49" s="147"/>
      <c r="D49" s="143">
        <v>2368</v>
      </c>
      <c r="E49" s="143">
        <v>5447</v>
      </c>
      <c r="F49" s="143">
        <v>3543</v>
      </c>
      <c r="G49" s="143">
        <v>5553</v>
      </c>
      <c r="H49" s="143">
        <v>525</v>
      </c>
      <c r="I49" s="200" t="s">
        <v>52</v>
      </c>
      <c r="J49" s="200" t="s">
        <v>52</v>
      </c>
      <c r="L49" s="146">
        <v>1964</v>
      </c>
      <c r="M49" s="153">
        <f>(B49/GobFed!D49)*100</f>
        <v>7.1022113962875917</v>
      </c>
      <c r="N49" s="147"/>
      <c r="O49" s="153">
        <f>(D49/GobFed!$D49)*100</f>
        <v>0.96455818917234559</v>
      </c>
      <c r="P49" s="153">
        <f>(E49/GobFed!$D49)*100</f>
        <v>2.2187282332862188</v>
      </c>
      <c r="Q49" s="153">
        <f>(F49/GobFed!$D49)*100</f>
        <v>1.443171310911157</v>
      </c>
      <c r="R49" s="153">
        <f>(G49/GobFed!$D49)*100</f>
        <v>2.2619052468218053</v>
      </c>
      <c r="S49" s="153">
        <f>(H49/GobFed!$D49)*100</f>
        <v>0.21384841609606481</v>
      </c>
      <c r="T49" s="200" t="s">
        <v>52</v>
      </c>
      <c r="U49" s="200" t="s">
        <v>52</v>
      </c>
    </row>
    <row r="50" spans="1:21" ht="15.75" x14ac:dyDescent="0.25">
      <c r="A50" s="146">
        <v>1965</v>
      </c>
      <c r="B50" s="143">
        <v>13049</v>
      </c>
      <c r="C50" s="147"/>
      <c r="D50" s="143">
        <v>1124</v>
      </c>
      <c r="E50" s="143">
        <v>5779</v>
      </c>
      <c r="F50" s="143">
        <v>3409</v>
      </c>
      <c r="G50" s="143">
        <v>2413</v>
      </c>
      <c r="H50" s="143">
        <v>324</v>
      </c>
      <c r="I50" s="200" t="s">
        <v>52</v>
      </c>
      <c r="J50" s="200" t="s">
        <v>52</v>
      </c>
      <c r="L50" s="146">
        <v>1965</v>
      </c>
      <c r="M50" s="153">
        <f>(B50/GobFed!D50)*100</f>
        <v>4.8795901578042038</v>
      </c>
      <c r="N50" s="147"/>
      <c r="O50" s="153">
        <f>(D50/GobFed!$D50)*100</f>
        <v>0.42031261685737786</v>
      </c>
      <c r="P50" s="153">
        <f>(E50/GobFed!$D50)*100</f>
        <v>2.1610201181661806</v>
      </c>
      <c r="Q50" s="153">
        <f>(F50/GobFed!$D50)*100</f>
        <v>1.2747737641163712</v>
      </c>
      <c r="R50" s="153">
        <f>(G50/GobFed!$D50)*100</f>
        <v>0.9023259292498691</v>
      </c>
      <c r="S50" s="153">
        <f>(H50/GobFed!$D50)*100</f>
        <v>0.12115772941440431</v>
      </c>
      <c r="T50" s="200" t="s">
        <v>52</v>
      </c>
      <c r="U50" s="200" t="s">
        <v>52</v>
      </c>
    </row>
    <row r="51" spans="1:21" ht="15.75" x14ac:dyDescent="0.25">
      <c r="A51" s="146">
        <v>1966</v>
      </c>
      <c r="B51" s="143">
        <v>15475</v>
      </c>
      <c r="C51" s="147"/>
      <c r="D51" s="143">
        <v>1267</v>
      </c>
      <c r="E51" s="143">
        <v>7719</v>
      </c>
      <c r="F51" s="143">
        <v>2902</v>
      </c>
      <c r="G51" s="143">
        <v>3424</v>
      </c>
      <c r="H51" s="143">
        <v>163</v>
      </c>
      <c r="I51" s="200" t="s">
        <v>52</v>
      </c>
      <c r="J51" s="200" t="s">
        <v>52</v>
      </c>
      <c r="L51" s="146">
        <v>1966</v>
      </c>
      <c r="M51" s="153">
        <f>(B51/GobFed!D51)*100</f>
        <v>5.2070014401270539</v>
      </c>
      <c r="N51" s="147"/>
      <c r="O51" s="153">
        <f>(D51/GobFed!$D51)*100</f>
        <v>0.42631798543721988</v>
      </c>
      <c r="P51" s="153">
        <f>(E51/GobFed!$D51)*100</f>
        <v>2.5972758718152331</v>
      </c>
      <c r="Q51" s="153">
        <f>(F51/GobFed!$D51)*100</f>
        <v>0.97645997927293771</v>
      </c>
      <c r="R51" s="153">
        <f>(G51/GobFed!$D51)*100</f>
        <v>1.1521016433599376</v>
      </c>
      <c r="S51" s="153">
        <f>(H51/GobFed!$D51)*100</f>
        <v>5.4845960241725999E-2</v>
      </c>
      <c r="T51" s="200" t="s">
        <v>52</v>
      </c>
      <c r="U51" s="200" t="s">
        <v>52</v>
      </c>
    </row>
    <row r="52" spans="1:21" ht="15.75" x14ac:dyDescent="0.25">
      <c r="A52" s="146">
        <v>1967</v>
      </c>
      <c r="B52" s="143">
        <v>21057</v>
      </c>
      <c r="C52" s="147"/>
      <c r="D52" s="143">
        <v>2405</v>
      </c>
      <c r="E52" s="143">
        <v>8520</v>
      </c>
      <c r="F52" s="143">
        <v>4902</v>
      </c>
      <c r="G52" s="143">
        <v>4769</v>
      </c>
      <c r="H52" s="143">
        <v>461</v>
      </c>
      <c r="I52" s="200" t="s">
        <v>52</v>
      </c>
      <c r="J52" s="200" t="s">
        <v>52</v>
      </c>
      <c r="L52" s="146">
        <v>1967</v>
      </c>
      <c r="M52" s="153">
        <f>(B52/GobFed!D52)*100</f>
        <v>6.4785785708791632</v>
      </c>
      <c r="N52" s="147"/>
      <c r="O52" s="153">
        <f>(D52/GobFed!$D52)*100</f>
        <v>0.73994308130143838</v>
      </c>
      <c r="P52" s="153">
        <f>(E52/GobFed!$D52)*100</f>
        <v>2.6213368202445966</v>
      </c>
      <c r="Q52" s="153">
        <f>(F52/GobFed!$D52)*100</f>
        <v>1.5081916775632644</v>
      </c>
      <c r="R52" s="153">
        <f>(G52/GobFed!$D52)*100</f>
        <v>1.4672717483270517</v>
      </c>
      <c r="S52" s="153">
        <f>(H52/GobFed!$D52)*100</f>
        <v>0.14183524344281209</v>
      </c>
      <c r="T52" s="200" t="s">
        <v>52</v>
      </c>
      <c r="U52" s="200" t="s">
        <v>52</v>
      </c>
    </row>
    <row r="53" spans="1:21" ht="15.75" x14ac:dyDescent="0.25">
      <c r="A53" s="146">
        <v>1968</v>
      </c>
      <c r="B53" s="143">
        <v>23314</v>
      </c>
      <c r="C53" s="147"/>
      <c r="D53" s="143">
        <v>2461</v>
      </c>
      <c r="E53" s="143">
        <v>8749</v>
      </c>
      <c r="F53" s="143">
        <v>5461</v>
      </c>
      <c r="G53" s="143">
        <v>6199</v>
      </c>
      <c r="H53" s="143">
        <v>444</v>
      </c>
      <c r="I53" s="200" t="s">
        <v>52</v>
      </c>
      <c r="J53" s="200" t="s">
        <v>52</v>
      </c>
      <c r="L53" s="146">
        <v>1968</v>
      </c>
      <c r="M53" s="153">
        <f>(B53/GobFed!D53)*100</f>
        <v>6.4786665851530323</v>
      </c>
      <c r="N53" s="147"/>
      <c r="O53" s="153">
        <f>(D53/GobFed!$D53)*100</f>
        <v>0.68388086411862459</v>
      </c>
      <c r="P53" s="153">
        <f>(E53/GobFed!$D53)*100</f>
        <v>2.4312367656131029</v>
      </c>
      <c r="Q53" s="153">
        <f>(F53/GobFed!$D53)*100</f>
        <v>1.5175430308621733</v>
      </c>
      <c r="R53" s="153">
        <f>(G53/GobFed!$D53)*100</f>
        <v>1.7226239238810863</v>
      </c>
      <c r="S53" s="153">
        <f>(H53/GobFed!$D53)*100</f>
        <v>0.12338200067804524</v>
      </c>
      <c r="T53" s="200" t="s">
        <v>52</v>
      </c>
      <c r="U53" s="200" t="s">
        <v>52</v>
      </c>
    </row>
    <row r="54" spans="1:21" ht="15.75" x14ac:dyDescent="0.25">
      <c r="A54" s="146">
        <v>1969</v>
      </c>
      <c r="B54" s="143">
        <v>26339</v>
      </c>
      <c r="C54" s="147"/>
      <c r="D54" s="143">
        <v>2897</v>
      </c>
      <c r="E54" s="143">
        <v>9593</v>
      </c>
      <c r="F54" s="143">
        <v>5841</v>
      </c>
      <c r="G54" s="143">
        <v>7365</v>
      </c>
      <c r="H54" s="143">
        <v>643</v>
      </c>
      <c r="I54" s="200" t="s">
        <v>52</v>
      </c>
      <c r="J54" s="200" t="s">
        <v>52</v>
      </c>
      <c r="L54" s="146">
        <v>1969</v>
      </c>
      <c r="M54" s="153">
        <f>(B54/GobFed!D54)*100</f>
        <v>6.6212329937958154</v>
      </c>
      <c r="N54" s="147"/>
      <c r="O54" s="153">
        <f>(D54/GobFed!$D54)*100</f>
        <v>0.72826272762923705</v>
      </c>
      <c r="P54" s="153">
        <f>(E54/GobFed!$D54)*100</f>
        <v>2.4115375720218402</v>
      </c>
      <c r="Q54" s="153">
        <f>(F54/GobFed!$D54)*100</f>
        <v>1.4683405564661283</v>
      </c>
      <c r="R54" s="153">
        <f>(G54/GobFed!$D54)*100</f>
        <v>1.8514514977526171</v>
      </c>
      <c r="S54" s="153">
        <f>(H54/GobFed!$D54)*100</f>
        <v>0.1616406399259922</v>
      </c>
      <c r="T54" s="200" t="s">
        <v>52</v>
      </c>
      <c r="U54" s="200" t="s">
        <v>52</v>
      </c>
    </row>
    <row r="55" spans="1:21" ht="15.75" x14ac:dyDescent="0.25">
      <c r="A55" s="146">
        <v>1970</v>
      </c>
      <c r="B55" s="143">
        <v>29205</v>
      </c>
      <c r="C55" s="147"/>
      <c r="D55" s="143">
        <v>3921</v>
      </c>
      <c r="E55" s="143">
        <v>11097</v>
      </c>
      <c r="F55" s="143">
        <v>5525</v>
      </c>
      <c r="G55" s="143">
        <v>8196</v>
      </c>
      <c r="H55" s="143">
        <v>466</v>
      </c>
      <c r="I55" s="200" t="s">
        <v>52</v>
      </c>
      <c r="J55" s="200" t="s">
        <v>52</v>
      </c>
      <c r="L55" s="146">
        <v>1970</v>
      </c>
      <c r="M55" s="153">
        <f>(B55/GobFed!D55)*100</f>
        <v>6.5732613099257264</v>
      </c>
      <c r="N55" s="147"/>
      <c r="O55" s="153">
        <f>(D55/GobFed!$D55)*100</f>
        <v>0.88251181634031073</v>
      </c>
      <c r="P55" s="153">
        <f>(E55/GobFed!$D55)*100</f>
        <v>2.4976367319378796</v>
      </c>
      <c r="Q55" s="153">
        <f>(F55/GobFed!$D55)*100</f>
        <v>1.2435291469727661</v>
      </c>
      <c r="R55" s="153">
        <f>(G55/GobFed!$D55)*100</f>
        <v>1.8446995273463878</v>
      </c>
      <c r="S55" s="153">
        <f>(H55/GobFed!$D55)*100</f>
        <v>0.10488408732838173</v>
      </c>
      <c r="T55" s="200" t="s">
        <v>52</v>
      </c>
      <c r="U55" s="200" t="s">
        <v>52</v>
      </c>
    </row>
    <row r="56" spans="1:21" ht="15.75" x14ac:dyDescent="0.25">
      <c r="A56" s="146">
        <v>1971</v>
      </c>
      <c r="B56" s="143">
        <v>22398</v>
      </c>
      <c r="C56" s="147"/>
      <c r="D56" s="143">
        <v>3264</v>
      </c>
      <c r="E56" s="143">
        <v>9328</v>
      </c>
      <c r="F56" s="143">
        <v>4589</v>
      </c>
      <c r="G56" s="143">
        <v>4854</v>
      </c>
      <c r="H56" s="143">
        <v>307</v>
      </c>
      <c r="I56" s="143">
        <v>56</v>
      </c>
      <c r="J56" s="200" t="s">
        <v>52</v>
      </c>
      <c r="L56" s="146">
        <v>1971</v>
      </c>
      <c r="M56" s="153">
        <f>(B56/GobFed!D56)*100</f>
        <v>4.570917795722953</v>
      </c>
      <c r="N56" s="147"/>
      <c r="O56" s="153">
        <f>(D56/GobFed!$D56)*100</f>
        <v>0.66610749554601834</v>
      </c>
      <c r="P56" s="153">
        <f>(E56/GobFed!$D56)*100</f>
        <v>1.9036307348202386</v>
      </c>
      <c r="Q56" s="153">
        <f>(F56/GobFed!$D56)*100</f>
        <v>0.93650958856025679</v>
      </c>
      <c r="R56" s="153">
        <f>(G56/GobFed!$D56)*100</f>
        <v>0.99059000716310452</v>
      </c>
      <c r="S56" s="153">
        <f>(H56/GobFed!$D56)*100</f>
        <v>6.2651654758770714E-2</v>
      </c>
      <c r="T56" s="153">
        <f>(I56/GobFed!$D56)*100</f>
        <v>1.1428314874564039E-2</v>
      </c>
      <c r="U56" s="200" t="s">
        <v>52</v>
      </c>
    </row>
    <row r="57" spans="1:21" ht="15.75" x14ac:dyDescent="0.25">
      <c r="A57" s="146">
        <v>1972</v>
      </c>
      <c r="B57" s="143">
        <v>33298</v>
      </c>
      <c r="C57" s="147"/>
      <c r="D57" s="143">
        <v>4948</v>
      </c>
      <c r="E57" s="143">
        <v>11481</v>
      </c>
      <c r="F57" s="143">
        <v>7877</v>
      </c>
      <c r="G57" s="143">
        <v>7682</v>
      </c>
      <c r="H57" s="143">
        <v>1170</v>
      </c>
      <c r="I57" s="143">
        <v>140</v>
      </c>
      <c r="J57" s="200" t="s">
        <v>52</v>
      </c>
      <c r="L57" s="146">
        <v>1972</v>
      </c>
      <c r="M57" s="153">
        <f>(B57/GobFed!D57)*100</f>
        <v>5.8963107772618937</v>
      </c>
      <c r="N57" s="147"/>
      <c r="O57" s="153">
        <f>(D57/GobFed!$D57)*100</f>
        <v>0.87617711952345034</v>
      </c>
      <c r="P57" s="153">
        <f>(E57/GobFed!$D57)*100</f>
        <v>2.0330213236153463</v>
      </c>
      <c r="Q57" s="153">
        <f>(F57/GobFed!$D57)*100</f>
        <v>1.3948357256439405</v>
      </c>
      <c r="R57" s="153">
        <f>(G57/GobFed!$D57)*100</f>
        <v>1.3603057057758983</v>
      </c>
      <c r="S57" s="153">
        <f>(H57/GobFed!$D57)*100</f>
        <v>0.20718011920825319</v>
      </c>
      <c r="T57" s="153">
        <f>(I57/GobFed!$D57)*100</f>
        <v>2.4790783495004656E-2</v>
      </c>
      <c r="U57" s="200" t="s">
        <v>52</v>
      </c>
    </row>
    <row r="58" spans="1:21" ht="15.75" x14ac:dyDescent="0.25">
      <c r="A58" s="146">
        <v>1973</v>
      </c>
      <c r="B58" s="143">
        <v>49838</v>
      </c>
      <c r="C58" s="147"/>
      <c r="D58" s="143">
        <v>7044</v>
      </c>
      <c r="E58" s="143">
        <v>16222</v>
      </c>
      <c r="F58" s="143">
        <v>12651</v>
      </c>
      <c r="G58" s="143">
        <v>12835</v>
      </c>
      <c r="H58" s="143">
        <v>865</v>
      </c>
      <c r="I58" s="143">
        <v>221</v>
      </c>
      <c r="J58" s="200" t="s">
        <v>52</v>
      </c>
      <c r="L58" s="146">
        <v>1973</v>
      </c>
      <c r="M58" s="153">
        <f>(B58/GobFed!D58)*100</f>
        <v>7.2135836188342299</v>
      </c>
      <c r="N58" s="147"/>
      <c r="O58" s="153">
        <f>(D58/GobFed!$D58)*100</f>
        <v>1.0195530119801821</v>
      </c>
      <c r="P58" s="153">
        <f>(E58/GobFed!$D58)*100</f>
        <v>2.3479825327005273</v>
      </c>
      <c r="Q58" s="153">
        <f>(F58/GobFed!$D58)*100</f>
        <v>1.8311137357412386</v>
      </c>
      <c r="R58" s="153">
        <f>(G58/GobFed!$D58)*100</f>
        <v>1.8577460120337361</v>
      </c>
      <c r="S58" s="153">
        <f>(H58/GobFed!$D58)*100</f>
        <v>0.12520064670114389</v>
      </c>
      <c r="T58" s="153">
        <f>(I58/GobFed!$D58)*100</f>
        <v>3.1987679677402084E-2</v>
      </c>
      <c r="U58" s="200" t="s">
        <v>52</v>
      </c>
    </row>
    <row r="59" spans="1:21" ht="15.75" x14ac:dyDescent="0.25">
      <c r="A59" s="146">
        <v>1974</v>
      </c>
      <c r="B59" s="143">
        <v>64818</v>
      </c>
      <c r="C59" s="147"/>
      <c r="D59" s="143">
        <v>10969</v>
      </c>
      <c r="E59" s="143">
        <v>23346</v>
      </c>
      <c r="F59" s="143">
        <v>15541</v>
      </c>
      <c r="G59" s="143">
        <v>13451</v>
      </c>
      <c r="H59" s="143">
        <v>1117</v>
      </c>
      <c r="I59" s="143">
        <v>394</v>
      </c>
      <c r="J59" s="200" t="s">
        <v>52</v>
      </c>
      <c r="L59" s="146">
        <v>1974</v>
      </c>
      <c r="M59" s="153">
        <f>(B59/GobFed!D59)*100</f>
        <v>7.2043454146738881</v>
      </c>
      <c r="N59" s="147"/>
      <c r="O59" s="153">
        <f>(D59/GobFed!$D59)*100</f>
        <v>1.2191746868702811</v>
      </c>
      <c r="P59" s="153">
        <f>(E59/GobFed!$D59)*100</f>
        <v>2.5948447661294174</v>
      </c>
      <c r="Q59" s="153">
        <f>(F59/GobFed!$D59)*100</f>
        <v>1.7273401229511387</v>
      </c>
      <c r="R59" s="153">
        <f>(G59/GobFed!$D59)*100</f>
        <v>1.4950422748739312</v>
      </c>
      <c r="S59" s="153">
        <f>(H59/GobFed!$D59)*100</f>
        <v>0.12415152933121562</v>
      </c>
      <c r="T59" s="153">
        <f>(I59/GobFed!$D59)*100</f>
        <v>4.3792034517904158E-2</v>
      </c>
      <c r="U59" s="200" t="s">
        <v>52</v>
      </c>
    </row>
    <row r="60" spans="1:21" ht="15.75" x14ac:dyDescent="0.25">
      <c r="A60" s="146">
        <v>1975</v>
      </c>
      <c r="B60" s="143">
        <v>95767</v>
      </c>
      <c r="C60" s="143"/>
      <c r="D60" s="143">
        <v>17322</v>
      </c>
      <c r="E60" s="143">
        <v>39754</v>
      </c>
      <c r="F60" s="143">
        <v>19827</v>
      </c>
      <c r="G60" s="143">
        <v>15776</v>
      </c>
      <c r="H60" s="143">
        <v>2058</v>
      </c>
      <c r="I60" s="143">
        <v>1030</v>
      </c>
      <c r="J60" s="200" t="s">
        <v>52</v>
      </c>
      <c r="L60" s="146">
        <v>1975</v>
      </c>
      <c r="M60" s="153">
        <f>(B60/GobFed!D60)*100</f>
        <v>8.7056951956729236</v>
      </c>
      <c r="N60" s="143"/>
      <c r="O60" s="153">
        <f>(D60/GobFed!$D60)*100</f>
        <v>1.5746556974682968</v>
      </c>
      <c r="P60" s="153">
        <f>(E60/GobFed!$D60)*100</f>
        <v>3.6138357347393297</v>
      </c>
      <c r="Q60" s="153">
        <f>(F60/GobFed!$D60)*100</f>
        <v>1.8023726194263896</v>
      </c>
      <c r="R60" s="153">
        <f>(G60/GobFed!$D60)*100</f>
        <v>1.4341166310622244</v>
      </c>
      <c r="S60" s="153">
        <f>(H60/GobFed!$D60)*100</f>
        <v>0.18708240534521159</v>
      </c>
      <c r="T60" s="153">
        <f>(I60/GobFed!$D60)*100</f>
        <v>9.3632107631471298E-2</v>
      </c>
      <c r="U60" s="200" t="s">
        <v>52</v>
      </c>
    </row>
    <row r="61" spans="1:21" ht="15.75" x14ac:dyDescent="0.25">
      <c r="A61" s="146">
        <v>1976</v>
      </c>
      <c r="B61" s="143">
        <v>108611</v>
      </c>
      <c r="C61" s="143"/>
      <c r="D61" s="143">
        <v>15095</v>
      </c>
      <c r="E61" s="143">
        <v>49955</v>
      </c>
      <c r="F61" s="143">
        <v>20826</v>
      </c>
      <c r="G61" s="143">
        <v>15760</v>
      </c>
      <c r="H61" s="143">
        <v>4621</v>
      </c>
      <c r="I61" s="143">
        <v>2354</v>
      </c>
      <c r="J61" s="200" t="s">
        <v>52</v>
      </c>
      <c r="L61" s="146">
        <v>1976</v>
      </c>
      <c r="M61" s="153">
        <f>(B61/GobFed!D61)*100</f>
        <v>7.9222126264070356</v>
      </c>
      <c r="N61" s="143"/>
      <c r="O61" s="153">
        <f>(D61/GobFed!$D61)*100</f>
        <v>1.1010468515676515</v>
      </c>
      <c r="P61" s="153">
        <f>(E61/GobFed!$D61)*100</f>
        <v>3.6437757847010288</v>
      </c>
      <c r="Q61" s="153">
        <f>(F61/GobFed!$D61)*100</f>
        <v>1.5190726552333826</v>
      </c>
      <c r="R61" s="153">
        <f>(G61/GobFed!$D61)*100</f>
        <v>1.1495527247900754</v>
      </c>
      <c r="S61" s="153">
        <f>(H61/GobFed!$D61)*100</f>
        <v>0.33706111302379049</v>
      </c>
      <c r="T61" s="153">
        <f>(I61/GobFed!$D61)*100</f>
        <v>0.17170349709110644</v>
      </c>
      <c r="U61" s="200" t="s">
        <v>52</v>
      </c>
    </row>
    <row r="62" spans="1:21" ht="15.75" x14ac:dyDescent="0.25">
      <c r="A62" s="146">
        <v>1977</v>
      </c>
      <c r="B62" s="143">
        <v>140102</v>
      </c>
      <c r="C62" s="143"/>
      <c r="D62" s="143">
        <v>25774</v>
      </c>
      <c r="E62" s="143">
        <v>63293</v>
      </c>
      <c r="F62" s="143">
        <v>26570</v>
      </c>
      <c r="G62" s="143">
        <v>19375</v>
      </c>
      <c r="H62" s="143">
        <v>3885</v>
      </c>
      <c r="I62" s="143">
        <v>1205</v>
      </c>
      <c r="J62" s="200" t="s">
        <v>52</v>
      </c>
      <c r="L62" s="146">
        <v>1977</v>
      </c>
      <c r="M62" s="153">
        <f>(B62/GobFed!D62)*100</f>
        <v>7.5760992352088374</v>
      </c>
      <c r="N62" s="143"/>
      <c r="O62" s="153">
        <f>(D62/GobFed!$D62)*100</f>
        <v>1.393744426833825</v>
      </c>
      <c r="P62" s="153">
        <f>(E62/GobFed!$D62)*100</f>
        <v>3.4226067357644641</v>
      </c>
      <c r="Q62" s="153">
        <f>(F62/GobFed!$D62)*100</f>
        <v>1.4367886017294458</v>
      </c>
      <c r="R62" s="153">
        <f>(G62/GobFed!$D62)*100</f>
        <v>1.0477146841741818</v>
      </c>
      <c r="S62" s="153">
        <f>(H62/GobFed!$D62)*100</f>
        <v>0.21008369280086175</v>
      </c>
      <c r="T62" s="153">
        <f>(I62/GobFed!$D62)*100</f>
        <v>6.5161093906058787E-2</v>
      </c>
      <c r="U62" s="200" t="s">
        <v>52</v>
      </c>
    </row>
    <row r="63" spans="1:21" ht="15.75" x14ac:dyDescent="0.25">
      <c r="A63" s="146">
        <v>1978</v>
      </c>
      <c r="B63" s="143">
        <v>217382</v>
      </c>
      <c r="C63" s="143"/>
      <c r="D63" s="143">
        <v>41002</v>
      </c>
      <c r="E63" s="143">
        <v>104454</v>
      </c>
      <c r="F63" s="143">
        <v>31556</v>
      </c>
      <c r="G63" s="143">
        <v>34846</v>
      </c>
      <c r="H63" s="143">
        <v>3591</v>
      </c>
      <c r="I63" s="143">
        <v>1933</v>
      </c>
      <c r="J63" s="200" t="s">
        <v>52</v>
      </c>
      <c r="L63" s="146">
        <v>1978</v>
      </c>
      <c r="M63" s="153">
        <f>(B63/GobFed!D63)*100</f>
        <v>9.300170531505545</v>
      </c>
      <c r="N63" s="143"/>
      <c r="O63" s="153">
        <f>(D63/GobFed!$D63)*100</f>
        <v>1.7541728024067789</v>
      </c>
      <c r="P63" s="153">
        <f>(E63/GobFed!$D63)*100</f>
        <v>4.4688153237061039</v>
      </c>
      <c r="Q63" s="153">
        <f>(F63/GobFed!$D63)*100</f>
        <v>1.3500482160077145</v>
      </c>
      <c r="R63" s="153">
        <f>(G63/GobFed!$D63)*100</f>
        <v>1.490803021137179</v>
      </c>
      <c r="S63" s="153">
        <f>(H63/GobFed!$D63)*100</f>
        <v>0.15363237240726654</v>
      </c>
      <c r="T63" s="153">
        <f>(I63/GobFed!$D63)*100</f>
        <v>8.2698795840502992E-2</v>
      </c>
      <c r="U63" s="200" t="s">
        <v>52</v>
      </c>
    </row>
    <row r="64" spans="1:21" ht="15.75" x14ac:dyDescent="0.25">
      <c r="A64" s="146">
        <v>1979</v>
      </c>
      <c r="B64" s="143">
        <v>313751</v>
      </c>
      <c r="C64" s="143"/>
      <c r="D64" s="143">
        <v>47030</v>
      </c>
      <c r="E64" s="143">
        <v>145509</v>
      </c>
      <c r="F64" s="143">
        <v>44268</v>
      </c>
      <c r="G64" s="143">
        <v>53834</v>
      </c>
      <c r="H64" s="143">
        <v>7358</v>
      </c>
      <c r="I64" s="143">
        <v>3295</v>
      </c>
      <c r="J64" s="143">
        <v>12457</v>
      </c>
      <c r="L64" s="146">
        <v>1979</v>
      </c>
      <c r="M64" s="153">
        <f>(B64/GobFed!D64)*100</f>
        <v>10.22814476552114</v>
      </c>
      <c r="N64" s="143"/>
      <c r="O64" s="153">
        <f>(D64/GobFed!$D64)*100</f>
        <v>1.5331573391716973</v>
      </c>
      <c r="P64" s="153">
        <f>(E64/GobFed!$D64)*100</f>
        <v>4.7435294761967794</v>
      </c>
      <c r="Q64" s="153">
        <f>(F64/GobFed!$D64)*100</f>
        <v>1.443117352550557</v>
      </c>
      <c r="R64" s="153">
        <f>(G64/GobFed!$D64)*100</f>
        <v>1.7549647500950276</v>
      </c>
      <c r="S64" s="153">
        <f>(H64/GobFed!$D64)*100</f>
        <v>0.23986756754465979</v>
      </c>
      <c r="T64" s="153">
        <f>(I64/GobFed!$D64)*100</f>
        <v>0.10741555246801494</v>
      </c>
      <c r="U64" s="153">
        <f>(J64/GobFed!$D64)*100</f>
        <v>0.40609272749440428</v>
      </c>
    </row>
    <row r="65" spans="1:21" ht="15.75" x14ac:dyDescent="0.25">
      <c r="A65" s="146">
        <v>1980</v>
      </c>
      <c r="B65" s="143">
        <v>486178</v>
      </c>
      <c r="C65" s="143" t="s">
        <v>175</v>
      </c>
      <c r="D65" s="143">
        <v>76863</v>
      </c>
      <c r="E65" s="143">
        <v>221744</v>
      </c>
      <c r="F65" s="143">
        <v>58586</v>
      </c>
      <c r="G65" s="143">
        <v>81606</v>
      </c>
      <c r="H65" s="143">
        <v>15800</v>
      </c>
      <c r="I65" s="143">
        <v>6598</v>
      </c>
      <c r="J65" s="143">
        <v>15385</v>
      </c>
      <c r="L65" s="146">
        <v>1980</v>
      </c>
      <c r="M65" s="153">
        <f>(B65/GobFed!D65)*100</f>
        <v>11.069860996601248</v>
      </c>
      <c r="N65" s="143" t="s">
        <v>175</v>
      </c>
      <c r="O65" s="153">
        <f>(D65/GobFed!$D65)*100</f>
        <v>1.7501053642529316</v>
      </c>
      <c r="P65" s="153">
        <f>(E65/GobFed!$D65)*100</f>
        <v>5.0489229393973964</v>
      </c>
      <c r="Q65" s="153">
        <f>(F65/GobFed!$D65)*100</f>
        <v>1.3339535650458902</v>
      </c>
      <c r="R65" s="153">
        <f>(G65/GobFed!$D65)*100</f>
        <v>1.8580994542917235</v>
      </c>
      <c r="S65" s="153">
        <f>(H65/GobFed!$D65)*100</f>
        <v>0.35975260860487257</v>
      </c>
      <c r="T65" s="153">
        <f>(I65/GobFed!$D65)*100</f>
        <v>0.15023086782119929</v>
      </c>
      <c r="U65" s="153">
        <f>(J65/GobFed!$D65)*100</f>
        <v>0.3503034103408838</v>
      </c>
    </row>
    <row r="66" spans="1:21" ht="15.75" x14ac:dyDescent="0.25">
      <c r="A66" s="146">
        <v>1981</v>
      </c>
      <c r="B66" s="143">
        <v>758495</v>
      </c>
      <c r="C66" s="143"/>
      <c r="D66" s="143">
        <v>104951</v>
      </c>
      <c r="E66" s="143">
        <v>375297</v>
      </c>
      <c r="F66" s="143">
        <v>103874</v>
      </c>
      <c r="G66" s="143">
        <v>117417</v>
      </c>
      <c r="H66" s="143">
        <v>26777</v>
      </c>
      <c r="I66" s="143">
        <v>9112</v>
      </c>
      <c r="J66" s="143">
        <v>21067</v>
      </c>
      <c r="L66" s="146">
        <v>1981</v>
      </c>
      <c r="M66" s="153">
        <f>(B66/GobFed!D66)*100</f>
        <v>12.573965784496721</v>
      </c>
      <c r="N66" s="143"/>
      <c r="O66" s="153">
        <f>(D66/GobFed!$D66)*100</f>
        <v>1.7398272672182615</v>
      </c>
      <c r="P66" s="153">
        <f>(E66/GobFed!$D66)*100</f>
        <v>6.2214934007795248</v>
      </c>
      <c r="Q66" s="153">
        <f>(F66/GobFed!$D66)*100</f>
        <v>1.7219732785302637</v>
      </c>
      <c r="R66" s="153">
        <f>(G66/GobFed!$D66)*100</f>
        <v>1.9464826274639271</v>
      </c>
      <c r="S66" s="153">
        <f>(H66/GobFed!$D66)*100</f>
        <v>0.4438962442883192</v>
      </c>
      <c r="T66" s="153">
        <f>(I66/GobFed!$D66)*100</f>
        <v>0.15105435926187266</v>
      </c>
      <c r="U66" s="153">
        <f>(J66/GobFed!$D66)*100</f>
        <v>0.34923860695455133</v>
      </c>
    </row>
    <row r="67" spans="1:21" ht="15.75" x14ac:dyDescent="0.25">
      <c r="A67" s="146">
        <v>1982</v>
      </c>
      <c r="B67" s="143">
        <v>1016042</v>
      </c>
      <c r="C67" s="143" t="s">
        <v>176</v>
      </c>
      <c r="D67" s="143">
        <v>154962</v>
      </c>
      <c r="E67" s="143">
        <v>524611</v>
      </c>
      <c r="F67" s="143">
        <v>148628</v>
      </c>
      <c r="G67" s="143">
        <v>90276</v>
      </c>
      <c r="H67" s="143">
        <v>23724</v>
      </c>
      <c r="I67" s="143">
        <v>15442</v>
      </c>
      <c r="J67" s="200" t="s">
        <v>52</v>
      </c>
      <c r="L67" s="146">
        <v>1982</v>
      </c>
      <c r="M67" s="153">
        <f>(B67/GobFed!D67)*100</f>
        <v>10.588456776939251</v>
      </c>
      <c r="N67" s="143" t="s">
        <v>176</v>
      </c>
      <c r="O67" s="153">
        <f>(D67/GobFed!$D67)*100</f>
        <v>1.6149021783233968</v>
      </c>
      <c r="P67" s="153">
        <f>(E67/GobFed!$D67)*100</f>
        <v>5.4671174008622456</v>
      </c>
      <c r="Q67" s="153">
        <f>(F67/GobFed!$D67)*100</f>
        <v>1.5488937995111691</v>
      </c>
      <c r="R67" s="153">
        <f>(G67/GobFed!$D67)*100</f>
        <v>0.94079134917155782</v>
      </c>
      <c r="S67" s="153">
        <f>(H67/GobFed!$D67)*100</f>
        <v>0.24723441410503388</v>
      </c>
      <c r="T67" s="153">
        <f>(I67/GobFed!$D67)*100</f>
        <v>0.16092538453085201</v>
      </c>
      <c r="U67" s="200" t="s">
        <v>52</v>
      </c>
    </row>
    <row r="68" spans="1:21" ht="15.75" x14ac:dyDescent="0.25">
      <c r="A68" s="146">
        <v>1983</v>
      </c>
      <c r="B68" s="143">
        <v>1365427</v>
      </c>
      <c r="C68" s="143" t="s">
        <v>177</v>
      </c>
      <c r="D68" s="143">
        <v>124435</v>
      </c>
      <c r="E68" s="143">
        <v>659780</v>
      </c>
      <c r="F68" s="143">
        <v>288551</v>
      </c>
      <c r="G68" s="143">
        <v>106303</v>
      </c>
      <c r="H68" s="143">
        <v>38234</v>
      </c>
      <c r="I68" s="143">
        <v>23066</v>
      </c>
      <c r="J68" s="200" t="s">
        <v>52</v>
      </c>
      <c r="L68" s="146">
        <v>1983</v>
      </c>
      <c r="M68" s="153" t="s">
        <v>77</v>
      </c>
      <c r="N68" s="143" t="s">
        <v>177</v>
      </c>
      <c r="O68" s="201" t="s">
        <v>52</v>
      </c>
      <c r="P68" s="201" t="s">
        <v>52</v>
      </c>
      <c r="Q68" s="201" t="s">
        <v>52</v>
      </c>
      <c r="R68" s="201" t="s">
        <v>52</v>
      </c>
      <c r="S68" s="201" t="s">
        <v>52</v>
      </c>
      <c r="T68" s="201" t="s">
        <v>52</v>
      </c>
      <c r="U68" s="200" t="s">
        <v>52</v>
      </c>
    </row>
    <row r="69" spans="1:21" ht="15.75" x14ac:dyDescent="0.25">
      <c r="A69" s="148">
        <v>1984</v>
      </c>
      <c r="B69" s="149">
        <v>2262391</v>
      </c>
      <c r="C69" s="149" t="s">
        <v>178</v>
      </c>
      <c r="D69" s="149">
        <v>229700</v>
      </c>
      <c r="E69" s="149">
        <v>901878</v>
      </c>
      <c r="F69" s="149">
        <v>535620</v>
      </c>
      <c r="G69" s="149">
        <v>201096</v>
      </c>
      <c r="H69" s="149">
        <v>82492</v>
      </c>
      <c r="I69" s="149">
        <v>52773</v>
      </c>
      <c r="J69" s="201" t="s">
        <v>52</v>
      </c>
      <c r="L69" s="148">
        <v>1984</v>
      </c>
      <c r="M69" s="154" t="s">
        <v>77</v>
      </c>
      <c r="N69" s="149" t="s">
        <v>178</v>
      </c>
      <c r="O69" s="201" t="s">
        <v>52</v>
      </c>
      <c r="P69" s="201" t="s">
        <v>52</v>
      </c>
      <c r="Q69" s="201" t="s">
        <v>52</v>
      </c>
      <c r="R69" s="201" t="s">
        <v>52</v>
      </c>
      <c r="S69" s="201" t="s">
        <v>52</v>
      </c>
      <c r="T69" s="201" t="s">
        <v>52</v>
      </c>
      <c r="U69" s="201" t="s">
        <v>52</v>
      </c>
    </row>
    <row r="70" spans="1:21" ht="15.75" x14ac:dyDescent="0.25">
      <c r="A70" s="150"/>
      <c r="B70" s="150"/>
      <c r="C70" s="150"/>
      <c r="D70" s="150"/>
      <c r="E70" s="150"/>
      <c r="F70" s="150"/>
      <c r="G70" s="150"/>
      <c r="H70" s="150"/>
      <c r="I70" s="145"/>
      <c r="J70" s="145"/>
    </row>
    <row r="71" spans="1:21" ht="15.75" x14ac:dyDescent="0.25">
      <c r="A71" s="151" t="s">
        <v>179</v>
      </c>
      <c r="B71" s="150"/>
      <c r="C71" s="150"/>
      <c r="D71" s="150"/>
      <c r="E71" s="150"/>
      <c r="F71" s="150"/>
      <c r="G71" s="150"/>
      <c r="H71" s="150"/>
      <c r="I71" s="145"/>
      <c r="J71" s="145"/>
    </row>
    <row r="72" spans="1:21" ht="15.75" x14ac:dyDescent="0.25">
      <c r="A72" s="151" t="s">
        <v>180</v>
      </c>
      <c r="B72" s="150"/>
      <c r="C72" s="150"/>
      <c r="D72" s="150"/>
      <c r="E72" s="150"/>
      <c r="F72" s="150"/>
      <c r="G72" s="150"/>
      <c r="H72" s="150"/>
      <c r="I72" s="145"/>
      <c r="J72" s="145"/>
    </row>
    <row r="73" spans="1:21" ht="15.75" x14ac:dyDescent="0.25">
      <c r="A73" s="151" t="s">
        <v>181</v>
      </c>
      <c r="B73" s="150"/>
      <c r="C73" s="150"/>
      <c r="D73" s="150"/>
      <c r="E73" s="150"/>
      <c r="F73" s="150"/>
      <c r="G73" s="150"/>
      <c r="H73" s="150"/>
      <c r="I73" s="145"/>
      <c r="J73" s="145"/>
    </row>
    <row r="74" spans="1:21" ht="15.75" x14ac:dyDescent="0.25">
      <c r="A74" s="151" t="s">
        <v>182</v>
      </c>
      <c r="B74" s="150"/>
      <c r="C74" s="150"/>
      <c r="D74" s="150"/>
      <c r="E74" s="150"/>
      <c r="F74" s="150"/>
      <c r="G74" s="150"/>
      <c r="H74" s="150"/>
      <c r="I74" s="145"/>
      <c r="J74" s="145"/>
    </row>
    <row r="75" spans="1:21" ht="15.75" x14ac:dyDescent="0.25">
      <c r="A75" s="151" t="s">
        <v>183</v>
      </c>
      <c r="B75" s="150"/>
      <c r="C75" s="150"/>
      <c r="D75" s="150"/>
      <c r="E75" s="150"/>
      <c r="F75" s="150"/>
      <c r="G75" s="150"/>
      <c r="H75" s="150"/>
      <c r="I75" s="152"/>
      <c r="J75" s="152"/>
    </row>
    <row r="76" spans="1:21" ht="15.75" x14ac:dyDescent="0.25">
      <c r="A76" s="151" t="s">
        <v>184</v>
      </c>
      <c r="B76" s="150"/>
      <c r="C76" s="150"/>
      <c r="D76" s="150"/>
      <c r="E76" s="150"/>
      <c r="F76" s="150"/>
      <c r="G76" s="150"/>
      <c r="H76" s="150"/>
      <c r="I76" s="152"/>
      <c r="J76" s="152"/>
    </row>
    <row r="77" spans="1:21" ht="15.75" x14ac:dyDescent="0.25">
      <c r="A77" s="151" t="s">
        <v>185</v>
      </c>
      <c r="B77" s="150"/>
      <c r="C77" s="150"/>
      <c r="D77" s="150"/>
      <c r="E77" s="150"/>
      <c r="F77" s="150"/>
      <c r="G77" s="150"/>
      <c r="H77" s="150"/>
      <c r="I77" s="152"/>
      <c r="J77" s="152"/>
    </row>
    <row r="78" spans="1:21" ht="15.75" x14ac:dyDescent="0.25">
      <c r="A78" s="151" t="s">
        <v>186</v>
      </c>
      <c r="B78" s="150"/>
      <c r="C78" s="150"/>
      <c r="D78" s="150"/>
      <c r="E78" s="150"/>
      <c r="F78" s="150"/>
      <c r="G78" s="150"/>
      <c r="H78" s="150"/>
      <c r="I78" s="152"/>
      <c r="J78" s="152"/>
    </row>
    <row r="79" spans="1:21" ht="15.75" x14ac:dyDescent="0.25">
      <c r="A79" s="151" t="s">
        <v>187</v>
      </c>
      <c r="B79" s="150"/>
      <c r="C79" s="150"/>
      <c r="D79" s="150"/>
      <c r="E79" s="150"/>
      <c r="F79" s="150"/>
      <c r="G79" s="150"/>
      <c r="H79" s="150"/>
      <c r="I79" s="152"/>
      <c r="J79" s="152"/>
    </row>
    <row r="80" spans="1:21" ht="15.75" x14ac:dyDescent="0.25">
      <c r="A80" s="151" t="s">
        <v>188</v>
      </c>
      <c r="B80" s="150"/>
      <c r="C80" s="150"/>
      <c r="D80" s="150"/>
      <c r="E80" s="150"/>
      <c r="F80" s="150"/>
      <c r="G80" s="150"/>
      <c r="H80" s="150"/>
      <c r="I80" s="152"/>
      <c r="J80" s="152"/>
    </row>
    <row r="81" spans="1:10" ht="15.75" x14ac:dyDescent="0.25">
      <c r="A81" s="151" t="s">
        <v>189</v>
      </c>
      <c r="B81" s="150"/>
      <c r="C81" s="150"/>
      <c r="D81" s="150"/>
      <c r="E81" s="150"/>
      <c r="F81" s="150"/>
      <c r="G81" s="150"/>
      <c r="H81" s="150"/>
      <c r="I81" s="152"/>
      <c r="J81" s="152"/>
    </row>
  </sheetData>
  <mergeCells count="21">
    <mergeCell ref="G2:G4"/>
    <mergeCell ref="H2:H4"/>
    <mergeCell ref="I2:I4"/>
    <mergeCell ref="J2:J4"/>
    <mergeCell ref="L2:L4"/>
    <mergeCell ref="A1:E1"/>
    <mergeCell ref="T2:T4"/>
    <mergeCell ref="U2:U4"/>
    <mergeCell ref="N2:N4"/>
    <mergeCell ref="O2:O4"/>
    <mergeCell ref="P2:P4"/>
    <mergeCell ref="Q2:Q4"/>
    <mergeCell ref="R2:R4"/>
    <mergeCell ref="S2:S4"/>
    <mergeCell ref="M2:M4"/>
    <mergeCell ref="A2:A4"/>
    <mergeCell ref="B2:B4"/>
    <mergeCell ref="C2:C4"/>
    <mergeCell ref="D2:D4"/>
    <mergeCell ref="E2:E4"/>
    <mergeCell ref="F2:F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5"/>
  <sheetViews>
    <sheetView workbookViewId="0">
      <selection activeCell="K14" sqref="K14"/>
    </sheetView>
  </sheetViews>
  <sheetFormatPr baseColWidth="10" defaultRowHeight="15" x14ac:dyDescent="0.25"/>
  <cols>
    <col min="2" max="2" width="12.28515625" customWidth="1"/>
    <col min="5" max="5" width="12.42578125" customWidth="1"/>
  </cols>
  <sheetData>
    <row r="2" spans="1:8" ht="15.75" x14ac:dyDescent="0.25">
      <c r="A2" s="243" t="s">
        <v>202</v>
      </c>
      <c r="B2" s="243"/>
      <c r="C2" s="243"/>
      <c r="D2" s="243"/>
      <c r="E2" s="243"/>
      <c r="F2" s="243"/>
      <c r="G2" s="243"/>
      <c r="H2" s="243"/>
    </row>
    <row r="3" spans="1:8" ht="15.75" x14ac:dyDescent="0.25">
      <c r="A3" s="156" t="s">
        <v>3</v>
      </c>
      <c r="B3" s="156" t="s">
        <v>5</v>
      </c>
      <c r="C3" s="156" t="s">
        <v>191</v>
      </c>
      <c r="D3" s="156" t="s">
        <v>192</v>
      </c>
      <c r="E3" s="156" t="s">
        <v>193</v>
      </c>
      <c r="F3" s="156" t="s">
        <v>194</v>
      </c>
      <c r="G3" s="156" t="s">
        <v>195</v>
      </c>
      <c r="H3" s="156" t="s">
        <v>196</v>
      </c>
    </row>
    <row r="4" spans="1:8" ht="15.75" x14ac:dyDescent="0.25">
      <c r="A4" s="157" t="s">
        <v>197</v>
      </c>
      <c r="B4" s="158">
        <v>194495</v>
      </c>
      <c r="C4" s="158">
        <v>27194</v>
      </c>
      <c r="D4" s="158">
        <v>17976</v>
      </c>
      <c r="E4" s="158">
        <v>58749</v>
      </c>
      <c r="F4" s="158">
        <v>18399</v>
      </c>
      <c r="G4" s="158">
        <v>16987</v>
      </c>
      <c r="H4" s="158">
        <v>55190</v>
      </c>
    </row>
    <row r="5" spans="1:8" ht="15.75" x14ac:dyDescent="0.25">
      <c r="A5" s="157" t="s">
        <v>198</v>
      </c>
      <c r="B5" s="158">
        <v>11580833</v>
      </c>
      <c r="C5" s="158">
        <v>247645</v>
      </c>
      <c r="D5" s="158">
        <v>1387258</v>
      </c>
      <c r="E5" s="158">
        <v>2046772</v>
      </c>
      <c r="F5" s="158">
        <v>1509623</v>
      </c>
      <c r="G5" s="158">
        <v>189376</v>
      </c>
      <c r="H5" s="158">
        <v>6200159</v>
      </c>
    </row>
    <row r="6" spans="1:8" ht="15.75" x14ac:dyDescent="0.25">
      <c r="A6" s="157" t="s">
        <v>25</v>
      </c>
      <c r="B6" s="158">
        <v>18786131</v>
      </c>
      <c r="C6" s="158">
        <v>937401</v>
      </c>
      <c r="D6" s="158">
        <v>3382696</v>
      </c>
      <c r="E6" s="158">
        <v>9438337</v>
      </c>
      <c r="F6" s="158">
        <v>3692972</v>
      </c>
      <c r="G6" s="158">
        <v>302539</v>
      </c>
      <c r="H6" s="158">
        <v>1032186</v>
      </c>
    </row>
    <row r="7" spans="1:8" ht="15.75" x14ac:dyDescent="0.25">
      <c r="A7" s="157" t="s">
        <v>27</v>
      </c>
      <c r="B7" s="158">
        <v>7287697</v>
      </c>
      <c r="C7" s="158">
        <v>95844</v>
      </c>
      <c r="D7" s="158">
        <v>1007955</v>
      </c>
      <c r="E7" s="158">
        <v>3925151</v>
      </c>
      <c r="F7" s="158">
        <v>1410933</v>
      </c>
      <c r="G7" s="158">
        <v>9480</v>
      </c>
      <c r="H7" s="158">
        <v>838334</v>
      </c>
    </row>
    <row r="8" spans="1:8" ht="15.75" x14ac:dyDescent="0.25">
      <c r="A8" s="157" t="s">
        <v>29</v>
      </c>
      <c r="B8" s="158">
        <v>4633321</v>
      </c>
      <c r="C8" s="158">
        <v>62212</v>
      </c>
      <c r="D8" s="158">
        <v>738268</v>
      </c>
      <c r="E8" s="158">
        <v>2665085</v>
      </c>
      <c r="F8" s="158">
        <v>834491</v>
      </c>
      <c r="G8" s="158">
        <v>36733</v>
      </c>
      <c r="H8" s="158">
        <v>296532</v>
      </c>
    </row>
    <row r="9" spans="1:8" ht="15.75" x14ac:dyDescent="0.25">
      <c r="A9" s="157" t="s">
        <v>31</v>
      </c>
      <c r="B9" s="158">
        <v>6056773</v>
      </c>
      <c r="C9" s="158">
        <v>78618</v>
      </c>
      <c r="D9" s="158">
        <v>902624</v>
      </c>
      <c r="E9" s="158">
        <v>2973597</v>
      </c>
      <c r="F9" s="158">
        <v>632685</v>
      </c>
      <c r="G9" s="158">
        <v>898</v>
      </c>
      <c r="H9" s="158">
        <v>1468351</v>
      </c>
    </row>
    <row r="10" spans="1:8" ht="15.75" x14ac:dyDescent="0.25">
      <c r="A10" s="157" t="s">
        <v>33</v>
      </c>
      <c r="B10" s="158">
        <v>8870430</v>
      </c>
      <c r="C10" s="158">
        <v>158985</v>
      </c>
      <c r="D10" s="158">
        <v>1354374</v>
      </c>
      <c r="E10" s="158">
        <v>5527498</v>
      </c>
      <c r="F10" s="158">
        <v>579247</v>
      </c>
      <c r="G10" s="158">
        <v>17612</v>
      </c>
      <c r="H10" s="158">
        <v>1232714</v>
      </c>
    </row>
    <row r="11" spans="1:8" ht="15.75" x14ac:dyDescent="0.25">
      <c r="A11" s="157" t="s">
        <v>35</v>
      </c>
      <c r="B11" s="158">
        <v>24738199</v>
      </c>
      <c r="C11" s="158">
        <v>71821</v>
      </c>
      <c r="D11" s="158">
        <v>2039807</v>
      </c>
      <c r="E11" s="158">
        <v>16124843</v>
      </c>
      <c r="F11" s="158">
        <v>1773604</v>
      </c>
      <c r="G11" s="158">
        <v>82153</v>
      </c>
      <c r="H11" s="158">
        <v>4645971</v>
      </c>
    </row>
    <row r="12" spans="1:8" ht="15.75" x14ac:dyDescent="0.25">
      <c r="A12" s="157" t="s">
        <v>37</v>
      </c>
      <c r="B12" s="158">
        <v>12773888</v>
      </c>
      <c r="C12" s="158">
        <v>111098</v>
      </c>
      <c r="D12" s="158">
        <v>657243</v>
      </c>
      <c r="E12" s="158">
        <v>7533326</v>
      </c>
      <c r="F12" s="158">
        <v>343605</v>
      </c>
      <c r="G12" s="158">
        <v>171699</v>
      </c>
      <c r="H12" s="158">
        <v>3956917</v>
      </c>
    </row>
    <row r="13" spans="1:8" ht="15.75" x14ac:dyDescent="0.25">
      <c r="A13" s="157" t="s">
        <v>39</v>
      </c>
      <c r="B13" s="158">
        <v>6397595</v>
      </c>
      <c r="C13" s="158">
        <v>79654</v>
      </c>
      <c r="D13" s="158">
        <v>871084</v>
      </c>
      <c r="E13" s="158">
        <v>4012597</v>
      </c>
      <c r="F13" s="158">
        <v>220677</v>
      </c>
      <c r="G13" s="158">
        <v>42502</v>
      </c>
      <c r="H13" s="158">
        <v>1171081</v>
      </c>
    </row>
    <row r="14" spans="1:8" ht="15.75" x14ac:dyDescent="0.25">
      <c r="A14" s="159" t="s">
        <v>199</v>
      </c>
      <c r="B14" s="160">
        <f>SUM(B4:B13)</f>
        <v>101319362</v>
      </c>
      <c r="C14" s="160">
        <f t="shared" ref="C14:H14" si="0">SUM(C4:C13)</f>
        <v>1870472</v>
      </c>
      <c r="D14" s="160">
        <f t="shared" si="0"/>
        <v>12359285</v>
      </c>
      <c r="E14" s="160">
        <f t="shared" si="0"/>
        <v>54305955</v>
      </c>
      <c r="F14" s="160">
        <f t="shared" si="0"/>
        <v>11016236</v>
      </c>
      <c r="G14" s="160">
        <f t="shared" si="0"/>
        <v>869979</v>
      </c>
      <c r="H14" s="160">
        <f t="shared" si="0"/>
        <v>20897435</v>
      </c>
    </row>
    <row r="15" spans="1:8" ht="15.75" x14ac:dyDescent="0.25">
      <c r="A15" s="157" t="s">
        <v>200</v>
      </c>
      <c r="B15" s="155"/>
      <c r="C15" s="155"/>
      <c r="D15" s="155"/>
      <c r="E15" s="155"/>
      <c r="F15" s="155"/>
      <c r="G15" s="155"/>
      <c r="H15" s="155"/>
    </row>
  </sheetData>
  <mergeCells count="1">
    <mergeCell ref="A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2</vt:i4>
      </vt:variant>
    </vt:vector>
  </HeadingPairs>
  <TitlesOfParts>
    <vt:vector size="9" baseType="lpstr">
      <vt:lpstr>GobFed</vt:lpstr>
      <vt:lpstr> Sector Pub</vt:lpstr>
      <vt:lpstr>Gob Fed 1934-1982</vt:lpstr>
      <vt:lpstr>Deuda Ext</vt:lpstr>
      <vt:lpstr>Presupuesto</vt:lpstr>
      <vt:lpstr>Fomento Gob</vt:lpstr>
      <vt:lpstr>Reparto tierra</vt:lpstr>
      <vt:lpstr>' Sector Pub'!Área_de_impresión</vt:lpstr>
      <vt:lpstr>'Gob Fed 1934-1982'!Área_de_impresión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Martin</dc:creator>
  <cp:lastModifiedBy>Sergio</cp:lastModifiedBy>
  <cp:lastPrinted>2020-10-18T18:14:57Z</cp:lastPrinted>
  <dcterms:created xsi:type="dcterms:W3CDTF">2017-01-08T23:04:11Z</dcterms:created>
  <dcterms:modified xsi:type="dcterms:W3CDTF">2023-06-25T14:16:08Z</dcterms:modified>
</cp:coreProperties>
</file>